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dy\Desktop\Berkeley\w241\w241_finalproject\cendylin\"/>
    </mc:Choice>
  </mc:AlternateContent>
  <bookViews>
    <workbookView xWindow="0" yWindow="0" windowWidth="23040" windowHeight="9084"/>
  </bookViews>
  <sheets>
    <sheet name="data" sheetId="5" r:id="rId1"/>
    <sheet name="stress_count" sheetId="8" r:id="rId2"/>
    <sheet name="stress" sheetId="2" r:id="rId3"/>
    <sheet name="comply" sheetId="7" r:id="rId4"/>
    <sheet name="everyone-refined" sheetId="1" r:id="rId5"/>
    <sheet name="assignments" sheetId="3" r:id="rId6"/>
  </sheets>
  <definedNames>
    <definedName name="_xlnm._FilterDatabase" localSheetId="0" hidden="1">data!$A$1:$AH$63</definedName>
    <definedName name="_xlnm._FilterDatabase" localSheetId="4" hidden="1">'everyone-refined'!$A$1:$R$754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O62" i="5" l="1"/>
  <c r="P62" i="5"/>
  <c r="Q62" i="5"/>
  <c r="R62" i="5"/>
  <c r="S62" i="5"/>
  <c r="T62" i="5"/>
  <c r="U62" i="5"/>
  <c r="V62" i="5"/>
  <c r="W62" i="5"/>
  <c r="X62" i="5"/>
  <c r="Y62" i="5"/>
  <c r="Z62" i="5"/>
  <c r="AA62" i="5"/>
  <c r="N62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N45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N37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N32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N31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N19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2" i="5"/>
  <c r="AB3" i="5" l="1"/>
  <c r="AC3" i="5"/>
  <c r="AD3" i="5"/>
  <c r="AE3" i="5"/>
  <c r="AF3" i="5"/>
  <c r="AG3" i="5"/>
  <c r="AH3" i="5"/>
  <c r="AB4" i="5"/>
  <c r="AC4" i="5"/>
  <c r="AD4" i="5"/>
  <c r="AE4" i="5"/>
  <c r="AF4" i="5"/>
  <c r="AG4" i="5"/>
  <c r="AH4" i="5"/>
  <c r="AB5" i="5"/>
  <c r="AC5" i="5"/>
  <c r="AD5" i="5"/>
  <c r="AE5" i="5"/>
  <c r="AF5" i="5"/>
  <c r="AG5" i="5"/>
  <c r="AH5" i="5"/>
  <c r="AB6" i="5"/>
  <c r="AC6" i="5"/>
  <c r="AD6" i="5"/>
  <c r="AE6" i="5"/>
  <c r="AF6" i="5"/>
  <c r="AG6" i="5"/>
  <c r="AH6" i="5"/>
  <c r="AB7" i="5"/>
  <c r="AC7" i="5"/>
  <c r="AD7" i="5"/>
  <c r="AE7" i="5"/>
  <c r="AF7" i="5"/>
  <c r="AG7" i="5"/>
  <c r="AH7" i="5"/>
  <c r="AB8" i="5"/>
  <c r="AC8" i="5"/>
  <c r="AD8" i="5"/>
  <c r="AE8" i="5"/>
  <c r="AF8" i="5"/>
  <c r="AG8" i="5"/>
  <c r="AH8" i="5"/>
  <c r="AB9" i="5"/>
  <c r="AC9" i="5"/>
  <c r="AD9" i="5"/>
  <c r="AE9" i="5"/>
  <c r="AF9" i="5"/>
  <c r="AG9" i="5"/>
  <c r="AH9" i="5"/>
  <c r="AB10" i="5"/>
  <c r="AC10" i="5"/>
  <c r="AD10" i="5"/>
  <c r="AE10" i="5"/>
  <c r="AF10" i="5"/>
  <c r="AG10" i="5"/>
  <c r="AH10" i="5"/>
  <c r="AB11" i="5"/>
  <c r="AC11" i="5"/>
  <c r="AD11" i="5"/>
  <c r="AE11" i="5"/>
  <c r="AF11" i="5"/>
  <c r="AG11" i="5"/>
  <c r="AH11" i="5"/>
  <c r="AB12" i="5"/>
  <c r="AC12" i="5"/>
  <c r="AD12" i="5"/>
  <c r="AE12" i="5"/>
  <c r="AF12" i="5"/>
  <c r="AG12" i="5"/>
  <c r="AH12" i="5"/>
  <c r="AB13" i="5"/>
  <c r="AC13" i="5"/>
  <c r="AD13" i="5"/>
  <c r="AE13" i="5"/>
  <c r="AF13" i="5"/>
  <c r="AG13" i="5"/>
  <c r="AH13" i="5"/>
  <c r="AB14" i="5"/>
  <c r="AC14" i="5"/>
  <c r="AD14" i="5"/>
  <c r="AE14" i="5"/>
  <c r="AF14" i="5"/>
  <c r="AG14" i="5"/>
  <c r="AH14" i="5"/>
  <c r="AB15" i="5"/>
  <c r="AC15" i="5"/>
  <c r="AD15" i="5"/>
  <c r="AE15" i="5"/>
  <c r="AF15" i="5"/>
  <c r="AG15" i="5"/>
  <c r="AH15" i="5"/>
  <c r="AB16" i="5"/>
  <c r="AC16" i="5"/>
  <c r="AD16" i="5"/>
  <c r="AE16" i="5"/>
  <c r="AF16" i="5"/>
  <c r="AG16" i="5"/>
  <c r="AH16" i="5"/>
  <c r="AB17" i="5"/>
  <c r="AC17" i="5"/>
  <c r="AD17" i="5"/>
  <c r="AE17" i="5"/>
  <c r="AF17" i="5"/>
  <c r="AG17" i="5"/>
  <c r="AH17" i="5"/>
  <c r="AB18" i="5"/>
  <c r="AC18" i="5"/>
  <c r="AD18" i="5"/>
  <c r="AE18" i="5"/>
  <c r="AF18" i="5"/>
  <c r="AG18" i="5"/>
  <c r="AH18" i="5"/>
  <c r="AB19" i="5"/>
  <c r="AC19" i="5"/>
  <c r="AD19" i="5"/>
  <c r="AE19" i="5"/>
  <c r="AF19" i="5"/>
  <c r="AG19" i="5"/>
  <c r="AH19" i="5"/>
  <c r="AB20" i="5"/>
  <c r="AC20" i="5"/>
  <c r="AD20" i="5"/>
  <c r="AE20" i="5"/>
  <c r="AF20" i="5"/>
  <c r="AG20" i="5"/>
  <c r="AH20" i="5"/>
  <c r="AB21" i="5"/>
  <c r="AC21" i="5"/>
  <c r="AD21" i="5"/>
  <c r="AE21" i="5"/>
  <c r="AF21" i="5"/>
  <c r="AG21" i="5"/>
  <c r="AH21" i="5"/>
  <c r="AB22" i="5"/>
  <c r="AC22" i="5"/>
  <c r="AD22" i="5"/>
  <c r="AE22" i="5"/>
  <c r="AF22" i="5"/>
  <c r="AG22" i="5"/>
  <c r="AH22" i="5"/>
  <c r="AB23" i="5"/>
  <c r="AC23" i="5"/>
  <c r="AD23" i="5"/>
  <c r="AE23" i="5"/>
  <c r="AF23" i="5"/>
  <c r="AG23" i="5"/>
  <c r="AH23" i="5"/>
  <c r="AB24" i="5"/>
  <c r="AC24" i="5"/>
  <c r="AD24" i="5"/>
  <c r="AE24" i="5"/>
  <c r="AF24" i="5"/>
  <c r="AG24" i="5"/>
  <c r="AH24" i="5"/>
  <c r="AB25" i="5"/>
  <c r="AC25" i="5"/>
  <c r="AD25" i="5"/>
  <c r="AE25" i="5"/>
  <c r="AF25" i="5"/>
  <c r="AG25" i="5"/>
  <c r="AH25" i="5"/>
  <c r="AB26" i="5"/>
  <c r="AC26" i="5"/>
  <c r="AD26" i="5"/>
  <c r="AE26" i="5"/>
  <c r="AF26" i="5"/>
  <c r="AG26" i="5"/>
  <c r="AH26" i="5"/>
  <c r="AB27" i="5"/>
  <c r="AC27" i="5"/>
  <c r="AD27" i="5"/>
  <c r="AE27" i="5"/>
  <c r="AF27" i="5"/>
  <c r="AG27" i="5"/>
  <c r="AH27" i="5"/>
  <c r="AB28" i="5"/>
  <c r="AC28" i="5"/>
  <c r="AD28" i="5"/>
  <c r="AE28" i="5"/>
  <c r="AF28" i="5"/>
  <c r="AG28" i="5"/>
  <c r="AH28" i="5"/>
  <c r="AB29" i="5"/>
  <c r="AC29" i="5"/>
  <c r="AD29" i="5"/>
  <c r="AE29" i="5"/>
  <c r="AF29" i="5"/>
  <c r="AG29" i="5"/>
  <c r="AH29" i="5"/>
  <c r="AB30" i="5"/>
  <c r="AC30" i="5"/>
  <c r="AD30" i="5"/>
  <c r="AE30" i="5"/>
  <c r="AF30" i="5"/>
  <c r="AG30" i="5"/>
  <c r="AH30" i="5"/>
  <c r="AB31" i="5"/>
  <c r="AC31" i="5"/>
  <c r="AD31" i="5"/>
  <c r="AE31" i="5"/>
  <c r="AF31" i="5"/>
  <c r="AG31" i="5"/>
  <c r="AH31" i="5"/>
  <c r="AB32" i="5"/>
  <c r="AC32" i="5"/>
  <c r="AD32" i="5"/>
  <c r="AE32" i="5"/>
  <c r="AF32" i="5"/>
  <c r="AG32" i="5"/>
  <c r="AH32" i="5"/>
  <c r="AB33" i="5"/>
  <c r="AC33" i="5"/>
  <c r="AD33" i="5"/>
  <c r="AE33" i="5"/>
  <c r="AF33" i="5"/>
  <c r="AG33" i="5"/>
  <c r="AH33" i="5"/>
  <c r="AB34" i="5"/>
  <c r="AC34" i="5"/>
  <c r="AD34" i="5"/>
  <c r="AE34" i="5"/>
  <c r="AF34" i="5"/>
  <c r="AG34" i="5"/>
  <c r="AH34" i="5"/>
  <c r="AB35" i="5"/>
  <c r="AC35" i="5"/>
  <c r="AD35" i="5"/>
  <c r="AE35" i="5"/>
  <c r="AF35" i="5"/>
  <c r="AG35" i="5"/>
  <c r="AH35" i="5"/>
  <c r="AB36" i="5"/>
  <c r="AC36" i="5"/>
  <c r="AD36" i="5"/>
  <c r="AE36" i="5"/>
  <c r="AF36" i="5"/>
  <c r="AG36" i="5"/>
  <c r="AH36" i="5"/>
  <c r="AB37" i="5"/>
  <c r="AC37" i="5"/>
  <c r="AD37" i="5"/>
  <c r="AE37" i="5"/>
  <c r="AF37" i="5"/>
  <c r="AG37" i="5"/>
  <c r="AH37" i="5"/>
  <c r="AB38" i="5"/>
  <c r="AC38" i="5"/>
  <c r="AD38" i="5"/>
  <c r="AE38" i="5"/>
  <c r="AF38" i="5"/>
  <c r="AG38" i="5"/>
  <c r="AH38" i="5"/>
  <c r="AB39" i="5"/>
  <c r="AC39" i="5"/>
  <c r="AD39" i="5"/>
  <c r="AE39" i="5"/>
  <c r="AF39" i="5"/>
  <c r="AG39" i="5"/>
  <c r="AH39" i="5"/>
  <c r="AB40" i="5"/>
  <c r="AC40" i="5"/>
  <c r="AD40" i="5"/>
  <c r="AE40" i="5"/>
  <c r="AF40" i="5"/>
  <c r="AG40" i="5"/>
  <c r="AH40" i="5"/>
  <c r="AB41" i="5"/>
  <c r="AC41" i="5"/>
  <c r="AD41" i="5"/>
  <c r="AE41" i="5"/>
  <c r="AF41" i="5"/>
  <c r="AG41" i="5"/>
  <c r="AH41" i="5"/>
  <c r="AB42" i="5"/>
  <c r="AC42" i="5"/>
  <c r="AD42" i="5"/>
  <c r="AE42" i="5"/>
  <c r="AF42" i="5"/>
  <c r="AG42" i="5"/>
  <c r="AH42" i="5"/>
  <c r="AB43" i="5"/>
  <c r="AC43" i="5"/>
  <c r="AD43" i="5"/>
  <c r="AE43" i="5"/>
  <c r="AF43" i="5"/>
  <c r="AG43" i="5"/>
  <c r="AH43" i="5"/>
  <c r="AB44" i="5"/>
  <c r="AC44" i="5"/>
  <c r="AD44" i="5"/>
  <c r="AE44" i="5"/>
  <c r="AF44" i="5"/>
  <c r="AG44" i="5"/>
  <c r="AH44" i="5"/>
  <c r="AB45" i="5"/>
  <c r="AC45" i="5"/>
  <c r="AD45" i="5"/>
  <c r="AE45" i="5"/>
  <c r="AF45" i="5"/>
  <c r="AG45" i="5"/>
  <c r="AH45" i="5"/>
  <c r="AB46" i="5"/>
  <c r="AC46" i="5"/>
  <c r="AD46" i="5"/>
  <c r="AE46" i="5"/>
  <c r="AF46" i="5"/>
  <c r="AG46" i="5"/>
  <c r="AH46" i="5"/>
  <c r="AB47" i="5"/>
  <c r="AC47" i="5"/>
  <c r="AD47" i="5"/>
  <c r="AE47" i="5"/>
  <c r="AF47" i="5"/>
  <c r="AG47" i="5"/>
  <c r="AH47" i="5"/>
  <c r="AB48" i="5"/>
  <c r="AC48" i="5"/>
  <c r="AD48" i="5"/>
  <c r="AE48" i="5"/>
  <c r="AF48" i="5"/>
  <c r="AG48" i="5"/>
  <c r="AH48" i="5"/>
  <c r="AB49" i="5"/>
  <c r="AC49" i="5"/>
  <c r="AD49" i="5"/>
  <c r="AE49" i="5"/>
  <c r="AF49" i="5"/>
  <c r="AG49" i="5"/>
  <c r="AH49" i="5"/>
  <c r="AB50" i="5"/>
  <c r="AC50" i="5"/>
  <c r="AD50" i="5"/>
  <c r="AE50" i="5"/>
  <c r="AF50" i="5"/>
  <c r="AG50" i="5"/>
  <c r="AH50" i="5"/>
  <c r="AB51" i="5"/>
  <c r="AC51" i="5"/>
  <c r="AD51" i="5"/>
  <c r="AE51" i="5"/>
  <c r="AF51" i="5"/>
  <c r="AG51" i="5"/>
  <c r="AH51" i="5"/>
  <c r="AB52" i="5"/>
  <c r="AC52" i="5"/>
  <c r="AD52" i="5"/>
  <c r="AE52" i="5"/>
  <c r="AF52" i="5"/>
  <c r="AG52" i="5"/>
  <c r="AH52" i="5"/>
  <c r="AB53" i="5"/>
  <c r="AC53" i="5"/>
  <c r="AD53" i="5"/>
  <c r="AE53" i="5"/>
  <c r="AF53" i="5"/>
  <c r="AG53" i="5"/>
  <c r="AH53" i="5"/>
  <c r="AB54" i="5"/>
  <c r="AC54" i="5"/>
  <c r="AD54" i="5"/>
  <c r="AE54" i="5"/>
  <c r="AF54" i="5"/>
  <c r="AG54" i="5"/>
  <c r="AH54" i="5"/>
  <c r="AB55" i="5"/>
  <c r="AC55" i="5"/>
  <c r="AD55" i="5"/>
  <c r="AE55" i="5"/>
  <c r="AF55" i="5"/>
  <c r="AG55" i="5"/>
  <c r="AH55" i="5"/>
  <c r="AB56" i="5"/>
  <c r="AC56" i="5"/>
  <c r="AD56" i="5"/>
  <c r="AE56" i="5"/>
  <c r="AF56" i="5"/>
  <c r="AG56" i="5"/>
  <c r="AH56" i="5"/>
  <c r="AB57" i="5"/>
  <c r="AC57" i="5"/>
  <c r="AD57" i="5"/>
  <c r="AE57" i="5"/>
  <c r="AF57" i="5"/>
  <c r="AG57" i="5"/>
  <c r="AH57" i="5"/>
  <c r="AB58" i="5"/>
  <c r="AC58" i="5"/>
  <c r="AD58" i="5"/>
  <c r="AE58" i="5"/>
  <c r="AF58" i="5"/>
  <c r="AG58" i="5"/>
  <c r="AH58" i="5"/>
  <c r="AB59" i="5"/>
  <c r="AC59" i="5"/>
  <c r="AD59" i="5"/>
  <c r="AE59" i="5"/>
  <c r="AF59" i="5"/>
  <c r="AG59" i="5"/>
  <c r="AH59" i="5"/>
  <c r="AB60" i="5"/>
  <c r="AC60" i="5"/>
  <c r="AD60" i="5"/>
  <c r="AE60" i="5"/>
  <c r="AF60" i="5"/>
  <c r="AG60" i="5"/>
  <c r="AH60" i="5"/>
  <c r="AB61" i="5"/>
  <c r="AC61" i="5"/>
  <c r="AD61" i="5"/>
  <c r="AE61" i="5"/>
  <c r="AF61" i="5"/>
  <c r="AG61" i="5"/>
  <c r="AH61" i="5"/>
  <c r="AB62" i="5"/>
  <c r="AC62" i="5"/>
  <c r="AD62" i="5"/>
  <c r="AE62" i="5"/>
  <c r="AF62" i="5"/>
  <c r="AG62" i="5"/>
  <c r="AH62" i="5"/>
  <c r="AB63" i="5"/>
  <c r="AC63" i="5"/>
  <c r="AD63" i="5"/>
  <c r="AE63" i="5"/>
  <c r="AF63" i="5"/>
  <c r="AG63" i="5"/>
  <c r="AH63" i="5"/>
  <c r="AC2" i="5"/>
  <c r="AD2" i="5"/>
  <c r="AE2" i="5"/>
  <c r="AF2" i="5"/>
  <c r="AG2" i="5"/>
  <c r="AH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N3" i="5" l="1"/>
  <c r="O3" i="5"/>
  <c r="P3" i="5"/>
  <c r="Q3" i="5"/>
  <c r="R3" i="5"/>
  <c r="S3" i="5"/>
  <c r="T3" i="5"/>
  <c r="U3" i="5"/>
  <c r="V3" i="5"/>
  <c r="W3" i="5"/>
  <c r="X3" i="5"/>
  <c r="Y3" i="5"/>
  <c r="Z3" i="5"/>
  <c r="AA3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N2" i="5"/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2" i="1"/>
  <c r="A3" i="5"/>
  <c r="G3" i="5" s="1"/>
  <c r="A4" i="5"/>
  <c r="G4" i="5" s="1"/>
  <c r="A5" i="5"/>
  <c r="G5" i="5" s="1"/>
  <c r="A6" i="5"/>
  <c r="G6" i="5" s="1"/>
  <c r="A7" i="5"/>
  <c r="G7" i="5" s="1"/>
  <c r="A8" i="5"/>
  <c r="G8" i="5" s="1"/>
  <c r="A9" i="5"/>
  <c r="G9" i="5" s="1"/>
  <c r="A10" i="5"/>
  <c r="G10" i="5" s="1"/>
  <c r="A11" i="5"/>
  <c r="G11" i="5" s="1"/>
  <c r="A12" i="5"/>
  <c r="G12" i="5" s="1"/>
  <c r="A13" i="5"/>
  <c r="G13" i="5" s="1"/>
  <c r="A14" i="5"/>
  <c r="G14" i="5" s="1"/>
  <c r="A15" i="5"/>
  <c r="G15" i="5" s="1"/>
  <c r="A16" i="5"/>
  <c r="G16" i="5" s="1"/>
  <c r="A17" i="5"/>
  <c r="G17" i="5" s="1"/>
  <c r="A18" i="5"/>
  <c r="G18" i="5" s="1"/>
  <c r="A19" i="5"/>
  <c r="G19" i="5" s="1"/>
  <c r="A20" i="5"/>
  <c r="G20" i="5" s="1"/>
  <c r="A21" i="5"/>
  <c r="G21" i="5" s="1"/>
  <c r="A22" i="5"/>
  <c r="G22" i="5" s="1"/>
  <c r="A23" i="5"/>
  <c r="G23" i="5" s="1"/>
  <c r="A24" i="5"/>
  <c r="G24" i="5" s="1"/>
  <c r="A25" i="5"/>
  <c r="G25" i="5" s="1"/>
  <c r="A26" i="5"/>
  <c r="G26" i="5" s="1"/>
  <c r="A27" i="5"/>
  <c r="G27" i="5" s="1"/>
  <c r="A28" i="5"/>
  <c r="G28" i="5" s="1"/>
  <c r="A29" i="5"/>
  <c r="G29" i="5" s="1"/>
  <c r="A30" i="5"/>
  <c r="G30" i="5" s="1"/>
  <c r="A31" i="5"/>
  <c r="G31" i="5" s="1"/>
  <c r="A32" i="5"/>
  <c r="G32" i="5" s="1"/>
  <c r="A33" i="5"/>
  <c r="G33" i="5" s="1"/>
  <c r="A34" i="5"/>
  <c r="G34" i="5" s="1"/>
  <c r="A35" i="5"/>
  <c r="G35" i="5" s="1"/>
  <c r="A36" i="5"/>
  <c r="G36" i="5" s="1"/>
  <c r="A37" i="5"/>
  <c r="G37" i="5" s="1"/>
  <c r="A38" i="5"/>
  <c r="G38" i="5" s="1"/>
  <c r="A39" i="5"/>
  <c r="G39" i="5" s="1"/>
  <c r="A40" i="5"/>
  <c r="G40" i="5" s="1"/>
  <c r="A41" i="5"/>
  <c r="G41" i="5" s="1"/>
  <c r="A42" i="5"/>
  <c r="G42" i="5" s="1"/>
  <c r="A43" i="5"/>
  <c r="G43" i="5" s="1"/>
  <c r="A44" i="5"/>
  <c r="G44" i="5" s="1"/>
  <c r="A45" i="5"/>
  <c r="G45" i="5" s="1"/>
  <c r="A46" i="5"/>
  <c r="G46" i="5" s="1"/>
  <c r="A47" i="5"/>
  <c r="G47" i="5" s="1"/>
  <c r="A48" i="5"/>
  <c r="G48" i="5" s="1"/>
  <c r="A49" i="5"/>
  <c r="G49" i="5" s="1"/>
  <c r="A50" i="5"/>
  <c r="G50" i="5" s="1"/>
  <c r="A51" i="5"/>
  <c r="G51" i="5" s="1"/>
  <c r="A52" i="5"/>
  <c r="G52" i="5" s="1"/>
  <c r="A53" i="5"/>
  <c r="G53" i="5" s="1"/>
  <c r="A54" i="5"/>
  <c r="G54" i="5" s="1"/>
  <c r="A55" i="5"/>
  <c r="G55" i="5" s="1"/>
  <c r="A56" i="5"/>
  <c r="G56" i="5" s="1"/>
  <c r="A57" i="5"/>
  <c r="G57" i="5" s="1"/>
  <c r="A58" i="5"/>
  <c r="G58" i="5" s="1"/>
  <c r="A59" i="5"/>
  <c r="G59" i="5" s="1"/>
  <c r="A60" i="5"/>
  <c r="G60" i="5" s="1"/>
  <c r="A61" i="5"/>
  <c r="G61" i="5" s="1"/>
  <c r="A62" i="5"/>
  <c r="G62" i="5" s="1"/>
  <c r="A63" i="5"/>
  <c r="G63" i="5" s="1"/>
  <c r="A2" i="5"/>
  <c r="G349" i="1"/>
  <c r="G725" i="1"/>
  <c r="G512" i="1"/>
  <c r="G329" i="1"/>
  <c r="I329" i="1" s="1"/>
  <c r="G513" i="1"/>
  <c r="G172" i="1"/>
  <c r="I172" i="1" s="1"/>
  <c r="G406" i="1"/>
  <c r="I406" i="1" s="1"/>
  <c r="G350" i="1"/>
  <c r="I350" i="1" s="1"/>
  <c r="G173" i="1"/>
  <c r="I173" i="1" s="1"/>
  <c r="G351" i="1"/>
  <c r="I351" i="1" s="1"/>
  <c r="G514" i="1"/>
  <c r="I514" i="1" s="1"/>
  <c r="G330" i="1"/>
  <c r="I330" i="1" s="1"/>
  <c r="G407" i="1"/>
  <c r="I407" i="1" s="1"/>
  <c r="G726" i="1"/>
  <c r="G352" i="1"/>
  <c r="I352" i="1" s="1"/>
  <c r="G408" i="1"/>
  <c r="I408" i="1" s="1"/>
  <c r="G331" i="1"/>
  <c r="I331" i="1" s="1"/>
  <c r="G174" i="1"/>
  <c r="G727" i="1"/>
  <c r="G409" i="1"/>
  <c r="I409" i="1" s="1"/>
  <c r="G353" i="1"/>
  <c r="I353" i="1" s="1"/>
  <c r="G332" i="1"/>
  <c r="G728" i="1"/>
  <c r="I728" i="1" s="1"/>
  <c r="G175" i="1"/>
  <c r="I175" i="1" s="1"/>
  <c r="G729" i="1"/>
  <c r="I729" i="1" s="1"/>
  <c r="G410" i="1"/>
  <c r="I410" i="1" s="1"/>
  <c r="G333" i="1"/>
  <c r="G176" i="1"/>
  <c r="G177" i="1"/>
  <c r="I177" i="1" s="1"/>
  <c r="G411" i="1"/>
  <c r="G334" i="1"/>
  <c r="I334" i="1" s="1"/>
  <c r="G354" i="1"/>
  <c r="I354" i="1" s="1"/>
  <c r="G730" i="1"/>
  <c r="G515" i="1"/>
  <c r="G516" i="1"/>
  <c r="I516" i="1" s="1"/>
  <c r="G412" i="1"/>
  <c r="I412" i="1" s="1"/>
  <c r="G335" i="1"/>
  <c r="I335" i="1" s="1"/>
  <c r="G355" i="1"/>
  <c r="G178" i="1"/>
  <c r="I178" i="1" s="1"/>
  <c r="G731" i="1"/>
  <c r="G517" i="1"/>
  <c r="I517" i="1" s="1"/>
  <c r="G356" i="1"/>
  <c r="I356" i="1" s="1"/>
  <c r="G413" i="1"/>
  <c r="I413" i="1" s="1"/>
  <c r="G336" i="1"/>
  <c r="I336" i="1" s="1"/>
  <c r="G179" i="1"/>
  <c r="I179" i="1" s="1"/>
  <c r="G518" i="1"/>
  <c r="G357" i="1"/>
  <c r="I357" i="1" s="1"/>
  <c r="G337" i="1"/>
  <c r="I337" i="1" s="1"/>
  <c r="G732" i="1"/>
  <c r="I732" i="1" s="1"/>
  <c r="G414" i="1"/>
  <c r="I414" i="1" s="1"/>
  <c r="G180" i="1"/>
  <c r="G181" i="1"/>
  <c r="G182" i="1"/>
  <c r="I182" i="1" s="1"/>
  <c r="G519" i="1"/>
  <c r="G183" i="1"/>
  <c r="I183" i="1" s="1"/>
  <c r="G733" i="1"/>
  <c r="I733" i="1" s="1"/>
  <c r="G358" i="1"/>
  <c r="I358" i="1" s="1"/>
  <c r="G338" i="1"/>
  <c r="I338" i="1" s="1"/>
  <c r="G415" i="1"/>
  <c r="G184" i="1"/>
  <c r="I184" i="1" s="1"/>
  <c r="G359" i="1"/>
  <c r="I359" i="1" s="1"/>
  <c r="G416" i="1"/>
  <c r="G339" i="1"/>
  <c r="G734" i="1"/>
  <c r="I734" i="1" s="1"/>
  <c r="G417" i="1"/>
  <c r="I417" i="1" s="1"/>
  <c r="G360" i="1"/>
  <c r="I360" i="1" s="1"/>
  <c r="G340" i="1"/>
  <c r="G185" i="1"/>
  <c r="G186" i="1"/>
  <c r="I186" i="1" s="1"/>
  <c r="G361" i="1"/>
  <c r="G362" i="1"/>
  <c r="I362" i="1" s="1"/>
  <c r="G341" i="1"/>
  <c r="I341" i="1" s="1"/>
  <c r="G418" i="1"/>
  <c r="I418" i="1" s="1"/>
  <c r="G735" i="1"/>
  <c r="G520" i="1"/>
  <c r="G521" i="1"/>
  <c r="G522" i="1"/>
  <c r="I522" i="1" s="1"/>
  <c r="G736" i="1"/>
  <c r="G187" i="1"/>
  <c r="I187" i="1" s="1"/>
  <c r="G342" i="1"/>
  <c r="I342" i="1" s="1"/>
  <c r="G363" i="1"/>
  <c r="I363" i="1" s="1"/>
  <c r="G419" i="1"/>
  <c r="G188" i="1"/>
  <c r="I188" i="1" s="1"/>
  <c r="G523" i="1"/>
  <c r="I523" i="1" s="1"/>
  <c r="G737" i="1"/>
  <c r="I737" i="1" s="1"/>
  <c r="G343" i="1"/>
  <c r="G364" i="1"/>
  <c r="I364" i="1" s="1"/>
  <c r="G420" i="1"/>
  <c r="G524" i="1"/>
  <c r="I524" i="1" s="1"/>
  <c r="G365" i="1"/>
  <c r="I365" i="1" s="1"/>
  <c r="G189" i="1"/>
  <c r="I189" i="1" s="1"/>
  <c r="G344" i="1"/>
  <c r="I344" i="1" s="1"/>
  <c r="G421" i="1"/>
  <c r="I421" i="1" s="1"/>
  <c r="G738" i="1"/>
  <c r="G366" i="1"/>
  <c r="I366" i="1" s="1"/>
  <c r="G190" i="1"/>
  <c r="I190" i="1" s="1"/>
  <c r="G525" i="1"/>
  <c r="I525" i="1" s="1"/>
  <c r="G739" i="1"/>
  <c r="I739" i="1" s="1"/>
  <c r="G422" i="1"/>
  <c r="I422" i="1" s="1"/>
  <c r="G191" i="1"/>
  <c r="I191" i="1" s="1"/>
  <c r="G526" i="1"/>
  <c r="I526" i="1" s="1"/>
  <c r="G367" i="1"/>
  <c r="G345" i="1"/>
  <c r="G192" i="1"/>
  <c r="I192" i="1" s="1"/>
  <c r="G346" i="1"/>
  <c r="I346" i="1" s="1"/>
  <c r="G527" i="1"/>
  <c r="I527" i="1" s="1"/>
  <c r="G423" i="1"/>
  <c r="I423" i="1" s="1"/>
  <c r="G740" i="1"/>
  <c r="G347" i="1"/>
  <c r="I347" i="1" s="1"/>
  <c r="G424" i="1"/>
  <c r="G741" i="1"/>
  <c r="I741" i="1" s="1"/>
  <c r="G528" i="1"/>
  <c r="G193" i="1"/>
  <c r="G368" i="1"/>
  <c r="G382" i="1"/>
  <c r="I382" i="1" s="1"/>
  <c r="G742" i="1"/>
  <c r="I742" i="1" s="1"/>
  <c r="G266" i="1"/>
  <c r="I266" i="1" s="1"/>
  <c r="G614" i="1"/>
  <c r="G37" i="1"/>
  <c r="I37" i="1" s="1"/>
  <c r="G651" i="1"/>
  <c r="I651" i="1" s="1"/>
  <c r="G221" i="1"/>
  <c r="I221" i="1" s="1"/>
  <c r="G279" i="1"/>
  <c r="I279" i="1" s="1"/>
  <c r="G242" i="1"/>
  <c r="I242" i="1" s="1"/>
  <c r="G369" i="1"/>
  <c r="I369" i="1" s="1"/>
  <c r="G425" i="1"/>
  <c r="I425" i="1" s="1"/>
  <c r="G95" i="1"/>
  <c r="G529" i="1"/>
  <c r="I529" i="1" s="1"/>
  <c r="G57" i="1"/>
  <c r="I57" i="1" s="1"/>
  <c r="G379" i="1"/>
  <c r="I379" i="1" s="1"/>
  <c r="G2" i="1"/>
  <c r="I2" i="1" s="1"/>
  <c r="G455" i="1"/>
  <c r="I455" i="1" s="1"/>
  <c r="G426" i="1"/>
  <c r="I426" i="1" s="1"/>
  <c r="G15" i="1"/>
  <c r="I15" i="1" s="1"/>
  <c r="G440" i="1"/>
  <c r="G481" i="1"/>
  <c r="I481" i="1" s="1"/>
  <c r="G677" i="1"/>
  <c r="I677" i="1" s="1"/>
  <c r="G287" i="1"/>
  <c r="I287" i="1" s="1"/>
  <c r="G228" i="1"/>
  <c r="I228" i="1" s="1"/>
  <c r="G487" i="1"/>
  <c r="I487" i="1" s="1"/>
  <c r="G194" i="1"/>
  <c r="I194" i="1" s="1"/>
  <c r="G530" i="1"/>
  <c r="I530" i="1" s="1"/>
  <c r="G195" i="1"/>
  <c r="G544" i="1"/>
  <c r="I544" i="1" s="1"/>
  <c r="G558" i="1"/>
  <c r="I558" i="1" s="1"/>
  <c r="G71" i="1"/>
  <c r="I71" i="1" s="1"/>
  <c r="G582" i="1"/>
  <c r="I582" i="1" s="1"/>
  <c r="G108" i="1"/>
  <c r="I108" i="1" s="1"/>
  <c r="G120" i="1"/>
  <c r="I120" i="1" s="1"/>
  <c r="G743" i="1"/>
  <c r="I743" i="1" s="1"/>
  <c r="G706" i="1"/>
  <c r="G159" i="1"/>
  <c r="I159" i="1" s="1"/>
  <c r="G30" i="1"/>
  <c r="G348" i="1"/>
  <c r="G628" i="1"/>
  <c r="G302" i="1"/>
  <c r="G500" i="1"/>
  <c r="G596" i="1"/>
  <c r="G85" i="1"/>
  <c r="G314" i="1"/>
  <c r="G47" i="1"/>
  <c r="G469" i="1"/>
  <c r="G144" i="1"/>
  <c r="G396" i="1"/>
  <c r="G645" i="1"/>
  <c r="G126" i="1"/>
  <c r="G691" i="1"/>
  <c r="H691" i="1" s="1"/>
  <c r="G267" i="1"/>
  <c r="I267" i="1" s="1"/>
  <c r="G127" i="1"/>
  <c r="I127" i="1" s="1"/>
  <c r="G315" i="1"/>
  <c r="I315" i="1" s="1"/>
  <c r="G545" i="1"/>
  <c r="I545" i="1" s="1"/>
  <c r="G109" i="1"/>
  <c r="I109" i="1" s="1"/>
  <c r="G744" i="1"/>
  <c r="I744" i="1" s="1"/>
  <c r="G652" i="1"/>
  <c r="I652" i="1" s="1"/>
  <c r="G86" i="1"/>
  <c r="G531" i="1"/>
  <c r="I531" i="1" s="1"/>
  <c r="G482" i="1"/>
  <c r="I482" i="1" s="1"/>
  <c r="G720" i="1"/>
  <c r="I720" i="1" s="1"/>
  <c r="G16" i="1"/>
  <c r="I16" i="1" s="1"/>
  <c r="G456" i="1"/>
  <c r="I456" i="1" s="1"/>
  <c r="G583" i="1"/>
  <c r="I583" i="1" s="1"/>
  <c r="G280" i="1"/>
  <c r="I280" i="1" s="1"/>
  <c r="G427" i="1"/>
  <c r="G196" i="1"/>
  <c r="I196" i="1" s="1"/>
  <c r="G229" i="1"/>
  <c r="I229" i="1" s="1"/>
  <c r="G96" i="1"/>
  <c r="I96" i="1" s="1"/>
  <c r="G629" i="1"/>
  <c r="I629" i="1" s="1"/>
  <c r="G380" i="1"/>
  <c r="I380" i="1" s="1"/>
  <c r="G3" i="1"/>
  <c r="I3" i="1" s="1"/>
  <c r="G72" i="1"/>
  <c r="I72" i="1" s="1"/>
  <c r="G38" i="1"/>
  <c r="G288" i="1"/>
  <c r="I288" i="1" s="1"/>
  <c r="G615" i="1"/>
  <c r="I615" i="1" s="1"/>
  <c r="G501" i="1"/>
  <c r="I501" i="1" s="1"/>
  <c r="G441" i="1"/>
  <c r="I441" i="1" s="1"/>
  <c r="G208" i="1"/>
  <c r="G678" i="1"/>
  <c r="G31" i="1"/>
  <c r="G559" i="1"/>
  <c r="G303" i="1"/>
  <c r="G597" i="1"/>
  <c r="G160" i="1"/>
  <c r="G48" i="1"/>
  <c r="G470" i="1"/>
  <c r="G145" i="1"/>
  <c r="G488" i="1"/>
  <c r="G58" i="1"/>
  <c r="G707" i="1"/>
  <c r="G133" i="1"/>
  <c r="G646" i="1"/>
  <c r="G397" i="1"/>
  <c r="G383" i="1"/>
  <c r="G243" i="1"/>
  <c r="G692" i="1"/>
  <c r="G268" i="1"/>
  <c r="G134" i="1"/>
  <c r="I134" i="1" s="1"/>
  <c r="G693" i="1"/>
  <c r="I693" i="1" s="1"/>
  <c r="G281" i="1"/>
  <c r="I281" i="1" s="1"/>
  <c r="G584" i="1"/>
  <c r="I584" i="1" s="1"/>
  <c r="G546" i="1"/>
  <c r="I546" i="1" s="1"/>
  <c r="G560" i="1"/>
  <c r="I560" i="1" s="1"/>
  <c r="G110" i="1"/>
  <c r="I110" i="1" s="1"/>
  <c r="G384" i="1"/>
  <c r="G128" i="1"/>
  <c r="I128" i="1" s="1"/>
  <c r="G230" i="1"/>
  <c r="I230" i="1" s="1"/>
  <c r="G630" i="1"/>
  <c r="I630" i="1" s="1"/>
  <c r="G316" i="1"/>
  <c r="I316" i="1" s="1"/>
  <c r="G244" i="1"/>
  <c r="I244" i="1" s="1"/>
  <c r="G428" i="1"/>
  <c r="I428" i="1" s="1"/>
  <c r="G679" i="1"/>
  <c r="I679" i="1" s="1"/>
  <c r="G745" i="1"/>
  <c r="G457" i="1"/>
  <c r="I457" i="1" s="1"/>
  <c r="G483" i="1"/>
  <c r="I483" i="1" s="1"/>
  <c r="G721" i="1"/>
  <c r="I721" i="1" s="1"/>
  <c r="G532" i="1"/>
  <c r="I532" i="1" s="1"/>
  <c r="G616" i="1"/>
  <c r="I616" i="1" s="1"/>
  <c r="G73" i="1"/>
  <c r="I73" i="1" s="1"/>
  <c r="G442" i="1"/>
  <c r="I442" i="1" s="1"/>
  <c r="G197" i="1"/>
  <c r="G489" i="1"/>
  <c r="I489" i="1" s="1"/>
  <c r="G209" i="1"/>
  <c r="I209" i="1" s="1"/>
  <c r="G39" i="1"/>
  <c r="I39" i="1" s="1"/>
  <c r="G598" i="1"/>
  <c r="I598" i="1" s="1"/>
  <c r="G4" i="1"/>
  <c r="I4" i="1" s="1"/>
  <c r="G121" i="1"/>
  <c r="I121" i="1" s="1"/>
  <c r="G289" i="1"/>
  <c r="I289" i="1" s="1"/>
  <c r="G97" i="1"/>
  <c r="G502" i="1"/>
  <c r="I502" i="1" s="1"/>
  <c r="G370" i="1"/>
  <c r="I370" i="1" s="1"/>
  <c r="G666" i="1"/>
  <c r="G571" i="1"/>
  <c r="G471" i="1"/>
  <c r="G146" i="1"/>
  <c r="G304" i="1"/>
  <c r="G17" i="1"/>
  <c r="G222" i="1"/>
  <c r="G398" i="1"/>
  <c r="G59" i="1"/>
  <c r="G708" i="1"/>
  <c r="G32" i="1"/>
  <c r="G111" i="1"/>
  <c r="I111" i="1" s="1"/>
  <c r="G231" i="1"/>
  <c r="I231" i="1" s="1"/>
  <c r="G290" i="1"/>
  <c r="G269" i="1"/>
  <c r="I269" i="1" s="1"/>
  <c r="G381" i="1"/>
  <c r="I381" i="1" s="1"/>
  <c r="G680" i="1"/>
  <c r="I680" i="1" s="1"/>
  <c r="G443" i="1"/>
  <c r="I443" i="1" s="1"/>
  <c r="G256" i="1"/>
  <c r="I256" i="1" s="1"/>
  <c r="G610" i="1"/>
  <c r="I610" i="1" s="1"/>
  <c r="G129" i="1"/>
  <c r="I129" i="1" s="1"/>
  <c r="G429" i="1"/>
  <c r="G210" i="1"/>
  <c r="I210" i="1" s="1"/>
  <c r="G653" i="1"/>
  <c r="G654" i="1"/>
  <c r="I654" i="1" s="1"/>
  <c r="G547" i="1"/>
  <c r="I547" i="1" s="1"/>
  <c r="G282" i="1"/>
  <c r="I282" i="1" s="1"/>
  <c r="G317" i="1"/>
  <c r="I317" i="1" s="1"/>
  <c r="G458" i="1"/>
  <c r="I458" i="1" s="1"/>
  <c r="G18" i="1"/>
  <c r="G694" i="1"/>
  <c r="I694" i="1" s="1"/>
  <c r="G245" i="1"/>
  <c r="I245" i="1" s="1"/>
  <c r="G484" i="1"/>
  <c r="I484" i="1" s="1"/>
  <c r="G198" i="1"/>
  <c r="I198" i="1" s="1"/>
  <c r="G98" i="1"/>
  <c r="I98" i="1" s="1"/>
  <c r="G223" i="1"/>
  <c r="I223" i="1" s="1"/>
  <c r="G87" i="1"/>
  <c r="I87" i="1" s="1"/>
  <c r="G533" i="1"/>
  <c r="G29" i="1"/>
  <c r="I29" i="1" s="1"/>
  <c r="G135" i="1"/>
  <c r="I135" i="1" s="1"/>
  <c r="G40" i="1"/>
  <c r="I40" i="1" s="1"/>
  <c r="G709" i="1"/>
  <c r="I709" i="1" s="1"/>
  <c r="G561" i="1"/>
  <c r="I561" i="1" s="1"/>
  <c r="G617" i="1"/>
  <c r="I617" i="1" s="1"/>
  <c r="G599" i="1"/>
  <c r="G585" i="1"/>
  <c r="G74" i="1"/>
  <c r="G572" i="1"/>
  <c r="G122" i="1"/>
  <c r="G490" i="1"/>
  <c r="G472" i="1"/>
  <c r="G631" i="1"/>
  <c r="G371" i="1"/>
  <c r="G399" i="1"/>
  <c r="G305" i="1"/>
  <c r="G33" i="1"/>
  <c r="G385" i="1"/>
  <c r="G667" i="1"/>
  <c r="G60" i="1"/>
  <c r="G112" i="1"/>
  <c r="I112" i="1" s="1"/>
  <c r="G136" i="1"/>
  <c r="I136" i="1" s="1"/>
  <c r="G270" i="1"/>
  <c r="G668" i="1"/>
  <c r="I668" i="1" s="1"/>
  <c r="G611" i="1"/>
  <c r="G232" i="1"/>
  <c r="I232" i="1" s="1"/>
  <c r="G430" i="1"/>
  <c r="I430" i="1" s="1"/>
  <c r="G291" i="1"/>
  <c r="I291" i="1" s="1"/>
  <c r="G612" i="1"/>
  <c r="I612" i="1" s="1"/>
  <c r="G655" i="1"/>
  <c r="I655" i="1" s="1"/>
  <c r="G681" i="1"/>
  <c r="G211" i="1"/>
  <c r="I211" i="1" s="1"/>
  <c r="G459" i="1"/>
  <c r="I459" i="1" s="1"/>
  <c r="G491" i="1"/>
  <c r="I491" i="1" s="1"/>
  <c r="G746" i="1"/>
  <c r="I746" i="1" s="1"/>
  <c r="G548" i="1"/>
  <c r="I548" i="1" s="1"/>
  <c r="G722" i="1"/>
  <c r="I722" i="1" s="1"/>
  <c r="G444" i="1"/>
  <c r="I444" i="1" s="1"/>
  <c r="G130" i="1"/>
  <c r="G318" i="1"/>
  <c r="I318" i="1" s="1"/>
  <c r="G618" i="1"/>
  <c r="I618" i="1" s="1"/>
  <c r="G534" i="1"/>
  <c r="I534" i="1" s="1"/>
  <c r="G485" i="1"/>
  <c r="I485" i="1" s="1"/>
  <c r="G257" i="1"/>
  <c r="I257" i="1" s="1"/>
  <c r="G41" i="1"/>
  <c r="I41" i="1" s="1"/>
  <c r="G306" i="1"/>
  <c r="I306" i="1" s="1"/>
  <c r="G75" i="1"/>
  <c r="G600" i="1"/>
  <c r="I600" i="1" s="1"/>
  <c r="G283" i="1"/>
  <c r="I283" i="1" s="1"/>
  <c r="G710" i="1"/>
  <c r="G99" i="1"/>
  <c r="G562" i="1"/>
  <c r="G199" i="1"/>
  <c r="G586" i="1"/>
  <c r="G473" i="1"/>
  <c r="G147" i="1"/>
  <c r="G573" i="1"/>
  <c r="G224" i="1"/>
  <c r="G19" i="1"/>
  <c r="G372" i="1"/>
  <c r="G656" i="1"/>
  <c r="G246" i="1"/>
  <c r="G386" i="1"/>
  <c r="G632" i="1"/>
  <c r="G34" i="1"/>
  <c r="G61" i="1"/>
  <c r="G695" i="1"/>
  <c r="G5" i="1"/>
  <c r="G233" i="1"/>
  <c r="I233" i="1" s="1"/>
  <c r="G657" i="1"/>
  <c r="I657" i="1" s="1"/>
  <c r="G131" i="1"/>
  <c r="G132" i="1"/>
  <c r="I132" i="1" s="1"/>
  <c r="G62" i="1"/>
  <c r="I62" i="1" s="1"/>
  <c r="G460" i="1"/>
  <c r="I460" i="1" s="1"/>
  <c r="G747" i="1"/>
  <c r="I747" i="1" s="1"/>
  <c r="G682" i="1"/>
  <c r="I682" i="1" s="1"/>
  <c r="G200" i="1"/>
  <c r="I200" i="1" s="1"/>
  <c r="G247" i="1"/>
  <c r="I247" i="1" s="1"/>
  <c r="G76" i="1"/>
  <c r="G696" i="1"/>
  <c r="I696" i="1" s="1"/>
  <c r="G6" i="1"/>
  <c r="G7" i="1"/>
  <c r="I7" i="1" s="1"/>
  <c r="G647" i="1"/>
  <c r="G648" i="1"/>
  <c r="I648" i="1" s="1"/>
  <c r="G549" i="1"/>
  <c r="I549" i="1" s="1"/>
  <c r="G292" i="1"/>
  <c r="I292" i="1" s="1"/>
  <c r="G271" i="1"/>
  <c r="G113" i="1"/>
  <c r="I113" i="1" s="1"/>
  <c r="G258" i="1"/>
  <c r="I258" i="1" s="1"/>
  <c r="G535" i="1"/>
  <c r="I535" i="1" s="1"/>
  <c r="G486" i="1"/>
  <c r="I486" i="1" s="1"/>
  <c r="G387" i="1"/>
  <c r="I387" i="1" s="1"/>
  <c r="G431" i="1"/>
  <c r="I431" i="1" s="1"/>
  <c r="G42" i="1"/>
  <c r="I42" i="1" s="1"/>
  <c r="G669" i="1"/>
  <c r="G445" i="1"/>
  <c r="G123" i="1"/>
  <c r="G587" i="1"/>
  <c r="G284" i="1"/>
  <c r="G601" i="1"/>
  <c r="G148" i="1"/>
  <c r="G574" i="1"/>
  <c r="G474" i="1"/>
  <c r="G225" i="1"/>
  <c r="G319" i="1"/>
  <c r="G137" i="1"/>
  <c r="G307" i="1"/>
  <c r="G88" i="1"/>
  <c r="G492" i="1"/>
  <c r="G373" i="1"/>
  <c r="G633" i="1"/>
  <c r="G723" i="1"/>
  <c r="G446" i="1"/>
  <c r="G711" i="1"/>
  <c r="G563" i="1"/>
  <c r="G447" i="1"/>
  <c r="G503" i="1"/>
  <c r="G49" i="1"/>
  <c r="G50" i="1"/>
  <c r="G51" i="1"/>
  <c r="G52" i="1"/>
  <c r="G100" i="1"/>
  <c r="G212" i="1"/>
  <c r="G619" i="1"/>
  <c r="G20" i="1"/>
  <c r="G293" i="1"/>
  <c r="I293" i="1" s="1"/>
  <c r="G461" i="1"/>
  <c r="G602" i="1"/>
  <c r="I602" i="1" s="1"/>
  <c r="G234" i="1"/>
  <c r="I234" i="1" s="1"/>
  <c r="G101" i="1"/>
  <c r="I101" i="1" s="1"/>
  <c r="G620" i="1"/>
  <c r="I620" i="1" s="1"/>
  <c r="G272" i="1"/>
  <c r="I272" i="1" s="1"/>
  <c r="G550" i="1"/>
  <c r="I550" i="1" s="1"/>
  <c r="G213" i="1"/>
  <c r="I213" i="1" s="1"/>
  <c r="G683" i="1"/>
  <c r="G77" i="1"/>
  <c r="I77" i="1" s="1"/>
  <c r="G248" i="1"/>
  <c r="I248" i="1" s="1"/>
  <c r="G114" i="1"/>
  <c r="I114" i="1" s="1"/>
  <c r="G724" i="1"/>
  <c r="I724" i="1" s="1"/>
  <c r="G748" i="1"/>
  <c r="I748" i="1" s="1"/>
  <c r="G388" i="1"/>
  <c r="I388" i="1" s="1"/>
  <c r="G432" i="1"/>
  <c r="G124" i="1"/>
  <c r="G670" i="1"/>
  <c r="G21" i="1"/>
  <c r="G320" i="1"/>
  <c r="G613" i="1"/>
  <c r="G201" i="1"/>
  <c r="G89" i="1"/>
  <c r="G588" i="1"/>
  <c r="G504" i="1"/>
  <c r="G712" i="1"/>
  <c r="G564" i="1"/>
  <c r="G149" i="1"/>
  <c r="G161" i="1"/>
  <c r="G162" i="1"/>
  <c r="G658" i="1"/>
  <c r="G475" i="1"/>
  <c r="G493" i="1"/>
  <c r="G536" i="1"/>
  <c r="G308" i="1"/>
  <c r="G400" i="1"/>
  <c r="G649" i="1"/>
  <c r="G697" i="1"/>
  <c r="G448" i="1"/>
  <c r="G259" i="1"/>
  <c r="G285" i="1"/>
  <c r="G634" i="1"/>
  <c r="G235" i="1"/>
  <c r="I235" i="1" s="1"/>
  <c r="G115" i="1"/>
  <c r="I115" i="1" s="1"/>
  <c r="G138" i="1"/>
  <c r="I138" i="1" s="1"/>
  <c r="G286" i="1"/>
  <c r="I286" i="1" s="1"/>
  <c r="G462" i="1"/>
  <c r="I462" i="1" s="1"/>
  <c r="G749" i="1"/>
  <c r="I749" i="1" s="1"/>
  <c r="G589" i="1"/>
  <c r="G249" i="1"/>
  <c r="I249" i="1" s="1"/>
  <c r="G659" i="1"/>
  <c r="I659" i="1" s="1"/>
  <c r="G374" i="1"/>
  <c r="I374" i="1" s="1"/>
  <c r="G63" i="1"/>
  <c r="G102" i="1"/>
  <c r="I102" i="1" s="1"/>
  <c r="G294" i="1"/>
  <c r="G8" i="1"/>
  <c r="I8" i="1" s="1"/>
  <c r="G433" i="1"/>
  <c r="G551" i="1"/>
  <c r="I551" i="1" s="1"/>
  <c r="G449" i="1"/>
  <c r="I449" i="1" s="1"/>
  <c r="G22" i="1"/>
  <c r="I22" i="1" s="1"/>
  <c r="G273" i="1"/>
  <c r="I273" i="1" s="1"/>
  <c r="G309" i="1"/>
  <c r="I309" i="1" s="1"/>
  <c r="G684" i="1"/>
  <c r="I684" i="1" s="1"/>
  <c r="G621" i="1"/>
  <c r="I621" i="1" s="1"/>
  <c r="G90" i="1"/>
  <c r="G214" i="1"/>
  <c r="I214" i="1" s="1"/>
  <c r="G698" i="1"/>
  <c r="G167" i="1"/>
  <c r="G505" i="1"/>
  <c r="G321" i="1"/>
  <c r="G603" i="1"/>
  <c r="G575" i="1"/>
  <c r="G260" i="1"/>
  <c r="G150" i="1"/>
  <c r="G565" i="1"/>
  <c r="G78" i="1"/>
  <c r="G671" i="1"/>
  <c r="G494" i="1"/>
  <c r="G64" i="1"/>
  <c r="G476" i="1"/>
  <c r="G537" i="1"/>
  <c r="G713" i="1"/>
  <c r="G226" i="1"/>
  <c r="G401" i="1"/>
  <c r="G650" i="1"/>
  <c r="G295" i="1"/>
  <c r="G43" i="1"/>
  <c r="G274" i="1"/>
  <c r="I274" i="1" s="1"/>
  <c r="G44" i="1"/>
  <c r="G660" i="1"/>
  <c r="I660" i="1" s="1"/>
  <c r="G375" i="1"/>
  <c r="I375" i="1" s="1"/>
  <c r="G590" i="1"/>
  <c r="I590" i="1" s="1"/>
  <c r="G685" i="1"/>
  <c r="I685" i="1" s="1"/>
  <c r="G538" i="1"/>
  <c r="I538" i="1" s="1"/>
  <c r="G65" i="1"/>
  <c r="I65" i="1" s="1"/>
  <c r="G463" i="1"/>
  <c r="I463" i="1" s="1"/>
  <c r="G250" i="1"/>
  <c r="G116" i="1"/>
  <c r="I116" i="1" s="1"/>
  <c r="G552" i="1"/>
  <c r="I552" i="1" s="1"/>
  <c r="G296" i="1"/>
  <c r="I296" i="1" s="1"/>
  <c r="G139" i="1"/>
  <c r="I139" i="1" s="1"/>
  <c r="G635" i="1"/>
  <c r="G23" i="1"/>
  <c r="I23" i="1" s="1"/>
  <c r="G495" i="1"/>
  <c r="I495" i="1" s="1"/>
  <c r="G699" i="1"/>
  <c r="H699" i="1" s="1"/>
  <c r="G261" i="1"/>
  <c r="I261" i="1" s="1"/>
  <c r="G310" i="1"/>
  <c r="I310" i="1" s="1"/>
  <c r="G750" i="1"/>
  <c r="I750" i="1" s="1"/>
  <c r="G125" i="1"/>
  <c r="I125" i="1" s="1"/>
  <c r="G9" i="1"/>
  <c r="I9" i="1" s="1"/>
  <c r="G566" i="1"/>
  <c r="I566" i="1" s="1"/>
  <c r="G434" i="1"/>
  <c r="I434" i="1" s="1"/>
  <c r="G215" i="1"/>
  <c r="G322" i="1"/>
  <c r="I322" i="1" s="1"/>
  <c r="G202" i="1"/>
  <c r="G622" i="1"/>
  <c r="G79" i="1"/>
  <c r="G389" i="1"/>
  <c r="G103" i="1"/>
  <c r="G450" i="1"/>
  <c r="G91" i="1"/>
  <c r="G151" i="1"/>
  <c r="G236" i="1"/>
  <c r="G576" i="1"/>
  <c r="G604" i="1"/>
  <c r="G53" i="1"/>
  <c r="G54" i="1"/>
  <c r="G55" i="1"/>
  <c r="G477" i="1"/>
  <c r="G672" i="1"/>
  <c r="G714" i="1"/>
  <c r="G506" i="1"/>
  <c r="G636" i="1"/>
  <c r="G227" i="1"/>
  <c r="G402" i="1"/>
  <c r="G35" i="1"/>
  <c r="G661" i="1"/>
  <c r="G567" i="1"/>
  <c r="I567" i="1" s="1"/>
  <c r="G686" i="1"/>
  <c r="I686" i="1" s="1"/>
  <c r="G275" i="1"/>
  <c r="I275" i="1" s="1"/>
  <c r="G66" i="1"/>
  <c r="I66" i="1" s="1"/>
  <c r="G376" i="1"/>
  <c r="I376" i="1" s="1"/>
  <c r="G80" i="1"/>
  <c r="I80" i="1" s="1"/>
  <c r="G553" i="1"/>
  <c r="I553" i="1" s="1"/>
  <c r="G623" i="1"/>
  <c r="G435" i="1"/>
  <c r="I435" i="1" s="1"/>
  <c r="G24" i="1"/>
  <c r="I24" i="1" s="1"/>
  <c r="G323" i="1"/>
  <c r="I323" i="1" s="1"/>
  <c r="G251" i="1"/>
  <c r="I251" i="1" s="1"/>
  <c r="G539" i="1"/>
  <c r="I539" i="1" s="1"/>
  <c r="G390" i="1"/>
  <c r="I390" i="1" s="1"/>
  <c r="G700" i="1"/>
  <c r="I700" i="1" s="1"/>
  <c r="G637" i="1"/>
  <c r="G638" i="1"/>
  <c r="I638" i="1" s="1"/>
  <c r="G140" i="1"/>
  <c r="I140" i="1" s="1"/>
  <c r="G464" i="1"/>
  <c r="I464" i="1" s="1"/>
  <c r="G507" i="1"/>
  <c r="I507" i="1" s="1"/>
  <c r="G297" i="1"/>
  <c r="I297" i="1" s="1"/>
  <c r="G203" i="1"/>
  <c r="I203" i="1" s="1"/>
  <c r="G715" i="1"/>
  <c r="I715" i="1" s="1"/>
  <c r="G168" i="1"/>
  <c r="G591" i="1"/>
  <c r="I591" i="1" s="1"/>
  <c r="G216" i="1"/>
  <c r="I216" i="1" s="1"/>
  <c r="G605" i="1"/>
  <c r="I605" i="1" s="1"/>
  <c r="G262" i="1"/>
  <c r="I262" i="1" s="1"/>
  <c r="G10" i="1"/>
  <c r="G92" i="1"/>
  <c r="G577" i="1"/>
  <c r="G45" i="1"/>
  <c r="G163" i="1"/>
  <c r="G152" i="1"/>
  <c r="G478" i="1"/>
  <c r="G496" i="1"/>
  <c r="G104" i="1"/>
  <c r="G56" i="1"/>
  <c r="G237" i="1"/>
  <c r="G403" i="1"/>
  <c r="G662" i="1"/>
  <c r="I662" i="1" s="1"/>
  <c r="G391" i="1"/>
  <c r="I391" i="1" s="1"/>
  <c r="G592" i="1"/>
  <c r="I592" i="1" s="1"/>
  <c r="G687" i="1"/>
  <c r="I687" i="1" s="1"/>
  <c r="G554" i="1"/>
  <c r="I554" i="1" s="1"/>
  <c r="G451" i="1"/>
  <c r="I451" i="1" s="1"/>
  <c r="G252" i="1"/>
  <c r="I252" i="1" s="1"/>
  <c r="G298" i="1"/>
  <c r="G276" i="1"/>
  <c r="I276" i="1" s="1"/>
  <c r="G540" i="1"/>
  <c r="I540" i="1" s="1"/>
  <c r="G105" i="1"/>
  <c r="I105" i="1" s="1"/>
  <c r="G465" i="1"/>
  <c r="I465" i="1" s="1"/>
  <c r="G217" i="1"/>
  <c r="I217" i="1" s="1"/>
  <c r="G204" i="1"/>
  <c r="I204" i="1" s="1"/>
  <c r="G324" i="1"/>
  <c r="I324" i="1" s="1"/>
  <c r="G238" i="1"/>
  <c r="G263" i="1"/>
  <c r="I263" i="1" s="1"/>
  <c r="G141" i="1"/>
  <c r="I141" i="1" s="1"/>
  <c r="G25" i="1"/>
  <c r="I25" i="1" s="1"/>
  <c r="G93" i="1"/>
  <c r="I93" i="1" s="1"/>
  <c r="G46" i="1"/>
  <c r="I46" i="1" s="1"/>
  <c r="G11" i="1"/>
  <c r="I11" i="1" s="1"/>
  <c r="G639" i="1"/>
  <c r="G436" i="1"/>
  <c r="G624" i="1"/>
  <c r="G751" i="1"/>
  <c r="G606" i="1"/>
  <c r="G153" i="1"/>
  <c r="G673" i="1"/>
  <c r="G81" i="1"/>
  <c r="G578" i="1"/>
  <c r="G479" i="1"/>
  <c r="G67" i="1"/>
  <c r="G716" i="1"/>
  <c r="G497" i="1"/>
  <c r="G508" i="1"/>
  <c r="G701" i="1"/>
  <c r="G404" i="1"/>
  <c r="G568" i="1"/>
  <c r="G164" i="1"/>
  <c r="G688" i="1"/>
  <c r="I688" i="1" s="1"/>
  <c r="G663" i="1"/>
  <c r="I663" i="1" s="1"/>
  <c r="G541" i="1"/>
  <c r="G437" i="1"/>
  <c r="I437" i="1" s="1"/>
  <c r="G555" i="1"/>
  <c r="I555" i="1" s="1"/>
  <c r="G752" i="1"/>
  <c r="I752" i="1" s="1"/>
  <c r="G299" i="1"/>
  <c r="I299" i="1" s="1"/>
  <c r="G239" i="1"/>
  <c r="G264" i="1"/>
  <c r="I264" i="1" s="1"/>
  <c r="G466" i="1"/>
  <c r="I466" i="1" s="1"/>
  <c r="G640" i="1"/>
  <c r="G325" i="1"/>
  <c r="I325" i="1" s="1"/>
  <c r="G625" i="1"/>
  <c r="I625" i="1" s="1"/>
  <c r="G82" i="1"/>
  <c r="I82" i="1" s="1"/>
  <c r="G218" i="1"/>
  <c r="I218" i="1" s="1"/>
  <c r="G702" i="1"/>
  <c r="G253" i="1"/>
  <c r="I253" i="1" s="1"/>
  <c r="G593" i="1"/>
  <c r="I593" i="1" s="1"/>
  <c r="G509" i="1"/>
  <c r="G205" i="1"/>
  <c r="G12" i="1"/>
  <c r="G392" i="1"/>
  <c r="G607" i="1"/>
  <c r="G154" i="1"/>
  <c r="G579" i="1"/>
  <c r="G452" i="1"/>
  <c r="G480" i="1"/>
  <c r="G26" i="1"/>
  <c r="G142" i="1"/>
  <c r="G641" i="1"/>
  <c r="G117" i="1"/>
  <c r="G311" i="1"/>
  <c r="G498" i="1"/>
  <c r="G674" i="1"/>
  <c r="G703" i="1"/>
  <c r="G13" i="1"/>
  <c r="I13" i="1" s="1"/>
  <c r="G300" i="1"/>
  <c r="I300" i="1" s="1"/>
  <c r="G594" i="1"/>
  <c r="I594" i="1" s="1"/>
  <c r="G499" i="1"/>
  <c r="I499" i="1" s="1"/>
  <c r="G542" i="1"/>
  <c r="I542" i="1" s="1"/>
  <c r="G664" i="1"/>
  <c r="I664" i="1" s="1"/>
  <c r="G94" i="1"/>
  <c r="I94" i="1" s="1"/>
  <c r="G753" i="1"/>
  <c r="G254" i="1"/>
  <c r="I254" i="1" s="1"/>
  <c r="G556" i="1"/>
  <c r="I556" i="1" s="1"/>
  <c r="G143" i="1"/>
  <c r="I143" i="1" s="1"/>
  <c r="G467" i="1"/>
  <c r="I467" i="1" s="1"/>
  <c r="G83" i="1"/>
  <c r="I83" i="1" s="1"/>
  <c r="G326" i="1"/>
  <c r="G265" i="1"/>
  <c r="G608" i="1"/>
  <c r="G438" i="1"/>
  <c r="G717" i="1"/>
  <c r="G718" i="1"/>
  <c r="G626" i="1"/>
  <c r="G206" i="1"/>
  <c r="I206" i="1" s="1"/>
  <c r="G219" i="1"/>
  <c r="G27" i="1"/>
  <c r="G68" i="1"/>
  <c r="G642" i="1"/>
  <c r="G118" i="1"/>
  <c r="G36" i="1"/>
  <c r="G165" i="1"/>
  <c r="G155" i="1"/>
  <c r="G156" i="1"/>
  <c r="G277" i="1"/>
  <c r="G393" i="1"/>
  <c r="G394" i="1"/>
  <c r="G675" i="1"/>
  <c r="G580" i="1"/>
  <c r="G240" i="1"/>
  <c r="G643" i="1"/>
  <c r="G377" i="1"/>
  <c r="G312" i="1"/>
  <c r="G689" i="1"/>
  <c r="G169" i="1"/>
  <c r="G704" i="1"/>
  <c r="G69" i="1"/>
  <c r="G106" i="1"/>
  <c r="G557" i="1"/>
  <c r="I557" i="1" s="1"/>
  <c r="G278" i="1"/>
  <c r="G395" i="1"/>
  <c r="G665" i="1"/>
  <c r="G690" i="1"/>
  <c r="G327" i="1"/>
  <c r="G510" i="1"/>
  <c r="G301" i="1"/>
  <c r="G439" i="1"/>
  <c r="I439" i="1" s="1"/>
  <c r="G255" i="1"/>
  <c r="G609" i="1"/>
  <c r="G170" i="1"/>
  <c r="G627" i="1"/>
  <c r="G754" i="1"/>
  <c r="G595" i="1"/>
  <c r="G220" i="1"/>
  <c r="G84" i="1"/>
  <c r="G468" i="1"/>
  <c r="G107" i="1"/>
  <c r="G119" i="1"/>
  <c r="G28" i="1"/>
  <c r="G207" i="1"/>
  <c r="G569" i="1"/>
  <c r="G570" i="1"/>
  <c r="G719" i="1"/>
  <c r="G157" i="1"/>
  <c r="G581" i="1"/>
  <c r="G70" i="1"/>
  <c r="G543" i="1"/>
  <c r="G676" i="1"/>
  <c r="G241" i="1"/>
  <c r="G453" i="1"/>
  <c r="G454" i="1"/>
  <c r="G166" i="1"/>
  <c r="G511" i="1"/>
  <c r="G14" i="1"/>
  <c r="G313" i="1"/>
  <c r="G705" i="1"/>
  <c r="G378" i="1"/>
  <c r="G158" i="1"/>
  <c r="G405" i="1"/>
  <c r="G644" i="1"/>
  <c r="G328" i="1"/>
  <c r="I328" i="1" s="1"/>
  <c r="G171" i="1"/>
  <c r="I171" i="1" s="1"/>
  <c r="G2" i="5" l="1"/>
  <c r="H2" i="5"/>
  <c r="D55" i="5"/>
  <c r="F55" i="5"/>
  <c r="C37" i="5"/>
  <c r="F37" i="5"/>
  <c r="C29" i="5"/>
  <c r="F29" i="5"/>
  <c r="C21" i="5"/>
  <c r="F21" i="5"/>
  <c r="C13" i="5"/>
  <c r="F13" i="5"/>
  <c r="C5" i="5"/>
  <c r="F5" i="5"/>
  <c r="D63" i="5"/>
  <c r="F63" i="5"/>
  <c r="C61" i="5"/>
  <c r="F61" i="5"/>
  <c r="C53" i="5"/>
  <c r="F53" i="5"/>
  <c r="C45" i="5"/>
  <c r="F45" i="5"/>
  <c r="C60" i="5"/>
  <c r="F60" i="5"/>
  <c r="C52" i="5"/>
  <c r="F52" i="5"/>
  <c r="C44" i="5"/>
  <c r="F44" i="5"/>
  <c r="C36" i="5"/>
  <c r="F36" i="5"/>
  <c r="C28" i="5"/>
  <c r="F28" i="5"/>
  <c r="C20" i="5"/>
  <c r="F20" i="5"/>
  <c r="C12" i="5"/>
  <c r="F12" i="5"/>
  <c r="C4" i="5"/>
  <c r="F4" i="5"/>
  <c r="C11" i="5"/>
  <c r="F11" i="5"/>
  <c r="C3" i="5"/>
  <c r="F3" i="5"/>
  <c r="C35" i="5"/>
  <c r="F35" i="5"/>
  <c r="C19" i="5"/>
  <c r="F19" i="5"/>
  <c r="D58" i="5"/>
  <c r="F58" i="5"/>
  <c r="D50" i="5"/>
  <c r="F50" i="5"/>
  <c r="D42" i="5"/>
  <c r="F42" i="5"/>
  <c r="D34" i="5"/>
  <c r="F34" i="5"/>
  <c r="D26" i="5"/>
  <c r="F26" i="5"/>
  <c r="D18" i="5"/>
  <c r="F18" i="5"/>
  <c r="D10" i="5"/>
  <c r="F10" i="5"/>
  <c r="C59" i="5"/>
  <c r="F59" i="5"/>
  <c r="C51" i="5"/>
  <c r="F51" i="5"/>
  <c r="C43" i="5"/>
  <c r="F43" i="5"/>
  <c r="C27" i="5"/>
  <c r="F27" i="5"/>
  <c r="C57" i="5"/>
  <c r="F57" i="5"/>
  <c r="C49" i="5"/>
  <c r="F49" i="5"/>
  <c r="C41" i="5"/>
  <c r="F41" i="5"/>
  <c r="C33" i="5"/>
  <c r="F33" i="5"/>
  <c r="C25" i="5"/>
  <c r="F25" i="5"/>
  <c r="C17" i="5"/>
  <c r="F17" i="5"/>
  <c r="C9" i="5"/>
  <c r="F9" i="5"/>
  <c r="D2" i="5"/>
  <c r="F2" i="5"/>
  <c r="C56" i="5"/>
  <c r="F56" i="5"/>
  <c r="C48" i="5"/>
  <c r="F48" i="5"/>
  <c r="C40" i="5"/>
  <c r="F40" i="5"/>
  <c r="C32" i="5"/>
  <c r="F32" i="5"/>
  <c r="C24" i="5"/>
  <c r="F24" i="5"/>
  <c r="C16" i="5"/>
  <c r="F16" i="5"/>
  <c r="C8" i="5"/>
  <c r="F8" i="5"/>
  <c r="L31" i="5"/>
  <c r="F31" i="5"/>
  <c r="D23" i="5"/>
  <c r="F23" i="5"/>
  <c r="D15" i="5"/>
  <c r="F15" i="5"/>
  <c r="D7" i="5"/>
  <c r="F7" i="5"/>
  <c r="D47" i="5"/>
  <c r="F47" i="5"/>
  <c r="D39" i="5"/>
  <c r="F39" i="5"/>
  <c r="M62" i="5"/>
  <c r="F62" i="5"/>
  <c r="D54" i="5"/>
  <c r="F54" i="5"/>
  <c r="D46" i="5"/>
  <c r="F46" i="5"/>
  <c r="D38" i="5"/>
  <c r="F38" i="5"/>
  <c r="D30" i="5"/>
  <c r="F30" i="5"/>
  <c r="D22" i="5"/>
  <c r="F22" i="5"/>
  <c r="D14" i="5"/>
  <c r="F14" i="5"/>
  <c r="D6" i="5"/>
  <c r="F6" i="5"/>
  <c r="AB2" i="5"/>
  <c r="H12" i="5"/>
  <c r="I10" i="5"/>
  <c r="J8" i="5"/>
  <c r="L6" i="5"/>
  <c r="M4" i="5"/>
  <c r="H4" i="5"/>
  <c r="J2" i="5"/>
  <c r="L62" i="5"/>
  <c r="M60" i="5"/>
  <c r="K58" i="5"/>
  <c r="H60" i="5"/>
  <c r="I58" i="5"/>
  <c r="J56" i="5"/>
  <c r="L54" i="5"/>
  <c r="M52" i="5"/>
  <c r="K50" i="5"/>
  <c r="H52" i="5"/>
  <c r="I50" i="5"/>
  <c r="J48" i="5"/>
  <c r="L46" i="5"/>
  <c r="M44" i="5"/>
  <c r="K42" i="5"/>
  <c r="H44" i="5"/>
  <c r="I42" i="5"/>
  <c r="J40" i="5"/>
  <c r="L38" i="5"/>
  <c r="M36" i="5"/>
  <c r="K34" i="5"/>
  <c r="H36" i="5"/>
  <c r="I34" i="5"/>
  <c r="J32" i="5"/>
  <c r="L30" i="5"/>
  <c r="M28" i="5"/>
  <c r="K26" i="5"/>
  <c r="H28" i="5"/>
  <c r="I26" i="5"/>
  <c r="J24" i="5"/>
  <c r="L22" i="5"/>
  <c r="M20" i="5"/>
  <c r="K18" i="5"/>
  <c r="H20" i="5"/>
  <c r="I18" i="5"/>
  <c r="J16" i="5"/>
  <c r="L14" i="5"/>
  <c r="M12" i="5"/>
  <c r="K10" i="5"/>
  <c r="H59" i="5"/>
  <c r="H51" i="5"/>
  <c r="H43" i="5"/>
  <c r="H35" i="5"/>
  <c r="H27" i="5"/>
  <c r="H19" i="5"/>
  <c r="H11" i="5"/>
  <c r="H3" i="5"/>
  <c r="I57" i="5"/>
  <c r="I49" i="5"/>
  <c r="I41" i="5"/>
  <c r="I33" i="5"/>
  <c r="I25" i="5"/>
  <c r="I17" i="5"/>
  <c r="I9" i="5"/>
  <c r="J63" i="5"/>
  <c r="J55" i="5"/>
  <c r="J47" i="5"/>
  <c r="J39" i="5"/>
  <c r="J31" i="5"/>
  <c r="J23" i="5"/>
  <c r="J15" i="5"/>
  <c r="J7" i="5"/>
  <c r="L61" i="5"/>
  <c r="L53" i="5"/>
  <c r="L45" i="5"/>
  <c r="L37" i="5"/>
  <c r="L29" i="5"/>
  <c r="L21" i="5"/>
  <c r="L13" i="5"/>
  <c r="L5" i="5"/>
  <c r="M59" i="5"/>
  <c r="M51" i="5"/>
  <c r="M43" i="5"/>
  <c r="M35" i="5"/>
  <c r="M27" i="5"/>
  <c r="M19" i="5"/>
  <c r="M11" i="5"/>
  <c r="M3" i="5"/>
  <c r="K57" i="5"/>
  <c r="K49" i="5"/>
  <c r="K41" i="5"/>
  <c r="K33" i="5"/>
  <c r="K25" i="5"/>
  <c r="K17" i="5"/>
  <c r="K9" i="5"/>
  <c r="H58" i="5"/>
  <c r="H50" i="5"/>
  <c r="H42" i="5"/>
  <c r="H34" i="5"/>
  <c r="H26" i="5"/>
  <c r="H18" i="5"/>
  <c r="H10" i="5"/>
  <c r="I2" i="5"/>
  <c r="I56" i="5"/>
  <c r="I48" i="5"/>
  <c r="I40" i="5"/>
  <c r="I32" i="5"/>
  <c r="I24" i="5"/>
  <c r="I16" i="5"/>
  <c r="I8" i="5"/>
  <c r="J62" i="5"/>
  <c r="J54" i="5"/>
  <c r="J46" i="5"/>
  <c r="J38" i="5"/>
  <c r="J30" i="5"/>
  <c r="J22" i="5"/>
  <c r="J14" i="5"/>
  <c r="J6" i="5"/>
  <c r="L60" i="5"/>
  <c r="L52" i="5"/>
  <c r="L44" i="5"/>
  <c r="L36" i="5"/>
  <c r="L28" i="5"/>
  <c r="L20" i="5"/>
  <c r="L12" i="5"/>
  <c r="L4" i="5"/>
  <c r="M58" i="5"/>
  <c r="M50" i="5"/>
  <c r="M42" i="5"/>
  <c r="M34" i="5"/>
  <c r="M26" i="5"/>
  <c r="M18" i="5"/>
  <c r="M10" i="5"/>
  <c r="K2" i="5"/>
  <c r="K56" i="5"/>
  <c r="K48" i="5"/>
  <c r="K40" i="5"/>
  <c r="K32" i="5"/>
  <c r="K24" i="5"/>
  <c r="K16" i="5"/>
  <c r="K8" i="5"/>
  <c r="H57" i="5"/>
  <c r="H49" i="5"/>
  <c r="H41" i="5"/>
  <c r="H33" i="5"/>
  <c r="H25" i="5"/>
  <c r="H17" i="5"/>
  <c r="H9" i="5"/>
  <c r="I63" i="5"/>
  <c r="I55" i="5"/>
  <c r="I47" i="5"/>
  <c r="I39" i="5"/>
  <c r="I31" i="5"/>
  <c r="I23" i="5"/>
  <c r="I15" i="5"/>
  <c r="I7" i="5"/>
  <c r="J61" i="5"/>
  <c r="J53" i="5"/>
  <c r="J45" i="5"/>
  <c r="J37" i="5"/>
  <c r="J29" i="5"/>
  <c r="J21" i="5"/>
  <c r="J13" i="5"/>
  <c r="J5" i="5"/>
  <c r="L59" i="5"/>
  <c r="L51" i="5"/>
  <c r="L43" i="5"/>
  <c r="L35" i="5"/>
  <c r="L27" i="5"/>
  <c r="L19" i="5"/>
  <c r="L11" i="5"/>
  <c r="L3" i="5"/>
  <c r="M57" i="5"/>
  <c r="M49" i="5"/>
  <c r="M41" i="5"/>
  <c r="M33" i="5"/>
  <c r="M25" i="5"/>
  <c r="M17" i="5"/>
  <c r="M9" i="5"/>
  <c r="K63" i="5"/>
  <c r="K55" i="5"/>
  <c r="K47" i="5"/>
  <c r="K39" i="5"/>
  <c r="K31" i="5"/>
  <c r="K23" i="5"/>
  <c r="K15" i="5"/>
  <c r="K7" i="5"/>
  <c r="H56" i="5"/>
  <c r="H48" i="5"/>
  <c r="H40" i="5"/>
  <c r="H32" i="5"/>
  <c r="H24" i="5"/>
  <c r="H16" i="5"/>
  <c r="H8" i="5"/>
  <c r="I62" i="5"/>
  <c r="I54" i="5"/>
  <c r="I46" i="5"/>
  <c r="I38" i="5"/>
  <c r="I30" i="5"/>
  <c r="I22" i="5"/>
  <c r="I14" i="5"/>
  <c r="I6" i="5"/>
  <c r="J60" i="5"/>
  <c r="J52" i="5"/>
  <c r="J44" i="5"/>
  <c r="J36" i="5"/>
  <c r="J28" i="5"/>
  <c r="J20" i="5"/>
  <c r="J12" i="5"/>
  <c r="J4" i="5"/>
  <c r="L58" i="5"/>
  <c r="L50" i="5"/>
  <c r="L42" i="5"/>
  <c r="L34" i="5"/>
  <c r="L26" i="5"/>
  <c r="L18" i="5"/>
  <c r="L10" i="5"/>
  <c r="M2" i="5"/>
  <c r="M56" i="5"/>
  <c r="M48" i="5"/>
  <c r="M40" i="5"/>
  <c r="M32" i="5"/>
  <c r="M24" i="5"/>
  <c r="M16" i="5"/>
  <c r="M8" i="5"/>
  <c r="K62" i="5"/>
  <c r="K54" i="5"/>
  <c r="K46" i="5"/>
  <c r="K38" i="5"/>
  <c r="K30" i="5"/>
  <c r="K22" i="5"/>
  <c r="K14" i="5"/>
  <c r="K6" i="5"/>
  <c r="H63" i="5"/>
  <c r="H55" i="5"/>
  <c r="H47" i="5"/>
  <c r="H39" i="5"/>
  <c r="H31" i="5"/>
  <c r="H23" i="5"/>
  <c r="H15" i="5"/>
  <c r="H7" i="5"/>
  <c r="I61" i="5"/>
  <c r="I53" i="5"/>
  <c r="I45" i="5"/>
  <c r="I37" i="5"/>
  <c r="I29" i="5"/>
  <c r="I21" i="5"/>
  <c r="I13" i="5"/>
  <c r="I5" i="5"/>
  <c r="J59" i="5"/>
  <c r="J51" i="5"/>
  <c r="J43" i="5"/>
  <c r="J35" i="5"/>
  <c r="J27" i="5"/>
  <c r="J19" i="5"/>
  <c r="J11" i="5"/>
  <c r="J3" i="5"/>
  <c r="L57" i="5"/>
  <c r="L49" i="5"/>
  <c r="L41" i="5"/>
  <c r="L33" i="5"/>
  <c r="L25" i="5"/>
  <c r="L17" i="5"/>
  <c r="L9" i="5"/>
  <c r="M63" i="5"/>
  <c r="M55" i="5"/>
  <c r="M47" i="5"/>
  <c r="M39" i="5"/>
  <c r="M31" i="5"/>
  <c r="M23" i="5"/>
  <c r="M15" i="5"/>
  <c r="M7" i="5"/>
  <c r="K61" i="5"/>
  <c r="K53" i="5"/>
  <c r="K45" i="5"/>
  <c r="K37" i="5"/>
  <c r="K29" i="5"/>
  <c r="K21" i="5"/>
  <c r="K13" i="5"/>
  <c r="K5" i="5"/>
  <c r="H62" i="5"/>
  <c r="H54" i="5"/>
  <c r="H46" i="5"/>
  <c r="H38" i="5"/>
  <c r="H30" i="5"/>
  <c r="H22" i="5"/>
  <c r="H14" i="5"/>
  <c r="H6" i="5"/>
  <c r="I60" i="5"/>
  <c r="I52" i="5"/>
  <c r="I44" i="5"/>
  <c r="I36" i="5"/>
  <c r="I28" i="5"/>
  <c r="I20" i="5"/>
  <c r="I12" i="5"/>
  <c r="I4" i="5"/>
  <c r="J58" i="5"/>
  <c r="J50" i="5"/>
  <c r="J42" i="5"/>
  <c r="J34" i="5"/>
  <c r="J26" i="5"/>
  <c r="J18" i="5"/>
  <c r="J10" i="5"/>
  <c r="L2" i="5"/>
  <c r="L56" i="5"/>
  <c r="L48" i="5"/>
  <c r="L40" i="5"/>
  <c r="L32" i="5"/>
  <c r="L24" i="5"/>
  <c r="L16" i="5"/>
  <c r="L8" i="5"/>
  <c r="M54" i="5"/>
  <c r="M46" i="5"/>
  <c r="M38" i="5"/>
  <c r="M30" i="5"/>
  <c r="M22" i="5"/>
  <c r="M14" i="5"/>
  <c r="M6" i="5"/>
  <c r="K60" i="5"/>
  <c r="K52" i="5"/>
  <c r="K44" i="5"/>
  <c r="K36" i="5"/>
  <c r="K28" i="5"/>
  <c r="K20" i="5"/>
  <c r="K12" i="5"/>
  <c r="K4" i="5"/>
  <c r="H61" i="5"/>
  <c r="H53" i="5"/>
  <c r="H45" i="5"/>
  <c r="H37" i="5"/>
  <c r="H29" i="5"/>
  <c r="H21" i="5"/>
  <c r="H13" i="5"/>
  <c r="H5" i="5"/>
  <c r="I59" i="5"/>
  <c r="I51" i="5"/>
  <c r="I43" i="5"/>
  <c r="I35" i="5"/>
  <c r="I27" i="5"/>
  <c r="I19" i="5"/>
  <c r="I11" i="5"/>
  <c r="I3" i="5"/>
  <c r="J57" i="5"/>
  <c r="J49" i="5"/>
  <c r="J41" i="5"/>
  <c r="J33" i="5"/>
  <c r="J25" i="5"/>
  <c r="J17" i="5"/>
  <c r="J9" i="5"/>
  <c r="L63" i="5"/>
  <c r="L55" i="5"/>
  <c r="L47" i="5"/>
  <c r="L39" i="5"/>
  <c r="L23" i="5"/>
  <c r="L15" i="5"/>
  <c r="L7" i="5"/>
  <c r="M61" i="5"/>
  <c r="M53" i="5"/>
  <c r="M45" i="5"/>
  <c r="M37" i="5"/>
  <c r="M29" i="5"/>
  <c r="M21" i="5"/>
  <c r="M13" i="5"/>
  <c r="M5" i="5"/>
  <c r="K59" i="5"/>
  <c r="K51" i="5"/>
  <c r="K43" i="5"/>
  <c r="K35" i="5"/>
  <c r="K27" i="5"/>
  <c r="K19" i="5"/>
  <c r="K11" i="5"/>
  <c r="K3" i="5"/>
  <c r="C6" i="5"/>
  <c r="C50" i="5"/>
  <c r="C42" i="5"/>
  <c r="C58" i="5"/>
  <c r="C26" i="5"/>
  <c r="C18" i="5"/>
  <c r="C10" i="5"/>
  <c r="C46" i="5"/>
  <c r="C14" i="5"/>
  <c r="C38" i="5"/>
  <c r="C34" i="5"/>
  <c r="C62" i="5"/>
  <c r="C30" i="5"/>
  <c r="C54" i="5"/>
  <c r="C22" i="5"/>
  <c r="C63" i="5"/>
  <c r="C55" i="5"/>
  <c r="C47" i="5"/>
  <c r="C39" i="5"/>
  <c r="C31" i="5"/>
  <c r="C23" i="5"/>
  <c r="C15" i="5"/>
  <c r="C7" i="5"/>
  <c r="D61" i="5"/>
  <c r="D53" i="5"/>
  <c r="D29" i="5"/>
  <c r="D21" i="5"/>
  <c r="D13" i="5"/>
  <c r="D5" i="5"/>
  <c r="D60" i="5"/>
  <c r="D52" i="5"/>
  <c r="D44" i="5"/>
  <c r="D36" i="5"/>
  <c r="D28" i="5"/>
  <c r="D20" i="5"/>
  <c r="D12" i="5"/>
  <c r="D4" i="5"/>
  <c r="D59" i="5"/>
  <c r="D51" i="5"/>
  <c r="D43" i="5"/>
  <c r="D35" i="5"/>
  <c r="D27" i="5"/>
  <c r="D11" i="5"/>
  <c r="D3" i="5"/>
  <c r="C2" i="5"/>
  <c r="D57" i="5"/>
  <c r="D49" i="5"/>
  <c r="D41" i="5"/>
  <c r="D33" i="5"/>
  <c r="D25" i="5"/>
  <c r="D17" i="5"/>
  <c r="D9" i="5"/>
  <c r="D56" i="5"/>
  <c r="D48" i="5"/>
  <c r="D40" i="5"/>
  <c r="D24" i="5"/>
  <c r="D16" i="5"/>
  <c r="D8" i="5"/>
  <c r="H542" i="1"/>
  <c r="H240" i="1"/>
  <c r="I240" i="1" s="1"/>
  <c r="H239" i="1"/>
  <c r="I239" i="1"/>
  <c r="H45" i="1"/>
  <c r="I45" i="1" s="1"/>
  <c r="H91" i="1"/>
  <c r="I91" i="1" s="1"/>
  <c r="H90" i="1"/>
  <c r="I90" i="1"/>
  <c r="H683" i="1"/>
  <c r="I683" i="1"/>
  <c r="H271" i="1"/>
  <c r="I271" i="1"/>
  <c r="H130" i="1"/>
  <c r="I130" i="1"/>
  <c r="H429" i="1"/>
  <c r="I429" i="1"/>
  <c r="H268" i="1"/>
  <c r="I268" i="1"/>
  <c r="H85" i="1"/>
  <c r="I85" i="1" s="1"/>
  <c r="H416" i="1"/>
  <c r="I416" i="1" s="1"/>
  <c r="H170" i="1"/>
  <c r="I170" i="1"/>
  <c r="H68" i="1"/>
  <c r="H644" i="1"/>
  <c r="I644" i="1" s="1"/>
  <c r="H157" i="1"/>
  <c r="I157" i="1" s="1"/>
  <c r="H255" i="1"/>
  <c r="I255" i="1"/>
  <c r="H84" i="1"/>
  <c r="I84" i="1"/>
  <c r="H155" i="1"/>
  <c r="H301" i="1"/>
  <c r="I301" i="1"/>
  <c r="H311" i="1"/>
  <c r="I311" i="1" s="1"/>
  <c r="H238" i="1"/>
  <c r="I238" i="1"/>
  <c r="H661" i="1"/>
  <c r="I661" i="1"/>
  <c r="H537" i="1"/>
  <c r="I537" i="1" s="1"/>
  <c r="H493" i="1"/>
  <c r="I493" i="1" s="1"/>
  <c r="H474" i="1"/>
  <c r="I474" i="1" s="1"/>
  <c r="H473" i="1"/>
  <c r="I473" i="1" s="1"/>
  <c r="H533" i="1"/>
  <c r="I533" i="1"/>
  <c r="H745" i="1"/>
  <c r="I745" i="1"/>
  <c r="H427" i="1"/>
  <c r="I427" i="1"/>
  <c r="H95" i="1"/>
  <c r="I95" i="1"/>
  <c r="H367" i="1"/>
  <c r="I367" i="1"/>
  <c r="H736" i="1"/>
  <c r="I736" i="1"/>
  <c r="H378" i="1"/>
  <c r="I378" i="1"/>
  <c r="H241" i="1"/>
  <c r="I241" i="1" s="1"/>
  <c r="H569" i="1"/>
  <c r="H595" i="1"/>
  <c r="I595" i="1"/>
  <c r="H510" i="1"/>
  <c r="H69" i="1"/>
  <c r="I69" i="1" s="1"/>
  <c r="H580" i="1"/>
  <c r="I580" i="1" s="1"/>
  <c r="H36" i="1"/>
  <c r="I36" i="1" s="1"/>
  <c r="H718" i="1"/>
  <c r="I718" i="1"/>
  <c r="H220" i="1"/>
  <c r="I220" i="1"/>
  <c r="H298" i="1"/>
  <c r="I298" i="1"/>
  <c r="H589" i="1"/>
  <c r="I589" i="1"/>
  <c r="H50" i="1"/>
  <c r="H386" i="1"/>
  <c r="I386" i="1" s="1"/>
  <c r="H585" i="1"/>
  <c r="I585" i="1" s="1"/>
  <c r="H97" i="1"/>
  <c r="I97" i="1"/>
  <c r="H58" i="1"/>
  <c r="I58" i="1" s="1"/>
  <c r="H706" i="1"/>
  <c r="I706" i="1"/>
  <c r="H424" i="1"/>
  <c r="I424" i="1"/>
  <c r="H343" i="1"/>
  <c r="I343" i="1"/>
  <c r="H519" i="1"/>
  <c r="I519" i="1"/>
  <c r="H726" i="1"/>
  <c r="I726" i="1" s="1"/>
  <c r="H676" i="1"/>
  <c r="I676" i="1" s="1"/>
  <c r="H754" i="1"/>
  <c r="I754" i="1"/>
  <c r="H704" i="1"/>
  <c r="I704" i="1" s="1"/>
  <c r="H675" i="1"/>
  <c r="I675" i="1" s="1"/>
  <c r="H118" i="1"/>
  <c r="I118" i="1" s="1"/>
  <c r="H717" i="1"/>
  <c r="H106" i="1"/>
  <c r="I106" i="1" s="1"/>
  <c r="H403" i="1"/>
  <c r="I403" i="1" s="1"/>
  <c r="H477" i="1"/>
  <c r="I477" i="1" s="1"/>
  <c r="H260" i="1"/>
  <c r="I260" i="1" s="1"/>
  <c r="H124" i="1"/>
  <c r="I124" i="1" s="1"/>
  <c r="H669" i="1"/>
  <c r="I669" i="1"/>
  <c r="H75" i="1"/>
  <c r="I75" i="1"/>
  <c r="H18" i="1"/>
  <c r="I18" i="1"/>
  <c r="H384" i="1"/>
  <c r="I384" i="1"/>
  <c r="H614" i="1"/>
  <c r="I614" i="1"/>
  <c r="H738" i="1"/>
  <c r="I738" i="1" s="1"/>
  <c r="H361" i="1"/>
  <c r="H332" i="1"/>
  <c r="I332" i="1"/>
  <c r="H705" i="1"/>
  <c r="I705" i="1" s="1"/>
  <c r="H207" i="1"/>
  <c r="I207" i="1" s="1"/>
  <c r="H327" i="1"/>
  <c r="I327" i="1"/>
  <c r="H313" i="1"/>
  <c r="I313" i="1" s="1"/>
  <c r="H28" i="1"/>
  <c r="I28" i="1"/>
  <c r="H627" i="1"/>
  <c r="I627" i="1"/>
  <c r="H690" i="1"/>
  <c r="I690" i="1"/>
  <c r="H394" i="1"/>
  <c r="I394" i="1" s="1"/>
  <c r="H642" i="1"/>
  <c r="I642" i="1" s="1"/>
  <c r="H438" i="1"/>
  <c r="I438" i="1"/>
  <c r="H453" i="1"/>
  <c r="H626" i="1"/>
  <c r="I626" i="1"/>
  <c r="H479" i="1"/>
  <c r="I479" i="1" s="1"/>
  <c r="H637" i="1"/>
  <c r="H250" i="1"/>
  <c r="I250" i="1"/>
  <c r="H285" i="1"/>
  <c r="I285" i="1" s="1"/>
  <c r="H633" i="1"/>
  <c r="I633" i="1" s="1"/>
  <c r="H681" i="1"/>
  <c r="I681" i="1"/>
  <c r="H197" i="1"/>
  <c r="I197" i="1"/>
  <c r="H86" i="1"/>
  <c r="I86" i="1"/>
  <c r="H355" i="1"/>
  <c r="I355" i="1"/>
  <c r="H119" i="1"/>
  <c r="I119" i="1"/>
  <c r="H393" i="1"/>
  <c r="I699" i="1"/>
  <c r="H158" i="1"/>
  <c r="I158" i="1" s="1"/>
  <c r="H436" i="1"/>
  <c r="I436" i="1" s="1"/>
  <c r="H623" i="1"/>
  <c r="I623" i="1"/>
  <c r="H44" i="1"/>
  <c r="I44" i="1"/>
  <c r="H504" i="1"/>
  <c r="I504" i="1" s="1"/>
  <c r="H76" i="1"/>
  <c r="I76" i="1"/>
  <c r="H399" i="1"/>
  <c r="I399" i="1" s="1"/>
  <c r="H17" i="1"/>
  <c r="I17" i="1" s="1"/>
  <c r="H559" i="1"/>
  <c r="I559" i="1" s="1"/>
  <c r="H195" i="1"/>
  <c r="I195" i="1"/>
  <c r="H411" i="1"/>
  <c r="I411" i="1"/>
  <c r="H70" i="1"/>
  <c r="I70" i="1" s="1"/>
  <c r="H689" i="1"/>
  <c r="I689" i="1" s="1"/>
  <c r="H753" i="1"/>
  <c r="I753" i="1"/>
  <c r="H511" i="1"/>
  <c r="I511" i="1" s="1"/>
  <c r="H581" i="1"/>
  <c r="I581" i="1"/>
  <c r="H107" i="1"/>
  <c r="I107" i="1"/>
  <c r="H609" i="1"/>
  <c r="I609" i="1"/>
  <c r="H395" i="1"/>
  <c r="I395" i="1"/>
  <c r="H312" i="1"/>
  <c r="I312" i="1"/>
  <c r="H277" i="1"/>
  <c r="I277" i="1" s="1"/>
  <c r="H27" i="1"/>
  <c r="I27" i="1" s="1"/>
  <c r="H265" i="1"/>
  <c r="I265" i="1"/>
  <c r="H703" i="1"/>
  <c r="I703" i="1" s="1"/>
  <c r="H480" i="1"/>
  <c r="I480" i="1" s="1"/>
  <c r="H541" i="1"/>
  <c r="I541" i="1"/>
  <c r="I691" i="1"/>
  <c r="H570" i="1"/>
  <c r="I570" i="1" s="1"/>
  <c r="H165" i="1"/>
  <c r="I165" i="1" s="1"/>
  <c r="H164" i="1"/>
  <c r="I164" i="1" s="1"/>
  <c r="H168" i="1"/>
  <c r="I168" i="1"/>
  <c r="H215" i="1"/>
  <c r="I215" i="1"/>
  <c r="H433" i="1"/>
  <c r="I433" i="1"/>
  <c r="H461" i="1"/>
  <c r="I461" i="1"/>
  <c r="H131" i="1"/>
  <c r="H270" i="1"/>
  <c r="I270" i="1"/>
  <c r="H290" i="1"/>
  <c r="I290" i="1"/>
  <c r="H38" i="1"/>
  <c r="I38" i="1"/>
  <c r="H440" i="1"/>
  <c r="I440" i="1"/>
  <c r="H518" i="1"/>
  <c r="I518" i="1"/>
  <c r="H14" i="1"/>
  <c r="I14" i="1" s="1"/>
  <c r="H665" i="1"/>
  <c r="I665" i="1"/>
  <c r="H608" i="1"/>
  <c r="I608" i="1"/>
  <c r="H166" i="1"/>
  <c r="I166" i="1" s="1"/>
  <c r="H468" i="1"/>
  <c r="I468" i="1"/>
  <c r="H278" i="1"/>
  <c r="I278" i="1"/>
  <c r="H377" i="1"/>
  <c r="I377" i="1" s="1"/>
  <c r="H156" i="1"/>
  <c r="I156" i="1" s="1"/>
  <c r="H219" i="1"/>
  <c r="I219" i="1" s="1"/>
  <c r="H326" i="1"/>
  <c r="I326" i="1"/>
  <c r="H101" i="1"/>
  <c r="H495" i="1"/>
  <c r="H501" i="1"/>
  <c r="H404" i="1"/>
  <c r="I404" i="1" s="1"/>
  <c r="H639" i="1"/>
  <c r="I639" i="1" s="1"/>
  <c r="H71" i="1"/>
  <c r="H171" i="1"/>
  <c r="H172" i="1"/>
  <c r="I513" i="1"/>
  <c r="H702" i="1"/>
  <c r="H274" i="1"/>
  <c r="H61" i="1"/>
  <c r="I61" i="1" s="1"/>
  <c r="H328" i="1"/>
  <c r="H484" i="1"/>
  <c r="H750" i="1"/>
  <c r="H588" i="1"/>
  <c r="I588" i="1" s="1"/>
  <c r="H721" i="1"/>
  <c r="H177" i="1"/>
  <c r="H719" i="1"/>
  <c r="I719" i="1" s="1"/>
  <c r="H577" i="1"/>
  <c r="I577" i="1" s="1"/>
  <c r="H439" i="1"/>
  <c r="H700" i="1"/>
  <c r="H167" i="1"/>
  <c r="I167" i="1" s="1"/>
  <c r="H363" i="1"/>
  <c r="H206" i="1"/>
  <c r="H643" i="1"/>
  <c r="H252" i="1"/>
  <c r="H587" i="1"/>
  <c r="I587" i="1" s="1"/>
  <c r="H136" i="1"/>
  <c r="H666" i="1"/>
  <c r="I666" i="1" s="1"/>
  <c r="H524" i="1"/>
  <c r="H353" i="1"/>
  <c r="H154" i="1"/>
  <c r="I154" i="1" s="1"/>
  <c r="H35" i="1"/>
  <c r="I35" i="1" s="1"/>
  <c r="H710" i="1"/>
  <c r="I710" i="1" s="1"/>
  <c r="H458" i="1"/>
  <c r="H160" i="1"/>
  <c r="I160" i="1" s="1"/>
  <c r="H266" i="1"/>
  <c r="H450" i="1"/>
  <c r="I450" i="1" s="1"/>
  <c r="H405" i="1"/>
  <c r="H400" i="1"/>
  <c r="I400" i="1" s="1"/>
  <c r="H292" i="1"/>
  <c r="H122" i="1"/>
  <c r="I122" i="1" s="1"/>
  <c r="H289" i="1"/>
  <c r="H315" i="1"/>
  <c r="H737" i="1"/>
  <c r="H331" i="1"/>
  <c r="H543" i="1"/>
  <c r="I543" i="1" s="1"/>
  <c r="H169" i="1"/>
  <c r="I169" i="1" s="1"/>
  <c r="H254" i="1"/>
  <c r="H300" i="1"/>
  <c r="H117" i="1"/>
  <c r="I117" i="1" s="1"/>
  <c r="H509" i="1"/>
  <c r="I509" i="1" s="1"/>
  <c r="H625" i="1"/>
  <c r="H299" i="1"/>
  <c r="H688" i="1"/>
  <c r="H497" i="1"/>
  <c r="I497" i="1" s="1"/>
  <c r="H673" i="1"/>
  <c r="I673" i="1" s="1"/>
  <c r="H540" i="1"/>
  <c r="H592" i="1"/>
  <c r="H104" i="1"/>
  <c r="I104" i="1" s="1"/>
  <c r="H140" i="1"/>
  <c r="H323" i="1"/>
  <c r="H376" i="1"/>
  <c r="H236" i="1"/>
  <c r="I236" i="1" s="1"/>
  <c r="H622" i="1"/>
  <c r="I622" i="1" s="1"/>
  <c r="H9" i="1"/>
  <c r="H660" i="1"/>
  <c r="H226" i="1"/>
  <c r="I226" i="1" s="1"/>
  <c r="H78" i="1"/>
  <c r="I78" i="1" s="1"/>
  <c r="H273" i="1"/>
  <c r="H294" i="1"/>
  <c r="H749" i="1"/>
  <c r="H259" i="1"/>
  <c r="I259" i="1" s="1"/>
  <c r="H712" i="1"/>
  <c r="I712" i="1" s="1"/>
  <c r="H21" i="1"/>
  <c r="I21" i="1" s="1"/>
  <c r="H114" i="1"/>
  <c r="H212" i="1"/>
  <c r="I212" i="1" s="1"/>
  <c r="H503" i="1"/>
  <c r="I503" i="1" s="1"/>
  <c r="H373" i="1"/>
  <c r="I373" i="1" s="1"/>
  <c r="H574" i="1"/>
  <c r="I574" i="1" s="1"/>
  <c r="H113" i="1"/>
  <c r="H6" i="1"/>
  <c r="H460" i="1"/>
  <c r="H19" i="1"/>
  <c r="I19" i="1" s="1"/>
  <c r="H199" i="1"/>
  <c r="I199" i="1" s="1"/>
  <c r="H306" i="1"/>
  <c r="H668" i="1"/>
  <c r="H385" i="1"/>
  <c r="I385" i="1" s="1"/>
  <c r="H709" i="1"/>
  <c r="H98" i="1"/>
  <c r="H269" i="1"/>
  <c r="H398" i="1"/>
  <c r="I398" i="1" s="1"/>
  <c r="H598" i="1"/>
  <c r="H616" i="1"/>
  <c r="H428" i="1"/>
  <c r="H110" i="1"/>
  <c r="H133" i="1"/>
  <c r="I133" i="1" s="1"/>
  <c r="H629" i="1"/>
  <c r="H583" i="1"/>
  <c r="H652" i="1"/>
  <c r="H314" i="1"/>
  <c r="I314" i="1" s="1"/>
  <c r="H30" i="1"/>
  <c r="I30" i="1" s="1"/>
  <c r="H228" i="1"/>
  <c r="H455" i="1"/>
  <c r="H369" i="1"/>
  <c r="H741" i="1"/>
  <c r="H192" i="1"/>
  <c r="H525" i="1"/>
  <c r="H188" i="1"/>
  <c r="H521" i="1"/>
  <c r="I521" i="1" s="1"/>
  <c r="H186" i="1"/>
  <c r="H359" i="1"/>
  <c r="H337" i="1"/>
  <c r="H517" i="1"/>
  <c r="H515" i="1"/>
  <c r="I515" i="1" s="1"/>
  <c r="H176" i="1"/>
  <c r="I176" i="1" s="1"/>
  <c r="H352" i="1"/>
  <c r="H173" i="1"/>
  <c r="H725" i="1"/>
  <c r="I725" i="1" s="1"/>
  <c r="H641" i="1"/>
  <c r="I641" i="1" s="1"/>
  <c r="H593" i="1"/>
  <c r="H325" i="1"/>
  <c r="H716" i="1"/>
  <c r="I716" i="1" s="1"/>
  <c r="H153" i="1"/>
  <c r="I153" i="1" s="1"/>
  <c r="H11" i="1"/>
  <c r="H324" i="1"/>
  <c r="H276" i="1"/>
  <c r="H391" i="1"/>
  <c r="H496" i="1"/>
  <c r="I496" i="1" s="1"/>
  <c r="H92" i="1"/>
  <c r="I92" i="1" s="1"/>
  <c r="H715" i="1"/>
  <c r="H638" i="1"/>
  <c r="H24" i="1"/>
  <c r="H66" i="1"/>
  <c r="H402" i="1"/>
  <c r="I402" i="1" s="1"/>
  <c r="H55" i="1"/>
  <c r="I55" i="1" s="1"/>
  <c r="H151" i="1"/>
  <c r="I151" i="1" s="1"/>
  <c r="H202" i="1"/>
  <c r="I202" i="1" s="1"/>
  <c r="H125" i="1"/>
  <c r="H23" i="1"/>
  <c r="H463" i="1"/>
  <c r="H713" i="1"/>
  <c r="I713" i="1" s="1"/>
  <c r="H565" i="1"/>
  <c r="I565" i="1" s="1"/>
  <c r="H102" i="1"/>
  <c r="H462" i="1"/>
  <c r="H448" i="1"/>
  <c r="I448" i="1" s="1"/>
  <c r="H475" i="1"/>
  <c r="I475" i="1" s="1"/>
  <c r="H670" i="1"/>
  <c r="I670" i="1" s="1"/>
  <c r="H248" i="1"/>
  <c r="H447" i="1"/>
  <c r="I447" i="1" s="1"/>
  <c r="H492" i="1"/>
  <c r="I492" i="1" s="1"/>
  <c r="H148" i="1"/>
  <c r="I148" i="1" s="1"/>
  <c r="H42" i="1"/>
  <c r="H696" i="1"/>
  <c r="H62" i="1"/>
  <c r="H562" i="1"/>
  <c r="I562" i="1" s="1"/>
  <c r="H41" i="1"/>
  <c r="H444" i="1"/>
  <c r="H655" i="1"/>
  <c r="H33" i="1"/>
  <c r="I33" i="1" s="1"/>
  <c r="H198" i="1"/>
  <c r="H317" i="1"/>
  <c r="H129" i="1"/>
  <c r="H222" i="1"/>
  <c r="I222" i="1" s="1"/>
  <c r="H370" i="1"/>
  <c r="H532" i="1"/>
  <c r="H244" i="1"/>
  <c r="H560" i="1"/>
  <c r="H707" i="1"/>
  <c r="I707" i="1" s="1"/>
  <c r="H597" i="1"/>
  <c r="I597" i="1" s="1"/>
  <c r="H456" i="1"/>
  <c r="H744" i="1"/>
  <c r="H126" i="1"/>
  <c r="I126" i="1" s="1"/>
  <c r="H159" i="1"/>
  <c r="H2" i="1"/>
  <c r="H242" i="1"/>
  <c r="H345" i="1"/>
  <c r="I345" i="1" s="1"/>
  <c r="H190" i="1"/>
  <c r="H419" i="1"/>
  <c r="I419" i="1" s="1"/>
  <c r="H520" i="1"/>
  <c r="H185" i="1"/>
  <c r="I185" i="1" s="1"/>
  <c r="H184" i="1"/>
  <c r="H357" i="1"/>
  <c r="H731" i="1"/>
  <c r="I731" i="1" s="1"/>
  <c r="H333" i="1"/>
  <c r="I333" i="1" s="1"/>
  <c r="H350" i="1"/>
  <c r="H94" i="1"/>
  <c r="H13" i="1"/>
  <c r="H142" i="1"/>
  <c r="I142" i="1" s="1"/>
  <c r="H607" i="1"/>
  <c r="I607" i="1" s="1"/>
  <c r="H253" i="1"/>
  <c r="H752" i="1"/>
  <c r="H568" i="1"/>
  <c r="I568" i="1" s="1"/>
  <c r="H46" i="1"/>
  <c r="H204" i="1"/>
  <c r="H10" i="1"/>
  <c r="I10" i="1" s="1"/>
  <c r="H203" i="1"/>
  <c r="H227" i="1"/>
  <c r="I227" i="1" s="1"/>
  <c r="H54" i="1"/>
  <c r="H635" i="1"/>
  <c r="H65" i="1"/>
  <c r="H150" i="1"/>
  <c r="I150" i="1" s="1"/>
  <c r="H698" i="1"/>
  <c r="I698" i="1" s="1"/>
  <c r="H22" i="1"/>
  <c r="H63" i="1"/>
  <c r="H286" i="1"/>
  <c r="H697" i="1"/>
  <c r="I697" i="1" s="1"/>
  <c r="H658" i="1"/>
  <c r="I658" i="1" s="1"/>
  <c r="H77" i="1"/>
  <c r="H234" i="1"/>
  <c r="H100" i="1"/>
  <c r="I100" i="1" s="1"/>
  <c r="H563" i="1"/>
  <c r="I563" i="1" s="1"/>
  <c r="H88" i="1"/>
  <c r="I88" i="1" s="1"/>
  <c r="H601" i="1"/>
  <c r="I601" i="1" s="1"/>
  <c r="H431" i="1"/>
  <c r="H132" i="1"/>
  <c r="H34" i="1"/>
  <c r="I34" i="1" s="1"/>
  <c r="H224" i="1"/>
  <c r="I224" i="1" s="1"/>
  <c r="H99" i="1"/>
  <c r="I99" i="1" s="1"/>
  <c r="H257" i="1"/>
  <c r="H722" i="1"/>
  <c r="H612" i="1"/>
  <c r="H305" i="1"/>
  <c r="I305" i="1" s="1"/>
  <c r="H572" i="1"/>
  <c r="I572" i="1" s="1"/>
  <c r="H40" i="1"/>
  <c r="H282" i="1"/>
  <c r="H610" i="1"/>
  <c r="H231" i="1"/>
  <c r="H502" i="1"/>
  <c r="H39" i="1"/>
  <c r="H316" i="1"/>
  <c r="H546" i="1"/>
  <c r="H692" i="1"/>
  <c r="I692" i="1" s="1"/>
  <c r="H303" i="1"/>
  <c r="I303" i="1" s="1"/>
  <c r="H615" i="1"/>
  <c r="H96" i="1"/>
  <c r="H16" i="1"/>
  <c r="H109" i="1"/>
  <c r="H645" i="1"/>
  <c r="I645" i="1" s="1"/>
  <c r="H596" i="1"/>
  <c r="I596" i="1" s="1"/>
  <c r="H558" i="1"/>
  <c r="H287" i="1"/>
  <c r="H279" i="1"/>
  <c r="H742" i="1"/>
  <c r="H347" i="1"/>
  <c r="H366" i="1"/>
  <c r="H420" i="1"/>
  <c r="I420" i="1" s="1"/>
  <c r="H735" i="1"/>
  <c r="I735" i="1" s="1"/>
  <c r="H340" i="1"/>
  <c r="I340" i="1" s="1"/>
  <c r="H415" i="1"/>
  <c r="I415" i="1" s="1"/>
  <c r="H182" i="1"/>
  <c r="H178" i="1"/>
  <c r="H730" i="1"/>
  <c r="I730" i="1" s="1"/>
  <c r="H410" i="1"/>
  <c r="H409" i="1"/>
  <c r="H406" i="1"/>
  <c r="H349" i="1"/>
  <c r="I349" i="1" s="1"/>
  <c r="H454" i="1"/>
  <c r="I454" i="1" s="1"/>
  <c r="H557" i="1"/>
  <c r="H83" i="1"/>
  <c r="H664" i="1"/>
  <c r="H392" i="1"/>
  <c r="I392" i="1" s="1"/>
  <c r="H640" i="1"/>
  <c r="H555" i="1"/>
  <c r="H67" i="1"/>
  <c r="I67" i="1" s="1"/>
  <c r="H606" i="1"/>
  <c r="I606" i="1" s="1"/>
  <c r="H93" i="1"/>
  <c r="H662" i="1"/>
  <c r="H478" i="1"/>
  <c r="I478" i="1" s="1"/>
  <c r="H262" i="1"/>
  <c r="H435" i="1"/>
  <c r="H275" i="1"/>
  <c r="H636" i="1"/>
  <c r="I636" i="1" s="1"/>
  <c r="H322" i="1"/>
  <c r="H139" i="1"/>
  <c r="H538" i="1"/>
  <c r="H214" i="1"/>
  <c r="H449" i="1"/>
  <c r="H374" i="1"/>
  <c r="H138" i="1"/>
  <c r="H649" i="1"/>
  <c r="I649" i="1" s="1"/>
  <c r="H162" i="1"/>
  <c r="I162" i="1" s="1"/>
  <c r="H602" i="1"/>
  <c r="H52" i="1"/>
  <c r="I52" i="1" s="1"/>
  <c r="H711" i="1"/>
  <c r="I711" i="1" s="1"/>
  <c r="H307" i="1"/>
  <c r="I307" i="1" s="1"/>
  <c r="H284" i="1"/>
  <c r="I284" i="1" s="1"/>
  <c r="H387" i="1"/>
  <c r="H632" i="1"/>
  <c r="I632" i="1" s="1"/>
  <c r="H573" i="1"/>
  <c r="I573" i="1" s="1"/>
  <c r="H485" i="1"/>
  <c r="H548" i="1"/>
  <c r="H291" i="1"/>
  <c r="H74" i="1"/>
  <c r="I74" i="1" s="1"/>
  <c r="H135" i="1"/>
  <c r="H547" i="1"/>
  <c r="H256" i="1"/>
  <c r="H111" i="1"/>
  <c r="H304" i="1"/>
  <c r="I304" i="1" s="1"/>
  <c r="H209" i="1"/>
  <c r="H584" i="1"/>
  <c r="H243" i="1"/>
  <c r="I243" i="1" s="1"/>
  <c r="H488" i="1"/>
  <c r="I488" i="1" s="1"/>
  <c r="H288" i="1"/>
  <c r="H229" i="1"/>
  <c r="H545" i="1"/>
  <c r="H396" i="1"/>
  <c r="I396" i="1" s="1"/>
  <c r="H500" i="1"/>
  <c r="I500" i="1" s="1"/>
  <c r="H544" i="1"/>
  <c r="H677" i="1"/>
  <c r="H379" i="1"/>
  <c r="H382" i="1"/>
  <c r="H740" i="1"/>
  <c r="I740" i="1" s="1"/>
  <c r="H526" i="1"/>
  <c r="H364" i="1"/>
  <c r="H360" i="1"/>
  <c r="H338" i="1"/>
  <c r="H181" i="1"/>
  <c r="H179" i="1"/>
  <c r="H354" i="1"/>
  <c r="H727" i="1"/>
  <c r="I727" i="1" s="1"/>
  <c r="H407" i="1"/>
  <c r="H467" i="1"/>
  <c r="H674" i="1"/>
  <c r="I674" i="1" s="1"/>
  <c r="H26" i="1"/>
  <c r="I26" i="1" s="1"/>
  <c r="H12" i="1"/>
  <c r="I12" i="1" s="1"/>
  <c r="H466" i="1"/>
  <c r="H437" i="1"/>
  <c r="H751" i="1"/>
  <c r="I751" i="1" s="1"/>
  <c r="H25" i="1"/>
  <c r="H217" i="1"/>
  <c r="H152" i="1"/>
  <c r="I152" i="1" s="1"/>
  <c r="H605" i="1"/>
  <c r="H297" i="1"/>
  <c r="H686" i="1"/>
  <c r="H506" i="1"/>
  <c r="I506" i="1" s="1"/>
  <c r="H53" i="1"/>
  <c r="H310" i="1"/>
  <c r="H296" i="1"/>
  <c r="H685" i="1"/>
  <c r="H43" i="1"/>
  <c r="I43" i="1" s="1"/>
  <c r="H476" i="1"/>
  <c r="I476" i="1" s="1"/>
  <c r="H575" i="1"/>
  <c r="I575" i="1" s="1"/>
  <c r="H551" i="1"/>
  <c r="H659" i="1"/>
  <c r="H115" i="1"/>
  <c r="H161" i="1"/>
  <c r="H89" i="1"/>
  <c r="I89" i="1" s="1"/>
  <c r="H432" i="1"/>
  <c r="I432" i="1" s="1"/>
  <c r="H213" i="1"/>
  <c r="H51" i="1"/>
  <c r="H446" i="1"/>
  <c r="H137" i="1"/>
  <c r="I137" i="1" s="1"/>
  <c r="H486" i="1"/>
  <c r="H549" i="1"/>
  <c r="H247" i="1"/>
  <c r="H657" i="1"/>
  <c r="H147" i="1"/>
  <c r="I147" i="1" s="1"/>
  <c r="H746" i="1"/>
  <c r="H430" i="1"/>
  <c r="H112" i="1"/>
  <c r="H371" i="1"/>
  <c r="I371" i="1" s="1"/>
  <c r="H29" i="1"/>
  <c r="H245" i="1"/>
  <c r="H443" i="1"/>
  <c r="H32" i="1"/>
  <c r="I32" i="1" s="1"/>
  <c r="H146" i="1"/>
  <c r="I146" i="1" s="1"/>
  <c r="H489" i="1"/>
  <c r="H483" i="1"/>
  <c r="H630" i="1"/>
  <c r="H383" i="1"/>
  <c r="I383" i="1" s="1"/>
  <c r="H145" i="1"/>
  <c r="I145" i="1" s="1"/>
  <c r="H31" i="1"/>
  <c r="I31" i="1" s="1"/>
  <c r="H196" i="1"/>
  <c r="H720" i="1"/>
  <c r="H144" i="1"/>
  <c r="I144" i="1" s="1"/>
  <c r="H302" i="1"/>
  <c r="I302" i="1" s="1"/>
  <c r="H743" i="1"/>
  <c r="H481" i="1"/>
  <c r="H57" i="1"/>
  <c r="H221" i="1"/>
  <c r="H368" i="1"/>
  <c r="I368" i="1" s="1"/>
  <c r="H423" i="1"/>
  <c r="H191" i="1"/>
  <c r="H421" i="1"/>
  <c r="H342" i="1"/>
  <c r="H418" i="1"/>
  <c r="H417" i="1"/>
  <c r="H180" i="1"/>
  <c r="H336" i="1"/>
  <c r="H334" i="1"/>
  <c r="H729" i="1"/>
  <c r="H174" i="1"/>
  <c r="I174" i="1" s="1"/>
  <c r="H330" i="1"/>
  <c r="H143" i="1"/>
  <c r="H498" i="1"/>
  <c r="I498" i="1" s="1"/>
  <c r="H264" i="1"/>
  <c r="H578" i="1"/>
  <c r="I578" i="1" s="1"/>
  <c r="H624" i="1"/>
  <c r="I624" i="1" s="1"/>
  <c r="H141" i="1"/>
  <c r="H465" i="1"/>
  <c r="H451" i="1"/>
  <c r="H237" i="1"/>
  <c r="I237" i="1" s="1"/>
  <c r="H163" i="1"/>
  <c r="I163" i="1" s="1"/>
  <c r="H216" i="1"/>
  <c r="H507" i="1"/>
  <c r="H390" i="1"/>
  <c r="H553" i="1"/>
  <c r="H567" i="1"/>
  <c r="H714" i="1"/>
  <c r="I714" i="1" s="1"/>
  <c r="H604" i="1"/>
  <c r="I604" i="1" s="1"/>
  <c r="H103" i="1"/>
  <c r="I103" i="1" s="1"/>
  <c r="H434" i="1"/>
  <c r="H261" i="1"/>
  <c r="H552" i="1"/>
  <c r="H295" i="1"/>
  <c r="I295" i="1" s="1"/>
  <c r="H64" i="1"/>
  <c r="I64" i="1" s="1"/>
  <c r="H603" i="1"/>
  <c r="I603" i="1" s="1"/>
  <c r="H621" i="1"/>
  <c r="H249" i="1"/>
  <c r="H235" i="1"/>
  <c r="H201" i="1"/>
  <c r="I201" i="1" s="1"/>
  <c r="H388" i="1"/>
  <c r="H550" i="1"/>
  <c r="H293" i="1"/>
  <c r="H723" i="1"/>
  <c r="I723" i="1" s="1"/>
  <c r="H319" i="1"/>
  <c r="I319" i="1" s="1"/>
  <c r="H648" i="1"/>
  <c r="H200" i="1"/>
  <c r="H233" i="1"/>
  <c r="H246" i="1"/>
  <c r="I246" i="1" s="1"/>
  <c r="H283" i="1"/>
  <c r="H534" i="1"/>
  <c r="H491" i="1"/>
  <c r="H60" i="1"/>
  <c r="I60" i="1" s="1"/>
  <c r="H631" i="1"/>
  <c r="I631" i="1" s="1"/>
  <c r="H599" i="1"/>
  <c r="I599" i="1" s="1"/>
  <c r="H694" i="1"/>
  <c r="H654" i="1"/>
  <c r="H708" i="1"/>
  <c r="I708" i="1" s="1"/>
  <c r="H471" i="1"/>
  <c r="I471" i="1" s="1"/>
  <c r="H457" i="1"/>
  <c r="H230" i="1"/>
  <c r="H281" i="1"/>
  <c r="H397" i="1"/>
  <c r="I397" i="1" s="1"/>
  <c r="H470" i="1"/>
  <c r="I470" i="1" s="1"/>
  <c r="H678" i="1"/>
  <c r="I678" i="1" s="1"/>
  <c r="H72" i="1"/>
  <c r="H482" i="1"/>
  <c r="H628" i="1"/>
  <c r="I628" i="1" s="1"/>
  <c r="H120" i="1"/>
  <c r="H530" i="1"/>
  <c r="H529" i="1"/>
  <c r="H651" i="1"/>
  <c r="H527" i="1"/>
  <c r="H422" i="1"/>
  <c r="H344" i="1"/>
  <c r="H187" i="1"/>
  <c r="H341" i="1"/>
  <c r="H734" i="1"/>
  <c r="H358" i="1"/>
  <c r="H414" i="1"/>
  <c r="H413" i="1"/>
  <c r="H335" i="1"/>
  <c r="H175" i="1"/>
  <c r="H514" i="1"/>
  <c r="H513" i="1"/>
  <c r="H556" i="1"/>
  <c r="H499" i="1"/>
  <c r="H452" i="1"/>
  <c r="I452" i="1" s="1"/>
  <c r="H205" i="1"/>
  <c r="I205" i="1" s="1"/>
  <c r="H218" i="1"/>
  <c r="H701" i="1"/>
  <c r="I701" i="1" s="1"/>
  <c r="H81" i="1"/>
  <c r="I81" i="1" s="1"/>
  <c r="H554" i="1"/>
  <c r="H56" i="1"/>
  <c r="I56" i="1" s="1"/>
  <c r="H539" i="1"/>
  <c r="H80" i="1"/>
  <c r="H389" i="1"/>
  <c r="I389" i="1" s="1"/>
  <c r="H566" i="1"/>
  <c r="H590" i="1"/>
  <c r="H650" i="1"/>
  <c r="I650" i="1" s="1"/>
  <c r="H494" i="1"/>
  <c r="I494" i="1" s="1"/>
  <c r="H321" i="1"/>
  <c r="I321" i="1" s="1"/>
  <c r="H684" i="1"/>
  <c r="H634" i="1"/>
  <c r="I634" i="1" s="1"/>
  <c r="H308" i="1"/>
  <c r="I308" i="1" s="1"/>
  <c r="H149" i="1"/>
  <c r="I149" i="1" s="1"/>
  <c r="H613" i="1"/>
  <c r="I613" i="1" s="1"/>
  <c r="H748" i="1"/>
  <c r="H272" i="1"/>
  <c r="H20" i="1"/>
  <c r="I20" i="1" s="1"/>
  <c r="H225" i="1"/>
  <c r="I225" i="1" s="1"/>
  <c r="H123" i="1"/>
  <c r="I123" i="1" s="1"/>
  <c r="H535" i="1"/>
  <c r="H647" i="1"/>
  <c r="H682" i="1"/>
  <c r="H5" i="1"/>
  <c r="H656" i="1"/>
  <c r="H600" i="1"/>
  <c r="H618" i="1"/>
  <c r="H459" i="1"/>
  <c r="H232" i="1"/>
  <c r="H667" i="1"/>
  <c r="I667" i="1" s="1"/>
  <c r="H472" i="1"/>
  <c r="I472" i="1" s="1"/>
  <c r="H617" i="1"/>
  <c r="H87" i="1"/>
  <c r="H653" i="1"/>
  <c r="H680" i="1"/>
  <c r="H571" i="1"/>
  <c r="I571" i="1" s="1"/>
  <c r="H121" i="1"/>
  <c r="H442" i="1"/>
  <c r="H128" i="1"/>
  <c r="H693" i="1"/>
  <c r="H48" i="1"/>
  <c r="I48" i="1" s="1"/>
  <c r="H208" i="1"/>
  <c r="I208" i="1" s="1"/>
  <c r="H3" i="1"/>
  <c r="H531" i="1"/>
  <c r="H127" i="1"/>
  <c r="H469" i="1"/>
  <c r="I469" i="1" s="1"/>
  <c r="H108" i="1"/>
  <c r="H194" i="1"/>
  <c r="H15" i="1"/>
  <c r="H37" i="1"/>
  <c r="H193" i="1"/>
  <c r="I193" i="1" s="1"/>
  <c r="H739" i="1"/>
  <c r="H189" i="1"/>
  <c r="H362" i="1"/>
  <c r="H339" i="1"/>
  <c r="I339" i="1" s="1"/>
  <c r="H733" i="1"/>
  <c r="H356" i="1"/>
  <c r="H412" i="1"/>
  <c r="H728" i="1"/>
  <c r="H351" i="1"/>
  <c r="H329" i="1"/>
  <c r="H594" i="1"/>
  <c r="H579" i="1"/>
  <c r="I579" i="1" s="1"/>
  <c r="H82" i="1"/>
  <c r="H663" i="1"/>
  <c r="H508" i="1"/>
  <c r="I508" i="1" s="1"/>
  <c r="H263" i="1"/>
  <c r="H105" i="1"/>
  <c r="H687" i="1"/>
  <c r="H591" i="1"/>
  <c r="H464" i="1"/>
  <c r="H251" i="1"/>
  <c r="H672" i="1"/>
  <c r="I672" i="1" s="1"/>
  <c r="H576" i="1"/>
  <c r="I576" i="1" s="1"/>
  <c r="H79" i="1"/>
  <c r="I79" i="1" s="1"/>
  <c r="H116" i="1"/>
  <c r="H375" i="1"/>
  <c r="H401" i="1"/>
  <c r="I401" i="1" s="1"/>
  <c r="H671" i="1"/>
  <c r="I671" i="1" s="1"/>
  <c r="H505" i="1"/>
  <c r="I505" i="1" s="1"/>
  <c r="H309" i="1"/>
  <c r="H8" i="1"/>
  <c r="H536" i="1"/>
  <c r="I536" i="1" s="1"/>
  <c r="H564" i="1"/>
  <c r="I564" i="1" s="1"/>
  <c r="H320" i="1"/>
  <c r="I320" i="1" s="1"/>
  <c r="H724" i="1"/>
  <c r="H620" i="1"/>
  <c r="H619" i="1"/>
  <c r="I619" i="1" s="1"/>
  <c r="H49" i="1"/>
  <c r="H445" i="1"/>
  <c r="H258" i="1"/>
  <c r="H7" i="1"/>
  <c r="H747" i="1"/>
  <c r="H695" i="1"/>
  <c r="I695" i="1" s="1"/>
  <c r="H372" i="1"/>
  <c r="I372" i="1" s="1"/>
  <c r="H586" i="1"/>
  <c r="I586" i="1" s="1"/>
  <c r="H318" i="1"/>
  <c r="H211" i="1"/>
  <c r="H611" i="1"/>
  <c r="H490" i="1"/>
  <c r="I490" i="1" s="1"/>
  <c r="H561" i="1"/>
  <c r="H223" i="1"/>
  <c r="H210" i="1"/>
  <c r="H381" i="1"/>
  <c r="H59" i="1"/>
  <c r="I59" i="1" s="1"/>
  <c r="H4" i="1"/>
  <c r="H73" i="1"/>
  <c r="H679" i="1"/>
  <c r="H134" i="1"/>
  <c r="H646" i="1"/>
  <c r="I646" i="1" s="1"/>
  <c r="H441" i="1"/>
  <c r="H380" i="1"/>
  <c r="H280" i="1"/>
  <c r="H267" i="1"/>
  <c r="H47" i="1"/>
  <c r="I47" i="1" s="1"/>
  <c r="H348" i="1"/>
  <c r="I348" i="1" s="1"/>
  <c r="H582" i="1"/>
  <c r="H487" i="1"/>
  <c r="H426" i="1"/>
  <c r="H425" i="1"/>
  <c r="H528" i="1"/>
  <c r="I528" i="1" s="1"/>
  <c r="H346" i="1"/>
  <c r="H365" i="1"/>
  <c r="H523" i="1"/>
  <c r="H522" i="1"/>
  <c r="H183" i="1"/>
  <c r="H732" i="1"/>
  <c r="H516" i="1"/>
  <c r="H408" i="1"/>
  <c r="H512" i="1"/>
  <c r="I512" i="1" s="1"/>
</calcChain>
</file>

<file path=xl/sharedStrings.xml><?xml version="1.0" encoding="utf-8"?>
<sst xmlns="http://schemas.openxmlformats.org/spreadsheetml/2006/main" count="7009" uniqueCount="987">
  <si>
    <t>timestamp</t>
  </si>
  <si>
    <t>username</t>
  </si>
  <si>
    <t>feel</t>
  </si>
  <si>
    <t>sleepquality</t>
  </si>
  <si>
    <t>sleepquantity</t>
  </si>
  <si>
    <t>stress</t>
  </si>
  <si>
    <t>energy</t>
  </si>
  <si>
    <t>phoneuse</t>
  </si>
  <si>
    <t>night</t>
  </si>
  <si>
    <t>dnd</t>
  </si>
  <si>
    <t>assignment</t>
  </si>
  <si>
    <t>2017/03/13 9:55:24 PM AST</t>
  </si>
  <si>
    <t>ecafferky@yahoo.com</t>
  </si>
  <si>
    <t>Approximately 7 Hours</t>
  </si>
  <si>
    <t>na</t>
  </si>
  <si>
    <t>b</t>
  </si>
  <si>
    <t>2017/03/13 10:45:27 PM AST</t>
  </si>
  <si>
    <t>jill.wishart@hotmail.com</t>
  </si>
  <si>
    <t>Approximately 8 Hours</t>
  </si>
  <si>
    <t>2017/03/14 6:57:49 PM AST</t>
  </si>
  <si>
    <t>jljones.dt@gmail.com</t>
  </si>
  <si>
    <t>2017/03/14 7:05:04 PM AST</t>
  </si>
  <si>
    <t>victorwwang@gmail.com</t>
  </si>
  <si>
    <t>2017/03/14 7:28:31 PM AST</t>
  </si>
  <si>
    <t>monisha.sabnis@gmail.com</t>
  </si>
  <si>
    <t>2017/03/14 9:18:24 PM AST</t>
  </si>
  <si>
    <t>2017/03/14 10:07:29 PM AST</t>
  </si>
  <si>
    <t>2017/03/14 10:18:27 PM AST</t>
  </si>
  <si>
    <t>2017/03/14 10:40:00 PM AST</t>
  </si>
  <si>
    <t>kristileeparish@gmail.com</t>
  </si>
  <si>
    <t>2017/03/14 11:13:49 PM AST</t>
  </si>
  <si>
    <t>2017/03/15 9:03:17 PM AST</t>
  </si>
  <si>
    <t>2017/03/15 9:08:41 PM AST</t>
  </si>
  <si>
    <t>2017/03/15 9:11:50 PM AST</t>
  </si>
  <si>
    <t>2017/03/15 10:41:41 PM AST</t>
  </si>
  <si>
    <t>2017/03/15 11:01:26 PM AST</t>
  </si>
  <si>
    <t>2017/03/16 3:01:18 PM AST</t>
  </si>
  <si>
    <t>Less than 6 Hours</t>
  </si>
  <si>
    <t>2017/03/16 9:13:26 PM AST</t>
  </si>
  <si>
    <t>2017/03/16 10:47:59 PM AST</t>
  </si>
  <si>
    <t>2017/03/16 10:57:19 PM AST</t>
  </si>
  <si>
    <t>2017/03/17 12:29:37 AM AST</t>
  </si>
  <si>
    <t>2017/03/17 12:27:47 PM AST</t>
  </si>
  <si>
    <t>2017/03/17 9:20:35 PM AST</t>
  </si>
  <si>
    <t>2017/03/17 9:33:44 PM AST</t>
  </si>
  <si>
    <t>2017/03/17 9:40:35 PM AST</t>
  </si>
  <si>
    <t>2017/03/17 10:51:09 PM AST</t>
  </si>
  <si>
    <t>2017/03/17 11:58:34 PM AST</t>
  </si>
  <si>
    <t>2017/03/18 9:36:23 PM AST</t>
  </si>
  <si>
    <t>2017/03/18 10:33:37 PM AST</t>
  </si>
  <si>
    <t>2017/03/19 12:52:11 AM AST</t>
  </si>
  <si>
    <t>2017/03/19 5:52:24 PM AST</t>
  </si>
  <si>
    <t>2017/03/19 9:03:46 PM AST</t>
  </si>
  <si>
    <t>2017/03/19 9:17:16 PM AST</t>
  </si>
  <si>
    <t>2017/03/19 10:26:45 PM AST</t>
  </si>
  <si>
    <t>Approximately 9 Hours</t>
  </si>
  <si>
    <t>2017/03/19 11:06:20 PM AST</t>
  </si>
  <si>
    <t>2017/03/20 2:33:41 AM AST</t>
  </si>
  <si>
    <t>2017/03/20 1:28:56 PM AST</t>
  </si>
  <si>
    <t>2017/03/20 9:04:26 PM AST</t>
  </si>
  <si>
    <t>2017/03/20 9:30:24 PM AST</t>
  </si>
  <si>
    <t>2017/03/20 9:56:20 PM AST</t>
  </si>
  <si>
    <t>2017/03/20 10:31:49 PM AST</t>
  </si>
  <si>
    <t>2017/03/20 10:51:45 PM AST</t>
  </si>
  <si>
    <t>2017/03/21 4:25:27 PM AST</t>
  </si>
  <si>
    <t>2017/04/03 9:01:56 PM AST</t>
  </si>
  <si>
    <t>k_nelson1994@hotmail.com</t>
  </si>
  <si>
    <t>2017/04/03 9:02:07 PM AST</t>
  </si>
  <si>
    <t>graysonparish@Gmail.com</t>
  </si>
  <si>
    <t>2017/04/03 9:05:39 PM AST</t>
  </si>
  <si>
    <t>shanif@uci.edu</t>
  </si>
  <si>
    <t>2017/04/03 9:05:48 PM AST</t>
  </si>
  <si>
    <t>ayma1024@gmail.com</t>
  </si>
  <si>
    <t>2017/04/03 9:06:59 PM AST</t>
  </si>
  <si>
    <t>tglisft1137@gmail.com</t>
  </si>
  <si>
    <t>2017/04/03 9:07:47 PM AST</t>
  </si>
  <si>
    <t>ericrupp05@gmail.com</t>
  </si>
  <si>
    <t>2017/04/03 9:08:20 PM AST</t>
  </si>
  <si>
    <t>hannahcote13@gmail.com</t>
  </si>
  <si>
    <t>2017/04/03 9:09:42 PM AST</t>
  </si>
  <si>
    <t>evelyncutts@gmail.com</t>
  </si>
  <si>
    <t>2017/04/03 9:17:35 PM AST</t>
  </si>
  <si>
    <t>christine.mngu@gmail.com</t>
  </si>
  <si>
    <t>2017/04/03 9:19:19 PM AST</t>
  </si>
  <si>
    <t>cfsanchez13@gmail.com</t>
  </si>
  <si>
    <t>2017/04/03 9:19:25 PM AST</t>
  </si>
  <si>
    <t>jrkenneyjr@gmail.com</t>
  </si>
  <si>
    <t>2017/04/03 9:19:41 PM AST</t>
  </si>
  <si>
    <t>ackerman.jaime@gmail.com</t>
  </si>
  <si>
    <t>2017/04/03 9:23:54 PM AST</t>
  </si>
  <si>
    <t>madisonwfai@gmail.com</t>
  </si>
  <si>
    <t>2017/04/03 9:33:34 PM AST</t>
  </si>
  <si>
    <t>lisa.kramer04@gmail.com</t>
  </si>
  <si>
    <t>2017/04/03 9:40:36 PM AST</t>
  </si>
  <si>
    <t>aishaniazi@gmail.com</t>
  </si>
  <si>
    <t>2017/04/03 9:41:22 PM AST</t>
  </si>
  <si>
    <t>mackenzie.parish1@gmail.com</t>
  </si>
  <si>
    <t>2017/04/03 9:42:18 PM AST</t>
  </si>
  <si>
    <t>mbittmann@gmail.com</t>
  </si>
  <si>
    <t>2017/04/03 9:44:58 PM AST</t>
  </si>
  <si>
    <t>trey.wales@gmail.com</t>
  </si>
  <si>
    <t>2017/04/03 10:11:42 PM AST</t>
  </si>
  <si>
    <t>hiimjudi@gmail.com</t>
  </si>
  <si>
    <t>2017/04/03 10:24:48 PM AST</t>
  </si>
  <si>
    <t>ericsonshi1@gmail.com</t>
  </si>
  <si>
    <t>2017/04/03 10:39:32 PM AST</t>
  </si>
  <si>
    <t>miodusze101@gmail.com</t>
  </si>
  <si>
    <t>2017/04/03 10:48:32 PM AST</t>
  </si>
  <si>
    <t>nananeliz@gmail.com</t>
  </si>
  <si>
    <t>2017/04/03 11:06:09 PM AST</t>
  </si>
  <si>
    <t>enerfit@telus.net</t>
  </si>
  <si>
    <t>2017/04/03 11:09:29 PM AST</t>
  </si>
  <si>
    <t>nelson.sean@hotmail.com</t>
  </si>
  <si>
    <t>2017/04/03 11:14:39 PM AST</t>
  </si>
  <si>
    <t>parishkarlee@gmail.com</t>
  </si>
  <si>
    <t>2017/04/03 11:14:59 PM AST</t>
  </si>
  <si>
    <t>changster428@gmail.com</t>
  </si>
  <si>
    <t>2017/04/03 11:34:54 PM AST</t>
  </si>
  <si>
    <t>r.daland@gmail.com</t>
  </si>
  <si>
    <t>2017/04/03 11:35:13 PM AST</t>
  </si>
  <si>
    <t>cmay1987@gmail.com</t>
  </si>
  <si>
    <t>2017/04/03 11:39:27 PM AST</t>
  </si>
  <si>
    <t>dannybechillin@gmail.com</t>
  </si>
  <si>
    <t>2017/04/03 11:45:09 PM AST</t>
  </si>
  <si>
    <t>wdelmoli@yahoo.com</t>
  </si>
  <si>
    <t>2017/04/03 11:53:46 PM AST</t>
  </si>
  <si>
    <t>v4miku@gmail.com</t>
  </si>
  <si>
    <t>2017/04/03 11:54:36 PM AST</t>
  </si>
  <si>
    <t>dlam34@gmail.com</t>
  </si>
  <si>
    <t>2017/04/04 12:03:24 AM AST</t>
  </si>
  <si>
    <t>amy.xm.lai@berkeley.edu</t>
  </si>
  <si>
    <t>2017/04/04 12:29:56 AM AST</t>
  </si>
  <si>
    <t>silvadalila1998@gmail.com</t>
  </si>
  <si>
    <t>2017/04/04 12:32:18 AM AST</t>
  </si>
  <si>
    <t>hmnelson@shaw.ca</t>
  </si>
  <si>
    <t>2017/04/04 1:00:32 AM AST</t>
  </si>
  <si>
    <t>mms260@zips.uakron.edu</t>
  </si>
  <si>
    <t>2017/04/04 1:03:10 AM AST</t>
  </si>
  <si>
    <t>rjmcleod@gmail.com</t>
  </si>
  <si>
    <t>2017/04/04 1:03:37 AM AST</t>
  </si>
  <si>
    <t>christine.a.lam@gmail.com</t>
  </si>
  <si>
    <t>2017/04/04 1:09:23 AM AST</t>
  </si>
  <si>
    <t>jessicalrogers1@gmail.com</t>
  </si>
  <si>
    <t>2017/04/04 1:40:06 AM AST</t>
  </si>
  <si>
    <t>bbyjen89@gmail.com</t>
  </si>
  <si>
    <t>2017/04/04 8:25:09 AM AST</t>
  </si>
  <si>
    <t>marylansleyoriginals@gmail.com</t>
  </si>
  <si>
    <t>2017/04/04 9:41:22 AM AST</t>
  </si>
  <si>
    <t>debra.lilley@btinternet.com</t>
  </si>
  <si>
    <t>2017/04/04 11:42:01 AM AST</t>
  </si>
  <si>
    <t>kerry.nixon@cbre.com</t>
  </si>
  <si>
    <t>2017/04/04 11:50:07 AM AST</t>
  </si>
  <si>
    <t>svetlanariva@gmail.com</t>
  </si>
  <si>
    <t>2017/04/04 12:02:17 PM AST</t>
  </si>
  <si>
    <t>dannyrdodd@gmail.com</t>
  </si>
  <si>
    <t>2017/04/04 4:17:13 PM AST</t>
  </si>
  <si>
    <t>untitleduser501@gmail.com</t>
  </si>
  <si>
    <t>2017/04/04 9:01:13 PM AST</t>
  </si>
  <si>
    <t>2017/04/04 9:01:21 PM AST</t>
  </si>
  <si>
    <t>2017/04/04 9:02:59 PM AST</t>
  </si>
  <si>
    <t>2017/04/04 9:03:49 PM AST</t>
  </si>
  <si>
    <t>2017/04/04 9:08:21 PM AST</t>
  </si>
  <si>
    <t>2017/04/04 9:08:22 PM AST</t>
  </si>
  <si>
    <t>2017/04/04 9:08:23 PM AST</t>
  </si>
  <si>
    <t>2017/04/04 9:15:05 PM AST</t>
  </si>
  <si>
    <t>2017/04/04 9:17:28 PM AST</t>
  </si>
  <si>
    <t>2017/04/04 9:22:32 PM AST</t>
  </si>
  <si>
    <t>2017/04/04 9:25:37 PM AST</t>
  </si>
  <si>
    <t>velvetarrow@gmail.com</t>
  </si>
  <si>
    <t>2017/04/04 9:26:03 PM AST</t>
  </si>
  <si>
    <t>2017/04/04 9:28:09 PM AST</t>
  </si>
  <si>
    <t>2017/04/04 9:46:47 PM AST</t>
  </si>
  <si>
    <t>2017/04/04 9:59:51 PM AST</t>
  </si>
  <si>
    <t>2017/04/04 10:02:00 PM AST</t>
  </si>
  <si>
    <t>2017/04/04 10:02:01 PM AST</t>
  </si>
  <si>
    <t>2017/04/04 10:04:58 PM AST</t>
  </si>
  <si>
    <t>2017/04/04 10:13:54 PM AST</t>
  </si>
  <si>
    <t>2017/04/04 10:28:55 PM AST</t>
  </si>
  <si>
    <t>More than 9 Hours</t>
  </si>
  <si>
    <t>2017/04/04 10:31:16 PM AST</t>
  </si>
  <si>
    <t>2017/04/04 10:37:08 PM AST</t>
  </si>
  <si>
    <t>2017/04/04 10:38:44 PM AST</t>
  </si>
  <si>
    <t>2017/04/04 10:47:07 PM AST</t>
  </si>
  <si>
    <t>2017/04/04 11:01:24 PM AST</t>
  </si>
  <si>
    <t>2017/04/04 11:23:32 PM AST</t>
  </si>
  <si>
    <t>2017/04/04 11:28:19 PM AST</t>
  </si>
  <si>
    <t>2017/04/04 11:38:07 PM AST</t>
  </si>
  <si>
    <t>2017/04/05 12:15:30 AM AST</t>
  </si>
  <si>
    <t>epnels02@gmail.com</t>
  </si>
  <si>
    <t>2017/04/05 12:38:00 AM AST</t>
  </si>
  <si>
    <t>2017/04/05 12:41:54 AM AST</t>
  </si>
  <si>
    <t>2017/04/05 12:57:57 AM AST</t>
  </si>
  <si>
    <t>2017/04/05 1:28:45 AM AST</t>
  </si>
  <si>
    <t>2017/04/05 1:34:04 AM AST</t>
  </si>
  <si>
    <t>2017/04/05 2:00:44 AM AST</t>
  </si>
  <si>
    <t>2017/04/05 5:37:21 AM AST</t>
  </si>
  <si>
    <t>2017/04/05 6:10:16 AM AST</t>
  </si>
  <si>
    <t>2017/04/05 7:19:55 AM AST</t>
  </si>
  <si>
    <t>2017/04/05 7:20:55 AM AST</t>
  </si>
  <si>
    <t>2017/04/05 7:31:12 AM AST</t>
  </si>
  <si>
    <t>2017/04/05 8:40:24 AM AST</t>
  </si>
  <si>
    <t>2017/04/05 10:26:10 AM AST</t>
  </si>
  <si>
    <t>dbakevlar@gmail.com</t>
  </si>
  <si>
    <t>2017/04/05 10:32:06 AM AST</t>
  </si>
  <si>
    <t>2017/04/05 11:15:22 AM AST</t>
  </si>
  <si>
    <t>2017/04/05 12:17:57 PM AST</t>
  </si>
  <si>
    <t>2017/04/05 3:03:45 PM AST</t>
  </si>
  <si>
    <t>2017/04/05 5:26:42 PM AST</t>
  </si>
  <si>
    <t>2017/04/05 9:01:09 PM AST</t>
  </si>
  <si>
    <t>2017/04/05 9:01:21 PM AST</t>
  </si>
  <si>
    <t>2017/04/05 9:02:02 PM AST</t>
  </si>
  <si>
    <t>2017/04/05 9:04:49 PM AST</t>
  </si>
  <si>
    <t>2017/04/05 9:05:08 PM AST</t>
  </si>
  <si>
    <t>2017/04/05 9:05:53 PM AST</t>
  </si>
  <si>
    <t>2017/04/05 9:06:45 PM AST</t>
  </si>
  <si>
    <t>2017/04/05 9:07:17 PM AST</t>
  </si>
  <si>
    <t>2017/04/05 9:07:28 PM AST</t>
  </si>
  <si>
    <t>2017/04/05 9:07:32 PM AST</t>
  </si>
  <si>
    <t>2017/04/05 9:09:21 PM AST</t>
  </si>
  <si>
    <t>2017/04/05 9:10:21 PM AST</t>
  </si>
  <si>
    <t>2017/04/05 9:10:39 PM AST</t>
  </si>
  <si>
    <t>2017/04/05 9:17:32 PM AST</t>
  </si>
  <si>
    <t>2017/04/05 9:23:29 PM AST</t>
  </si>
  <si>
    <t>2017/04/05 9:33:24 PM AST</t>
  </si>
  <si>
    <t>2017/04/05 9:34:05 PM AST</t>
  </si>
  <si>
    <t>2017/04/05 9:37:18 PM AST</t>
  </si>
  <si>
    <t>2017/04/05 9:37:50 PM AST</t>
  </si>
  <si>
    <t>2017/04/05 9:41:39 PM AST</t>
  </si>
  <si>
    <t>2017/04/05 9:43:22 PM AST</t>
  </si>
  <si>
    <t>2017/04/05 9:46:48 PM AST</t>
  </si>
  <si>
    <t>2017/04/05 9:48:38 PM AST</t>
  </si>
  <si>
    <t>2017/04/05 9:51:50 PM AST</t>
  </si>
  <si>
    <t>2017/04/05 10:02:06 PM AST</t>
  </si>
  <si>
    <t>2017/04/05 10:17:05 PM AST</t>
  </si>
  <si>
    <t>2017/04/05 10:49:08 PM AST</t>
  </si>
  <si>
    <t>2017/04/05 10:50:21 PM AST</t>
  </si>
  <si>
    <t>2017/04/05 10:51:18 PM AST</t>
  </si>
  <si>
    <t>2017/04/05 10:55:55 PM AST</t>
  </si>
  <si>
    <t>2017/04/05 11:15:25 PM AST</t>
  </si>
  <si>
    <t>2017/04/05 11:32:11 PM AST</t>
  </si>
  <si>
    <t>2017/04/05 11:42:25 PM AST</t>
  </si>
  <si>
    <t>2017/04/05 11:48:07 PM AST</t>
  </si>
  <si>
    <t>2017/04/05 11:56:56 PM AST</t>
  </si>
  <si>
    <t>john.harllee@yahoo.com</t>
  </si>
  <si>
    <t>2017/04/06 1:08:25 AM AST</t>
  </si>
  <si>
    <t>thwapit@gmail.com</t>
  </si>
  <si>
    <t>2017/04/06 2:31:36 AM AST</t>
  </si>
  <si>
    <t>pioro1@gmail.com</t>
  </si>
  <si>
    <t>2017/04/06 6:07:05 AM AST</t>
  </si>
  <si>
    <t>2017/04/06 7:50:22 AM AST</t>
  </si>
  <si>
    <t>2017/04/06 10:17:08 AM AST</t>
  </si>
  <si>
    <t>2017/04/06 10:27:44 AM AST</t>
  </si>
  <si>
    <t>2017/04/06 11:08:40 AM AST</t>
  </si>
  <si>
    <t>2017/04/06 11:27:55 AM AST</t>
  </si>
  <si>
    <t>2017/04/06 12:01:56 PM AST</t>
  </si>
  <si>
    <t>2017/04/06 5:59:23 PM AST</t>
  </si>
  <si>
    <t>2017/04/06 8:41:05 PM AST</t>
  </si>
  <si>
    <t>2017/04/06 9:01:10 PM AST</t>
  </si>
  <si>
    <t>2017/04/06 9:01:25 PM AST</t>
  </si>
  <si>
    <t>2017/04/06 9:01:35 PM AST</t>
  </si>
  <si>
    <t>2017/04/06 9:01:51 PM AST</t>
  </si>
  <si>
    <t>2017/04/06 9:01:59 PM AST</t>
  </si>
  <si>
    <t>2017/04/06 9:02:31 PM AST</t>
  </si>
  <si>
    <t>2017/04/06 9:04:36 PM AST</t>
  </si>
  <si>
    <t>2017/04/06 9:09:12 PM AST</t>
  </si>
  <si>
    <t>giandionisio@gmail.com</t>
  </si>
  <si>
    <t>2017/04/06 9:11:37 PM AST</t>
  </si>
  <si>
    <t>rparish@innovativebenefits.ca</t>
  </si>
  <si>
    <t>2017/04/06 9:14:00 PM AST</t>
  </si>
  <si>
    <t>2017/04/06 9:15:59 PM AST</t>
  </si>
  <si>
    <t>2017/04/06 9:16:56 PM AST</t>
  </si>
  <si>
    <t>2017/04/06 9:17:22 PM AST</t>
  </si>
  <si>
    <t>2017/04/06 9:18:12 PM AST</t>
  </si>
  <si>
    <t>2017/04/06 9:18:47 PM AST</t>
  </si>
  <si>
    <t>2017/04/06 9:21:45 PM AST</t>
  </si>
  <si>
    <t>2017/04/06 9:25:08 PM AST</t>
  </si>
  <si>
    <t>2017/04/06 9:31:20 PM AST</t>
  </si>
  <si>
    <t>2017/04/06 9:32:31 PM AST</t>
  </si>
  <si>
    <t>2017/04/06 9:40:27 PM AST</t>
  </si>
  <si>
    <t>2017/04/06 9:43:05 PM AST</t>
  </si>
  <si>
    <t>2017/04/06 9:46:56 PM AST</t>
  </si>
  <si>
    <t>2017/04/06 9:50:45 PM AST</t>
  </si>
  <si>
    <t>2017/04/06 9:54:27 PM AST</t>
  </si>
  <si>
    <t>2017/04/06 10:00:32 PM AST</t>
  </si>
  <si>
    <t>2017/04/06 10:06:58 PM AST</t>
  </si>
  <si>
    <t>2017/04/06 10:27:24 PM AST</t>
  </si>
  <si>
    <t>2017/04/06 10:36:36 PM AST</t>
  </si>
  <si>
    <t>alexa.snyder11@gmail.com</t>
  </si>
  <si>
    <t>2017/04/06 10:40:23 PM AST</t>
  </si>
  <si>
    <t>2017/04/06 10:42:56 PM AST</t>
  </si>
  <si>
    <t>2017/04/06 10:43:26 PM AST</t>
  </si>
  <si>
    <t>2017/04/06 11:06:39 PM AST</t>
  </si>
  <si>
    <t>2017/04/06 11:14:55 PM AST</t>
  </si>
  <si>
    <t>2017/04/07 1:19:46 AM AST</t>
  </si>
  <si>
    <t>2017/04/07 1:38:59 AM AST</t>
  </si>
  <si>
    <t>2017/04/07 1:50:36 AM AST</t>
  </si>
  <si>
    <t>2017/04/07 2:28:13 AM AST</t>
  </si>
  <si>
    <t>2017/04/07 3:29:49 AM AST</t>
  </si>
  <si>
    <t>2017/04/07 7:33:28 AM AST</t>
  </si>
  <si>
    <t>2017/04/07 8:02:56 AM AST</t>
  </si>
  <si>
    <t>2017/04/07 9:33:36 AM AST</t>
  </si>
  <si>
    <t>2017/04/07 10:31:32 AM AST</t>
  </si>
  <si>
    <t>2017/04/07 11:34:12 AM AST</t>
  </si>
  <si>
    <t>2017/04/07 11:37:41 AM AST</t>
  </si>
  <si>
    <t>2017/04/07 12:01:19 PM AST</t>
  </si>
  <si>
    <t>2017/04/07 1:42:25 PM AST</t>
  </si>
  <si>
    <t>2017/04/07 2:52:12 PM AST</t>
  </si>
  <si>
    <t>2017/04/07 6:01:49 PM AST</t>
  </si>
  <si>
    <t>2017/04/07 9:01:03 PM AST</t>
  </si>
  <si>
    <t>2017/04/07 9:01:14 PM AST</t>
  </si>
  <si>
    <t>2017/04/07 9:01:22 PM AST</t>
  </si>
  <si>
    <t>2017/04/07 9:01:59 PM AST</t>
  </si>
  <si>
    <t>2017/04/07 9:02:16 PM AST</t>
  </si>
  <si>
    <t>2017/04/07 9:02:18 PM AST</t>
  </si>
  <si>
    <t>2017/04/07 9:02:31 PM AST</t>
  </si>
  <si>
    <t>2017/04/07 9:02:53 PM AST</t>
  </si>
  <si>
    <t>2017/04/07 9:03:05 PM AST</t>
  </si>
  <si>
    <t>2017/04/07 9:03:29 PM AST</t>
  </si>
  <si>
    <t>2017/04/07 9:03:51 PM AST</t>
  </si>
  <si>
    <t>2017/04/07 9:07:12 PM AST</t>
  </si>
  <si>
    <t>2017/04/07 9:20:46 PM AST</t>
  </si>
  <si>
    <t>2017/04/07 9:22:15 PM AST</t>
  </si>
  <si>
    <t>2017/04/07 9:23:44 PM AST</t>
  </si>
  <si>
    <t>2017/04/07 9:28:19 PM AST</t>
  </si>
  <si>
    <t>2017/04/07 9:40:50 PM AST</t>
  </si>
  <si>
    <t>2017/04/07 9:42:58 PM AST</t>
  </si>
  <si>
    <t>2017/04/07 9:43:52 PM AST</t>
  </si>
  <si>
    <t>2017/04/07 9:59:56 PM AST</t>
  </si>
  <si>
    <t>2017/04/07 10:00:15 PM AST</t>
  </si>
  <si>
    <t>2017/04/07 10:08:52 PM AST</t>
  </si>
  <si>
    <t>2017/04/07 10:21:19 PM AST</t>
  </si>
  <si>
    <t>2017/04/07 10:47:31 PM AST</t>
  </si>
  <si>
    <t>2017/04/07 10:58:00 PM AST</t>
  </si>
  <si>
    <t>2017/04/07 11:02:23 PM AST</t>
  </si>
  <si>
    <t>2017/04/07 11:27:34 PM AST</t>
  </si>
  <si>
    <t>2017/04/07 11:32:31 PM AST</t>
  </si>
  <si>
    <t>2017/04/07 11:45:43 PM AST</t>
  </si>
  <si>
    <t>2017/04/08 12:03:56 AM AST</t>
  </si>
  <si>
    <t>2017/04/08 12:13:04 AM AST</t>
  </si>
  <si>
    <t>2017/04/08 12:16:12 AM AST</t>
  </si>
  <si>
    <t>2017/04/08 12:35:53 AM AST</t>
  </si>
  <si>
    <t>2017/04/08 12:43:01 AM AST</t>
  </si>
  <si>
    <t>2017/04/08 1:55:20 AM AST</t>
  </si>
  <si>
    <t>2017/04/08 1:57:12 AM AST</t>
  </si>
  <si>
    <t>2017/04/08 3:06:47 AM AST</t>
  </si>
  <si>
    <t>2017/04/08 7:43:21 AM AST</t>
  </si>
  <si>
    <t>2017/04/08 9:23:18 AM AST</t>
  </si>
  <si>
    <t>2017/04/08 11:28:58 AM AST</t>
  </si>
  <si>
    <t>2017/04/08 11:38:42 AM AST</t>
  </si>
  <si>
    <t>2017/04/08 11:42:50 AM AST</t>
  </si>
  <si>
    <t>2017/04/08 11:57:17 AM AST</t>
  </si>
  <si>
    <t>2017/04/08 1:19:14 PM AST</t>
  </si>
  <si>
    <t>2017/04/08 2:56:13 PM AST</t>
  </si>
  <si>
    <t>2017/04/08 6:04:25 PM AST</t>
  </si>
  <si>
    <t>2017/04/08 6:58:57 PM AST</t>
  </si>
  <si>
    <t>2017/04/08 8:35:58 PM AST</t>
  </si>
  <si>
    <t>2017/04/08 9:01:17 PM AST</t>
  </si>
  <si>
    <t>2017/04/08 9:03:14 PM AST</t>
  </si>
  <si>
    <t>2017/04/08 9:03:27 PM AST</t>
  </si>
  <si>
    <t>2017/04/08 9:04:01 PM AST</t>
  </si>
  <si>
    <t>2017/04/08 9:04:17 PM AST</t>
  </si>
  <si>
    <t>2017/04/08 9:04:59 PM AST</t>
  </si>
  <si>
    <t>2017/04/08 9:05:49 PM AST</t>
  </si>
  <si>
    <t>2017/04/08 9:07:20 PM AST</t>
  </si>
  <si>
    <t>2017/04/08 9:09:07 PM AST</t>
  </si>
  <si>
    <t>2017/04/08 9:11:24 PM AST</t>
  </si>
  <si>
    <t>2017/04/08 9:24:45 PM AST</t>
  </si>
  <si>
    <t>2017/04/08 9:30:44 PM AST</t>
  </si>
  <si>
    <t>2017/04/08 9:33:45 PM AST</t>
  </si>
  <si>
    <t>2017/04/08 9:34:35 PM AST</t>
  </si>
  <si>
    <t>2017/04/08 9:35:06 PM AST</t>
  </si>
  <si>
    <t>2017/04/08 9:36:11 PM AST</t>
  </si>
  <si>
    <t>2017/04/08 9:39:36 PM AST</t>
  </si>
  <si>
    <t>2017/04/08 9:44:58 PM AST</t>
  </si>
  <si>
    <t>2017/04/08 9:45:55 PM AST</t>
  </si>
  <si>
    <t>2017/04/08 9:51:04 PM AST</t>
  </si>
  <si>
    <t>2017/04/08 9:52:03 PM AST</t>
  </si>
  <si>
    <t>2017/04/08 9:52:52 PM AST</t>
  </si>
  <si>
    <t>2017/04/08 10:03:41 PM AST</t>
  </si>
  <si>
    <t>2017/04/08 10:41:22 PM AST</t>
  </si>
  <si>
    <t>2017/04/08 10:57:41 PM AST</t>
  </si>
  <si>
    <t>2017/04/08 11:44:33 PM AST</t>
  </si>
  <si>
    <t>2017/04/08 11:52:00 PM AST</t>
  </si>
  <si>
    <t>2017/04/08 11:54:59 PM AST</t>
  </si>
  <si>
    <t>2017/04/09 12:36:26 AM AST</t>
  </si>
  <si>
    <t>2017/04/09 1:32:10 AM AST</t>
  </si>
  <si>
    <t>2017/04/09 1:57:15 AM AST</t>
  </si>
  <si>
    <t>2017/04/09 2:31:52 AM AST</t>
  </si>
  <si>
    <t>2017/04/09 3:17:26 AM AST</t>
  </si>
  <si>
    <t>2017/04/09 3:35:45 AM AST</t>
  </si>
  <si>
    <t>2017/04/09 6:22:14 AM AST</t>
  </si>
  <si>
    <t>2017/04/09 6:22:54 AM AST</t>
  </si>
  <si>
    <t>2017/04/09 8:46:40 AM AST</t>
  </si>
  <si>
    <t>2017/04/09 9:20:56 AM AST</t>
  </si>
  <si>
    <t>2017/04/09 10:12:08 AM AST</t>
  </si>
  <si>
    <t>2017/04/09 10:44:01 AM AST</t>
  </si>
  <si>
    <t>2017/04/09 11:14:52 AM AST</t>
  </si>
  <si>
    <t>2017/04/09 11:22:15 AM AST</t>
  </si>
  <si>
    <t>2017/04/09 11:33:16 AM AST</t>
  </si>
  <si>
    <t>2017/04/09 11:52:18 AM AST</t>
  </si>
  <si>
    <t>2017/04/09 12:43:50 PM AST</t>
  </si>
  <si>
    <t>2017/04/09 12:57:50 PM AST</t>
  </si>
  <si>
    <t>2017/04/09 2:05:26 PM AST</t>
  </si>
  <si>
    <t>2017/04/09 2:54:31 PM AST</t>
  </si>
  <si>
    <t>2017/04/09 4:43:10 PM AST</t>
  </si>
  <si>
    <t>2017/04/09 6:22:48 PM AST</t>
  </si>
  <si>
    <t>2017/04/09 6:23:36 PM AST</t>
  </si>
  <si>
    <t>2017/04/09 6:24:31 PM AST</t>
  </si>
  <si>
    <t>2017/04/09 6:25:19 PM AST</t>
  </si>
  <si>
    <t>2017/04/09 6:47:41 PM AST</t>
  </si>
  <si>
    <t>2017/04/09 7:08:33 PM AST</t>
  </si>
  <si>
    <t>2017/04/09 8:20:49 PM AST</t>
  </si>
  <si>
    <t>2017/04/09 8:43:02 PM AST</t>
  </si>
  <si>
    <t>2017/04/09 10:45:29 PM AST</t>
  </si>
  <si>
    <t>2017/04/09 10:46:47 PM AST</t>
  </si>
  <si>
    <t>2017/04/09 10:47:37 PM AST</t>
  </si>
  <si>
    <t>2017/04/09 10:58:20 PM AST</t>
  </si>
  <si>
    <t>2017/04/09 10:58:23 PM AST</t>
  </si>
  <si>
    <t>2017/04/09 11:02:20 PM AST</t>
  </si>
  <si>
    <t>2017/04/09 11:12:46 PM AST</t>
  </si>
  <si>
    <t>2017/04/09 11:14:38 PM AST</t>
  </si>
  <si>
    <t>2017/04/09 11:16:14 PM AST</t>
  </si>
  <si>
    <t>2017/04/09 11:17:10 PM AST</t>
  </si>
  <si>
    <t>2017/04/09 11:19:46 PM AST</t>
  </si>
  <si>
    <t>2017/04/09 11:21:53 PM AST</t>
  </si>
  <si>
    <t>2017/04/09 11:23:09 PM AST</t>
  </si>
  <si>
    <t>2017/04/09 11:24:27 PM AST</t>
  </si>
  <si>
    <t>2017/04/09 11:24:56 PM AST</t>
  </si>
  <si>
    <t>2017/04/09 11:55:12 PM AST</t>
  </si>
  <si>
    <t>2017/04/10 12:05:53 AM AST</t>
  </si>
  <si>
    <t>2017/04/10 12:08:45 AM AST</t>
  </si>
  <si>
    <t>2017/04/10 12:12:05 AM AST</t>
  </si>
  <si>
    <t>2017/04/10 12:13:29 AM AST</t>
  </si>
  <si>
    <t>2017/04/10 12:15:07 AM AST</t>
  </si>
  <si>
    <t>2017/04/10 12:16:38 AM AST</t>
  </si>
  <si>
    <t>2017/04/10 12:18:27 AM AST</t>
  </si>
  <si>
    <t>2017/04/10 12:22:57 AM AST</t>
  </si>
  <si>
    <t>2017/04/10 12:43:33 AM AST</t>
  </si>
  <si>
    <t>2017/04/10 12:49:46 AM AST</t>
  </si>
  <si>
    <t>2017/04/10 12:55:27 AM AST</t>
  </si>
  <si>
    <t>2017/04/10 12:59:29 AM AST</t>
  </si>
  <si>
    <t>2017/04/10 1:16:12 AM AST</t>
  </si>
  <si>
    <t>2017/04/10 2:23:47 AM AST</t>
  </si>
  <si>
    <t>2017/04/10 2:24:47 AM AST</t>
  </si>
  <si>
    <t>2017/04/10 5:49:18 AM AST</t>
  </si>
  <si>
    <t>2017/04/10 7:52:11 AM AST</t>
  </si>
  <si>
    <t>2017/04/10 8:37:05 AM AST</t>
  </si>
  <si>
    <t>2017/04/10 8:48:30 AM AST</t>
  </si>
  <si>
    <t>2017/04/10 10:25:44 AM AST</t>
  </si>
  <si>
    <t>2017/04/10 11:12:28 AM AST</t>
  </si>
  <si>
    <t>2017/04/10 11:29:38 AM AST</t>
  </si>
  <si>
    <t>2017/04/10 11:34:11 AM AST</t>
  </si>
  <si>
    <t>2017/04/10 1:03:06 PM AST</t>
  </si>
  <si>
    <t>2017/04/10 1:30:43 PM AST</t>
  </si>
  <si>
    <t>2017/04/10 3:26:59 PM AST</t>
  </si>
  <si>
    <t>2017/04/10 5:42:18 PM AST</t>
  </si>
  <si>
    <t>2017/04/10 9:34:47 PM AST</t>
  </si>
  <si>
    <t>2017/04/12 3:14:29 AM AST</t>
  </si>
  <si>
    <t>2017/03/21 9:07:38 PM AST</t>
  </si>
  <si>
    <t>Yes</t>
  </si>
  <si>
    <t>c</t>
  </si>
  <si>
    <t>2017/03/21 9:56:03 PM AST</t>
  </si>
  <si>
    <t>2017/03/21 10:37:36 PM AST</t>
  </si>
  <si>
    <t>2017/03/22 9:08:25 PM AST</t>
  </si>
  <si>
    <t>2017/03/22 10:55:16 PM AST</t>
  </si>
  <si>
    <t>2017/03/22 11:42:18 PM AST</t>
  </si>
  <si>
    <t>No</t>
  </si>
  <si>
    <t>2017/03/22 11:44:25 PM AST</t>
  </si>
  <si>
    <t>2017/03/22 11:46:19 PM AST</t>
  </si>
  <si>
    <t>2017/03/23 9:07:49 PM AST</t>
  </si>
  <si>
    <t>2017/03/23 9:12:38 PM AST</t>
  </si>
  <si>
    <t>2017/03/24 10:44:37 AM AST</t>
  </si>
  <si>
    <t>2017/03/24 9:05:30 PM AST</t>
  </si>
  <si>
    <t>2017/03/25 12:05:04 AM AST</t>
  </si>
  <si>
    <t>2017/03/25 11:04:39 PM AST</t>
  </si>
  <si>
    <t>2017/03/26 2:21:41 PM AST</t>
  </si>
  <si>
    <t>2017/03/26 10:12:37 PM AST</t>
  </si>
  <si>
    <t>2017/03/26 11:43:44 PM AST</t>
  </si>
  <si>
    <t>2017/03/27 2:15:16 AM AST</t>
  </si>
  <si>
    <t>2017/03/27 2:16:00 AM AST</t>
  </si>
  <si>
    <t>2017/03/27 9:03:35 PM AST</t>
  </si>
  <si>
    <t>2017/03/27 9:21:31 PM AST</t>
  </si>
  <si>
    <t>2017/03/28 8:56:31 AM AST</t>
  </si>
  <si>
    <t>2017/03/28 9:02:36 PM AST</t>
  </si>
  <si>
    <t>2017/03/28 9:21:46 PM AST</t>
  </si>
  <si>
    <t>2017/03/29 8:07:02 AM AST</t>
  </si>
  <si>
    <t>2017/03/29 9:09:05 PM AST</t>
  </si>
  <si>
    <t>2017/03/29 9:43:27 PM AST</t>
  </si>
  <si>
    <t>2017/03/29 11:43:20 PM AST</t>
  </si>
  <si>
    <t>2017/03/30 9:04:47 PM AST</t>
  </si>
  <si>
    <t>2017/03/30 9:07:29 PM AST</t>
  </si>
  <si>
    <t>2017/03/30 9:12:31 PM AST</t>
  </si>
  <si>
    <t>2017/03/31 9:06:59 PM AST</t>
  </si>
  <si>
    <t>2017/03/31 10:18:07 PM AST</t>
  </si>
  <si>
    <t>2017/04/01 9:28:41 PM AST</t>
  </si>
  <si>
    <t>2017/04/01 10:44:51 PM AST</t>
  </si>
  <si>
    <t>2017/04/01 10:46:30 PM AST</t>
  </si>
  <si>
    <t>2017/04/02 10:44:35 PM AST</t>
  </si>
  <si>
    <t>2017/04/03 1:03:31 AM AST</t>
  </si>
  <si>
    <t>2017/04/03 1:22:32 AM AST</t>
  </si>
  <si>
    <t>2017/04/03 9:17:21 PM AST</t>
  </si>
  <si>
    <t>2017/04/03 9:18:24 PM AST</t>
  </si>
  <si>
    <t>2017/04/03 10:40:55 PM AST</t>
  </si>
  <si>
    <t>2017/04/10 9:10:55 PM AST</t>
  </si>
  <si>
    <t>2017/04/10 9:12:45 PM AST</t>
  </si>
  <si>
    <t>2017/04/10 9:17:37 PM AST</t>
  </si>
  <si>
    <t>2017/04/10 9:21:36 PM AST</t>
  </si>
  <si>
    <t>2017/04/10 9:56:19 PM AST</t>
  </si>
  <si>
    <t>2017/04/10 10:07:12 PM AST</t>
  </si>
  <si>
    <t>2017/04/10 10:19:38 PM AST</t>
  </si>
  <si>
    <t>2017/04/10 10:30:46 PM AST</t>
  </si>
  <si>
    <t>2017/04/10 10:51:41 PM AST</t>
  </si>
  <si>
    <t>2017/04/11 12:47:20 AM AST</t>
  </si>
  <si>
    <t>2017/04/11 1:37:39 AM AST</t>
  </si>
  <si>
    <t>2017/04/11 1:39:09 AM AST</t>
  </si>
  <si>
    <t>2017/04/11 1:53:19 AM AST</t>
  </si>
  <si>
    <t>2017/04/11 7:42:46 AM AST</t>
  </si>
  <si>
    <t>2017/04/11 7:45:19 AM AST</t>
  </si>
  <si>
    <t>2017/04/11 8:13:43 AM AST</t>
  </si>
  <si>
    <t>2017/04/11 11:18:54 AM AST</t>
  </si>
  <si>
    <t>2017/04/11 12:07:26 PM AST</t>
  </si>
  <si>
    <t>2017/04/11 12:34:04 PM AST</t>
  </si>
  <si>
    <t>2017/04/11 3:00:32 PM AST</t>
  </si>
  <si>
    <t>2017/04/11 9:01:19 PM AST</t>
  </si>
  <si>
    <t>2017/04/11 9:01:23 PM AST</t>
  </si>
  <si>
    <t>2017/04/11 9:02:16 PM AST</t>
  </si>
  <si>
    <t>2017/04/11 9:09:05 PM AST</t>
  </si>
  <si>
    <t>2017/04/11 9:14:21 PM AST</t>
  </si>
  <si>
    <t>2017/04/11 9:15:36 PM AST</t>
  </si>
  <si>
    <t>2017/04/11 9:33:51 PM AST</t>
  </si>
  <si>
    <t>2017/04/11 9:34:47 PM AST</t>
  </si>
  <si>
    <t>2017/04/11 9:39:35 PM AST</t>
  </si>
  <si>
    <t>2017/04/11 10:04:04 PM AST</t>
  </si>
  <si>
    <t>2017/04/11 10:42:42 PM AST</t>
  </si>
  <si>
    <t>2017/04/11 11:20:21 PM AST</t>
  </si>
  <si>
    <t>2017/04/12 12:10:50 AM AST</t>
  </si>
  <si>
    <t>2017/04/12 12:12:09 AM AST</t>
  </si>
  <si>
    <t>2017/04/12 2:39:34 AM AST</t>
  </si>
  <si>
    <t>2017/04/12 2:43:00 AM AST</t>
  </si>
  <si>
    <t>2017/04/12 3:15:10 AM AST</t>
  </si>
  <si>
    <t>2017/04/12 3:16:00 AM AST</t>
  </si>
  <si>
    <t>2017/04/12 6:55:18 AM AST</t>
  </si>
  <si>
    <t>2017/04/12 10:02:57 AM AST</t>
  </si>
  <si>
    <t>2017/04/12 4:30:05 PM AST</t>
  </si>
  <si>
    <t>2017/04/12 9:02:18 PM AST</t>
  </si>
  <si>
    <t>2017/04/12 9:05:06 PM AST</t>
  </si>
  <si>
    <t>2017/04/12 9:08:13 PM AST</t>
  </si>
  <si>
    <t>2017/04/12 9:09:26 PM AST</t>
  </si>
  <si>
    <t>2017/04/12 9:14:55 PM AST</t>
  </si>
  <si>
    <t>2017/04/12 9:15:32 PM AST</t>
  </si>
  <si>
    <t>2017/04/12 9:18:18 PM AST</t>
  </si>
  <si>
    <t>2017/04/12 9:56:26 PM AST</t>
  </si>
  <si>
    <t>2017/04/12 10:02:13 PM AST</t>
  </si>
  <si>
    <t>2017/04/12 10:35:38 PM AST</t>
  </si>
  <si>
    <t>2017/04/12 10:41:06 PM AST</t>
  </si>
  <si>
    <t>2017/04/12 10:57:12 PM AST</t>
  </si>
  <si>
    <t>2017/04/12 11:07:11 PM AST</t>
  </si>
  <si>
    <t>2017/04/12 11:27:37 PM AST</t>
  </si>
  <si>
    <t>2017/04/12 11:52:42 PM AST</t>
  </si>
  <si>
    <t>2017/04/13 2:22:45 AM AST</t>
  </si>
  <si>
    <t>2017/04/13 2:33:40 AM AST</t>
  </si>
  <si>
    <t>2017/04/13 2:33:46 AM AST</t>
  </si>
  <si>
    <t>2017/04/13 7:25:29 AM AST</t>
  </si>
  <si>
    <t>2017/04/13 11:40:11 AM AST</t>
  </si>
  <si>
    <t>2017/04/13 1:11:35 PM AST</t>
  </si>
  <si>
    <t>2017/04/13 9:01:40 PM AST</t>
  </si>
  <si>
    <t>2017/04/13 9:06:09 PM AST</t>
  </si>
  <si>
    <t>2017/04/13 9:07:29 PM AST</t>
  </si>
  <si>
    <t>2017/04/13 9:12:50 PM AST</t>
  </si>
  <si>
    <t>2017/04/13 9:13:00 PM AST</t>
  </si>
  <si>
    <t>2017/04/13 9:55:07 PM AST</t>
  </si>
  <si>
    <t>2017/04/13 10:14:22 PM AST</t>
  </si>
  <si>
    <t>2017/04/13 10:35:01 PM AST</t>
  </si>
  <si>
    <t>2017/04/13 10:52:58 PM AST</t>
  </si>
  <si>
    <t>2017/04/13 11:25:57 PM AST</t>
  </si>
  <si>
    <t>2017/04/13 11:54:01 PM AST</t>
  </si>
  <si>
    <t>2017/04/14 12:53:02 AM AST</t>
  </si>
  <si>
    <t>2017/04/14 2:22:32 AM AST</t>
  </si>
  <si>
    <t>2017/04/14 5:40:01 AM AST</t>
  </si>
  <si>
    <t>2017/04/14 5:43:23 AM AST</t>
  </si>
  <si>
    <t>2017/04/14 7:41:27 AM AST</t>
  </si>
  <si>
    <t>2017/04/14 8:07:07 AM AST</t>
  </si>
  <si>
    <t>2017/04/14 11:26:00 AM AST</t>
  </si>
  <si>
    <t>2017/04/14 1:52:18 PM AST</t>
  </si>
  <si>
    <t>2017/04/14 8:12:05 PM AST</t>
  </si>
  <si>
    <t>2017/04/14 9:03:31 PM AST</t>
  </si>
  <si>
    <t>2017/04/14 9:11:28 PM AST</t>
  </si>
  <si>
    <t>2017/04/14 9:33:28 PM AST</t>
  </si>
  <si>
    <t>2017/04/14 9:36:58 PM AST</t>
  </si>
  <si>
    <t>2017/04/14 9:46:54 PM AST</t>
  </si>
  <si>
    <t>2017/04/14 10:09:02 PM AST</t>
  </si>
  <si>
    <t>2017/04/14 11:55:17 PM AST</t>
  </si>
  <si>
    <t>2017/04/15 12:06:05 AM AST</t>
  </si>
  <si>
    <t>2017/04/15 1:01:55 AM AST</t>
  </si>
  <si>
    <t>2017/04/15 3:32:48 AM AST</t>
  </si>
  <si>
    <t>2017/04/15 6:44:03 AM AST</t>
  </si>
  <si>
    <t>2017/04/15 8:46:11 AM AST</t>
  </si>
  <si>
    <t>2017/04/15 10:16:18 AM AST</t>
  </si>
  <si>
    <t>2017/04/15 9:19:45 PM AST</t>
  </si>
  <si>
    <t>2017/04/15 9:21:33 PM AST</t>
  </si>
  <si>
    <t>2017/04/15 9:32:55 PM AST</t>
  </si>
  <si>
    <t>2017/04/15 9:47:44 PM AST</t>
  </si>
  <si>
    <t>2017/04/15 9:53:31 PM AST</t>
  </si>
  <si>
    <t>2017/04/15 10:29:27 PM AST</t>
  </si>
  <si>
    <t>2017/04/15 10:52:14 PM AST</t>
  </si>
  <si>
    <t>2017/04/15 11:00:07 PM AST</t>
  </si>
  <si>
    <t>2017/04/15 11:09:12 PM AST</t>
  </si>
  <si>
    <t>2017/04/15 11:09:44 PM AST</t>
  </si>
  <si>
    <t>2017/04/15 11:22:18 PM AST</t>
  </si>
  <si>
    <t>2017/04/15 11:48:28 PM AST</t>
  </si>
  <si>
    <t>2017/04/16 12:14:58 AM AST</t>
  </si>
  <si>
    <t>2017/04/16 12:47:23 AM AST</t>
  </si>
  <si>
    <t>2017/04/16 2:02:54 AM AST</t>
  </si>
  <si>
    <t>2017/04/16 2:51:13 AM AST</t>
  </si>
  <si>
    <t>2017/04/16 6:16:25 AM AST</t>
  </si>
  <si>
    <t>2017/04/16 3:44:36 PM AST</t>
  </si>
  <si>
    <t>2017/04/16 9:02:45 PM AST</t>
  </si>
  <si>
    <t>2017/04/16 9:03:08 PM AST</t>
  </si>
  <si>
    <t>2017/04/16 9:24:17 PM AST</t>
  </si>
  <si>
    <t>2017/04/16 9:47:36 PM AST</t>
  </si>
  <si>
    <t>2017/04/16 10:13:58 PM AST</t>
  </si>
  <si>
    <t>2017/04/16 10:37:12 PM AST</t>
  </si>
  <si>
    <t>2017/04/16 10:51:44 PM AST</t>
  </si>
  <si>
    <t>2017/04/16 10:59:38 PM AST</t>
  </si>
  <si>
    <t>2017/04/16 11:56:59 PM AST</t>
  </si>
  <si>
    <t>2017/04/17 12:02:58 AM AST</t>
  </si>
  <si>
    <t>2017/04/17 12:28:51 AM AST</t>
  </si>
  <si>
    <t>2017/04/17 1:27:23 AM AST</t>
  </si>
  <si>
    <t>2017/04/17 1:29:30 AM AST</t>
  </si>
  <si>
    <t>2017/04/17 3:11:19 AM AST</t>
  </si>
  <si>
    <t>2017/04/17 5:12:06 AM AST</t>
  </si>
  <si>
    <t>2017/04/17 9:59:08 AM AST</t>
  </si>
  <si>
    <t>2017/04/18 1:15:11 PM AST</t>
  </si>
  <si>
    <t>2017/03/21 9:13:00 PM AST</t>
  </si>
  <si>
    <t>t</t>
  </si>
  <si>
    <t>2017/03/21 10:19:24 PM AST</t>
  </si>
  <si>
    <t>2017/03/22 9:09:00 PM AST</t>
  </si>
  <si>
    <t>2017/03/22 9:11:22 PM AST</t>
  </si>
  <si>
    <t>2017/03/22 9:27:45 PM AST</t>
  </si>
  <si>
    <t>2017/03/23 9:54:12 PM AST</t>
  </si>
  <si>
    <t>2017/03/23 10:16:38 PM AST</t>
  </si>
  <si>
    <t>2017/03/23 10:46:14 PM AST</t>
  </si>
  <si>
    <t>2017/03/24 9:51:39 PM AST</t>
  </si>
  <si>
    <t>2017/03/25 12:42:10 AM AST</t>
  </si>
  <si>
    <t>2017/03/25 10:23:15 PM AST</t>
  </si>
  <si>
    <t>2017/03/25 11:54:41 PM AST</t>
  </si>
  <si>
    <t>2017/03/26 12:49:38 AM AST</t>
  </si>
  <si>
    <t>2017/03/26 10:14:42 PM AST</t>
  </si>
  <si>
    <t>2017/03/26 10:14:48 PM AST</t>
  </si>
  <si>
    <t>2017/03/26 10:35:30 PM AST</t>
  </si>
  <si>
    <t>2017/03/27 12:27:32 AM AST</t>
  </si>
  <si>
    <t>2017/03/27 9:13:15 PM AST</t>
  </si>
  <si>
    <t>2017/03/27 9:24:05 PM AST</t>
  </si>
  <si>
    <t>2017/03/27 9:28:07 PM AST</t>
  </si>
  <si>
    <t>2017/03/28 9:39:20 PM AST</t>
  </si>
  <si>
    <t>2017/03/28 10:18:59 PM AST</t>
  </si>
  <si>
    <t>2017/03/28 10:59:43 PM AST</t>
  </si>
  <si>
    <t>2017/03/29 9:09:46 PM AST</t>
  </si>
  <si>
    <t>2017/03/29 10:12:18 PM AST</t>
  </si>
  <si>
    <t>2017/03/30 12:32:05 AM AST</t>
  </si>
  <si>
    <t>2017/03/30 9:01:17 PM AST</t>
  </si>
  <si>
    <t>2017/03/30 9:09:29 PM AST</t>
  </si>
  <si>
    <t>2017/03/31 11:04:29 PM AST</t>
  </si>
  <si>
    <t>2017/04/01 12:47:04 AM AST</t>
  </si>
  <si>
    <t>2017/04/01 9:54:07 PM AST</t>
  </si>
  <si>
    <t>2017/04/02 4:38:41 PM AST</t>
  </si>
  <si>
    <t>2017/04/02 10:05:32 PM AST</t>
  </si>
  <si>
    <t>2017/04/02 11:42:40 PM AST</t>
  </si>
  <si>
    <t>2017/04/03 11:30:04 AM AST</t>
  </si>
  <si>
    <t>2017/04/03 9:02:06 PM AST</t>
  </si>
  <si>
    <t>2017/04/03 9:14:39 PM AST</t>
  </si>
  <si>
    <t>2017/04/04 12:18:26 AM AST</t>
  </si>
  <si>
    <t>2017/04/10 9:01:40 PM AST</t>
  </si>
  <si>
    <t>2017/04/10 9:05:40 PM AST</t>
  </si>
  <si>
    <t>2017/04/10 9:11:34 PM AST</t>
  </si>
  <si>
    <t>2017/04/10 9:14:07 PM AST</t>
  </si>
  <si>
    <t>2017/04/10 9:21:08 PM AST</t>
  </si>
  <si>
    <t>2017/04/10 9:34:26 PM AST</t>
  </si>
  <si>
    <t>2017/04/10 9:37:12 PM AST</t>
  </si>
  <si>
    <t>2017/04/10 10:02:13 PM AST</t>
  </si>
  <si>
    <t>2017/04/10 10:05:21 PM AST</t>
  </si>
  <si>
    <t>2017/04/10 10:08:52 PM AST</t>
  </si>
  <si>
    <t>2017/04/10 10:47:07 PM AST</t>
  </si>
  <si>
    <t>2017/04/10 10:49:13 PM AST</t>
  </si>
  <si>
    <t>2017/04/10 11:08:43 PM AST</t>
  </si>
  <si>
    <t>2017/04/10 11:10:02 PM AST</t>
  </si>
  <si>
    <t>2017/04/11 12:06:48 AM AST</t>
  </si>
  <si>
    <t>2017/04/11 12:08:42 AM AST</t>
  </si>
  <si>
    <t>dnoyce@gmail.com</t>
  </si>
  <si>
    <t>2017/04/11 12:28:01 AM AST</t>
  </si>
  <si>
    <t>2017/04/11 12:33:24 AM AST</t>
  </si>
  <si>
    <t>2017/04/11 1:49:19 AM AST</t>
  </si>
  <si>
    <t>2017/04/11 4:10:39 AM AST</t>
  </si>
  <si>
    <t>2017/04/11 6:01:52 AM AST</t>
  </si>
  <si>
    <t>2017/04/11 7:19:39 AM AST</t>
  </si>
  <si>
    <t>2017/04/11 8:00:21 AM AST</t>
  </si>
  <si>
    <t>2017/04/11 9:12:43 AM AST</t>
  </si>
  <si>
    <t>2017/04/11 9:07:31 PM AST</t>
  </si>
  <si>
    <t>2017/04/11 9:12:11 PM AST</t>
  </si>
  <si>
    <t>2017/04/11 9:12:13 PM AST</t>
  </si>
  <si>
    <t>2017/04/11 9:19:13 PM AST</t>
  </si>
  <si>
    <t>2017/04/11 9:31:55 PM AST</t>
  </si>
  <si>
    <t>2017/04/11 9:46:06 PM AST</t>
  </si>
  <si>
    <t>2017/04/11 10:08:33 PM AST</t>
  </si>
  <si>
    <t>2017/04/11 10:39:43 PM AST</t>
  </si>
  <si>
    <t>2017/04/11 10:47:01 PM AST</t>
  </si>
  <si>
    <t>2017/04/11 10:52:09 PM AST</t>
  </si>
  <si>
    <t>2017/04/11 11:03:36 PM AST</t>
  </si>
  <si>
    <t>2017/04/11 11:08:26 PM AST</t>
  </si>
  <si>
    <t>2017/04/11 11:27:01 PM AST</t>
  </si>
  <si>
    <t>2017/04/11 11:43:43 PM AST</t>
  </si>
  <si>
    <t>2017/04/11 11:59:34 PM AST</t>
  </si>
  <si>
    <t>2017/04/12 12:34:56 AM AST</t>
  </si>
  <si>
    <t>2017/04/12 12:43:06 AM AST</t>
  </si>
  <si>
    <t>2017/04/12 1:54:33 AM AST</t>
  </si>
  <si>
    <t>2017/04/12 1:56:20 AM AST</t>
  </si>
  <si>
    <t>2017/04/12 2:11:08 AM AST</t>
  </si>
  <si>
    <t>2017/04/12 2:21:41 AM AST</t>
  </si>
  <si>
    <t>2017/04/12 2:35:27 AM AST</t>
  </si>
  <si>
    <t>2017/04/12 7:56:35 AM AST</t>
  </si>
  <si>
    <t>2017/04/12 12:51:39 PM AST</t>
  </si>
  <si>
    <t>2017/04/12 2:11:42 PM AST</t>
  </si>
  <si>
    <t>2017/04/12 2:43:43 PM AST</t>
  </si>
  <si>
    <t>2017/04/12 8:43:39 PM AST</t>
  </si>
  <si>
    <t>2017/04/12 9:05:39 PM AST</t>
  </si>
  <si>
    <t>2017/04/12 9:10:00 PM AST</t>
  </si>
  <si>
    <t>2017/04/12 9:10:23 PM AST</t>
  </si>
  <si>
    <t>2017/04/12 9:17:16 PM AST</t>
  </si>
  <si>
    <t>2017/04/12 9:23:21 PM AST</t>
  </si>
  <si>
    <t>2017/04/12 9:32:19 PM AST</t>
  </si>
  <si>
    <t>2017/04/12 9:35:01 PM AST</t>
  </si>
  <si>
    <t>2017/04/12 9:35:37 PM AST</t>
  </si>
  <si>
    <t>2017/04/12 9:39:41 PM AST</t>
  </si>
  <si>
    <t>2017/04/12 9:49:35 PM AST</t>
  </si>
  <si>
    <t>2017/04/12 9:50:47 PM AST</t>
  </si>
  <si>
    <t>2017/04/12 10:22:34 PM AST</t>
  </si>
  <si>
    <t>2017/04/12 11:03:39 PM AST</t>
  </si>
  <si>
    <t>2017/04/12 11:20:52 PM AST</t>
  </si>
  <si>
    <t>2017/04/13 1:02:11 AM AST</t>
  </si>
  <si>
    <t>2017/04/13 2:07:51 AM AST</t>
  </si>
  <si>
    <t>2017/04/13 2:39:16 AM AST</t>
  </si>
  <si>
    <t>2017/04/13 8:25:56 AM AST</t>
  </si>
  <si>
    <t>2017/04/13 9:53:38 AM AST</t>
  </si>
  <si>
    <t>2017/04/13 12:25:51 PM AST</t>
  </si>
  <si>
    <t>2017/04/13 9:05:32 PM AST</t>
  </si>
  <si>
    <t>2017/04/13 9:06:11 PM AST</t>
  </si>
  <si>
    <t>2017/04/13 9:08:44 PM AST</t>
  </si>
  <si>
    <t>2017/04/13 9:12:44 PM AST</t>
  </si>
  <si>
    <t>2017/04/13 9:33:24 PM AST</t>
  </si>
  <si>
    <t>2017/04/13 9:40:25 PM AST</t>
  </si>
  <si>
    <t>2017/04/13 10:13:35 PM AST</t>
  </si>
  <si>
    <t>2017/04/13 10:24:14 PM AST</t>
  </si>
  <si>
    <t>2017/04/13 10:27:16 PM AST</t>
  </si>
  <si>
    <t>2017/04/13 11:40:57 PM AST</t>
  </si>
  <si>
    <t>2017/04/13 11:56:08 PM AST</t>
  </si>
  <si>
    <t>2017/04/14 12:10:13 AM AST</t>
  </si>
  <si>
    <t>2017/04/14 12:21:20 AM AST</t>
  </si>
  <si>
    <t>2017/04/14 12:59:29 AM AST</t>
  </si>
  <si>
    <t>2017/04/14 2:42:31 AM AST</t>
  </si>
  <si>
    <t>2017/04/14 2:49:03 AM AST</t>
  </si>
  <si>
    <t>2017/04/14 3:54:03 AM AST</t>
  </si>
  <si>
    <t>2017/04/14 8:20:16 AM AST</t>
  </si>
  <si>
    <t>2017/04/14 10:27:19 AM AST</t>
  </si>
  <si>
    <t>2017/04/14 10:55:06 AM AST</t>
  </si>
  <si>
    <t>2017/04/14 9:02:58 PM AST</t>
  </si>
  <si>
    <t>2017/04/14 9:08:16 PM AST</t>
  </si>
  <si>
    <t>2017/04/14 9:09:13 PM AST</t>
  </si>
  <si>
    <t>2017/04/14 9:14:45 PM AST</t>
  </si>
  <si>
    <t>2017/04/14 9:36:55 PM AST</t>
  </si>
  <si>
    <t>2017/04/14 9:54:27 PM AST</t>
  </si>
  <si>
    <t>2017/04/14 10:06:27 PM AST</t>
  </si>
  <si>
    <t>2017/04/14 10:21:56 PM AST</t>
  </si>
  <si>
    <t>2017/04/14 10:44:34 PM AST</t>
  </si>
  <si>
    <t>2017/04/14 11:08:04 PM AST</t>
  </si>
  <si>
    <t>2017/04/14 11:12:12 PM AST</t>
  </si>
  <si>
    <t>2017/04/15 12:00:37 AM AST</t>
  </si>
  <si>
    <t>2017/04/15 12:18:28 AM AST</t>
  </si>
  <si>
    <t>2017/04/15 12:57:25 AM AST</t>
  </si>
  <si>
    <t>2017/04/15 1:57:43 AM AST</t>
  </si>
  <si>
    <t>2017/04/15 3:33:26 AM AST</t>
  </si>
  <si>
    <t>2017/04/15 10:24:18 AM AST</t>
  </si>
  <si>
    <t>2017/04/15 12:44:13 PM AST</t>
  </si>
  <si>
    <t>2017/04/15 1:12:27 PM AST</t>
  </si>
  <si>
    <t>2017/04/15 1:30:20 PM AST</t>
  </si>
  <si>
    <t>2017/04/15 4:35:05 PM AST</t>
  </si>
  <si>
    <t>2017/04/15 4:58:57 PM AST</t>
  </si>
  <si>
    <t>2017/04/15 9:11:29 PM AST</t>
  </si>
  <si>
    <t>2017/04/15 9:21:35 PM AST</t>
  </si>
  <si>
    <t>2017/04/15 9:29:23 PM AST</t>
  </si>
  <si>
    <t>2017/04/15 9:34:46 PM AST</t>
  </si>
  <si>
    <t>2017/04/15 9:38:54 PM AST</t>
  </si>
  <si>
    <t>2017/04/15 9:39:32 PM AST</t>
  </si>
  <si>
    <t>2017/04/15 10:41:15 PM AST</t>
  </si>
  <si>
    <t>2017/04/15 10:48:53 PM AST</t>
  </si>
  <si>
    <t>2017/04/15 11:01:02 PM AST</t>
  </si>
  <si>
    <t>2017/04/16 12:12:52 AM AST</t>
  </si>
  <si>
    <t>2017/04/16 1:10:16 AM AST</t>
  </si>
  <si>
    <t>2017/04/16 1:45:53 AM AST</t>
  </si>
  <si>
    <t>2017/04/16 1:56:30 AM AST</t>
  </si>
  <si>
    <t>2017/04/16 2:28:54 AM AST</t>
  </si>
  <si>
    <t>2017/04/16 2:29:57 AM AST</t>
  </si>
  <si>
    <t>2017/04/16 3:24:28 AM AST</t>
  </si>
  <si>
    <t>2017/04/16 3:24:29 AM AST</t>
  </si>
  <si>
    <t>2017/04/16 6:12:42 AM AST</t>
  </si>
  <si>
    <t>2017/04/16 9:36:12 AM AST</t>
  </si>
  <si>
    <t>2017/04/16 10:37:24 AM AST</t>
  </si>
  <si>
    <t>2017/04/16 12:38:14 PM AST</t>
  </si>
  <si>
    <t>2017/04/16 12:39:25 PM AST</t>
  </si>
  <si>
    <t>2017/04/16 12:57:25 PM AST</t>
  </si>
  <si>
    <t>2017/04/16 1:47:56 PM AST</t>
  </si>
  <si>
    <t>2017/04/16 2:56:12 PM AST</t>
  </si>
  <si>
    <t>2017/04/16 8:51:05 PM AST</t>
  </si>
  <si>
    <t>2017/04/16 9:13:00 PM AST</t>
  </si>
  <si>
    <t>2017/04/16 9:26:48 PM AST</t>
  </si>
  <si>
    <t>2017/04/16 9:32:16 PM AST</t>
  </si>
  <si>
    <t>2017/04/16 9:44:02 PM AST</t>
  </si>
  <si>
    <t>2017/04/16 9:57:07 PM AST</t>
  </si>
  <si>
    <t>2017/04/16 10:01:26 PM AST</t>
  </si>
  <si>
    <t>2017/04/16 10:16:37 PM AST</t>
  </si>
  <si>
    <t>2017/04/16 10:37:16 PM AST</t>
  </si>
  <si>
    <t>2017/04/16 10:57:27 PM AST</t>
  </si>
  <si>
    <t>2017/04/16 10:57:31 PM AST</t>
  </si>
  <si>
    <t>2017/04/16 11:02:04 PM AST</t>
  </si>
  <si>
    <t>2017/04/16 11:38:06 PM AST</t>
  </si>
  <si>
    <t>2017/04/17 2:55:43 AM AST</t>
  </si>
  <si>
    <t>2017/04/17 5:52:34 AM AST</t>
  </si>
  <si>
    <t>2017/04/17 6:50:13 AM AST</t>
  </si>
  <si>
    <t>2017/04/17 7:55:52 AM AST</t>
  </si>
  <si>
    <t>2017/04/17 9:47:26 AM AST</t>
  </si>
  <si>
    <t>2017/04/17 9:48:29 AM AST</t>
  </si>
  <si>
    <t>2017/04/17 10:47:21 AM AST</t>
  </si>
  <si>
    <t>2017/04/17 11:29:35 AM AST</t>
  </si>
  <si>
    <t>2017/04/17 1:19:10 PM AST</t>
  </si>
  <si>
    <t>2017/04/17 2:35:23 PM AST</t>
  </si>
  <si>
    <t>2017/04/17 7:55:02 PM AST</t>
  </si>
  <si>
    <t>2017/04/18 2:39:13 AM AST</t>
  </si>
  <si>
    <t>2017/04/18 8:45:40 PM AST</t>
  </si>
  <si>
    <t>Row Labels</t>
  </si>
  <si>
    <t>Grand Total</t>
  </si>
  <si>
    <t>pilot</t>
  </si>
  <si>
    <t>email</t>
  </si>
  <si>
    <t>phone_use</t>
  </si>
  <si>
    <t>number_phones</t>
  </si>
  <si>
    <t>age</t>
  </si>
  <si>
    <t>gender.x</t>
  </si>
  <si>
    <t>os.x</t>
  </si>
  <si>
    <t>contact_method</t>
  </si>
  <si>
    <t>relationship</t>
  </si>
  <si>
    <t>ID.x</t>
  </si>
  <si>
    <t>ID.y</t>
  </si>
  <si>
    <t>gender.y</t>
  </si>
  <si>
    <t>age_code</t>
  </si>
  <si>
    <t>os.y</t>
  </si>
  <si>
    <t>num_phones</t>
  </si>
  <si>
    <t>block</t>
  </si>
  <si>
    <t>treat</t>
  </si>
  <si>
    <t>reply?</t>
  </si>
  <si>
    <t>response</t>
  </si>
  <si>
    <t>About once an hour</t>
  </si>
  <si>
    <t>One phone â€“ used both for work and personal</t>
  </si>
  <si>
    <t>55-64</t>
  </si>
  <si>
    <t>Female</t>
  </si>
  <si>
    <t>iPhone - iOS 10.X</t>
  </si>
  <si>
    <t>Facebook</t>
  </si>
  <si>
    <t>Friend</t>
  </si>
  <si>
    <t>Multiple times per hour</t>
  </si>
  <si>
    <t>25-34</t>
  </si>
  <si>
    <t>Male</t>
  </si>
  <si>
    <t>NA</t>
  </si>
  <si>
    <t>Dbakevlar@gmail.com</t>
  </si>
  <si>
    <t>45-54</t>
  </si>
  <si>
    <t>Family/Friend</t>
  </si>
  <si>
    <t>One phone â€“ personal use only</t>
  </si>
  <si>
    <t>In Person</t>
  </si>
  <si>
    <t>18-24</t>
  </si>
  <si>
    <t>Android - 6.X (Marshmallow)</t>
  </si>
  <si>
    <t>Android - 7.X (Nougat)</t>
  </si>
  <si>
    <t>Google Hangouts</t>
  </si>
  <si>
    <t>About once every 4-8 hours</t>
  </si>
  <si>
    <t>Two or More Phones â€“ at least one for personal use only</t>
  </si>
  <si>
    <t>About once every 2-4 hours</t>
  </si>
  <si>
    <t>35-44</t>
  </si>
  <si>
    <t>iPhone - iOS 9.X</t>
  </si>
  <si>
    <t>Text</t>
  </si>
  <si>
    <t>Android - Other / Don't Know</t>
  </si>
  <si>
    <t>Android - 5.X (Lollipop)</t>
  </si>
  <si>
    <t>Twitter</t>
  </si>
  <si>
    <t>kevin_closson@yahoo.com</t>
  </si>
  <si>
    <t>Prefer not to say</t>
  </si>
  <si>
    <t>nomaan@yahoo.com</t>
  </si>
  <si>
    <t>iPhone - Other / Don't Know</t>
  </si>
  <si>
    <t>Family</t>
  </si>
  <si>
    <t>jazzbean69@gmail.com</t>
  </si>
  <si>
    <t>hvphan@bu.edu</t>
  </si>
  <si>
    <t>Under 18</t>
  </si>
  <si>
    <t>lucyhwang@yahoo.com</t>
  </si>
  <si>
    <t>Blackberry</t>
  </si>
  <si>
    <t>graysonparish@gmail.com</t>
  </si>
  <si>
    <t>calliedishman@gmail.com</t>
  </si>
  <si>
    <t>joneswk@mymail.vcu.edu</t>
  </si>
  <si>
    <t>Slack</t>
  </si>
  <si>
    <t>hauteral@gmail.com</t>
  </si>
  <si>
    <t>elykreutz@gmail.com</t>
  </si>
  <si>
    <t>sage.hackett@gmail.com</t>
  </si>
  <si>
    <t>jdcooper1969@gmail.com</t>
  </si>
  <si>
    <t>jenna.d.clifton@gmail.com</t>
  </si>
  <si>
    <t>A00496100@ag.inter.edu</t>
  </si>
  <si>
    <t>samorghini@gmail.com</t>
  </si>
  <si>
    <t>hruben42@gmail.com</t>
  </si>
  <si>
    <t>PM</t>
  </si>
  <si>
    <t>AST</t>
  </si>
  <si>
    <t>AM</t>
  </si>
  <si>
    <t>time</t>
  </si>
  <si>
    <t>ampm</t>
  </si>
  <si>
    <t>timezone</t>
  </si>
  <si>
    <t>(blank)</t>
  </si>
  <si>
    <t>Column Labels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</si>
  <si>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</si>
  <si>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</si>
  <si>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</si>
  <si>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</si>
  <si>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</si>
  <si>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</si>
  <si>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</si>
  <si>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</si>
  <si>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</si>
  <si>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</si>
  <si>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</si>
  <si>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</si>
  <si>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</si>
  <si>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</si>
  <si>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</si>
  <si>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</si>
  <si>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</si>
  <si>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</si>
  <si>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</si>
  <si>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</si>
  <si>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</si>
  <si>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</si>
  <si>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</si>
  <si>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</si>
  <si>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</si>
  <si>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</si>
  <si>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</si>
  <si>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</si>
  <si>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</si>
  <si>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</si>
  <si>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</si>
  <si>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</si>
  <si>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</si>
  <si>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</si>
  <si>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</si>
  <si>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</si>
  <si>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day_study</t>
  </si>
  <si>
    <t>day_response</t>
  </si>
  <si>
    <t>day_before</t>
  </si>
  <si>
    <t>date</t>
  </si>
  <si>
    <t>Sum of stress</t>
  </si>
  <si>
    <t>b1</t>
  </si>
  <si>
    <t>b2</t>
  </si>
  <si>
    <t>b3</t>
  </si>
  <si>
    <t>b4</t>
  </si>
  <si>
    <t>b5</t>
  </si>
  <si>
    <t>b6</t>
  </si>
  <si>
    <t>b7</t>
  </si>
  <si>
    <t>t1</t>
  </si>
  <si>
    <t>t2</t>
  </si>
  <si>
    <t>t3</t>
  </si>
  <si>
    <t>t4</t>
  </si>
  <si>
    <t>t5</t>
  </si>
  <si>
    <t>t6</t>
  </si>
  <si>
    <t>t7</t>
  </si>
  <si>
    <t>comply</t>
  </si>
  <si>
    <t>Sum of comply</t>
  </si>
  <si>
    <t>gender</t>
  </si>
  <si>
    <t>os</t>
  </si>
  <si>
    <t>contact</t>
  </si>
  <si>
    <t>c1</t>
  </si>
  <si>
    <t>c2</t>
  </si>
  <si>
    <t>c3</t>
  </si>
  <si>
    <t>c4</t>
  </si>
  <si>
    <t>c5</t>
  </si>
  <si>
    <t>c6</t>
  </si>
  <si>
    <t>c7</t>
  </si>
  <si>
    <t>full_attrit</t>
  </si>
  <si>
    <t>id</t>
  </si>
  <si>
    <t>Count of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</si>
</sst>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F800]dddd\,\ mmmm\ dd\,\ yyyy"/>
    <numFmt numFmtId="165" formatCode="m/d;@"/>
    <numFmt numFmtId="166" formatCode="[$-409]m/d/yy\ h:mm\ AM/PM;@"/>
    <numFmt numFmtId="167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/>
    <xf numFmtId="21" fontId="0" fillId="0" borderId="0" xfId="0" applyNumberFormat="1"/>
    <xf numFmtId="166" fontId="0" fillId="0" borderId="0" xfId="0" applyNumberFormat="1" applyAlignment="1">
      <alignment horizontal="left"/>
    </xf>
    <xf numFmtId="14" fontId="0" fillId="33" borderId="0" xfId="0" applyNumberFormat="1" applyFill="1"/>
    <xf numFmtId="166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Fill="1" applyAlignment="1">
      <alignment horizontal="left"/>
    </xf>
    <xf numFmtId="14" fontId="0" fillId="0" borderId="0" xfId="0" applyNumberFormat="1" applyFill="1"/>
    <xf numFmtId="21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67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numFmt numFmtId="167" formatCode="mm/dd/yy;@"/>
    </dxf>
    <dxf>
      <numFmt numFmtId="165" formatCode="m/d;@"/>
    </dxf>
    <dxf>
      <numFmt numFmtId="165" formatCode="m/d;@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mm/dd/yy;@"/>
    </dxf>
    <dxf>
      <numFmt numFmtId="165" formatCode="m/d;@"/>
    </dxf>
    <dxf>
      <numFmt numFmtId="165" formatCode="m/d;@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mm/dd/yy;@"/>
    </dxf>
    <dxf>
      <numFmt numFmtId="165" formatCode="m/d;@"/>
    </dxf>
    <dxf>
      <numFmt numFmtId="165" formatCode="m/d;@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ndy Lin" refreshedDate="42849.987168402775" createdVersion="6" refreshedVersion="6" minRefreshableVersion="3" recordCount="753">
  <cacheSource type="worksheet">
    <worksheetSource ref="A1:S754" sheet="everyone-refined"/>
  </cacheSource>
  <cacheFields count="20">
    <cacheField name="username" numFmtId="0">
      <sharedItems count="62">
        <s v="ackerman.jaime@gmail.com"/>
        <s v="aishaniazi@gmail.com"/>
        <s v="alexa.snyder11@gmail.com"/>
        <s v="amy.xm.lai@berkeley.edu"/>
        <s v="ayma1024@gmail.com"/>
        <s v="bbyjen89@gmail.com"/>
        <s v="cfsanchez13@gmail.com"/>
        <s v="changster428@gmail.com"/>
        <s v="christine.a.lam@gmail.com"/>
        <s v="christine.mngu@gmail.com"/>
        <s v="cmay1987@gmail.com"/>
        <s v="dannybechillin@gmail.com"/>
        <s v="dannyrdodd@gmail.com"/>
        <s v="dbakevlar@gmail.com"/>
        <s v="debra.lilley@btinternet.com"/>
        <s v="dlam34@gmail.com"/>
        <s v="dnoyce@gmail.com"/>
        <s v="ecafferky@yahoo.com"/>
        <s v="enerfit@telus.net"/>
        <s v="epnels02@gmail.com"/>
        <s v="ericrupp05@gmail.com"/>
        <s v="ericsonshi1@gmail.com"/>
        <s v="evelyncutts@gmail.com"/>
        <s v="giandionisio@gmail.com"/>
        <s v="graysonparish@Gmail.com"/>
        <s v="hannahcote13@gmail.com"/>
        <s v="hiimjudi@gmail.com"/>
        <s v="hmnelson@shaw.ca"/>
        <s v="jessicalrogers1@gmail.com"/>
        <s v="jill.wishart@hotmail.com"/>
        <s v="jljones.dt@gmail.com"/>
        <s v="john.harllee@yahoo.com"/>
        <s v="jrkenneyjr@gmail.com"/>
        <s v="k_nelson1994@hotmail.com"/>
        <s v="kerry.nixon@cbre.com"/>
        <s v="kristileeparish@gmail.com"/>
        <s v="lisa.kramer04@gmail.com"/>
        <s v="mackenzie.parish1@gmail.com"/>
        <s v="madisonwfai@gmail.com"/>
        <s v="marylansleyoriginals@gmail.com"/>
        <s v="mbittmann@gmail.com"/>
        <s v="miodusze101@gmail.com"/>
        <s v="mms260@zips.uakron.edu"/>
        <s v="monisha.sabnis@gmail.com"/>
        <s v="nananeliz@gmail.com"/>
        <s v="nelson.sean@hotmail.com"/>
        <s v="parishkarlee@gmail.com"/>
        <s v="pioro1@gmail.com"/>
        <s v="r.daland@gmail.com"/>
        <s v="rjmcleod@gmail.com"/>
        <s v="rparish@innovativebenefits.ca"/>
        <s v="shanif@uci.edu"/>
        <s v="silvadalila1998@gmail.com"/>
        <s v="svetlanariva@gmail.com"/>
        <s v="tglisft1137@gmail.com"/>
        <s v="thwapit@gmail.com"/>
        <s v="trey.wales@gmail.com"/>
        <s v="untitleduser501@gmail.com"/>
        <s v="v4miku@gmail.com"/>
        <s v="velvetarrow@gmail.com"/>
        <s v="victorwwang@gmail.com"/>
        <s v="wdelmoli@yahoo.com"/>
      </sharedItems>
    </cacheField>
    <cacheField name="timestamp" numFmtId="0">
      <sharedItems/>
    </cacheField>
    <cacheField name="date" numFmtId="166">
      <sharedItems containsSemiMixedTypes="0" containsNonDate="0" containsDate="1" containsString="0" minDate="2017-03-13T21:55:24" maxDate="2017-04-18T20:45:40"/>
    </cacheField>
    <cacheField name="time" numFmtId="21">
      <sharedItems containsSemiMixedTypes="0" containsNonDate="0" containsDate="1" containsString="0" minDate="1899-12-30T01:00:32" maxDate="1899-12-30T12:59:29"/>
    </cacheField>
    <cacheField name="ampm" numFmtId="0">
      <sharedItems/>
    </cacheField>
    <cacheField name="timezone" numFmtId="0">
      <sharedItems/>
    </cacheField>
    <cacheField name="day_response" numFmtId="166">
      <sharedItems containsSemiMixedTypes="0" containsNonDate="0" containsDate="1" containsString="0" minDate="2017-03-13T21:00:00" maxDate="2017-04-18T21:00:00"/>
    </cacheField>
    <cacheField name="day_before" numFmtId="166">
      <sharedItems containsSemiMixedTypes="0" containsNonDate="0" containsDate="1" containsString="0" minDate="2017-03-12T21:00:00" maxDate="2017-04-17T21:00:00"/>
    </cacheField>
    <cacheField name="day_study" numFmtId="14">
      <sharedItems containsNonDate="0" containsDate="1" containsString="0" containsBlank="1" minDate="2017-03-13T21:00:00" maxDate="2017-04-17T21:00:00" count="47">
        <d v="2017-04-03T21:00:00"/>
        <d v="2017-04-04T21:00:00"/>
        <d v="2017-04-05T21:00:00"/>
        <d v="2017-04-06T00:00:00"/>
        <d v="2017-04-07T00:00:00"/>
        <d v="2017-04-08T21:00:00"/>
        <d v="2017-04-10T21:00:00"/>
        <d v="2017-04-11T21:00:00"/>
        <d v="2017-04-12T21:00:00"/>
        <d v="2017-04-13T21:00:00"/>
        <d v="2017-04-14T21:00:00"/>
        <d v="2017-04-15T21:00:00"/>
        <d v="2017-04-16T21:00:00"/>
        <d v="2017-04-06T21:00:00"/>
        <d v="2017-04-07T21:00:00"/>
        <d v="2017-04-09T21:00:00"/>
        <d v="2017-04-05T00:00:00"/>
        <d v="2017-04-09T00:00:00"/>
        <d v="2017-04-10T00:00:00"/>
        <d v="2017-04-14T00:00:00"/>
        <m/>
        <d v="2017-04-17T21:00:00"/>
        <d v="2017-04-08T00:00:00"/>
        <d v="2017-03-13T21:00:00"/>
        <d v="2017-03-14T21:00:00"/>
        <d v="2017-03-15T21:00:00"/>
        <d v="2017-03-16T21:00:00"/>
        <d v="2017-03-17T21:00:00"/>
        <d v="2017-03-18T21:00:00"/>
        <d v="2017-03-19T21:00:00"/>
        <d v="2017-03-20T21:00:00"/>
        <d v="2017-03-21T21:00:00"/>
        <d v="2017-03-22T21:00:00"/>
        <d v="2017-03-23T21:00:00"/>
        <d v="2017-03-24T21:00:00"/>
        <d v="2017-03-25T21:00:00"/>
        <d v="2017-03-26T21:00:00"/>
        <d v="2017-03-27T21:00:00"/>
        <d v="2017-03-28T21:00:00"/>
        <d v="2017-03-29T21:00:00"/>
        <d v="2017-03-30T21:00:00"/>
        <d v="2017-03-31T21:00:00"/>
        <d v="2017-04-01T21:00:00"/>
        <d v="2017-04-02T21:00:00"/>
        <d v="2017-04-16T00:00:00"/>
        <d v="2017-04-15T00:00:00"/>
        <d v="2017-03-25T00:00:00"/>
      </sharedItems>
      <fieldGroup par="19" base="8">
        <rangePr groupBy="days" startDate="2017-03-13T21:00:00" endDate="2017-04-17T21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7/2017"/>
        </groupItems>
      </fieldGroup>
    </cacheField>
    <cacheField name="feel" numFmtId="0">
      <sharedItems containsSemiMixedTypes="0" containsString="0" containsNumber="1" containsInteger="1" minValue="1" maxValue="5"/>
    </cacheField>
    <cacheField name="sleepquality" numFmtId="0">
      <sharedItems containsSemiMixedTypes="0" containsString="0" containsNumber="1" containsInteger="1" minValue="1" maxValue="5"/>
    </cacheField>
    <cacheField name="sleepquantity" numFmtId="0">
      <sharedItems/>
    </cacheField>
    <cacheField name="stress" numFmtId="0">
      <sharedItems containsSemiMixedTypes="0" containsString="0" containsNumber="1" containsInteger="1" minValue="1" maxValue="5"/>
    </cacheField>
    <cacheField name="energy" numFmtId="0">
      <sharedItems containsSemiMixedTypes="0" containsString="0" containsNumber="1" containsInteger="1" minValue="1" maxValue="5"/>
    </cacheField>
    <cacheField name="phoneuse" numFmtId="0">
      <sharedItems containsSemiMixedTypes="0" containsString="0" containsNumber="1" containsInteger="1" minValue="1" maxValue="5"/>
    </cacheField>
    <cacheField name="night" numFmtId="0">
      <sharedItems/>
    </cacheField>
    <cacheField name="dnd" numFmtId="0">
      <sharedItems/>
    </cacheField>
    <cacheField name="assignment" numFmtId="0">
      <sharedItems/>
    </cacheField>
    <cacheField name="comply" numFmtId="0">
      <sharedItems containsSemiMixedTypes="0" containsString="0" containsNumber="1" containsInteger="1" minValue="0" maxValue="99"/>
    </cacheField>
    <cacheField name="Months" numFmtId="0" databaseField="0">
      <fieldGroup base="8">
        <rangePr groupBy="months" startDate="2017-03-13T21:00:00" endDate="2017-04-17T21:00:00"/>
        <groupItems count="14">
          <s v="&lt;3/1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ndy Lin" refreshedDate="42849.987267245371" createdVersion="6" refreshedVersion="6" minRefreshableVersion="3" recordCount="753">
  <cacheSource type="worksheet">
    <worksheetSource ref="A1:R754" sheet="everyone-refined"/>
  </cacheSource>
  <cacheFields count="19">
    <cacheField name="username" numFmtId="0">
      <sharedItems count="62">
        <s v="ackerman.jaime@gmail.com"/>
        <s v="aishaniazi@gmail.com"/>
        <s v="alexa.snyder11@gmail.com"/>
        <s v="amy.xm.lai@berkeley.edu"/>
        <s v="ayma1024@gmail.com"/>
        <s v="bbyjen89@gmail.com"/>
        <s v="cfsanchez13@gmail.com"/>
        <s v="changster428@gmail.com"/>
        <s v="christine.a.lam@gmail.com"/>
        <s v="christine.mngu@gmail.com"/>
        <s v="cmay1987@gmail.com"/>
        <s v="dannybechillin@gmail.com"/>
        <s v="dannyrdodd@gmail.com"/>
        <s v="dbakevlar@gmail.com"/>
        <s v="debra.lilley@btinternet.com"/>
        <s v="dlam34@gmail.com"/>
        <s v="dnoyce@gmail.com"/>
        <s v="ecafferky@yahoo.com"/>
        <s v="enerfit@telus.net"/>
        <s v="epnels02@gmail.com"/>
        <s v="ericrupp05@gmail.com"/>
        <s v="ericsonshi1@gmail.com"/>
        <s v="evelyncutts@gmail.com"/>
        <s v="giandionisio@gmail.com"/>
        <s v="graysonparish@Gmail.com"/>
        <s v="hannahcote13@gmail.com"/>
        <s v="hiimjudi@gmail.com"/>
        <s v="hmnelson@shaw.ca"/>
        <s v="jessicalrogers1@gmail.com"/>
        <s v="jill.wishart@hotmail.com"/>
        <s v="jljones.dt@gmail.com"/>
        <s v="john.harllee@yahoo.com"/>
        <s v="jrkenneyjr@gmail.com"/>
        <s v="k_nelson1994@hotmail.com"/>
        <s v="kerry.nixon@cbre.com"/>
        <s v="kristileeparish@gmail.com"/>
        <s v="lisa.kramer04@gmail.com"/>
        <s v="mackenzie.parish1@gmail.com"/>
        <s v="madisonwfai@gmail.com"/>
        <s v="marylansleyoriginals@gmail.com"/>
        <s v="mbittmann@gmail.com"/>
        <s v="miodusze101@gmail.com"/>
        <s v="mms260@zips.uakron.edu"/>
        <s v="monisha.sabnis@gmail.com"/>
        <s v="nananeliz@gmail.com"/>
        <s v="nelson.sean@hotmail.com"/>
        <s v="parishkarlee@gmail.com"/>
        <s v="pioro1@gmail.com"/>
        <s v="r.daland@gmail.com"/>
        <s v="rjmcleod@gmail.com"/>
        <s v="rparish@innovativebenefits.ca"/>
        <s v="shanif@uci.edu"/>
        <s v="silvadalila1998@gmail.com"/>
        <s v="svetlanariva@gmail.com"/>
        <s v="tglisft1137@gmail.com"/>
        <s v="thwapit@gmail.com"/>
        <s v="trey.wales@gmail.com"/>
        <s v="untitleduser501@gmail.com"/>
        <s v="v4miku@gmail.com"/>
        <s v="velvetarrow@gmail.com"/>
        <s v="victorwwang@gmail.com"/>
        <s v="wdelmoli@yahoo.com"/>
      </sharedItems>
    </cacheField>
    <cacheField name="timestamp" numFmtId="0">
      <sharedItems/>
    </cacheField>
    <cacheField name="date" numFmtId="166">
      <sharedItems containsSemiMixedTypes="0" containsNonDate="0" containsDate="1" containsString="0" minDate="2017-03-13T21:55:24" maxDate="2017-04-18T20:45:40"/>
    </cacheField>
    <cacheField name="time" numFmtId="21">
      <sharedItems containsSemiMixedTypes="0" containsNonDate="0" containsDate="1" containsString="0" minDate="1899-12-30T01:00:32" maxDate="1899-12-30T12:59:29"/>
    </cacheField>
    <cacheField name="ampm" numFmtId="0">
      <sharedItems/>
    </cacheField>
    <cacheField name="timezone" numFmtId="0">
      <sharedItems/>
    </cacheField>
    <cacheField name="day_response" numFmtId="166">
      <sharedItems containsSemiMixedTypes="0" containsNonDate="0" containsDate="1" containsString="0" minDate="2017-03-13T21:00:00" maxDate="2017-04-18T21:00:00"/>
    </cacheField>
    <cacheField name="day_before" numFmtId="166">
      <sharedItems containsSemiMixedTypes="0" containsNonDate="0" containsDate="1" containsString="0" minDate="2017-03-12T21:00:00" maxDate="2017-04-17T21:00:00"/>
    </cacheField>
    <cacheField name="day_study" numFmtId="14">
      <sharedItems containsNonDate="0" containsDate="1" containsString="0" containsBlank="1" minDate="2017-03-13T21:00:00" maxDate="2017-04-17T21:00:00" count="47">
        <d v="2017-04-03T21:00:00"/>
        <d v="2017-04-04T21:00:00"/>
        <d v="2017-04-05T21:00:00"/>
        <d v="2017-04-06T00:00:00"/>
        <d v="2017-04-07T00:00:00"/>
        <d v="2017-04-08T21:00:00"/>
        <d v="2017-04-10T21:00:00"/>
        <d v="2017-04-11T21:00:00"/>
        <d v="2017-04-12T21:00:00"/>
        <d v="2017-04-13T21:00:00"/>
        <d v="2017-04-14T21:00:00"/>
        <d v="2017-04-15T21:00:00"/>
        <d v="2017-04-16T21:00:00"/>
        <d v="2017-04-06T21:00:00"/>
        <d v="2017-04-07T21:00:00"/>
        <d v="2017-04-09T21:00:00"/>
        <d v="2017-04-05T00:00:00"/>
        <d v="2017-04-09T00:00:00"/>
        <d v="2017-04-10T00:00:00"/>
        <d v="2017-04-14T00:00:00"/>
        <m/>
        <d v="2017-04-17T21:00:00"/>
        <d v="2017-04-08T00:00:00"/>
        <d v="2017-03-13T21:00:00"/>
        <d v="2017-03-14T21:00:00"/>
        <d v="2017-03-15T21:00:00"/>
        <d v="2017-03-16T21:00:00"/>
        <d v="2017-03-17T21:00:00"/>
        <d v="2017-03-18T21:00:00"/>
        <d v="2017-03-19T21:00:00"/>
        <d v="2017-03-20T21:00:00"/>
        <d v="2017-03-21T21:00:00"/>
        <d v="2017-03-22T21:00:00"/>
        <d v="2017-03-23T21:00:00"/>
        <d v="2017-03-24T21:00:00"/>
        <d v="2017-03-25T21:00:00"/>
        <d v="2017-03-26T21:00:00"/>
        <d v="2017-03-27T21:00:00"/>
        <d v="2017-03-28T21:00:00"/>
        <d v="2017-03-29T21:00:00"/>
        <d v="2017-03-30T21:00:00"/>
        <d v="2017-03-31T21:00:00"/>
        <d v="2017-04-01T21:00:00"/>
        <d v="2017-04-02T21:00:00"/>
        <d v="2017-04-16T00:00:00"/>
        <d v="2017-04-15T00:00:00"/>
        <d v="2017-03-25T00:00:00"/>
      </sharedItems>
      <fieldGroup par="18" base="8">
        <rangePr groupBy="days" startDate="2017-03-13T21:00:00" endDate="2017-04-17T21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7/2017"/>
        </groupItems>
      </fieldGroup>
    </cacheField>
    <cacheField name="feel" numFmtId="0">
      <sharedItems containsSemiMixedTypes="0" containsString="0" containsNumber="1" containsInteger="1" minValue="1" maxValue="5"/>
    </cacheField>
    <cacheField name="sleepquality" numFmtId="0">
      <sharedItems containsSemiMixedTypes="0" containsString="0" containsNumber="1" containsInteger="1" minValue="1" maxValue="5"/>
    </cacheField>
    <cacheField name="sleepquantity" numFmtId="0">
      <sharedItems/>
    </cacheField>
    <cacheField name="stress" numFmtId="0">
      <sharedItems containsSemiMixedTypes="0" containsString="0" containsNumber="1" containsInteger="1" minValue="1" maxValue="5"/>
    </cacheField>
    <cacheField name="energy" numFmtId="0">
      <sharedItems containsSemiMixedTypes="0" containsString="0" containsNumber="1" containsInteger="1" minValue="1" maxValue="5"/>
    </cacheField>
    <cacheField name="phoneuse" numFmtId="0">
      <sharedItems containsSemiMixedTypes="0" containsString="0" containsNumber="1" containsInteger="1" minValue="1" maxValue="5"/>
    </cacheField>
    <cacheField name="night" numFmtId="0">
      <sharedItems/>
    </cacheField>
    <cacheField name="dnd" numFmtId="0">
      <sharedItems/>
    </cacheField>
    <cacheField name="assignment" numFmtId="0">
      <sharedItems/>
    </cacheField>
    <cacheField name="Months" numFmtId="0" databaseField="0">
      <fieldGroup base="8">
        <rangePr groupBy="months" startDate="2017-03-13T21:00:00" endDate="2017-04-17T21:00:00"/>
        <groupItems count="14">
          <s v="&lt;3/1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3">
  <r>
    <x v="0"/>
    <s v="2017/04/03 9:19:41 PM AST"/>
    <d v="2017-04-03T21:19:41"/>
    <d v="1899-12-30T09:19:41"/>
    <s v="PM"/>
    <s v="AST"/>
    <d v="2017-04-03T21:00:00"/>
    <d v="2017-04-02T21:00:00"/>
    <x v="0"/>
    <n v="3"/>
    <n v="4"/>
    <s v="Approximately 8 Hours"/>
    <n v="2"/>
    <n v="3"/>
    <n v="2"/>
    <s v="na"/>
    <s v="na"/>
    <s v="b"/>
    <n v="99"/>
  </r>
  <r>
    <x v="0"/>
    <s v="2017/04/04 10:37:08 PM AST"/>
    <d v="2017-04-04T22:37:08"/>
    <d v="1899-12-30T10:37:08"/>
    <s v="PM"/>
    <s v="AST"/>
    <d v="2017-04-04T21:00:00"/>
    <d v="2017-04-03T21:00:00"/>
    <x v="1"/>
    <n v="3"/>
    <n v="2"/>
    <s v="Less than 6 Hours"/>
    <n v="4"/>
    <n v="4"/>
    <n v="2"/>
    <s v="na"/>
    <s v="na"/>
    <s v="b"/>
    <n v="99"/>
  </r>
  <r>
    <x v="0"/>
    <s v="2017/04/05 10:55:55 PM AST"/>
    <d v="2017-04-05T22:55:55"/>
    <d v="1899-12-30T10:55:55"/>
    <s v="PM"/>
    <s v="AST"/>
    <d v="2017-04-05T21:00:00"/>
    <d v="2017-04-04T21:00:00"/>
    <x v="2"/>
    <n v="1"/>
    <n v="2"/>
    <s v="Approximately 7 Hours"/>
    <n v="4"/>
    <n v="3"/>
    <n v="2"/>
    <s v="na"/>
    <s v="na"/>
    <s v="b"/>
    <n v="99"/>
  </r>
  <r>
    <x v="0"/>
    <s v="2017/04/08 8:35:58 PM AST"/>
    <d v="2017-04-08T20:35:58"/>
    <d v="1899-12-30T08:35:58"/>
    <s v="PM"/>
    <s v="AST"/>
    <d v="2017-04-08T21:00:00"/>
    <d v="2017-04-07T21:00:00"/>
    <x v="3"/>
    <n v="4"/>
    <n v="2"/>
    <s v="Less than 6 Hours"/>
    <n v="3"/>
    <n v="4"/>
    <n v="1"/>
    <s v="na"/>
    <s v="na"/>
    <s v="b"/>
    <n v="99"/>
  </r>
  <r>
    <x v="0"/>
    <s v="2017/04/08 9:33:45 PM AST"/>
    <d v="2017-04-08T21:33:45"/>
    <d v="1899-12-30T09:33:45"/>
    <s v="PM"/>
    <s v="AST"/>
    <d v="2017-04-08T21:00:00"/>
    <d v="2017-04-07T21:00:00"/>
    <x v="4"/>
    <n v="4"/>
    <n v="3"/>
    <s v="Less than 6 Hours"/>
    <n v="4"/>
    <n v="3"/>
    <n v="1"/>
    <s v="na"/>
    <s v="na"/>
    <s v="b"/>
    <n v="99"/>
  </r>
  <r>
    <x v="0"/>
    <s v="2017/04/08 9:34:35 PM AST"/>
    <d v="2017-04-08T21:34:35"/>
    <d v="1899-12-30T09:34:35"/>
    <s v="PM"/>
    <s v="AST"/>
    <d v="2017-04-08T21:00:00"/>
    <d v="2017-04-07T21:00:00"/>
    <x v="5"/>
    <n v="4"/>
    <n v="4"/>
    <s v="Less than 6 Hours"/>
    <n v="4"/>
    <n v="4"/>
    <n v="2"/>
    <s v="na"/>
    <s v="na"/>
    <s v="b"/>
    <n v="99"/>
  </r>
  <r>
    <x v="0"/>
    <s v="2017/04/10 10:02:13 PM AST"/>
    <d v="2017-04-10T22:02:13"/>
    <d v="1899-12-30T10:02:13"/>
    <s v="PM"/>
    <s v="AST"/>
    <d v="2017-04-10T21:00:00"/>
    <d v="2017-04-09T21:00:00"/>
    <x v="6"/>
    <n v="3"/>
    <n v="4"/>
    <s v="Approximately 7 Hours"/>
    <n v="3"/>
    <n v="4"/>
    <n v="3"/>
    <s v="No"/>
    <s v="No"/>
    <s v="t"/>
    <n v="0"/>
  </r>
  <r>
    <x v="0"/>
    <s v="2017/04/11 11:08:26 PM AST"/>
    <d v="2017-04-11T23:08:26"/>
    <d v="1899-12-30T11:08:26"/>
    <s v="PM"/>
    <s v="AST"/>
    <d v="2017-04-11T21:00:00"/>
    <d v="2017-04-10T21:00:00"/>
    <x v="7"/>
    <n v="4"/>
    <n v="4"/>
    <s v="Approximately 7 Hours"/>
    <n v="3"/>
    <n v="4"/>
    <n v="4"/>
    <s v="No"/>
    <s v="No"/>
    <s v="t"/>
    <n v="0"/>
  </r>
  <r>
    <x v="0"/>
    <s v="2017/04/13 1:02:11 AM AST"/>
    <d v="2017-04-13T01:02:11"/>
    <d v="1899-12-30T01:02:11"/>
    <s v="AM"/>
    <s v="AST"/>
    <d v="2017-04-13T21:00:00"/>
    <d v="2017-04-12T21:00:00"/>
    <x v="8"/>
    <n v="2"/>
    <n v="3"/>
    <s v="Approximately 7 Hours"/>
    <n v="4"/>
    <n v="4"/>
    <n v="2"/>
    <s v="No"/>
    <s v="No"/>
    <s v="t"/>
    <n v="0"/>
  </r>
  <r>
    <x v="0"/>
    <s v="2017/04/13 11:56:08 PM AST"/>
    <d v="2017-04-13T23:56:08"/>
    <d v="1899-12-30T11:56:08"/>
    <s v="PM"/>
    <s v="AST"/>
    <d v="2017-04-13T21:00:00"/>
    <d v="2017-04-12T21:00:00"/>
    <x v="9"/>
    <n v="5"/>
    <n v="4"/>
    <s v="Approximately 7 Hours"/>
    <n v="4"/>
    <n v="4"/>
    <n v="4"/>
    <s v="No"/>
    <s v="No"/>
    <s v="t"/>
    <n v="0"/>
  </r>
  <r>
    <x v="0"/>
    <s v="2017/04/15 12:18:28 AM AST"/>
    <d v="2017-04-15T00:18:28"/>
    <d v="1899-12-30T12:18:28"/>
    <s v="AM"/>
    <s v="AST"/>
    <d v="2017-04-15T21:00:00"/>
    <d v="2017-04-14T21:00:00"/>
    <x v="10"/>
    <n v="4"/>
    <n v="4"/>
    <s v="Approximately 8 Hours"/>
    <n v="4"/>
    <n v="4"/>
    <n v="4"/>
    <s v="No"/>
    <s v="No"/>
    <s v="t"/>
    <n v="0"/>
  </r>
  <r>
    <x v="0"/>
    <s v="2017/04/15 9:11:29 PM AST"/>
    <d v="2017-04-15T21:11:29"/>
    <d v="1899-12-30T09:11:29"/>
    <s v="PM"/>
    <s v="AST"/>
    <d v="2017-04-15T21:00:00"/>
    <d v="2017-04-14T21:00:00"/>
    <x v="11"/>
    <n v="5"/>
    <n v="4"/>
    <s v="Approximately 7 Hours"/>
    <n v="1"/>
    <n v="3"/>
    <n v="3"/>
    <s v="No"/>
    <s v="No"/>
    <s v="t"/>
    <n v="0"/>
  </r>
  <r>
    <x v="0"/>
    <s v="2017/04/17 11:29:35 AM AST"/>
    <d v="2017-04-17T11:29:35"/>
    <d v="1899-12-30T11:29:35"/>
    <s v="AM"/>
    <s v="AST"/>
    <d v="2017-04-17T21:00:00"/>
    <d v="2017-04-16T21:00:00"/>
    <x v="12"/>
    <n v="3"/>
    <n v="4"/>
    <s v="Approximately 8 Hours"/>
    <n v="3"/>
    <n v="5"/>
    <n v="2"/>
    <s v="No"/>
    <s v="No"/>
    <s v="t"/>
    <n v="0"/>
  </r>
  <r>
    <x v="1"/>
    <s v="2017/04/03 9:40:36 PM AST"/>
    <d v="2017-04-03T21:40:36"/>
    <d v="1899-12-30T09:40:36"/>
    <s v="PM"/>
    <s v="AST"/>
    <d v="2017-04-03T21:00:00"/>
    <d v="2017-04-02T21:00:00"/>
    <x v="0"/>
    <n v="4"/>
    <n v="2"/>
    <s v="Less than 6 Hours"/>
    <n v="3"/>
    <n v="2"/>
    <n v="4"/>
    <s v="na"/>
    <s v="na"/>
    <s v="b"/>
    <n v="99"/>
  </r>
  <r>
    <x v="1"/>
    <s v="2017/04/04 9:26:03 PM AST"/>
    <d v="2017-04-04T21:26:03"/>
    <d v="1899-12-30T09:26:03"/>
    <s v="PM"/>
    <s v="AST"/>
    <d v="2017-04-04T21:00:00"/>
    <d v="2017-04-03T21:00:00"/>
    <x v="1"/>
    <n v="4"/>
    <n v="4"/>
    <s v="Approximately 7 Hours"/>
    <n v="3"/>
    <n v="3"/>
    <n v="4"/>
    <s v="na"/>
    <s v="na"/>
    <s v="b"/>
    <n v="99"/>
  </r>
  <r>
    <x v="1"/>
    <s v="2017/04/06 10:27:44 AM AST"/>
    <d v="2017-04-06T10:27:44"/>
    <d v="1899-12-30T10:27:44"/>
    <s v="AM"/>
    <s v="AST"/>
    <d v="2017-04-06T21:00:00"/>
    <d v="2017-04-05T21:00:00"/>
    <x v="2"/>
    <n v="4"/>
    <n v="4"/>
    <s v="Approximately 8 Hours"/>
    <n v="2"/>
    <n v="4"/>
    <n v="3"/>
    <s v="na"/>
    <s v="na"/>
    <s v="b"/>
    <n v="99"/>
  </r>
  <r>
    <x v="1"/>
    <s v="2017/04/06 9:32:31 PM AST"/>
    <d v="2017-04-06T21:32:31"/>
    <d v="1899-12-30T09:32:31"/>
    <s v="PM"/>
    <s v="AST"/>
    <d v="2017-04-06T21:00:00"/>
    <d v="2017-04-05T21:00:00"/>
    <x v="13"/>
    <n v="5"/>
    <n v="4"/>
    <s v="Approximately 8 Hours"/>
    <n v="4"/>
    <n v="4"/>
    <n v="4"/>
    <s v="na"/>
    <s v="na"/>
    <s v="b"/>
    <n v="99"/>
  </r>
  <r>
    <x v="1"/>
    <s v="2017/04/08 9:23:18 AM AST"/>
    <d v="2017-04-08T09:23:18"/>
    <d v="1899-12-30T09:23:18"/>
    <s v="AM"/>
    <s v="AST"/>
    <d v="2017-04-08T21:00:00"/>
    <d v="2017-04-07T21:00:00"/>
    <x v="14"/>
    <n v="2"/>
    <n v="2"/>
    <s v="Less than 6 Hours"/>
    <n v="4"/>
    <n v="2"/>
    <n v="4"/>
    <s v="na"/>
    <s v="na"/>
    <s v="b"/>
    <n v="99"/>
  </r>
  <r>
    <x v="1"/>
    <s v="2017/04/09 8:43:02 PM AST"/>
    <d v="2017-04-09T20:43:02"/>
    <d v="1899-12-30T08:43:02"/>
    <s v="PM"/>
    <s v="AST"/>
    <d v="2017-04-09T21:00:00"/>
    <d v="2017-04-08T21:00:00"/>
    <x v="5"/>
    <n v="4"/>
    <n v="5"/>
    <s v="Approximately 9 Hours"/>
    <n v="2"/>
    <n v="4"/>
    <n v="4"/>
    <s v="na"/>
    <s v="na"/>
    <s v="b"/>
    <n v="99"/>
  </r>
  <r>
    <x v="1"/>
    <s v="2017/04/10 12:13:29 AM AST"/>
    <d v="2017-04-10T00:13:29"/>
    <d v="1899-12-30T12:13:29"/>
    <s v="AM"/>
    <s v="AST"/>
    <d v="2017-04-10T21:00:00"/>
    <d v="2017-04-09T21:00:00"/>
    <x v="15"/>
    <n v="4"/>
    <n v="4"/>
    <s v="Approximately 7 Hours"/>
    <n v="3"/>
    <n v="3"/>
    <n v="2"/>
    <s v="na"/>
    <s v="na"/>
    <s v="b"/>
    <n v="99"/>
  </r>
  <r>
    <x v="1"/>
    <s v="2017/04/10 10:19:38 PM AST"/>
    <d v="2017-04-10T22:19:38"/>
    <d v="1899-12-30T10:19:38"/>
    <s v="PM"/>
    <s v="AST"/>
    <d v="2017-04-10T21:00:00"/>
    <d v="2017-04-09T21:00:00"/>
    <x v="6"/>
    <n v="3"/>
    <n v="2"/>
    <s v="Less than 6 Hours"/>
    <n v="4"/>
    <n v="4"/>
    <n v="3"/>
    <s v="Yes"/>
    <s v="na"/>
    <s v="c"/>
    <n v="99"/>
  </r>
  <r>
    <x v="1"/>
    <s v="2017/04/11 10:04:04 PM AST"/>
    <d v="2017-04-11T22:04:04"/>
    <d v="1899-12-30T10:04:04"/>
    <s v="PM"/>
    <s v="AST"/>
    <d v="2017-04-11T21:00:00"/>
    <d v="2017-04-10T21:00:00"/>
    <x v="7"/>
    <n v="3"/>
    <n v="3"/>
    <s v="Approximately 7 Hours"/>
    <n v="4"/>
    <n v="4"/>
    <n v="3"/>
    <s v="Yes"/>
    <s v="na"/>
    <s v="c"/>
    <n v="99"/>
  </r>
  <r>
    <x v="1"/>
    <s v="2017/04/12 9:18:18 PM AST"/>
    <d v="2017-04-12T21:18:18"/>
    <d v="1899-12-30T09:18:18"/>
    <s v="PM"/>
    <s v="AST"/>
    <d v="2017-04-12T21:00:00"/>
    <d v="2017-04-11T21:00:00"/>
    <x v="8"/>
    <n v="4"/>
    <n v="4"/>
    <s v="Approximately 8 Hours"/>
    <n v="2"/>
    <n v="4"/>
    <n v="3"/>
    <s v="Yes"/>
    <s v="na"/>
    <s v="c"/>
    <n v="99"/>
  </r>
  <r>
    <x v="1"/>
    <s v="2017/04/13 11:25:57 PM AST"/>
    <d v="2017-04-13T23:25:57"/>
    <d v="1899-12-30T11:25:57"/>
    <s v="PM"/>
    <s v="AST"/>
    <d v="2017-04-13T21:00:00"/>
    <d v="2017-04-12T21:00:00"/>
    <x v="9"/>
    <n v="4"/>
    <n v="4"/>
    <s v="Approximately 7 Hours"/>
    <n v="2"/>
    <n v="4"/>
    <n v="2"/>
    <s v="Yes"/>
    <s v="na"/>
    <s v="c"/>
    <n v="99"/>
  </r>
  <r>
    <x v="1"/>
    <s v="2017/04/15 8:46:11 AM AST"/>
    <d v="2017-04-15T08:46:11"/>
    <d v="1899-12-30T08:46:11"/>
    <s v="AM"/>
    <s v="AST"/>
    <d v="2017-04-15T21:00:00"/>
    <d v="2017-04-14T21:00:00"/>
    <x v="10"/>
    <n v="4"/>
    <n v="4"/>
    <s v="Approximately 7 Hours"/>
    <n v="4"/>
    <n v="3"/>
    <n v="4"/>
    <s v="Yes"/>
    <s v="na"/>
    <s v="c"/>
    <n v="99"/>
  </r>
  <r>
    <x v="1"/>
    <s v="2017/04/16 12:14:58 AM AST"/>
    <d v="2017-04-16T00:14:58"/>
    <d v="1899-12-30T12:14:58"/>
    <s v="AM"/>
    <s v="AST"/>
    <d v="2017-04-16T21:00:00"/>
    <d v="2017-04-15T21:00:00"/>
    <x v="11"/>
    <n v="4"/>
    <n v="4"/>
    <s v="Approximately 8 Hours"/>
    <n v="2"/>
    <n v="4"/>
    <n v="2"/>
    <s v="Yes"/>
    <s v="na"/>
    <s v="c"/>
    <n v="99"/>
  </r>
  <r>
    <x v="1"/>
    <s v="2017/04/16 11:56:59 PM AST"/>
    <d v="2017-04-16T23:56:59"/>
    <d v="1899-12-30T11:56:59"/>
    <s v="PM"/>
    <s v="AST"/>
    <d v="2017-04-16T21:00:00"/>
    <d v="2017-04-15T21:00:00"/>
    <x v="12"/>
    <n v="4"/>
    <n v="2"/>
    <s v="Less than 6 Hours"/>
    <n v="3"/>
    <n v="2"/>
    <n v="4"/>
    <s v="Yes"/>
    <s v="na"/>
    <s v="c"/>
    <n v="99"/>
  </r>
  <r>
    <x v="2"/>
    <s v="2017/04/06 10:36:36 PM AST"/>
    <d v="2017-04-06T22:36:36"/>
    <d v="1899-12-30T10:36:36"/>
    <s v="PM"/>
    <s v="AST"/>
    <d v="2017-04-06T21:00:00"/>
    <d v="2017-04-05T21:00:00"/>
    <x v="13"/>
    <n v="4"/>
    <n v="3"/>
    <s v="Approximately 8 Hours"/>
    <n v="2"/>
    <n v="3"/>
    <n v="1"/>
    <s v="na"/>
    <s v="na"/>
    <s v="b"/>
    <n v="99"/>
  </r>
  <r>
    <x v="3"/>
    <s v="2017/04/04 12:03:24 AM AST"/>
    <d v="2017-04-04T00:03:24"/>
    <d v="1899-12-30T12:03:24"/>
    <s v="AM"/>
    <s v="AST"/>
    <d v="2017-04-04T21:00:00"/>
    <d v="2017-04-03T21:00:00"/>
    <x v="0"/>
    <n v="3"/>
    <n v="4"/>
    <s v="Approximately 9 Hours"/>
    <n v="2"/>
    <n v="3"/>
    <n v="3"/>
    <s v="na"/>
    <s v="na"/>
    <s v="b"/>
    <n v="99"/>
  </r>
  <r>
    <x v="3"/>
    <s v="2017/04/05 12:41:54 AM AST"/>
    <d v="2017-04-05T00:41:54"/>
    <d v="1899-12-30T12:41:54"/>
    <s v="AM"/>
    <s v="AST"/>
    <d v="2017-04-05T21:00:00"/>
    <d v="2017-04-04T21:00:00"/>
    <x v="1"/>
    <n v="2"/>
    <n v="3"/>
    <s v="Approximately 7 Hours"/>
    <n v="2"/>
    <n v="1"/>
    <n v="2"/>
    <s v="na"/>
    <s v="na"/>
    <s v="b"/>
    <n v="99"/>
  </r>
  <r>
    <x v="3"/>
    <s v="2017/04/06 8:41:05 PM AST"/>
    <d v="2017-04-06T20:41:05"/>
    <d v="1899-12-30T08:41:05"/>
    <s v="PM"/>
    <s v="AST"/>
    <d v="2017-04-06T21:00:00"/>
    <d v="2017-04-05T21:00:00"/>
    <x v="2"/>
    <n v="3"/>
    <n v="5"/>
    <s v="Approximately 9 Hours"/>
    <n v="3"/>
    <n v="3"/>
    <n v="2"/>
    <s v="na"/>
    <s v="na"/>
    <s v="b"/>
    <n v="99"/>
  </r>
  <r>
    <x v="3"/>
    <s v="2017/04/07 12:01:19 PM AST"/>
    <d v="2017-04-07T12:01:19"/>
    <d v="1899-12-30T12:01:19"/>
    <s v="PM"/>
    <s v="AST"/>
    <d v="2017-04-07T21:00:00"/>
    <d v="2017-04-06T21:00:00"/>
    <x v="13"/>
    <n v="3"/>
    <n v="2"/>
    <s v="Approximately 7 Hours"/>
    <n v="2"/>
    <n v="2"/>
    <n v="1"/>
    <s v="na"/>
    <s v="na"/>
    <s v="b"/>
    <n v="99"/>
  </r>
  <r>
    <x v="3"/>
    <s v="2017/04/08 2:56:13 PM AST"/>
    <d v="2017-04-08T14:56:13"/>
    <d v="1899-12-30T02:56:13"/>
    <s v="PM"/>
    <s v="AST"/>
    <d v="2017-04-08T21:00:00"/>
    <d v="2017-04-07T21:00:00"/>
    <x v="14"/>
    <n v="4"/>
    <n v="4"/>
    <s v="Approximately 9 Hours"/>
    <n v="1"/>
    <n v="4"/>
    <n v="3"/>
    <s v="na"/>
    <s v="na"/>
    <s v="b"/>
    <n v="99"/>
  </r>
  <r>
    <x v="3"/>
    <s v="2017/04/12 8:43:39 PM AST"/>
    <d v="2017-04-12T20:43:39"/>
    <d v="1899-12-30T08:43:39"/>
    <s v="PM"/>
    <s v="AST"/>
    <d v="2017-04-12T21:00:00"/>
    <d v="2017-04-11T21:00:00"/>
    <x v="7"/>
    <n v="3"/>
    <n v="3"/>
    <s v="Approximately 8 Hours"/>
    <n v="3"/>
    <n v="3"/>
    <n v="3"/>
    <s v="No"/>
    <s v="No"/>
    <s v="t"/>
    <n v="0"/>
  </r>
  <r>
    <x v="3"/>
    <s v="2017/04/16 1:56:30 AM AST"/>
    <d v="2017-04-16T01:56:30"/>
    <d v="1899-12-30T01:56:30"/>
    <s v="AM"/>
    <s v="AST"/>
    <d v="2017-04-16T21:00:00"/>
    <d v="2017-04-15T21:00:00"/>
    <x v="11"/>
    <n v="3"/>
    <n v="4"/>
    <s v="Approximately 8 Hours"/>
    <n v="3"/>
    <n v="3"/>
    <n v="4"/>
    <s v="Yes"/>
    <s v="Yes"/>
    <s v="t"/>
    <n v="1"/>
  </r>
  <r>
    <x v="4"/>
    <s v="2017/04/03 9:05:48 PM AST"/>
    <d v="2017-04-03T21:05:48"/>
    <d v="1899-12-30T09:05:48"/>
    <s v="PM"/>
    <s v="AST"/>
    <d v="2017-04-03T21:00:00"/>
    <d v="2017-04-02T21:00:00"/>
    <x v="0"/>
    <n v="5"/>
    <n v="4"/>
    <s v="Approximately 7 Hours"/>
    <n v="2"/>
    <n v="4"/>
    <n v="4"/>
    <s v="na"/>
    <s v="na"/>
    <s v="b"/>
    <n v="99"/>
  </r>
  <r>
    <x v="4"/>
    <s v="2017/04/04 10:47:07 PM AST"/>
    <d v="2017-04-04T22:47:07"/>
    <d v="1899-12-30T10:47:07"/>
    <s v="PM"/>
    <s v="AST"/>
    <d v="2017-04-04T21:00:00"/>
    <d v="2017-04-03T21:00:00"/>
    <x v="1"/>
    <n v="3"/>
    <n v="4"/>
    <s v="Approximately 7 Hours"/>
    <n v="3"/>
    <n v="4"/>
    <n v="5"/>
    <s v="na"/>
    <s v="na"/>
    <s v="b"/>
    <n v="99"/>
  </r>
  <r>
    <x v="4"/>
    <s v="2017/04/05 10:50:21 PM AST"/>
    <d v="2017-04-05T22:50:21"/>
    <d v="1899-12-30T10:50:21"/>
    <s v="PM"/>
    <s v="AST"/>
    <d v="2017-04-05T21:00:00"/>
    <d v="2017-04-04T21:00:00"/>
    <x v="2"/>
    <n v="4"/>
    <n v="4"/>
    <s v="Less than 6 Hours"/>
    <n v="2"/>
    <n v="4"/>
    <n v="5"/>
    <s v="na"/>
    <s v="na"/>
    <s v="b"/>
    <n v="99"/>
  </r>
  <r>
    <x v="4"/>
    <s v="2017/04/06 10:42:56 PM AST"/>
    <d v="2017-04-06T22:42:56"/>
    <d v="1899-12-30T10:42:56"/>
    <s v="PM"/>
    <s v="AST"/>
    <d v="2017-04-06T21:00:00"/>
    <d v="2017-04-05T21:00:00"/>
    <x v="13"/>
    <n v="3"/>
    <n v="2"/>
    <s v="Less than 6 Hours"/>
    <n v="2"/>
    <n v="3"/>
    <n v="3"/>
    <s v="na"/>
    <s v="na"/>
    <s v="b"/>
    <n v="99"/>
  </r>
  <r>
    <x v="4"/>
    <s v="2017/04/07 10:58:00 PM AST"/>
    <d v="2017-04-07T22:58:00"/>
    <d v="1899-12-30T10:58:00"/>
    <s v="PM"/>
    <s v="AST"/>
    <d v="2017-04-07T21:00:00"/>
    <d v="2017-04-06T21:00:00"/>
    <x v="14"/>
    <n v="4"/>
    <n v="3"/>
    <s v="Approximately 7 Hours"/>
    <n v="2"/>
    <n v="4"/>
    <n v="3"/>
    <s v="na"/>
    <s v="na"/>
    <s v="b"/>
    <n v="99"/>
  </r>
  <r>
    <x v="4"/>
    <s v="2017/04/08 11:44:33 PM AST"/>
    <d v="2017-04-08T23:44:33"/>
    <d v="1899-12-30T11:44:33"/>
    <s v="PM"/>
    <s v="AST"/>
    <d v="2017-04-08T21:00:00"/>
    <d v="2017-04-07T21:00:00"/>
    <x v="5"/>
    <n v="4"/>
    <n v="2"/>
    <s v="Less than 6 Hours"/>
    <n v="2"/>
    <n v="4"/>
    <n v="3"/>
    <s v="na"/>
    <s v="na"/>
    <s v="b"/>
    <n v="99"/>
  </r>
  <r>
    <x v="4"/>
    <s v="2017/04/11 3:00:32 PM AST"/>
    <d v="2017-04-11T15:00:32"/>
    <d v="1899-12-30T03:00:32"/>
    <s v="PM"/>
    <s v="AST"/>
    <d v="2017-04-11T21:00:00"/>
    <d v="2017-04-10T21:00:00"/>
    <x v="6"/>
    <n v="3"/>
    <n v="3"/>
    <s v="Less than 6 Hours"/>
    <n v="3"/>
    <n v="3"/>
    <n v="3"/>
    <s v="No"/>
    <s v="na"/>
    <s v="c"/>
    <n v="99"/>
  </r>
  <r>
    <x v="4"/>
    <s v="2017/04/11 9:01:23 PM AST"/>
    <d v="2017-04-11T21:01:23"/>
    <d v="1899-12-30T09:01:23"/>
    <s v="PM"/>
    <s v="AST"/>
    <d v="2017-04-11T21:00:00"/>
    <d v="2017-04-10T21:00:00"/>
    <x v="7"/>
    <n v="2"/>
    <n v="3"/>
    <s v="Less than 6 Hours"/>
    <n v="2"/>
    <n v="3"/>
    <n v="3"/>
    <s v="No"/>
    <s v="na"/>
    <s v="c"/>
    <n v="99"/>
  </r>
  <r>
    <x v="4"/>
    <s v="2017/04/13 2:33:40 AM AST"/>
    <d v="2017-04-13T02:33:40"/>
    <d v="1899-12-30T02:33:40"/>
    <s v="AM"/>
    <s v="AST"/>
    <d v="2017-04-13T21:00:00"/>
    <d v="2017-04-12T21:00:00"/>
    <x v="8"/>
    <n v="4"/>
    <n v="3"/>
    <s v="Less than 6 Hours"/>
    <n v="2"/>
    <n v="4"/>
    <n v="4"/>
    <s v="No"/>
    <s v="na"/>
    <s v="c"/>
    <n v="99"/>
  </r>
  <r>
    <x v="4"/>
    <s v="2017/04/13 11:54:01 PM AST"/>
    <d v="2017-04-13T23:54:01"/>
    <d v="1899-12-30T11:54:01"/>
    <s v="PM"/>
    <s v="AST"/>
    <d v="2017-04-13T21:00:00"/>
    <d v="2017-04-12T21:00:00"/>
    <x v="9"/>
    <n v="3"/>
    <n v="3"/>
    <s v="Less than 6 Hours"/>
    <n v="2"/>
    <n v="3"/>
    <n v="3"/>
    <s v="No"/>
    <s v="na"/>
    <s v="c"/>
    <n v="99"/>
  </r>
  <r>
    <x v="5"/>
    <s v="2017/04/04 1:40:06 AM AST"/>
    <d v="2017-04-04T01:40:06"/>
    <d v="1899-12-30T01:40:06"/>
    <s v="AM"/>
    <s v="AST"/>
    <d v="2017-04-04T21:00:00"/>
    <d v="2017-04-03T21:00:00"/>
    <x v="0"/>
    <n v="2"/>
    <n v="2"/>
    <s v="Less than 6 Hours"/>
    <n v="2"/>
    <n v="4"/>
    <n v="4"/>
    <s v="na"/>
    <s v="na"/>
    <s v="b"/>
    <n v="99"/>
  </r>
  <r>
    <x v="5"/>
    <s v="2017/04/05 5:37:21 AM AST"/>
    <d v="2017-04-05T05:37:21"/>
    <d v="1899-12-30T05:37:21"/>
    <s v="AM"/>
    <s v="AST"/>
    <d v="2017-04-05T21:00:00"/>
    <d v="2017-04-04T21:00:00"/>
    <x v="1"/>
    <n v="1"/>
    <n v="2"/>
    <s v="Approximately 7 Hours"/>
    <n v="1"/>
    <n v="3"/>
    <n v="4"/>
    <s v="na"/>
    <s v="na"/>
    <s v="b"/>
    <n v="99"/>
  </r>
  <r>
    <x v="5"/>
    <s v="2017/04/09 6:22:48 PM AST"/>
    <d v="2017-04-09T18:22:48"/>
    <d v="1899-12-30T06:22:48"/>
    <s v="PM"/>
    <s v="AST"/>
    <d v="2017-04-09T21:00:00"/>
    <d v="2017-04-08T21:00:00"/>
    <x v="16"/>
    <n v="1"/>
    <n v="1"/>
    <s v="Less than 6 Hours"/>
    <n v="4"/>
    <n v="1"/>
    <n v="4"/>
    <s v="na"/>
    <s v="na"/>
    <s v="b"/>
    <n v="99"/>
  </r>
  <r>
    <x v="5"/>
    <s v="2017/04/09 6:23:36 PM AST"/>
    <d v="2017-04-09T18:23:36"/>
    <d v="1899-12-30T06:23:36"/>
    <s v="PM"/>
    <s v="AST"/>
    <d v="2017-04-09T21:00:00"/>
    <d v="2017-04-08T21:00:00"/>
    <x v="3"/>
    <n v="5"/>
    <n v="3"/>
    <s v="More than 9 Hours"/>
    <n v="1"/>
    <n v="5"/>
    <n v="4"/>
    <s v="na"/>
    <s v="na"/>
    <s v="b"/>
    <n v="99"/>
  </r>
  <r>
    <x v="5"/>
    <s v="2017/04/09 6:24:31 PM AST"/>
    <d v="2017-04-09T18:24:31"/>
    <d v="1899-12-30T06:24:31"/>
    <s v="PM"/>
    <s v="AST"/>
    <d v="2017-04-09T21:00:00"/>
    <d v="2017-04-08T21:00:00"/>
    <x v="4"/>
    <n v="2"/>
    <n v="2"/>
    <s v="Approximately 9 Hours"/>
    <n v="3"/>
    <n v="2"/>
    <n v="4"/>
    <s v="na"/>
    <s v="na"/>
    <s v="b"/>
    <n v="99"/>
  </r>
  <r>
    <x v="5"/>
    <s v="2017/04/09 6:25:19 PM AST"/>
    <d v="2017-04-09T18:25:19"/>
    <d v="1899-12-30T06:25:19"/>
    <s v="PM"/>
    <s v="AST"/>
    <d v="2017-04-09T21:00:00"/>
    <d v="2017-04-08T21:00:00"/>
    <x v="5"/>
    <n v="1"/>
    <n v="1"/>
    <s v="More than 9 Hours"/>
    <n v="3"/>
    <n v="1"/>
    <n v="1"/>
    <s v="na"/>
    <s v="na"/>
    <s v="b"/>
    <n v="99"/>
  </r>
  <r>
    <x v="5"/>
    <s v="2017/04/12 3:14:29 AM AST"/>
    <d v="2017-04-12T03:14:29"/>
    <d v="1899-12-30T03:14:29"/>
    <s v="AM"/>
    <s v="AST"/>
    <d v="2017-04-12T21:00:00"/>
    <d v="2017-04-11T21:00:00"/>
    <x v="17"/>
    <n v="1"/>
    <n v="1"/>
    <s v="Approximately 8 Hours"/>
    <n v="4"/>
    <n v="1"/>
    <n v="1"/>
    <s v="na"/>
    <s v="na"/>
    <s v="b"/>
    <n v="99"/>
  </r>
  <r>
    <x v="5"/>
    <s v="2017/04/12 3:15:10 AM AST"/>
    <d v="2017-04-12T03:15:10"/>
    <d v="1899-12-30T03:15:10"/>
    <s v="AM"/>
    <s v="AST"/>
    <d v="2017-04-12T21:00:00"/>
    <d v="2017-04-11T21:00:00"/>
    <x v="18"/>
    <n v="1"/>
    <n v="2"/>
    <s v="Approximately 9 Hours"/>
    <n v="2"/>
    <n v="1"/>
    <n v="1"/>
    <s v="No"/>
    <s v="na"/>
    <s v="c"/>
    <n v="99"/>
  </r>
  <r>
    <x v="5"/>
    <s v="2017/04/12 3:16:00 AM AST"/>
    <d v="2017-04-12T03:16:00"/>
    <d v="1899-12-30T03:16:00"/>
    <s v="AM"/>
    <s v="AST"/>
    <d v="2017-04-12T21:00:00"/>
    <d v="2017-04-11T21:00:00"/>
    <x v="7"/>
    <n v="1"/>
    <n v="1"/>
    <s v="Approximately 8 Hours"/>
    <n v="3"/>
    <n v="3"/>
    <n v="3"/>
    <s v="No"/>
    <s v="na"/>
    <s v="c"/>
    <n v="99"/>
  </r>
  <r>
    <x v="5"/>
    <s v="2017/04/13 11:40:11 AM AST"/>
    <d v="2017-04-13T11:40:11"/>
    <d v="1899-12-30T11:40:11"/>
    <s v="AM"/>
    <s v="AST"/>
    <d v="2017-04-13T21:00:00"/>
    <d v="2017-04-12T21:00:00"/>
    <x v="8"/>
    <n v="4"/>
    <n v="1"/>
    <s v="Approximately 7 Hours"/>
    <n v="2"/>
    <n v="3"/>
    <n v="4"/>
    <s v="Yes"/>
    <s v="na"/>
    <s v="c"/>
    <n v="99"/>
  </r>
  <r>
    <x v="6"/>
    <s v="2017/04/03 9:19:19 PM AST"/>
    <d v="2017-04-03T21:19:19"/>
    <d v="1899-12-30T09:19:19"/>
    <s v="PM"/>
    <s v="AST"/>
    <d v="2017-04-03T21:00:00"/>
    <d v="2017-04-02T21:00:00"/>
    <x v="0"/>
    <n v="4"/>
    <n v="3"/>
    <s v="Less than 6 Hours"/>
    <n v="3"/>
    <n v="3"/>
    <n v="3"/>
    <s v="na"/>
    <s v="na"/>
    <s v="b"/>
    <n v="99"/>
  </r>
  <r>
    <x v="6"/>
    <s v="2017/04/05 7:31:12 AM AST"/>
    <d v="2017-04-05T07:31:12"/>
    <d v="1899-12-30T07:31:12"/>
    <s v="AM"/>
    <s v="AST"/>
    <d v="2017-04-05T21:00:00"/>
    <d v="2017-04-04T21:00:00"/>
    <x v="1"/>
    <n v="2"/>
    <n v="2"/>
    <s v="Approximately 8 Hours"/>
    <n v="3"/>
    <n v="3"/>
    <n v="3"/>
    <s v="na"/>
    <s v="na"/>
    <s v="b"/>
    <n v="99"/>
  </r>
  <r>
    <x v="6"/>
    <s v="2017/04/06 12:01:56 PM AST"/>
    <d v="2017-04-06T12:01:56"/>
    <d v="1899-12-30T12:01:56"/>
    <s v="PM"/>
    <s v="AST"/>
    <d v="2017-04-06T21:00:00"/>
    <d v="2017-04-05T21:00:00"/>
    <x v="2"/>
    <n v="4"/>
    <n v="4"/>
    <s v="Approximately 7 Hours"/>
    <n v="3"/>
    <n v="4"/>
    <n v="2"/>
    <s v="na"/>
    <s v="na"/>
    <s v="b"/>
    <n v="99"/>
  </r>
  <r>
    <x v="6"/>
    <s v="2017/04/07 6:01:49 PM AST"/>
    <d v="2017-04-07T18:01:49"/>
    <d v="1899-12-30T06:01:49"/>
    <s v="PM"/>
    <s v="AST"/>
    <d v="2017-04-07T21:00:00"/>
    <d v="2017-04-06T21:00:00"/>
    <x v="13"/>
    <n v="4"/>
    <n v="4"/>
    <s v="Less than 6 Hours"/>
    <n v="3"/>
    <n v="4"/>
    <n v="4"/>
    <s v="na"/>
    <s v="na"/>
    <s v="b"/>
    <n v="99"/>
  </r>
  <r>
    <x v="6"/>
    <s v="2017/04/08 6:04:25 PM AST"/>
    <d v="2017-04-08T18:04:25"/>
    <d v="1899-12-30T06:04:25"/>
    <s v="PM"/>
    <s v="AST"/>
    <d v="2017-04-08T21:00:00"/>
    <d v="2017-04-07T21:00:00"/>
    <x v="14"/>
    <n v="3"/>
    <n v="4"/>
    <s v="Approximately 8 Hours"/>
    <n v="4"/>
    <n v="4"/>
    <n v="3"/>
    <s v="na"/>
    <s v="na"/>
    <s v="b"/>
    <n v="99"/>
  </r>
  <r>
    <x v="6"/>
    <s v="2017/04/08 9:04:17 PM AST"/>
    <d v="2017-04-08T21:04:17"/>
    <d v="1899-12-30T09:04:17"/>
    <s v="PM"/>
    <s v="AST"/>
    <d v="2017-04-08T21:00:00"/>
    <d v="2017-04-07T21:00:00"/>
    <x v="5"/>
    <n v="5"/>
    <n v="4"/>
    <s v="Approximately 8 Hours"/>
    <n v="3"/>
    <n v="4"/>
    <n v="4"/>
    <s v="na"/>
    <s v="na"/>
    <s v="b"/>
    <n v="99"/>
  </r>
  <r>
    <x v="6"/>
    <s v="2017/04/10 9:34:47 PM AST"/>
    <d v="2017-04-10T21:34:47"/>
    <d v="1899-12-30T09:34:47"/>
    <s v="PM"/>
    <s v="AST"/>
    <d v="2017-04-10T21:00:00"/>
    <d v="2017-04-09T21:00:00"/>
    <x v="17"/>
    <n v="4"/>
    <n v="3"/>
    <s v="Less than 6 Hours"/>
    <n v="3"/>
    <n v="3"/>
    <n v="4"/>
    <s v="na"/>
    <s v="na"/>
    <s v="b"/>
    <n v="99"/>
  </r>
  <r>
    <x v="6"/>
    <s v="2017/04/11 7:42:46 AM AST"/>
    <d v="2017-04-11T07:42:46"/>
    <d v="1899-12-30T07:42:46"/>
    <s v="AM"/>
    <s v="AST"/>
    <d v="2017-04-11T21:00:00"/>
    <d v="2017-04-10T21:00:00"/>
    <x v="6"/>
    <n v="4"/>
    <n v="4"/>
    <s v="Approximately 9 Hours"/>
    <n v="4"/>
    <n v="4"/>
    <n v="3"/>
    <s v="No"/>
    <s v="na"/>
    <s v="c"/>
    <n v="99"/>
  </r>
  <r>
    <x v="6"/>
    <s v="2017/04/11 9:14:21 PM AST"/>
    <d v="2017-04-11T21:14:21"/>
    <d v="1899-12-30T09:14:21"/>
    <s v="PM"/>
    <s v="AST"/>
    <d v="2017-04-11T21:00:00"/>
    <d v="2017-04-10T21:00:00"/>
    <x v="7"/>
    <n v="3"/>
    <n v="3"/>
    <s v="Approximately 9 Hours"/>
    <n v="4"/>
    <n v="3"/>
    <n v="4"/>
    <s v="No"/>
    <s v="na"/>
    <s v="c"/>
    <n v="99"/>
  </r>
  <r>
    <x v="6"/>
    <s v="2017/04/12 9:09:26 PM AST"/>
    <d v="2017-04-12T21:09:26"/>
    <d v="1899-12-30T09:09:26"/>
    <s v="PM"/>
    <s v="AST"/>
    <d v="2017-04-12T21:00:00"/>
    <d v="2017-04-11T21:00:00"/>
    <x v="8"/>
    <n v="3"/>
    <n v="3"/>
    <s v="Less than 6 Hours"/>
    <n v="4"/>
    <n v="3"/>
    <n v="3"/>
    <s v="No"/>
    <s v="na"/>
    <s v="c"/>
    <n v="99"/>
  </r>
  <r>
    <x v="6"/>
    <s v="2017/04/14 7:41:27 AM AST"/>
    <d v="2017-04-14T07:41:27"/>
    <d v="1899-12-30T07:41:27"/>
    <s v="AM"/>
    <s v="AST"/>
    <d v="2017-04-14T21:00:00"/>
    <d v="2017-04-13T21:00:00"/>
    <x v="9"/>
    <n v="4"/>
    <n v="5"/>
    <s v="Less than 6 Hours"/>
    <n v="2"/>
    <n v="3"/>
    <n v="3"/>
    <s v="No"/>
    <s v="na"/>
    <s v="c"/>
    <n v="99"/>
  </r>
  <r>
    <x v="6"/>
    <s v="2017/04/16 12:47:23 AM AST"/>
    <d v="2017-04-16T00:47:23"/>
    <d v="1899-12-30T12:47:23"/>
    <s v="AM"/>
    <s v="AST"/>
    <d v="2017-04-16T21:00:00"/>
    <d v="2017-04-15T21:00:00"/>
    <x v="19"/>
    <n v="4"/>
    <n v="4"/>
    <s v="Approximately 7 Hours"/>
    <n v="2"/>
    <n v="4"/>
    <n v="4"/>
    <s v="No"/>
    <s v="na"/>
    <s v="c"/>
    <n v="99"/>
  </r>
  <r>
    <x v="6"/>
    <s v="2017/04/16 3:44:36 PM AST"/>
    <d v="2017-04-16T15:44:36"/>
    <d v="1899-12-30T03:44:36"/>
    <s v="PM"/>
    <s v="AST"/>
    <d v="2017-04-16T21:00:00"/>
    <d v="2017-04-15T21:00:00"/>
    <x v="11"/>
    <n v="4"/>
    <n v="4"/>
    <s v="Approximately 8 Hours"/>
    <n v="2"/>
    <n v="4"/>
    <n v="4"/>
    <s v="No"/>
    <s v="na"/>
    <s v="c"/>
    <n v="99"/>
  </r>
  <r>
    <x v="6"/>
    <s v="2017/04/17 5:12:06 AM AST"/>
    <d v="2017-04-17T05:12:06"/>
    <d v="1899-12-30T05:12:06"/>
    <s v="AM"/>
    <s v="AST"/>
    <d v="2017-04-17T21:00:00"/>
    <d v="2017-04-16T21:00:00"/>
    <x v="12"/>
    <n v="3"/>
    <n v="2"/>
    <s v="Less than 6 Hours"/>
    <n v="3"/>
    <n v="3"/>
    <n v="4"/>
    <s v="No"/>
    <s v="na"/>
    <s v="c"/>
    <n v="99"/>
  </r>
  <r>
    <x v="7"/>
    <s v="2017/04/03 11:14:59 PM AST"/>
    <d v="2017-04-03T23:14:59"/>
    <d v="1899-12-30T11:14:59"/>
    <s v="PM"/>
    <s v="AST"/>
    <d v="2017-04-03T21:00:00"/>
    <d v="2017-04-02T21:00:00"/>
    <x v="0"/>
    <n v="3"/>
    <n v="4"/>
    <s v="Approximately 7 Hours"/>
    <n v="4"/>
    <n v="4"/>
    <n v="5"/>
    <s v="na"/>
    <s v="na"/>
    <s v="b"/>
    <n v="99"/>
  </r>
  <r>
    <x v="7"/>
    <s v="2017/04/04 10:38:44 PM AST"/>
    <d v="2017-04-04T22:38:44"/>
    <d v="1899-12-30T10:38:44"/>
    <s v="PM"/>
    <s v="AST"/>
    <d v="2017-04-04T21:00:00"/>
    <d v="2017-04-03T21:00:00"/>
    <x v="1"/>
    <n v="5"/>
    <n v="5"/>
    <s v="Approximately 7 Hours"/>
    <n v="3"/>
    <n v="3"/>
    <n v="4"/>
    <s v="na"/>
    <s v="na"/>
    <s v="b"/>
    <n v="99"/>
  </r>
  <r>
    <x v="7"/>
    <s v="2017/04/05 9:48:38 PM AST"/>
    <d v="2017-04-05T21:48:38"/>
    <d v="1899-12-30T09:48:38"/>
    <s v="PM"/>
    <s v="AST"/>
    <d v="2017-04-05T21:00:00"/>
    <d v="2017-04-04T21:00:00"/>
    <x v="2"/>
    <n v="3"/>
    <n v="4"/>
    <s v="Approximately 7 Hours"/>
    <n v="4"/>
    <n v="4"/>
    <n v="3"/>
    <s v="na"/>
    <s v="na"/>
    <s v="b"/>
    <n v="99"/>
  </r>
  <r>
    <x v="7"/>
    <s v="2017/04/07 1:50:36 AM AST"/>
    <d v="2017-04-07T01:50:36"/>
    <d v="1899-12-30T01:50:36"/>
    <s v="AM"/>
    <s v="AST"/>
    <d v="2017-04-07T21:00:00"/>
    <d v="2017-04-06T21:00:00"/>
    <x v="13"/>
    <n v="4"/>
    <n v="3"/>
    <s v="Less than 6 Hours"/>
    <n v="3"/>
    <n v="4"/>
    <n v="3"/>
    <s v="na"/>
    <s v="na"/>
    <s v="b"/>
    <n v="99"/>
  </r>
  <r>
    <x v="7"/>
    <s v="2017/04/07 11:27:34 PM AST"/>
    <d v="2017-04-07T23:27:34"/>
    <d v="1899-12-30T11:27:34"/>
    <s v="PM"/>
    <s v="AST"/>
    <d v="2017-04-07T21:00:00"/>
    <d v="2017-04-06T21:00:00"/>
    <x v="14"/>
    <n v="4"/>
    <n v="3"/>
    <s v="Approximately 7 Hours"/>
    <n v="3"/>
    <n v="4"/>
    <n v="3"/>
    <s v="na"/>
    <s v="na"/>
    <s v="b"/>
    <n v="99"/>
  </r>
  <r>
    <x v="7"/>
    <s v="2017/04/08 9:24:45 PM AST"/>
    <d v="2017-04-08T21:24:45"/>
    <d v="1899-12-30T09:24:45"/>
    <s v="PM"/>
    <s v="AST"/>
    <d v="2017-04-08T21:00:00"/>
    <d v="2017-04-07T21:00:00"/>
    <x v="5"/>
    <n v="4"/>
    <n v="3"/>
    <s v="More than 9 Hours"/>
    <n v="2"/>
    <n v="4"/>
    <n v="3"/>
    <s v="na"/>
    <s v="na"/>
    <s v="b"/>
    <n v="99"/>
  </r>
  <r>
    <x v="7"/>
    <s v="2017/04/09 11:19:46 PM AST"/>
    <d v="2017-04-09T23:19:46"/>
    <d v="1899-12-30T11:19:46"/>
    <s v="PM"/>
    <s v="AST"/>
    <d v="2017-04-09T21:00:00"/>
    <d v="2017-04-08T21:00:00"/>
    <x v="15"/>
    <n v="4"/>
    <n v="4"/>
    <s v="Approximately 7 Hours"/>
    <n v="3"/>
    <n v="3"/>
    <n v="2"/>
    <s v="na"/>
    <s v="na"/>
    <s v="b"/>
    <n v="99"/>
  </r>
  <r>
    <x v="7"/>
    <s v="2017/04/11 4:10:39 AM AST"/>
    <d v="2017-04-11T04:10:39"/>
    <d v="1899-12-30T04:10:39"/>
    <s v="AM"/>
    <s v="AST"/>
    <d v="2017-04-11T21:00:00"/>
    <d v="2017-04-10T21:00:00"/>
    <x v="6"/>
    <n v="4"/>
    <n v="4"/>
    <s v="Approximately 8 Hours"/>
    <n v="3"/>
    <n v="4"/>
    <n v="3"/>
    <s v="Yes"/>
    <s v="Yes"/>
    <s v="t"/>
    <n v="1"/>
  </r>
  <r>
    <x v="7"/>
    <s v="2017/04/12 12:34:56 AM AST"/>
    <d v="2017-04-12T00:34:56"/>
    <d v="1899-12-30T12:34:56"/>
    <s v="AM"/>
    <s v="AST"/>
    <d v="2017-04-12T21:00:00"/>
    <d v="2017-04-11T21:00:00"/>
    <x v="7"/>
    <n v="4"/>
    <n v="3"/>
    <s v="Approximately 7 Hours"/>
    <n v="3"/>
    <n v="3"/>
    <n v="4"/>
    <s v="Yes"/>
    <s v="Yes"/>
    <s v="t"/>
    <n v="1"/>
  </r>
  <r>
    <x v="7"/>
    <s v="2017/04/12 9:10:23 PM AST"/>
    <d v="2017-04-12T21:10:23"/>
    <d v="1899-12-30T09:10:23"/>
    <s v="PM"/>
    <s v="AST"/>
    <d v="2017-04-12T21:00:00"/>
    <d v="2017-04-11T21:00:00"/>
    <x v="8"/>
    <n v="3"/>
    <n v="2"/>
    <s v="Less than 6 Hours"/>
    <n v="3"/>
    <n v="4"/>
    <n v="4"/>
    <s v="Yes"/>
    <s v="Yes"/>
    <s v="t"/>
    <n v="1"/>
  </r>
  <r>
    <x v="7"/>
    <s v="2017/04/14 3:54:03 AM AST"/>
    <d v="2017-04-14T03:54:03"/>
    <d v="1899-12-30T03:54:03"/>
    <s v="AM"/>
    <s v="AST"/>
    <d v="2017-04-14T21:00:00"/>
    <d v="2017-04-13T21:00:00"/>
    <x v="9"/>
    <n v="3"/>
    <n v="2"/>
    <s v="Less than 6 Hours"/>
    <n v="4"/>
    <n v="3"/>
    <n v="5"/>
    <s v="Yes"/>
    <s v="Yes"/>
    <s v="t"/>
    <n v="1"/>
  </r>
  <r>
    <x v="7"/>
    <s v="2017/04/14 10:21:56 PM AST"/>
    <d v="2017-04-14T22:21:56"/>
    <d v="1899-12-30T10:21:56"/>
    <s v="PM"/>
    <s v="AST"/>
    <d v="2017-04-14T21:00:00"/>
    <d v="2017-04-13T21:00:00"/>
    <x v="10"/>
    <n v="3"/>
    <n v="2"/>
    <s v="Less than 6 Hours"/>
    <n v="4"/>
    <n v="2"/>
    <n v="4"/>
    <s v="Yes"/>
    <s v="Yes"/>
    <s v="t"/>
    <n v="1"/>
  </r>
  <r>
    <x v="7"/>
    <s v="2017/04/15 10:41:15 PM AST"/>
    <d v="2017-04-15T22:41:15"/>
    <d v="1899-12-30T10:41:15"/>
    <s v="PM"/>
    <s v="AST"/>
    <d v="2017-04-15T21:00:00"/>
    <d v="2017-04-14T21:00:00"/>
    <x v="11"/>
    <n v="4"/>
    <n v="3"/>
    <s v="Approximately 7 Hours"/>
    <n v="2"/>
    <n v="3"/>
    <n v="3"/>
    <s v="Yes"/>
    <s v="Yes"/>
    <s v="t"/>
    <n v="1"/>
  </r>
  <r>
    <x v="7"/>
    <s v="2017/04/16 10:57:31 PM AST"/>
    <d v="2017-04-16T22:57:31"/>
    <d v="1899-12-30T10:57:31"/>
    <s v="PM"/>
    <s v="AST"/>
    <d v="2017-04-16T21:00:00"/>
    <d v="2017-04-15T21:00:00"/>
    <x v="12"/>
    <n v="4"/>
    <n v="2"/>
    <s v="Less than 6 Hours"/>
    <n v="2"/>
    <n v="2"/>
    <n v="3"/>
    <s v="Yes"/>
    <s v="Yes"/>
    <s v="t"/>
    <n v="1"/>
  </r>
  <r>
    <x v="8"/>
    <s v="2017/04/04 1:03:37 AM AST"/>
    <d v="2017-04-04T01:03:37"/>
    <d v="1899-12-30T01:03:37"/>
    <s v="AM"/>
    <s v="AST"/>
    <d v="2017-04-04T21:00:00"/>
    <d v="2017-04-03T21:00:00"/>
    <x v="0"/>
    <n v="3"/>
    <n v="3"/>
    <s v="Less than 6 Hours"/>
    <n v="2"/>
    <n v="2"/>
    <n v="3"/>
    <s v="na"/>
    <s v="na"/>
    <s v="b"/>
    <n v="99"/>
  </r>
  <r>
    <x v="8"/>
    <s v="2017/04/04 9:15:05 PM AST"/>
    <d v="2017-04-04T21:15:05"/>
    <d v="1899-12-30T09:15:05"/>
    <s v="PM"/>
    <s v="AST"/>
    <d v="2017-04-04T21:00:00"/>
    <d v="2017-04-03T21:00:00"/>
    <x v="1"/>
    <n v="2"/>
    <n v="2"/>
    <s v="Less than 6 Hours"/>
    <n v="4"/>
    <n v="3"/>
    <n v="3"/>
    <s v="na"/>
    <s v="na"/>
    <s v="b"/>
    <n v="99"/>
  </r>
  <r>
    <x v="8"/>
    <s v="2017/04/06 10:06:58 PM AST"/>
    <d v="2017-04-06T22:06:58"/>
    <d v="1899-12-30T10:06:58"/>
    <s v="PM"/>
    <s v="AST"/>
    <d v="2017-04-06T21:00:00"/>
    <d v="2017-04-05T21:00:00"/>
    <x v="13"/>
    <n v="2"/>
    <n v="2"/>
    <s v="Less than 6 Hours"/>
    <n v="4"/>
    <n v="2"/>
    <n v="2"/>
    <s v="na"/>
    <s v="na"/>
    <s v="b"/>
    <n v="99"/>
  </r>
  <r>
    <x v="8"/>
    <s v="2017/04/09 10:44:01 AM AST"/>
    <d v="2017-04-09T10:44:01"/>
    <d v="1899-12-30T10:44:01"/>
    <s v="AM"/>
    <s v="AST"/>
    <d v="2017-04-09T21:00:00"/>
    <d v="2017-04-08T21:00:00"/>
    <x v="5"/>
    <n v="3"/>
    <n v="4"/>
    <s v="Approximately 8 Hours"/>
    <n v="3"/>
    <n v="3"/>
    <n v="2"/>
    <s v="na"/>
    <s v="na"/>
    <s v="b"/>
    <n v="99"/>
  </r>
  <r>
    <x v="8"/>
    <s v="2017/04/10 12:22:57 AM AST"/>
    <d v="2017-04-10T00:22:57"/>
    <d v="1899-12-30T12:22:57"/>
    <s v="AM"/>
    <s v="AST"/>
    <d v="2017-04-10T21:00:00"/>
    <d v="2017-04-09T21:00:00"/>
    <x v="15"/>
    <n v="4"/>
    <n v="4"/>
    <s v="Approximately 8 Hours"/>
    <n v="3"/>
    <n v="3"/>
    <n v="2"/>
    <s v="na"/>
    <s v="na"/>
    <s v="b"/>
    <n v="99"/>
  </r>
  <r>
    <x v="8"/>
    <s v="2017/04/10 11:08:43 PM AST"/>
    <d v="2017-04-10T23:08:43"/>
    <d v="1899-12-30T11:08:43"/>
    <s v="PM"/>
    <s v="AST"/>
    <d v="2017-04-10T21:00:00"/>
    <d v="2017-04-09T21:00:00"/>
    <x v="6"/>
    <n v="3"/>
    <n v="4"/>
    <s v="Approximately 8 Hours"/>
    <n v="5"/>
    <n v="3"/>
    <n v="3"/>
    <s v="Yes"/>
    <s v="No"/>
    <s v="t"/>
    <n v="0"/>
  </r>
  <r>
    <x v="8"/>
    <s v="2017/04/12 2:11:08 AM AST"/>
    <d v="2017-04-12T02:11:08"/>
    <d v="1899-12-30T02:11:08"/>
    <s v="AM"/>
    <s v="AST"/>
    <d v="2017-04-12T21:00:00"/>
    <d v="2017-04-11T21:00:00"/>
    <x v="7"/>
    <n v="4"/>
    <n v="3"/>
    <s v="Approximately 7 Hours"/>
    <n v="4"/>
    <n v="4"/>
    <n v="2"/>
    <s v="Yes"/>
    <s v="No"/>
    <s v="t"/>
    <n v="0"/>
  </r>
  <r>
    <x v="8"/>
    <s v="2017/04/13 2:07:51 AM AST"/>
    <d v="2017-04-13T02:07:51"/>
    <d v="1899-12-30T02:07:51"/>
    <s v="AM"/>
    <s v="AST"/>
    <d v="2017-04-13T21:00:00"/>
    <d v="2017-04-12T21:00:00"/>
    <x v="8"/>
    <n v="3"/>
    <n v="3"/>
    <s v="Approximately 7 Hours"/>
    <n v="4"/>
    <n v="2"/>
    <n v="3"/>
    <s v="No"/>
    <s v="No"/>
    <s v="t"/>
    <n v="0"/>
  </r>
  <r>
    <x v="8"/>
    <s v="2017/04/13 11:40:57 PM AST"/>
    <d v="2017-04-13T23:40:57"/>
    <d v="1899-12-30T11:40:57"/>
    <s v="PM"/>
    <s v="AST"/>
    <d v="2017-04-13T21:00:00"/>
    <d v="2017-04-12T21:00:00"/>
    <x v="9"/>
    <n v="3"/>
    <n v="3"/>
    <s v="Approximately 7 Hours"/>
    <n v="3"/>
    <n v="3"/>
    <n v="3"/>
    <s v="No"/>
    <s v="No"/>
    <s v="t"/>
    <n v="0"/>
  </r>
  <r>
    <x v="8"/>
    <s v="2017/04/15 9:34:46 PM AST"/>
    <d v="2017-04-15T21:34:46"/>
    <d v="1899-12-30T09:34:46"/>
    <s v="PM"/>
    <s v="AST"/>
    <d v="2017-04-15T21:00:00"/>
    <d v="2017-04-14T21:00:00"/>
    <x v="11"/>
    <n v="4"/>
    <n v="3"/>
    <s v="Approximately 7 Hours"/>
    <n v="2"/>
    <n v="3"/>
    <n v="2"/>
    <s v="No"/>
    <s v="No"/>
    <s v="t"/>
    <n v="0"/>
  </r>
  <r>
    <x v="9"/>
    <s v="2017/04/03 9:17:35 PM AST"/>
    <d v="2017-04-03T21:17:35"/>
    <d v="1899-12-30T09:17:35"/>
    <s v="PM"/>
    <s v="AST"/>
    <d v="2017-04-03T21:00:00"/>
    <d v="2017-04-02T21:00:00"/>
    <x v="0"/>
    <n v="2"/>
    <n v="3"/>
    <s v="Approximately 8 Hours"/>
    <n v="2"/>
    <n v="3"/>
    <n v="3"/>
    <s v="na"/>
    <s v="na"/>
    <s v="b"/>
    <n v="99"/>
  </r>
  <r>
    <x v="9"/>
    <s v="2017/04/04 10:13:54 PM AST"/>
    <d v="2017-04-04T22:13:54"/>
    <d v="1899-12-30T10:13:54"/>
    <s v="PM"/>
    <s v="AST"/>
    <d v="2017-04-04T21:00:00"/>
    <d v="2017-04-03T21:00:00"/>
    <x v="1"/>
    <n v="3"/>
    <n v="3"/>
    <s v="Approximately 8 Hours"/>
    <n v="3"/>
    <n v="3"/>
    <n v="4"/>
    <s v="na"/>
    <s v="na"/>
    <s v="b"/>
    <n v="99"/>
  </r>
  <r>
    <x v="9"/>
    <s v="2017/04/05 11:42:25 PM AST"/>
    <d v="2017-04-05T23:42:25"/>
    <d v="1899-12-30T11:42:25"/>
    <s v="PM"/>
    <s v="AST"/>
    <d v="2017-04-05T21:00:00"/>
    <d v="2017-04-04T21:00:00"/>
    <x v="2"/>
    <n v="2"/>
    <n v="3"/>
    <s v="Approximately 7 Hours"/>
    <n v="4"/>
    <n v="4"/>
    <n v="4"/>
    <s v="na"/>
    <s v="na"/>
    <s v="b"/>
    <n v="99"/>
  </r>
  <r>
    <x v="9"/>
    <s v="2017/04/06 9:54:27 PM AST"/>
    <d v="2017-04-06T21:54:27"/>
    <d v="1899-12-30T09:54:27"/>
    <s v="PM"/>
    <s v="AST"/>
    <d v="2017-04-06T21:00:00"/>
    <d v="2017-04-05T21:00:00"/>
    <x v="13"/>
    <n v="3"/>
    <n v="3"/>
    <s v="Approximately 7 Hours"/>
    <n v="3"/>
    <n v="3"/>
    <n v="3"/>
    <s v="na"/>
    <s v="na"/>
    <s v="b"/>
    <n v="99"/>
  </r>
  <r>
    <x v="9"/>
    <s v="2017/04/08 12:13:04 AM AST"/>
    <d v="2017-04-08T00:13:04"/>
    <d v="1899-12-30T12:13:04"/>
    <s v="AM"/>
    <s v="AST"/>
    <d v="2017-04-08T21:00:00"/>
    <d v="2017-04-07T21:00:00"/>
    <x v="14"/>
    <n v="3"/>
    <n v="3"/>
    <s v="Approximately 8 Hours"/>
    <n v="4"/>
    <n v="5"/>
    <n v="3"/>
    <s v="na"/>
    <s v="na"/>
    <s v="b"/>
    <n v="99"/>
  </r>
  <r>
    <x v="9"/>
    <s v="2017/04/09 6:47:41 PM AST"/>
    <d v="2017-04-09T18:47:41"/>
    <d v="1899-12-30T06:47:41"/>
    <s v="PM"/>
    <s v="AST"/>
    <d v="2017-04-09T21:00:00"/>
    <d v="2017-04-08T21:00:00"/>
    <x v="5"/>
    <n v="3"/>
    <n v="4"/>
    <s v="Approximately 8 Hours"/>
    <n v="3"/>
    <n v="3"/>
    <n v="2"/>
    <s v="na"/>
    <s v="na"/>
    <s v="b"/>
    <n v="99"/>
  </r>
  <r>
    <x v="9"/>
    <s v="2017/04/09 10:58:23 PM AST"/>
    <d v="2017-04-09T22:58:23"/>
    <d v="1899-12-30T10:58:23"/>
    <s v="PM"/>
    <s v="AST"/>
    <d v="2017-04-09T21:00:00"/>
    <d v="2017-04-08T21:00:00"/>
    <x v="15"/>
    <n v="2"/>
    <n v="3"/>
    <s v="Approximately 8 Hours"/>
    <n v="2"/>
    <n v="4"/>
    <n v="3"/>
    <s v="na"/>
    <s v="na"/>
    <s v="b"/>
    <n v="99"/>
  </r>
  <r>
    <x v="9"/>
    <s v="2017/04/10 9:37:12 PM AST"/>
    <d v="2017-04-10T21:37:12"/>
    <d v="1899-12-30T09:37:12"/>
    <s v="PM"/>
    <s v="AST"/>
    <d v="2017-04-10T21:00:00"/>
    <d v="2017-04-09T21:00:00"/>
    <x v="6"/>
    <n v="5"/>
    <n v="4"/>
    <s v="Less than 6 Hours"/>
    <n v="3"/>
    <n v="5"/>
    <n v="1"/>
    <s v="Yes"/>
    <s v="Yes"/>
    <s v="t"/>
    <n v="1"/>
  </r>
  <r>
    <x v="9"/>
    <s v="2017/04/12 1:54:33 AM AST"/>
    <d v="2017-04-12T01:54:33"/>
    <d v="1899-12-30T01:54:33"/>
    <s v="AM"/>
    <s v="AST"/>
    <d v="2017-04-12T21:00:00"/>
    <d v="2017-04-11T21:00:00"/>
    <x v="7"/>
    <n v="3"/>
    <n v="4"/>
    <s v="Approximately 8 Hours"/>
    <n v="2"/>
    <n v="4"/>
    <n v="1"/>
    <s v="Yes"/>
    <s v="Yes"/>
    <s v="t"/>
    <n v="1"/>
  </r>
  <r>
    <x v="9"/>
    <s v="2017/04/13 9:53:38 AM AST"/>
    <d v="2017-04-13T09:53:38"/>
    <d v="1899-12-30T09:53:38"/>
    <s v="AM"/>
    <s v="AST"/>
    <d v="2017-04-13T21:00:00"/>
    <d v="2017-04-12T21:00:00"/>
    <x v="8"/>
    <n v="3"/>
    <n v="3"/>
    <s v="Less than 6 Hours"/>
    <n v="2"/>
    <n v="4"/>
    <n v="2"/>
    <s v="Yes"/>
    <s v="Yes"/>
    <s v="t"/>
    <n v="1"/>
  </r>
  <r>
    <x v="9"/>
    <s v="2017/04/13 9:40:25 PM AST"/>
    <d v="2017-04-13T21:40:25"/>
    <d v="1899-12-30T09:40:25"/>
    <s v="PM"/>
    <s v="AST"/>
    <d v="2017-04-13T21:00:00"/>
    <d v="2017-04-12T21:00:00"/>
    <x v="9"/>
    <n v="3"/>
    <n v="3"/>
    <s v="Approximately 7 Hours"/>
    <n v="4"/>
    <n v="3"/>
    <n v="5"/>
    <s v="Yes"/>
    <s v="Yes"/>
    <s v="t"/>
    <n v="1"/>
  </r>
  <r>
    <x v="9"/>
    <s v="2017/04/16 8:51:05 PM AST"/>
    <d v="2017-04-16T20:51:05"/>
    <d v="1899-12-30T08:51:05"/>
    <s v="PM"/>
    <s v="AST"/>
    <d v="2017-04-16T21:00:00"/>
    <d v="2017-04-15T21:00:00"/>
    <x v="11"/>
    <n v="4"/>
    <n v="4"/>
    <s v="Approximately 8 Hours"/>
    <n v="1"/>
    <n v="1"/>
    <n v="5"/>
    <s v="Yes"/>
    <s v="Yes"/>
    <s v="t"/>
    <n v="1"/>
  </r>
  <r>
    <x v="9"/>
    <s v="2017/04/16 11:02:04 PM AST"/>
    <d v="2017-04-16T23:02:04"/>
    <d v="1899-12-30T11:02:04"/>
    <s v="PM"/>
    <s v="AST"/>
    <d v="2017-04-16T21:00:00"/>
    <d v="2017-04-15T21:00:00"/>
    <x v="12"/>
    <n v="4"/>
    <n v="3"/>
    <s v="Approximately 7 Hours"/>
    <n v="2"/>
    <n v="3"/>
    <n v="5"/>
    <s v="Yes"/>
    <s v="Yes"/>
    <s v="t"/>
    <n v="1"/>
  </r>
  <r>
    <x v="10"/>
    <s v="2017/04/03 11:35:13 PM AST"/>
    <d v="2017-04-03T23:35:13"/>
    <d v="1899-12-30T11:35:13"/>
    <s v="PM"/>
    <s v="AST"/>
    <d v="2017-04-03T21:00:00"/>
    <d v="2017-04-02T21:00:00"/>
    <x v="0"/>
    <n v="4"/>
    <n v="4"/>
    <s v="Less than 6 Hours"/>
    <n v="3"/>
    <n v="4"/>
    <n v="4"/>
    <s v="na"/>
    <s v="na"/>
    <s v="b"/>
    <n v="99"/>
  </r>
  <r>
    <x v="10"/>
    <s v="2017/04/04 9:08:21 PM AST"/>
    <d v="2017-04-04T21:08:21"/>
    <d v="1899-12-30T09:08:21"/>
    <s v="PM"/>
    <s v="AST"/>
    <d v="2017-04-04T21:00:00"/>
    <d v="2017-04-03T21:00:00"/>
    <x v="1"/>
    <n v="4"/>
    <n v="4"/>
    <s v="Less than 6 Hours"/>
    <n v="2"/>
    <n v="4"/>
    <n v="4"/>
    <s v="na"/>
    <s v="na"/>
    <s v="b"/>
    <n v="99"/>
  </r>
  <r>
    <x v="10"/>
    <s v="2017/04/05 9:07:17 PM AST"/>
    <d v="2017-04-05T21:07:17"/>
    <d v="1899-12-30T09:07:17"/>
    <s v="PM"/>
    <s v="AST"/>
    <d v="2017-04-05T21:00:00"/>
    <d v="2017-04-04T21:00:00"/>
    <x v="2"/>
    <n v="4"/>
    <n v="3"/>
    <s v="Less than 6 Hours"/>
    <n v="3"/>
    <n v="3"/>
    <n v="2"/>
    <s v="na"/>
    <s v="na"/>
    <s v="b"/>
    <n v="99"/>
  </r>
  <r>
    <x v="10"/>
    <s v="2017/04/06 9:01:10 PM AST"/>
    <d v="2017-04-06T21:01:10"/>
    <d v="1899-12-30T09:01:10"/>
    <s v="PM"/>
    <s v="AST"/>
    <d v="2017-04-06T21:00:00"/>
    <d v="2017-04-05T21:00:00"/>
    <x v="13"/>
    <n v="4"/>
    <n v="5"/>
    <s v="Approximately 7 Hours"/>
    <n v="2"/>
    <n v="4"/>
    <n v="3"/>
    <s v="na"/>
    <s v="na"/>
    <s v="b"/>
    <n v="99"/>
  </r>
  <r>
    <x v="10"/>
    <s v="2017/04/07 9:01:03 PM AST"/>
    <d v="2017-04-07T21:01:03"/>
    <d v="1899-12-30T09:01:03"/>
    <s v="PM"/>
    <s v="AST"/>
    <d v="2017-04-07T21:00:00"/>
    <d v="2017-04-06T21:00:00"/>
    <x v="14"/>
    <n v="5"/>
    <n v="3"/>
    <s v="Less than 6 Hours"/>
    <n v="2"/>
    <n v="3"/>
    <n v="3"/>
    <s v="na"/>
    <s v="na"/>
    <s v="b"/>
    <n v="99"/>
  </r>
  <r>
    <x v="10"/>
    <s v="2017/04/08 9:51:04 PM AST"/>
    <d v="2017-04-08T21:51:04"/>
    <d v="1899-12-30T09:51:04"/>
    <s v="PM"/>
    <s v="AST"/>
    <d v="2017-04-08T21:00:00"/>
    <d v="2017-04-07T21:00:00"/>
    <x v="5"/>
    <n v="5"/>
    <n v="4"/>
    <s v="Approximately 7 Hours"/>
    <n v="2"/>
    <n v="4"/>
    <n v="3"/>
    <s v="na"/>
    <s v="na"/>
    <s v="b"/>
    <n v="99"/>
  </r>
  <r>
    <x v="10"/>
    <s v="2017/04/09 11:23:09 PM AST"/>
    <d v="2017-04-09T23:23:09"/>
    <d v="1899-12-30T11:23:09"/>
    <s v="PM"/>
    <s v="AST"/>
    <d v="2017-04-09T21:00:00"/>
    <d v="2017-04-08T21:00:00"/>
    <x v="15"/>
    <n v="5"/>
    <n v="4"/>
    <s v="Approximately 8 Hours"/>
    <n v="2"/>
    <n v="5"/>
    <n v="3"/>
    <s v="na"/>
    <s v="na"/>
    <s v="b"/>
    <n v="99"/>
  </r>
  <r>
    <x v="10"/>
    <s v="2017/04/10 9:05:40 PM AST"/>
    <d v="2017-04-10T21:05:40"/>
    <d v="1899-12-30T09:05:40"/>
    <s v="PM"/>
    <s v="AST"/>
    <d v="2017-04-10T21:00:00"/>
    <d v="2017-04-09T21:00:00"/>
    <x v="6"/>
    <n v="5"/>
    <n v="4"/>
    <s v="Approximately 7 Hours"/>
    <n v="2"/>
    <n v="5"/>
    <n v="3"/>
    <s v="Yes"/>
    <s v="No"/>
    <s v="t"/>
    <n v="0"/>
  </r>
  <r>
    <x v="10"/>
    <s v="2017/04/11 9:31:55 PM AST"/>
    <d v="2017-04-11T21:31:55"/>
    <d v="1899-12-30T09:31:55"/>
    <s v="PM"/>
    <s v="AST"/>
    <d v="2017-04-11T21:00:00"/>
    <d v="2017-04-10T21:00:00"/>
    <x v="7"/>
    <n v="5"/>
    <n v="4"/>
    <s v="Less than 6 Hours"/>
    <n v="2"/>
    <n v="4"/>
    <n v="2"/>
    <s v="Yes"/>
    <s v="Yes"/>
    <s v="t"/>
    <n v="1"/>
  </r>
  <r>
    <x v="10"/>
    <s v="2017/04/15 12:44:13 PM AST"/>
    <d v="2017-04-15T12:44:13"/>
    <d v="1899-12-30T12:44:13"/>
    <s v="PM"/>
    <s v="AST"/>
    <d v="2017-04-15T21:00:00"/>
    <d v="2017-04-14T21:00:00"/>
    <x v="10"/>
    <n v="5"/>
    <n v="4"/>
    <s v="Approximately 7 Hours"/>
    <n v="2"/>
    <n v="5"/>
    <n v="2"/>
    <s v="Yes"/>
    <s v="Yes"/>
    <s v="t"/>
    <n v="1"/>
  </r>
  <r>
    <x v="10"/>
    <s v="2017/04/16 1:45:53 AM AST"/>
    <d v="2017-04-16T01:45:53"/>
    <d v="1899-12-30T01:45:53"/>
    <s v="AM"/>
    <s v="AST"/>
    <d v="2017-04-16T21:00:00"/>
    <d v="2017-04-15T21:00:00"/>
    <x v="11"/>
    <n v="5"/>
    <n v="4"/>
    <s v="Approximately 7 Hours"/>
    <n v="1"/>
    <n v="5"/>
    <n v="3"/>
    <s v="Yes"/>
    <s v="Yes"/>
    <s v="t"/>
    <n v="1"/>
  </r>
  <r>
    <x v="10"/>
    <s v="2017/04/16 11:38:06 PM AST"/>
    <d v="2017-04-16T23:38:06"/>
    <d v="1899-12-30T11:38:06"/>
    <s v="PM"/>
    <s v="AST"/>
    <d v="2017-04-16T21:00:00"/>
    <d v="2017-04-15T21:00:00"/>
    <x v="12"/>
    <n v="5"/>
    <n v="4"/>
    <s v="Approximately 7 Hours"/>
    <n v="2"/>
    <n v="5"/>
    <n v="3"/>
    <s v="Yes"/>
    <s v="Yes"/>
    <s v="t"/>
    <n v="1"/>
  </r>
  <r>
    <x v="11"/>
    <s v="2017/04/03 11:39:27 PM AST"/>
    <d v="2017-04-03T23:39:27"/>
    <d v="1899-12-30T11:39:27"/>
    <s v="PM"/>
    <s v="AST"/>
    <d v="2017-04-03T21:00:00"/>
    <d v="2017-04-02T21:00:00"/>
    <x v="0"/>
    <n v="5"/>
    <n v="5"/>
    <s v="Approximately 7 Hours"/>
    <n v="3"/>
    <n v="4"/>
    <n v="3"/>
    <s v="na"/>
    <s v="na"/>
    <s v="b"/>
    <n v="99"/>
  </r>
  <r>
    <x v="11"/>
    <s v="2017/04/05 11:15:25 PM AST"/>
    <d v="2017-04-05T23:15:25"/>
    <d v="1899-12-30T11:15:25"/>
    <s v="PM"/>
    <s v="AST"/>
    <d v="2017-04-05T21:00:00"/>
    <d v="2017-04-04T21:00:00"/>
    <x v="2"/>
    <n v="3"/>
    <n v="2"/>
    <s v="Less than 6 Hours"/>
    <n v="2"/>
    <n v="3"/>
    <n v="5"/>
    <s v="na"/>
    <s v="na"/>
    <s v="b"/>
    <n v="99"/>
  </r>
  <r>
    <x v="11"/>
    <s v="2017/04/07 3:29:49 AM AST"/>
    <d v="2017-04-07T03:29:49"/>
    <d v="1899-12-30T03:29:49"/>
    <s v="AM"/>
    <s v="AST"/>
    <d v="2017-04-07T21:00:00"/>
    <d v="2017-04-06T21:00:00"/>
    <x v="13"/>
    <n v="5"/>
    <n v="3"/>
    <s v="Approximately 7 Hours"/>
    <n v="2"/>
    <n v="4"/>
    <n v="3"/>
    <s v="na"/>
    <s v="na"/>
    <s v="b"/>
    <n v="99"/>
  </r>
  <r>
    <x v="11"/>
    <s v="2017/04/09 12:36:26 AM AST"/>
    <d v="2017-04-09T00:36:26"/>
    <d v="1899-12-30T12:36:26"/>
    <s v="AM"/>
    <s v="AST"/>
    <d v="2017-04-09T21:00:00"/>
    <d v="2017-04-08T21:00:00"/>
    <x v="5"/>
    <n v="3"/>
    <n v="4"/>
    <s v="Less than 6 Hours"/>
    <n v="2"/>
    <n v="3"/>
    <n v="1"/>
    <s v="na"/>
    <s v="na"/>
    <s v="b"/>
    <n v="99"/>
  </r>
  <r>
    <x v="11"/>
    <s v="2017/04/10 12:08:45 AM AST"/>
    <d v="2017-04-10T00:08:45"/>
    <d v="1899-12-30T12:08:45"/>
    <s v="AM"/>
    <s v="AST"/>
    <d v="2017-04-10T21:00:00"/>
    <d v="2017-04-09T21:00:00"/>
    <x v="15"/>
    <n v="4"/>
    <n v="2"/>
    <s v="Less than 6 Hours"/>
    <n v="2"/>
    <n v="3"/>
    <n v="2"/>
    <s v="na"/>
    <s v="na"/>
    <s v="b"/>
    <n v="99"/>
  </r>
  <r>
    <x v="11"/>
    <s v="2017/04/11 11:03:36 PM AST"/>
    <d v="2017-04-11T23:03:36"/>
    <d v="1899-12-30T11:03:36"/>
    <s v="PM"/>
    <s v="AST"/>
    <d v="2017-04-11T21:00:00"/>
    <d v="2017-04-10T21:00:00"/>
    <x v="7"/>
    <n v="3"/>
    <n v="3"/>
    <s v="Approximately 8 Hours"/>
    <n v="3"/>
    <n v="2"/>
    <n v="4"/>
    <s v="Yes"/>
    <s v="No"/>
    <s v="t"/>
    <n v="0"/>
  </r>
  <r>
    <x v="12"/>
    <s v="2017/04/04 12:02:17 PM AST"/>
    <d v="2017-04-04T12:02:17"/>
    <d v="1899-12-30T12:02:17"/>
    <s v="PM"/>
    <s v="AST"/>
    <d v="2017-04-04T21:00:00"/>
    <d v="2017-04-03T21:00:00"/>
    <x v="0"/>
    <n v="3"/>
    <n v="2"/>
    <s v="Less than 6 Hours"/>
    <n v="4"/>
    <n v="3"/>
    <n v="2"/>
    <s v="na"/>
    <s v="na"/>
    <s v="b"/>
    <n v="99"/>
  </r>
  <r>
    <x v="12"/>
    <s v="2017/04/04 9:01:21 PM AST"/>
    <d v="2017-04-04T21:01:21"/>
    <d v="1899-12-30T09:01:21"/>
    <s v="PM"/>
    <s v="AST"/>
    <d v="2017-04-04T21:00:00"/>
    <d v="2017-04-03T21:00:00"/>
    <x v="1"/>
    <n v="3"/>
    <n v="2"/>
    <s v="Less than 6 Hours"/>
    <n v="3"/>
    <n v="3"/>
    <n v="2"/>
    <s v="na"/>
    <s v="na"/>
    <s v="b"/>
    <n v="99"/>
  </r>
  <r>
    <x v="12"/>
    <s v="2017/04/05 9:07:32 PM AST"/>
    <d v="2017-04-05T21:07:32"/>
    <d v="1899-12-30T09:07:32"/>
    <s v="PM"/>
    <s v="AST"/>
    <d v="2017-04-05T21:00:00"/>
    <d v="2017-04-04T21:00:00"/>
    <x v="2"/>
    <n v="4"/>
    <n v="3"/>
    <s v="Less than 6 Hours"/>
    <n v="3"/>
    <n v="4"/>
    <n v="3"/>
    <s v="na"/>
    <s v="na"/>
    <s v="b"/>
    <n v="99"/>
  </r>
  <r>
    <x v="12"/>
    <s v="2017/04/06 9:14:00 PM AST"/>
    <d v="2017-04-06T21:14:00"/>
    <d v="1899-12-30T09:14:00"/>
    <s v="PM"/>
    <s v="AST"/>
    <d v="2017-04-06T21:00:00"/>
    <d v="2017-04-05T21:00:00"/>
    <x v="13"/>
    <n v="3"/>
    <n v="4"/>
    <s v="Less than 6 Hours"/>
    <n v="3"/>
    <n v="3"/>
    <n v="1"/>
    <s v="na"/>
    <s v="na"/>
    <s v="b"/>
    <n v="99"/>
  </r>
  <r>
    <x v="12"/>
    <s v="2017/04/07 9:43:52 PM AST"/>
    <d v="2017-04-07T21:43:52"/>
    <d v="1899-12-30T09:43:52"/>
    <s v="PM"/>
    <s v="AST"/>
    <d v="2017-04-07T21:00:00"/>
    <d v="2017-04-06T21:00:00"/>
    <x v="14"/>
    <n v="4"/>
    <n v="2"/>
    <s v="Less than 6 Hours"/>
    <n v="3"/>
    <n v="2"/>
    <n v="3"/>
    <s v="na"/>
    <s v="na"/>
    <s v="b"/>
    <n v="99"/>
  </r>
  <r>
    <x v="12"/>
    <s v="2017/04/08 9:03:27 PM AST"/>
    <d v="2017-04-08T21:03:27"/>
    <d v="1899-12-30T09:03:27"/>
    <s v="PM"/>
    <s v="AST"/>
    <d v="2017-04-08T21:00:00"/>
    <d v="2017-04-07T21:00:00"/>
    <x v="20"/>
    <n v="3"/>
    <n v="3"/>
    <s v="Less than 6 Hours"/>
    <n v="2"/>
    <n v="2"/>
    <n v="2"/>
    <s v="na"/>
    <s v="na"/>
    <s v="b"/>
    <n v="99"/>
  </r>
  <r>
    <x v="12"/>
    <s v="2017/04/08 9:04:01 PM AST"/>
    <d v="2017-04-08T21:04:01"/>
    <d v="1899-12-30T09:04:01"/>
    <s v="PM"/>
    <s v="AST"/>
    <d v="2017-04-08T21:00:00"/>
    <d v="2017-04-07T21:00:00"/>
    <x v="5"/>
    <n v="3"/>
    <n v="3"/>
    <s v="Less than 6 Hours"/>
    <n v="3"/>
    <n v="3"/>
    <n v="3"/>
    <s v="na"/>
    <s v="na"/>
    <s v="b"/>
    <n v="99"/>
  </r>
  <r>
    <x v="13"/>
    <s v="2017/04/05 10:26:10 AM AST"/>
    <d v="2017-04-05T10:26:10"/>
    <d v="1899-12-30T10:26:10"/>
    <s v="AM"/>
    <s v="AST"/>
    <d v="2017-04-05T21:00:00"/>
    <d v="2017-04-04T21:00:00"/>
    <x v="1"/>
    <n v="4"/>
    <n v="4"/>
    <s v="Approximately 7 Hours"/>
    <n v="4"/>
    <n v="4"/>
    <n v="5"/>
    <s v="na"/>
    <s v="na"/>
    <s v="b"/>
    <n v="99"/>
  </r>
  <r>
    <x v="13"/>
    <s v="2017/04/05 9:01:21 PM AST"/>
    <d v="2017-04-05T21:01:21"/>
    <d v="1899-12-30T09:01:21"/>
    <s v="PM"/>
    <s v="AST"/>
    <d v="2017-04-05T21:00:00"/>
    <d v="2017-04-04T21:00:00"/>
    <x v="2"/>
    <n v="5"/>
    <n v="4"/>
    <s v="Approximately 8 Hours"/>
    <n v="4"/>
    <n v="5"/>
    <n v="5"/>
    <s v="na"/>
    <s v="na"/>
    <s v="b"/>
    <n v="99"/>
  </r>
  <r>
    <x v="13"/>
    <s v="2017/04/06 10:40:23 PM AST"/>
    <d v="2017-04-06T22:40:23"/>
    <d v="1899-12-30T10:40:23"/>
    <s v="PM"/>
    <s v="AST"/>
    <d v="2017-04-06T21:00:00"/>
    <d v="2017-04-05T21:00:00"/>
    <x v="13"/>
    <n v="5"/>
    <n v="5"/>
    <s v="Approximately 8 Hours"/>
    <n v="2"/>
    <n v="3"/>
    <n v="4"/>
    <s v="na"/>
    <s v="na"/>
    <s v="b"/>
    <n v="99"/>
  </r>
  <r>
    <x v="13"/>
    <s v="2017/04/07 9:01:14 PM AST"/>
    <d v="2017-04-07T21:01:14"/>
    <d v="1899-12-30T09:01:14"/>
    <s v="PM"/>
    <s v="AST"/>
    <d v="2017-04-07T21:00:00"/>
    <d v="2017-04-06T21:00:00"/>
    <x v="14"/>
    <n v="5"/>
    <n v="5"/>
    <s v="Approximately 9 Hours"/>
    <n v="1"/>
    <n v="5"/>
    <n v="4"/>
    <s v="na"/>
    <s v="na"/>
    <s v="b"/>
    <n v="99"/>
  </r>
  <r>
    <x v="13"/>
    <s v="2017/04/09 9:20:56 AM AST"/>
    <d v="2017-04-09T09:20:56"/>
    <d v="1899-12-30T09:20:56"/>
    <s v="AM"/>
    <s v="AST"/>
    <d v="2017-04-09T21:00:00"/>
    <d v="2017-04-08T21:00:00"/>
    <x v="5"/>
    <n v="5"/>
    <n v="5"/>
    <s v="More than 9 Hours"/>
    <n v="1"/>
    <n v="4"/>
    <n v="3"/>
    <s v="na"/>
    <s v="na"/>
    <s v="b"/>
    <n v="99"/>
  </r>
  <r>
    <x v="13"/>
    <s v="2017/04/10 9:10:55 PM AST"/>
    <d v="2017-04-10T21:10:55"/>
    <d v="1899-12-30T09:10:55"/>
    <s v="PM"/>
    <s v="AST"/>
    <d v="2017-04-10T21:00:00"/>
    <d v="2017-04-09T21:00:00"/>
    <x v="6"/>
    <n v="4"/>
    <n v="5"/>
    <s v="Approximately 9 Hours"/>
    <n v="3"/>
    <n v="2"/>
    <n v="3"/>
    <s v="No"/>
    <s v="na"/>
    <s v="c"/>
    <n v="99"/>
  </r>
  <r>
    <x v="13"/>
    <s v="2017/04/11 9:39:35 PM AST"/>
    <d v="2017-04-11T21:39:35"/>
    <d v="1899-12-30T09:39:35"/>
    <s v="PM"/>
    <s v="AST"/>
    <d v="2017-04-11T21:00:00"/>
    <d v="2017-04-10T21:00:00"/>
    <x v="7"/>
    <n v="4"/>
    <n v="5"/>
    <s v="More than 9 Hours"/>
    <n v="4"/>
    <n v="5"/>
    <n v="5"/>
    <s v="Yes"/>
    <s v="na"/>
    <s v="c"/>
    <n v="99"/>
  </r>
  <r>
    <x v="13"/>
    <s v="2017/04/12 9:56:26 PM AST"/>
    <d v="2017-04-12T21:56:26"/>
    <d v="1899-12-30T09:56:26"/>
    <s v="PM"/>
    <s v="AST"/>
    <d v="2017-04-12T21:00:00"/>
    <d v="2017-04-11T21:00:00"/>
    <x v="8"/>
    <n v="5"/>
    <n v="5"/>
    <s v="Approximately 8 Hours"/>
    <n v="2"/>
    <n v="4"/>
    <n v="5"/>
    <s v="Yes"/>
    <s v="na"/>
    <s v="c"/>
    <n v="99"/>
  </r>
  <r>
    <x v="13"/>
    <s v="2017/04/13 10:52:58 PM AST"/>
    <d v="2017-04-13T22:52:58"/>
    <d v="1899-12-30T10:52:58"/>
    <s v="PM"/>
    <s v="AST"/>
    <d v="2017-04-13T21:00:00"/>
    <d v="2017-04-12T21:00:00"/>
    <x v="9"/>
    <n v="3"/>
    <n v="4"/>
    <s v="Approximately 8 Hours"/>
    <n v="4"/>
    <n v="3"/>
    <n v="3"/>
    <s v="Yes"/>
    <s v="na"/>
    <s v="c"/>
    <n v="99"/>
  </r>
  <r>
    <x v="13"/>
    <s v="2017/04/15 10:16:18 AM AST"/>
    <d v="2017-04-15T10:16:18"/>
    <d v="1899-12-30T10:16:18"/>
    <s v="AM"/>
    <s v="AST"/>
    <d v="2017-04-15T21:00:00"/>
    <d v="2017-04-14T21:00:00"/>
    <x v="10"/>
    <n v="4"/>
    <n v="5"/>
    <s v="Approximately 8 Hours"/>
    <n v="2"/>
    <n v="4"/>
    <n v="5"/>
    <s v="No"/>
    <s v="na"/>
    <s v="c"/>
    <n v="99"/>
  </r>
  <r>
    <x v="13"/>
    <s v="2017/04/15 9:53:31 PM AST"/>
    <d v="2017-04-15T21:53:31"/>
    <d v="1899-12-30T09:53:31"/>
    <s v="PM"/>
    <s v="AST"/>
    <d v="2017-04-15T21:00:00"/>
    <d v="2017-04-14T21:00:00"/>
    <x v="11"/>
    <n v="4"/>
    <n v="5"/>
    <s v="Approximately 8 Hours"/>
    <n v="2"/>
    <n v="4"/>
    <n v="2"/>
    <s v="No"/>
    <s v="na"/>
    <s v="c"/>
    <n v="99"/>
  </r>
  <r>
    <x v="14"/>
    <s v="2017/04/04 9:41:22 AM AST"/>
    <d v="2017-04-04T09:41:22"/>
    <d v="1899-12-30T09:41:22"/>
    <s v="AM"/>
    <s v="AST"/>
    <d v="2017-04-04T21:00:00"/>
    <d v="2017-04-03T21:00:00"/>
    <x v="0"/>
    <n v="4"/>
    <n v="3"/>
    <s v="Approximately 7 Hours"/>
    <n v="3"/>
    <n v="3"/>
    <n v="3"/>
    <s v="na"/>
    <s v="na"/>
    <s v="b"/>
    <n v="99"/>
  </r>
  <r>
    <x v="14"/>
    <s v="2017/04/05 7:19:55 AM AST"/>
    <d v="2017-04-05T07:19:55"/>
    <d v="1899-12-30T07:19:55"/>
    <s v="AM"/>
    <s v="AST"/>
    <d v="2017-04-05T21:00:00"/>
    <d v="2017-04-04T21:00:00"/>
    <x v="1"/>
    <n v="4"/>
    <n v="4"/>
    <s v="Approximately 9 Hours"/>
    <n v="2"/>
    <n v="4"/>
    <n v="4"/>
    <s v="na"/>
    <s v="na"/>
    <s v="b"/>
    <n v="99"/>
  </r>
  <r>
    <x v="14"/>
    <s v="2017/04/06 7:50:22 AM AST"/>
    <d v="2017-04-06T07:50:22"/>
    <d v="1899-12-30T07:50:22"/>
    <s v="AM"/>
    <s v="AST"/>
    <d v="2017-04-06T21:00:00"/>
    <d v="2017-04-05T21:00:00"/>
    <x v="2"/>
    <n v="4"/>
    <n v="2"/>
    <s v="Less than 6 Hours"/>
    <n v="3"/>
    <n v="3"/>
    <n v="3"/>
    <s v="na"/>
    <s v="na"/>
    <s v="b"/>
    <n v="99"/>
  </r>
  <r>
    <x v="14"/>
    <s v="2017/04/08 1:57:12 AM AST"/>
    <d v="2017-04-08T01:57:12"/>
    <d v="1899-12-30T01:57:12"/>
    <s v="AM"/>
    <s v="AST"/>
    <d v="2017-04-08T21:00:00"/>
    <d v="2017-04-07T21:00:00"/>
    <x v="14"/>
    <n v="4"/>
    <n v="4"/>
    <s v="Approximately 7 Hours"/>
    <n v="2"/>
    <n v="3"/>
    <n v="4"/>
    <s v="na"/>
    <s v="na"/>
    <s v="b"/>
    <n v="99"/>
  </r>
  <r>
    <x v="14"/>
    <s v="2017/04/09 3:17:26 AM AST"/>
    <d v="2017-04-09T03:17:26"/>
    <d v="1899-12-30T03:17:26"/>
    <s v="AM"/>
    <s v="AST"/>
    <d v="2017-04-09T21:00:00"/>
    <d v="2017-04-08T21:00:00"/>
    <x v="5"/>
    <n v="4"/>
    <n v="5"/>
    <s v="Approximately 8 Hours"/>
    <n v="2"/>
    <n v="4"/>
    <n v="4"/>
    <s v="na"/>
    <s v="na"/>
    <s v="b"/>
    <n v="99"/>
  </r>
  <r>
    <x v="14"/>
    <s v="2017/04/10 1:16:12 AM AST"/>
    <d v="2017-04-10T01:16:12"/>
    <d v="1899-12-30T01:16:12"/>
    <s v="AM"/>
    <s v="AST"/>
    <d v="2017-04-10T21:00:00"/>
    <d v="2017-04-09T21:00:00"/>
    <x v="15"/>
    <n v="4"/>
    <n v="5"/>
    <s v="Approximately 7 Hours"/>
    <n v="2"/>
    <n v="3"/>
    <n v="3"/>
    <s v="na"/>
    <s v="na"/>
    <s v="b"/>
    <n v="99"/>
  </r>
  <r>
    <x v="14"/>
    <s v="2017/04/11 1:49:19 AM AST"/>
    <d v="2017-04-11T01:49:19"/>
    <d v="1899-12-30T01:49:19"/>
    <s v="AM"/>
    <s v="AST"/>
    <d v="2017-04-11T21:00:00"/>
    <d v="2017-04-10T21:00:00"/>
    <x v="6"/>
    <n v="3"/>
    <n v="4"/>
    <s v="Approximately 7 Hours"/>
    <n v="2"/>
    <n v="4"/>
    <n v="3"/>
    <s v="Yes"/>
    <s v="Yes"/>
    <s v="t"/>
    <n v="1"/>
  </r>
  <r>
    <x v="14"/>
    <s v="2017/04/12 2:21:41 AM AST"/>
    <d v="2017-04-12T02:21:41"/>
    <d v="1899-12-30T02:21:41"/>
    <s v="AM"/>
    <s v="AST"/>
    <d v="2017-04-12T21:00:00"/>
    <d v="2017-04-11T21:00:00"/>
    <x v="7"/>
    <n v="4"/>
    <n v="4"/>
    <s v="Approximately 7 Hours"/>
    <n v="2"/>
    <n v="3"/>
    <n v="2"/>
    <s v="Yes"/>
    <s v="Yes"/>
    <s v="t"/>
    <n v="1"/>
  </r>
  <r>
    <x v="14"/>
    <s v="2017/04/13 2:39:16 AM AST"/>
    <d v="2017-04-13T02:39:16"/>
    <d v="1899-12-30T02:39:16"/>
    <s v="AM"/>
    <s v="AST"/>
    <d v="2017-04-13T21:00:00"/>
    <d v="2017-04-12T21:00:00"/>
    <x v="8"/>
    <n v="4"/>
    <n v="4"/>
    <s v="Approximately 7 Hours"/>
    <n v="2"/>
    <n v="4"/>
    <n v="3"/>
    <s v="Yes"/>
    <s v="Yes"/>
    <s v="t"/>
    <n v="1"/>
  </r>
  <r>
    <x v="14"/>
    <s v="2017/04/14 2:42:31 AM AST"/>
    <d v="2017-04-14T02:42:31"/>
    <d v="1899-12-30T02:42:31"/>
    <s v="AM"/>
    <s v="AST"/>
    <d v="2017-04-14T21:00:00"/>
    <d v="2017-04-13T21:00:00"/>
    <x v="9"/>
    <n v="4"/>
    <n v="4"/>
    <s v="Approximately 7 Hours"/>
    <n v="3"/>
    <n v="3"/>
    <n v="3"/>
    <s v="Yes"/>
    <s v="Yes"/>
    <s v="t"/>
    <n v="1"/>
  </r>
  <r>
    <x v="14"/>
    <s v="2017/04/15 1:57:43 AM AST"/>
    <d v="2017-04-15T01:57:43"/>
    <d v="1899-12-30T01:57:43"/>
    <s v="AM"/>
    <s v="AST"/>
    <d v="2017-04-15T21:00:00"/>
    <d v="2017-04-14T21:00:00"/>
    <x v="10"/>
    <n v="4"/>
    <n v="5"/>
    <s v="Approximately 7 Hours"/>
    <n v="2"/>
    <n v="5"/>
    <n v="3"/>
    <s v="Yes"/>
    <s v="Yes"/>
    <s v="t"/>
    <n v="1"/>
  </r>
  <r>
    <x v="14"/>
    <s v="2017/04/16 2:28:54 AM AST"/>
    <d v="2017-04-16T02:28:54"/>
    <d v="1899-12-30T02:28:54"/>
    <s v="AM"/>
    <s v="AST"/>
    <d v="2017-04-16T21:00:00"/>
    <d v="2017-04-15T21:00:00"/>
    <x v="20"/>
    <n v="3"/>
    <n v="3"/>
    <s v="Less than 6 Hours"/>
    <n v="4"/>
    <n v="3"/>
    <n v="2"/>
    <s v="Yes"/>
    <s v="Yes"/>
    <s v="t"/>
    <n v="1"/>
  </r>
  <r>
    <x v="14"/>
    <s v="2017/04/16 2:29:57 AM AST"/>
    <d v="2017-04-16T02:29:57"/>
    <d v="1899-12-30T02:29:57"/>
    <s v="AM"/>
    <s v="AST"/>
    <d v="2017-04-16T21:00:00"/>
    <d v="2017-04-15T21:00:00"/>
    <x v="11"/>
    <n v="2"/>
    <n v="3"/>
    <s v="Less than 6 Hours"/>
    <n v="3"/>
    <n v="2"/>
    <n v="2"/>
    <s v="Yes"/>
    <s v="Yes"/>
    <s v="t"/>
    <n v="1"/>
  </r>
  <r>
    <x v="14"/>
    <s v="2017/04/17 2:55:43 AM AST"/>
    <d v="2017-04-17T02:55:43"/>
    <d v="1899-12-30T02:55:43"/>
    <s v="AM"/>
    <s v="AST"/>
    <d v="2017-04-17T21:00:00"/>
    <d v="2017-04-16T21:00:00"/>
    <x v="12"/>
    <n v="4"/>
    <n v="5"/>
    <s v="More than 9 Hours"/>
    <n v="2"/>
    <n v="4"/>
    <n v="2"/>
    <s v="Yes"/>
    <s v="Yes"/>
    <s v="t"/>
    <n v="1"/>
  </r>
  <r>
    <x v="14"/>
    <s v="2017/04/18 2:39:13 AM AST"/>
    <d v="2017-04-18T02:39:13"/>
    <d v="1899-12-30T02:39:13"/>
    <s v="AM"/>
    <s v="AST"/>
    <d v="2017-04-18T21:00:00"/>
    <d v="2017-04-17T21:00:00"/>
    <x v="21"/>
    <n v="4"/>
    <n v="5"/>
    <s v="Approximately 8 Hours"/>
    <n v="2"/>
    <n v="4"/>
    <n v="2"/>
    <s v="Yes"/>
    <s v="Yes"/>
    <s v="t"/>
    <n v="1"/>
  </r>
  <r>
    <x v="15"/>
    <s v="2017/04/03 11:54:36 PM AST"/>
    <d v="2017-04-03T23:54:36"/>
    <d v="1899-12-30T11:54:36"/>
    <s v="PM"/>
    <s v="AST"/>
    <d v="2017-04-03T21:00:00"/>
    <d v="2017-04-02T21:00:00"/>
    <x v="0"/>
    <n v="3"/>
    <n v="3"/>
    <s v="Approximately 7 Hours"/>
    <n v="4"/>
    <n v="4"/>
    <n v="2"/>
    <s v="na"/>
    <s v="na"/>
    <s v="b"/>
    <n v="99"/>
  </r>
  <r>
    <x v="15"/>
    <s v="2017/04/05 2:00:44 AM AST"/>
    <d v="2017-04-05T02:00:44"/>
    <d v="1899-12-30T02:00:44"/>
    <s v="AM"/>
    <s v="AST"/>
    <d v="2017-04-05T21:00:00"/>
    <d v="2017-04-04T21:00:00"/>
    <x v="1"/>
    <n v="4"/>
    <n v="4"/>
    <s v="Approximately 7 Hours"/>
    <n v="3"/>
    <n v="4"/>
    <n v="4"/>
    <s v="na"/>
    <s v="na"/>
    <s v="b"/>
    <n v="99"/>
  </r>
  <r>
    <x v="15"/>
    <s v="2017/04/10 2:23:47 AM AST"/>
    <d v="2017-04-10T02:23:47"/>
    <d v="1899-12-30T02:23:47"/>
    <s v="AM"/>
    <s v="AST"/>
    <d v="2017-04-10T21:00:00"/>
    <d v="2017-04-09T21:00:00"/>
    <x v="22"/>
    <n v="4"/>
    <n v="4"/>
    <s v="Approximately 8 Hours"/>
    <n v="2"/>
    <n v="4"/>
    <n v="3"/>
    <s v="na"/>
    <s v="na"/>
    <s v="b"/>
    <n v="99"/>
  </r>
  <r>
    <x v="15"/>
    <s v="2017/04/10 2:24:47 AM AST"/>
    <d v="2017-04-10T02:24:47"/>
    <d v="1899-12-30T02:24:47"/>
    <s v="AM"/>
    <s v="AST"/>
    <d v="2017-04-10T21:00:00"/>
    <d v="2017-04-09T21:00:00"/>
    <x v="15"/>
    <n v="4"/>
    <n v="4"/>
    <s v="Approximately 7 Hours"/>
    <n v="3"/>
    <n v="4"/>
    <n v="4"/>
    <s v="na"/>
    <s v="na"/>
    <s v="b"/>
    <n v="99"/>
  </r>
  <r>
    <x v="15"/>
    <s v="2017/04/13 2:33:46 AM AST"/>
    <d v="2017-04-13T02:33:46"/>
    <d v="1899-12-30T02:33:46"/>
    <s v="AM"/>
    <s v="AST"/>
    <d v="2017-04-13T21:00:00"/>
    <d v="2017-04-12T21:00:00"/>
    <x v="8"/>
    <n v="5"/>
    <n v="4"/>
    <s v="Approximately 7 Hours"/>
    <n v="3"/>
    <n v="4"/>
    <n v="2"/>
    <s v="No"/>
    <s v="na"/>
    <s v="c"/>
    <n v="99"/>
  </r>
  <r>
    <x v="15"/>
    <s v="2017/04/14 8:12:05 PM AST"/>
    <d v="2017-04-14T20:12:05"/>
    <d v="1899-12-30T08:12:05"/>
    <s v="PM"/>
    <s v="AST"/>
    <d v="2017-04-14T21:00:00"/>
    <d v="2017-04-13T21:00:00"/>
    <x v="9"/>
    <n v="3"/>
    <n v="4"/>
    <s v="Approximately 7 Hours"/>
    <n v="4"/>
    <n v="4"/>
    <n v="3"/>
    <s v="No"/>
    <s v="na"/>
    <s v="c"/>
    <n v="99"/>
  </r>
  <r>
    <x v="15"/>
    <s v="2017/04/16 2:02:54 AM AST"/>
    <d v="2017-04-16T02:02:54"/>
    <d v="1899-12-30T02:02:54"/>
    <s v="AM"/>
    <s v="AST"/>
    <d v="2017-04-16T21:00:00"/>
    <d v="2017-04-15T21:00:00"/>
    <x v="11"/>
    <n v="4"/>
    <n v="5"/>
    <s v="Approximately 8 Hours"/>
    <n v="3"/>
    <n v="4"/>
    <n v="3"/>
    <s v="No"/>
    <s v="na"/>
    <s v="c"/>
    <n v="99"/>
  </r>
  <r>
    <x v="15"/>
    <s v="2017/04/17 9:59:08 AM AST"/>
    <d v="2017-04-17T09:59:08"/>
    <d v="1899-12-30T09:59:08"/>
    <s v="AM"/>
    <s v="AST"/>
    <d v="2017-04-17T21:00:00"/>
    <d v="2017-04-16T21:00:00"/>
    <x v="12"/>
    <n v="2"/>
    <n v="4"/>
    <s v="Less than 6 Hours"/>
    <n v="4"/>
    <n v="1"/>
    <n v="2"/>
    <s v="No"/>
    <s v="na"/>
    <s v="c"/>
    <n v="99"/>
  </r>
  <r>
    <x v="16"/>
    <s v="2017/04/11 12:08:42 AM AST"/>
    <d v="2017-04-11T00:08:42"/>
    <d v="1899-12-30T12:08:42"/>
    <s v="AM"/>
    <s v="AST"/>
    <d v="2017-04-11T21:00:00"/>
    <d v="2017-04-10T21:00:00"/>
    <x v="6"/>
    <n v="3"/>
    <n v="3"/>
    <s v="Less than 6 Hours"/>
    <n v="2"/>
    <n v="3"/>
    <n v="2"/>
    <s v="No"/>
    <s v="No"/>
    <s v="t"/>
    <n v="0"/>
  </r>
  <r>
    <x v="16"/>
    <s v="2017/04/12 11:03:39 PM AST"/>
    <d v="2017-04-12T23:03:39"/>
    <d v="1899-12-30T11:03:39"/>
    <s v="PM"/>
    <s v="AST"/>
    <d v="2017-04-12T21:00:00"/>
    <d v="2017-04-11T21:00:00"/>
    <x v="8"/>
    <n v="4"/>
    <n v="4"/>
    <s v="Approximately 7 Hours"/>
    <n v="2"/>
    <n v="3"/>
    <n v="3"/>
    <s v="No"/>
    <s v="No"/>
    <s v="t"/>
    <n v="0"/>
  </r>
  <r>
    <x v="16"/>
    <s v="2017/04/16 1:47:56 PM AST"/>
    <d v="2017-04-16T13:47:56"/>
    <d v="1899-12-30T01:47:56"/>
    <s v="PM"/>
    <s v="AST"/>
    <d v="2017-04-16T21:00:00"/>
    <d v="2017-04-15T21:00:00"/>
    <x v="11"/>
    <n v="5"/>
    <n v="5"/>
    <s v="Approximately 7 Hours"/>
    <n v="2"/>
    <n v="4"/>
    <n v="1"/>
    <s v="No"/>
    <s v="No"/>
    <s v="t"/>
    <n v="0"/>
  </r>
  <r>
    <x v="16"/>
    <s v="2017/04/16 10:16:37 PM AST"/>
    <d v="2017-04-16T22:16:37"/>
    <d v="1899-12-30T10:16:37"/>
    <s v="PM"/>
    <s v="AST"/>
    <d v="2017-04-16T21:00:00"/>
    <d v="2017-04-15T21:00:00"/>
    <x v="12"/>
    <n v="5"/>
    <n v="5"/>
    <s v="Approximately 8 Hours"/>
    <n v="2"/>
    <n v="5"/>
    <n v="1"/>
    <s v="Yes"/>
    <s v="Yes"/>
    <s v="t"/>
    <n v="1"/>
  </r>
  <r>
    <x v="17"/>
    <s v="2017/03/13 9:55:24 PM AST"/>
    <d v="2017-03-13T21:55:24"/>
    <d v="1899-12-30T09:55:24"/>
    <s v="PM"/>
    <s v="AST"/>
    <d v="2017-03-13T21:00:00"/>
    <d v="2017-03-12T21:00:00"/>
    <x v="23"/>
    <n v="3"/>
    <n v="3"/>
    <s v="Approximately 7 Hours"/>
    <n v="2"/>
    <n v="3"/>
    <n v="4"/>
    <s v="na"/>
    <s v="na"/>
    <s v="b"/>
    <n v="99"/>
  </r>
  <r>
    <x v="17"/>
    <s v="2017/03/14 10:18:27 PM AST"/>
    <d v="2017-03-14T22:18:27"/>
    <d v="1899-12-30T10:18:27"/>
    <s v="PM"/>
    <s v="AST"/>
    <d v="2017-03-14T21:00:00"/>
    <d v="2017-03-13T21:00:00"/>
    <x v="24"/>
    <n v="3"/>
    <n v="2"/>
    <s v="Approximately 8 Hours"/>
    <n v="4"/>
    <n v="4"/>
    <n v="4"/>
    <s v="na"/>
    <s v="na"/>
    <s v="b"/>
    <n v="99"/>
  </r>
  <r>
    <x v="17"/>
    <s v="2017/03/15 9:03:17 PM AST"/>
    <d v="2017-03-15T21:03:17"/>
    <d v="1899-12-30T09:03:17"/>
    <s v="PM"/>
    <s v="AST"/>
    <d v="2017-03-15T21:00:00"/>
    <d v="2017-03-14T21:00:00"/>
    <x v="25"/>
    <n v="4"/>
    <n v="2"/>
    <s v="Approximately 7 Hours"/>
    <n v="2"/>
    <n v="3"/>
    <n v="5"/>
    <s v="na"/>
    <s v="na"/>
    <s v="b"/>
    <n v="99"/>
  </r>
  <r>
    <x v="17"/>
    <s v="2017/03/17 12:29:37 AM AST"/>
    <d v="2017-03-17T00:29:37"/>
    <d v="1899-12-30T12:29:37"/>
    <s v="AM"/>
    <s v="AST"/>
    <d v="2017-03-17T21:00:00"/>
    <d v="2017-03-16T21:00:00"/>
    <x v="26"/>
    <n v="4"/>
    <n v="1"/>
    <s v="Less than 6 Hours"/>
    <n v="2"/>
    <n v="2"/>
    <n v="3"/>
    <s v="na"/>
    <s v="na"/>
    <s v="b"/>
    <n v="99"/>
  </r>
  <r>
    <x v="17"/>
    <s v="2017/03/17 11:58:34 PM AST"/>
    <d v="2017-03-17T23:58:34"/>
    <d v="1899-12-30T11:58:34"/>
    <s v="PM"/>
    <s v="AST"/>
    <d v="2017-03-17T21:00:00"/>
    <d v="2017-03-16T21:00:00"/>
    <x v="27"/>
    <n v="4"/>
    <n v="2"/>
    <s v="Less than 6 Hours"/>
    <n v="3"/>
    <n v="3"/>
    <n v="3"/>
    <s v="na"/>
    <s v="na"/>
    <s v="b"/>
    <n v="99"/>
  </r>
  <r>
    <x v="17"/>
    <s v="2017/03/19 5:52:24 PM AST"/>
    <d v="2017-03-19T17:52:24"/>
    <d v="1899-12-30T05:52:24"/>
    <s v="PM"/>
    <s v="AST"/>
    <d v="2017-03-19T21:00:00"/>
    <d v="2017-03-18T21:00:00"/>
    <x v="28"/>
    <n v="4"/>
    <n v="3"/>
    <s v="Approximately 7 Hours"/>
    <n v="4"/>
    <n v="3"/>
    <n v="2"/>
    <s v="na"/>
    <s v="na"/>
    <s v="b"/>
    <n v="99"/>
  </r>
  <r>
    <x v="17"/>
    <s v="2017/03/19 9:03:46 PM AST"/>
    <d v="2017-03-19T21:03:46"/>
    <d v="1899-12-30T09:03:46"/>
    <s v="PM"/>
    <s v="AST"/>
    <d v="2017-03-19T21:00:00"/>
    <d v="2017-03-18T21:00:00"/>
    <x v="29"/>
    <n v="4"/>
    <n v="3"/>
    <s v="Approximately 7 Hours"/>
    <n v="4"/>
    <n v="4"/>
    <n v="3"/>
    <s v="na"/>
    <s v="na"/>
    <s v="b"/>
    <n v="99"/>
  </r>
  <r>
    <x v="17"/>
    <s v="2017/03/20 10:51:45 PM AST"/>
    <d v="2017-03-20T22:51:45"/>
    <d v="1899-12-30T10:51:45"/>
    <s v="PM"/>
    <s v="AST"/>
    <d v="2017-03-20T21:00:00"/>
    <d v="2017-03-19T21:00:00"/>
    <x v="30"/>
    <n v="2"/>
    <n v="3"/>
    <s v="Approximately 7 Hours"/>
    <n v="2"/>
    <n v="2"/>
    <n v="4"/>
    <s v="na"/>
    <s v="na"/>
    <s v="b"/>
    <n v="99"/>
  </r>
  <r>
    <x v="17"/>
    <s v="2017/03/21 10:37:36 PM AST"/>
    <d v="2017-03-21T22:37:36"/>
    <d v="1899-12-30T10:37:36"/>
    <s v="PM"/>
    <s v="AST"/>
    <d v="2017-03-21T21:00:00"/>
    <d v="2017-03-20T21:00:00"/>
    <x v="31"/>
    <n v="2"/>
    <n v="3"/>
    <s v="Less than 6 Hours"/>
    <n v="2"/>
    <n v="1"/>
    <n v="1"/>
    <s v="Yes"/>
    <s v="na"/>
    <s v="c"/>
    <n v="99"/>
  </r>
  <r>
    <x v="17"/>
    <s v="2017/03/22 11:42:18 PM AST"/>
    <d v="2017-03-22T23:42:18"/>
    <d v="1899-12-30T11:42:18"/>
    <s v="PM"/>
    <s v="AST"/>
    <d v="2017-03-22T21:00:00"/>
    <d v="2017-03-21T21:00:00"/>
    <x v="20"/>
    <n v="2"/>
    <n v="3"/>
    <s v="Approximately 7 Hours"/>
    <n v="4"/>
    <n v="2"/>
    <n v="3"/>
    <s v="No"/>
    <s v="na"/>
    <s v="c"/>
    <n v="99"/>
  </r>
  <r>
    <x v="17"/>
    <s v="2017/03/22 11:44:25 PM AST"/>
    <d v="2017-03-22T23:44:25"/>
    <d v="1899-12-30T11:44:25"/>
    <s v="PM"/>
    <s v="AST"/>
    <d v="2017-03-22T21:00:00"/>
    <d v="2017-03-21T21:00:00"/>
    <x v="20"/>
    <n v="2"/>
    <n v="3"/>
    <s v="Approximately 7 Hours"/>
    <n v="4"/>
    <n v="2"/>
    <n v="3"/>
    <s v="Yes"/>
    <s v="na"/>
    <s v="c"/>
    <n v="99"/>
  </r>
  <r>
    <x v="17"/>
    <s v="2017/03/22 11:46:19 PM AST"/>
    <d v="2017-03-22T23:46:19"/>
    <d v="1899-12-30T11:46:19"/>
    <s v="PM"/>
    <s v="AST"/>
    <d v="2017-03-22T21:00:00"/>
    <d v="2017-03-21T21:00:00"/>
    <x v="32"/>
    <n v="2"/>
    <n v="3"/>
    <s v="Approximately 7 Hours"/>
    <n v="4"/>
    <n v="2"/>
    <n v="3"/>
    <s v="Yes"/>
    <s v="na"/>
    <s v="c"/>
    <n v="99"/>
  </r>
  <r>
    <x v="17"/>
    <s v="2017/03/23 9:12:38 PM AST"/>
    <d v="2017-03-23T21:12:38"/>
    <d v="1899-12-30T09:12:38"/>
    <s v="PM"/>
    <s v="AST"/>
    <d v="2017-03-23T21:00:00"/>
    <d v="2017-03-22T21:00:00"/>
    <x v="33"/>
    <n v="3"/>
    <n v="4"/>
    <s v="Approximately 8 Hours"/>
    <n v="3"/>
    <n v="4"/>
    <n v="3"/>
    <s v="Yes"/>
    <s v="na"/>
    <s v="c"/>
    <n v="99"/>
  </r>
  <r>
    <x v="17"/>
    <s v="2017/03/24 9:05:30 PM AST"/>
    <d v="2017-03-24T21:05:30"/>
    <d v="1899-12-30T09:05:30"/>
    <s v="PM"/>
    <s v="AST"/>
    <d v="2017-03-24T21:00:00"/>
    <d v="2017-03-23T21:00:00"/>
    <x v="34"/>
    <n v="4"/>
    <n v="4"/>
    <s v="Approximately 7 Hours"/>
    <n v="4"/>
    <n v="3"/>
    <n v="4"/>
    <s v="Yes"/>
    <s v="na"/>
    <s v="c"/>
    <n v="99"/>
  </r>
  <r>
    <x v="17"/>
    <s v="2017/03/26 2:21:41 PM AST"/>
    <d v="2017-03-26T14:21:41"/>
    <d v="1899-12-30T02:21:41"/>
    <s v="PM"/>
    <s v="AST"/>
    <d v="2017-03-26T21:00:00"/>
    <d v="2017-03-25T21:00:00"/>
    <x v="35"/>
    <n v="4"/>
    <n v="4"/>
    <s v="Approximately 7 Hours"/>
    <n v="3"/>
    <n v="5"/>
    <n v="4"/>
    <s v="Yes"/>
    <s v="na"/>
    <s v="c"/>
    <n v="99"/>
  </r>
  <r>
    <x v="17"/>
    <s v="2017/03/26 10:12:37 PM AST"/>
    <d v="2017-03-26T22:12:37"/>
    <d v="1899-12-30T10:12:37"/>
    <s v="PM"/>
    <s v="AST"/>
    <d v="2017-03-26T21:00:00"/>
    <d v="2017-03-25T21:00:00"/>
    <x v="36"/>
    <n v="3"/>
    <n v="4"/>
    <s v="Approximately 7 Hours"/>
    <n v="4"/>
    <n v="3"/>
    <n v="4"/>
    <s v="Yes"/>
    <s v="na"/>
    <s v="c"/>
    <n v="99"/>
  </r>
  <r>
    <x v="17"/>
    <s v="2017/03/27 9:21:31 PM AST"/>
    <d v="2017-03-27T21:21:31"/>
    <d v="1899-12-30T09:21:31"/>
    <s v="PM"/>
    <s v="AST"/>
    <d v="2017-03-27T21:00:00"/>
    <d v="2017-03-26T21:00:00"/>
    <x v="37"/>
    <n v="4"/>
    <n v="4"/>
    <s v="Approximately 7 Hours"/>
    <n v="4"/>
    <n v="2"/>
    <n v="3"/>
    <s v="Yes"/>
    <s v="na"/>
    <s v="c"/>
    <n v="99"/>
  </r>
  <r>
    <x v="17"/>
    <s v="2017/03/28 9:02:36 PM AST"/>
    <d v="2017-03-28T21:02:36"/>
    <d v="1899-12-30T09:02:36"/>
    <s v="PM"/>
    <s v="AST"/>
    <d v="2017-03-28T21:00:00"/>
    <d v="2017-03-27T21:00:00"/>
    <x v="38"/>
    <n v="4"/>
    <n v="2"/>
    <s v="Less than 6 Hours"/>
    <n v="5"/>
    <n v="4"/>
    <n v="4"/>
    <s v="Yes"/>
    <s v="na"/>
    <s v="c"/>
    <n v="99"/>
  </r>
  <r>
    <x v="17"/>
    <s v="2017/03/29 9:43:27 PM AST"/>
    <d v="2017-03-29T21:43:27"/>
    <d v="1899-12-30T09:43:27"/>
    <s v="PM"/>
    <s v="AST"/>
    <d v="2017-03-29T21:00:00"/>
    <d v="2017-03-28T21:00:00"/>
    <x v="39"/>
    <n v="4"/>
    <n v="2"/>
    <s v="Approximately 9 Hours"/>
    <n v="2"/>
    <n v="3"/>
    <n v="4"/>
    <s v="Yes"/>
    <s v="na"/>
    <s v="c"/>
    <n v="99"/>
  </r>
  <r>
    <x v="17"/>
    <s v="2017/03/30 9:04:47 PM AST"/>
    <d v="2017-03-30T21:04:47"/>
    <d v="1899-12-30T09:04:47"/>
    <s v="PM"/>
    <s v="AST"/>
    <d v="2017-03-30T21:00:00"/>
    <d v="2017-03-29T21:00:00"/>
    <x v="40"/>
    <n v="4"/>
    <n v="2"/>
    <s v="Approximately 7 Hours"/>
    <n v="5"/>
    <n v="3"/>
    <n v="4"/>
    <s v="Yes"/>
    <s v="na"/>
    <s v="c"/>
    <n v="99"/>
  </r>
  <r>
    <x v="17"/>
    <s v="2017/03/31 9:06:59 PM AST"/>
    <d v="2017-03-31T21:06:59"/>
    <d v="1899-12-30T09:06:59"/>
    <s v="PM"/>
    <s v="AST"/>
    <d v="2017-03-31T21:00:00"/>
    <d v="2017-03-30T21:00:00"/>
    <x v="41"/>
    <n v="4"/>
    <n v="4"/>
    <s v="Approximately 9 Hours"/>
    <n v="3"/>
    <n v="4"/>
    <n v="4"/>
    <s v="Yes"/>
    <s v="na"/>
    <s v="c"/>
    <n v="99"/>
  </r>
  <r>
    <x v="17"/>
    <s v="2017/04/01 9:28:41 PM AST"/>
    <d v="2017-04-01T21:28:41"/>
    <d v="1899-12-30T09:28:41"/>
    <s v="PM"/>
    <s v="AST"/>
    <d v="2017-04-01T21:00:00"/>
    <d v="2017-03-31T21:00:00"/>
    <x v="42"/>
    <n v="5"/>
    <n v="2"/>
    <s v="Less than 6 Hours"/>
    <n v="2"/>
    <n v="3"/>
    <n v="5"/>
    <s v="Yes"/>
    <s v="na"/>
    <s v="c"/>
    <n v="99"/>
  </r>
  <r>
    <x v="17"/>
    <s v="2017/04/03 1:22:32 AM AST"/>
    <d v="2017-04-03T01:22:32"/>
    <d v="1899-12-30T01:22:32"/>
    <s v="AM"/>
    <s v="AST"/>
    <d v="2017-04-03T21:00:00"/>
    <d v="2017-04-02T21:00:00"/>
    <x v="43"/>
    <n v="4"/>
    <n v="4"/>
    <s v="Approximately 8 Hours"/>
    <n v="3"/>
    <n v="3"/>
    <n v="4"/>
    <s v="Yes"/>
    <s v="na"/>
    <s v="c"/>
    <n v="99"/>
  </r>
  <r>
    <x v="17"/>
    <s v="2017/04/03 10:40:55 PM AST"/>
    <d v="2017-04-03T22:40:55"/>
    <d v="1899-12-30T10:40:55"/>
    <s v="PM"/>
    <s v="AST"/>
    <d v="2017-04-03T21:00:00"/>
    <d v="2017-04-02T21:00:00"/>
    <x v="0"/>
    <n v="2"/>
    <n v="5"/>
    <s v="Approximately 7 Hours"/>
    <n v="5"/>
    <n v="4"/>
    <n v="5"/>
    <s v="Yes"/>
    <s v="na"/>
    <s v="c"/>
    <n v="99"/>
  </r>
  <r>
    <x v="18"/>
    <s v="2017/04/03 11:06:09 PM AST"/>
    <d v="2017-04-03T23:06:09"/>
    <d v="1899-12-30T11:06:09"/>
    <s v="PM"/>
    <s v="AST"/>
    <d v="2017-04-03T21:00:00"/>
    <d v="2017-04-02T21:00:00"/>
    <x v="0"/>
    <n v="3"/>
    <n v="4"/>
    <s v="Approximately 8 Hours"/>
    <n v="2"/>
    <n v="3"/>
    <n v="2"/>
    <s v="na"/>
    <s v="na"/>
    <s v="b"/>
    <n v="99"/>
  </r>
  <r>
    <x v="18"/>
    <s v="2017/04/04 10:02:01 PM AST"/>
    <d v="2017-04-04T22:02:01"/>
    <d v="1899-12-30T10:02:01"/>
    <s v="PM"/>
    <s v="AST"/>
    <d v="2017-04-04T21:00:00"/>
    <d v="2017-04-03T21:00:00"/>
    <x v="1"/>
    <n v="3"/>
    <n v="4"/>
    <s v="Approximately 8 Hours"/>
    <n v="2"/>
    <n v="3"/>
    <n v="3"/>
    <s v="na"/>
    <s v="na"/>
    <s v="b"/>
    <n v="99"/>
  </r>
  <r>
    <x v="18"/>
    <s v="2017/04/05 10:02:06 PM AST"/>
    <d v="2017-04-05T22:02:06"/>
    <d v="1899-12-30T10:02:06"/>
    <s v="PM"/>
    <s v="AST"/>
    <d v="2017-04-05T21:00:00"/>
    <d v="2017-04-04T21:00:00"/>
    <x v="2"/>
    <n v="3"/>
    <n v="4"/>
    <s v="Approximately 8 Hours"/>
    <n v="2"/>
    <n v="3"/>
    <n v="1"/>
    <s v="na"/>
    <s v="na"/>
    <s v="b"/>
    <n v="99"/>
  </r>
  <r>
    <x v="18"/>
    <s v="2017/04/06 9:50:45 PM AST"/>
    <d v="2017-04-06T21:50:45"/>
    <d v="1899-12-30T09:50:45"/>
    <s v="PM"/>
    <s v="AST"/>
    <d v="2017-04-06T21:00:00"/>
    <d v="2017-04-05T21:00:00"/>
    <x v="13"/>
    <n v="3"/>
    <n v="3"/>
    <s v="Approximately 7 Hours"/>
    <n v="3"/>
    <n v="3"/>
    <n v="3"/>
    <s v="na"/>
    <s v="na"/>
    <s v="b"/>
    <n v="99"/>
  </r>
  <r>
    <x v="18"/>
    <s v="2017/04/08 12:35:53 AM AST"/>
    <d v="2017-04-08T00:35:53"/>
    <d v="1899-12-30T12:35:53"/>
    <s v="AM"/>
    <s v="AST"/>
    <d v="2017-04-08T21:00:00"/>
    <d v="2017-04-07T21:00:00"/>
    <x v="14"/>
    <n v="3"/>
    <n v="4"/>
    <s v="Approximately 8 Hours"/>
    <n v="2"/>
    <n v="3"/>
    <n v="2"/>
    <s v="na"/>
    <s v="na"/>
    <s v="b"/>
    <n v="99"/>
  </r>
  <r>
    <x v="18"/>
    <s v="2017/04/08 9:09:07 PM AST"/>
    <d v="2017-04-08T21:09:07"/>
    <d v="1899-12-30T09:09:07"/>
    <s v="PM"/>
    <s v="AST"/>
    <d v="2017-04-08T21:00:00"/>
    <d v="2017-04-07T21:00:00"/>
    <x v="5"/>
    <n v="2"/>
    <n v="4"/>
    <s v="Approximately 8 Hours"/>
    <n v="3"/>
    <n v="2"/>
    <n v="3"/>
    <s v="na"/>
    <s v="na"/>
    <s v="b"/>
    <n v="99"/>
  </r>
  <r>
    <x v="18"/>
    <s v="2017/04/10 12:18:27 AM AST"/>
    <d v="2017-04-10T00:18:27"/>
    <d v="1899-12-30T12:18:27"/>
    <s v="AM"/>
    <s v="AST"/>
    <d v="2017-04-10T21:00:00"/>
    <d v="2017-04-09T21:00:00"/>
    <x v="15"/>
    <n v="3"/>
    <n v="4"/>
    <s v="Approximately 9 Hours"/>
    <n v="4"/>
    <n v="3"/>
    <n v="3"/>
    <s v="na"/>
    <s v="na"/>
    <s v="b"/>
    <n v="99"/>
  </r>
  <r>
    <x v="18"/>
    <s v="2017/04/12 12:10:50 AM AST"/>
    <d v="2017-04-12T00:10:50"/>
    <d v="1899-12-30T12:10:50"/>
    <s v="AM"/>
    <s v="AST"/>
    <d v="2017-04-12T21:00:00"/>
    <d v="2017-04-11T21:00:00"/>
    <x v="7"/>
    <n v="4"/>
    <n v="3"/>
    <s v="Approximately 7 Hours"/>
    <n v="2"/>
    <n v="3"/>
    <n v="2"/>
    <s v="Yes"/>
    <s v="na"/>
    <s v="c"/>
    <n v="99"/>
  </r>
  <r>
    <x v="18"/>
    <s v="2017/04/12 10:41:06 PM AST"/>
    <d v="2017-04-12T22:41:06"/>
    <d v="1899-12-30T10:41:06"/>
    <s v="PM"/>
    <s v="AST"/>
    <d v="2017-04-12T21:00:00"/>
    <d v="2017-04-11T21:00:00"/>
    <x v="8"/>
    <n v="3"/>
    <n v="3"/>
    <s v="Approximately 7 Hours"/>
    <n v="2"/>
    <n v="3"/>
    <n v="2"/>
    <s v="Yes"/>
    <s v="na"/>
    <s v="c"/>
    <n v="99"/>
  </r>
  <r>
    <x v="18"/>
    <s v="2017/04/13 10:14:22 PM AST"/>
    <d v="2017-04-13T22:14:22"/>
    <d v="1899-12-30T10:14:22"/>
    <s v="PM"/>
    <s v="AST"/>
    <d v="2017-04-13T21:00:00"/>
    <d v="2017-04-12T21:00:00"/>
    <x v="9"/>
    <n v="3"/>
    <n v="4"/>
    <s v="Approximately 7 Hours"/>
    <n v="2"/>
    <n v="3"/>
    <n v="2"/>
    <s v="Yes"/>
    <s v="na"/>
    <s v="c"/>
    <n v="99"/>
  </r>
  <r>
    <x v="18"/>
    <s v="2017/04/15 12:06:05 AM AST"/>
    <d v="2017-04-15T00:06:05"/>
    <d v="1899-12-30T12:06:05"/>
    <s v="AM"/>
    <s v="AST"/>
    <d v="2017-04-15T21:00:00"/>
    <d v="2017-04-14T21:00:00"/>
    <x v="10"/>
    <n v="3"/>
    <n v="3"/>
    <s v="Approximately 7 Hours"/>
    <n v="2"/>
    <n v="3"/>
    <n v="2"/>
    <s v="Yes"/>
    <s v="na"/>
    <s v="c"/>
    <n v="99"/>
  </r>
  <r>
    <x v="18"/>
    <s v="2017/04/15 11:48:28 PM AST"/>
    <d v="2017-04-15T23:48:28"/>
    <d v="1899-12-30T11:48:28"/>
    <s v="PM"/>
    <s v="AST"/>
    <d v="2017-04-15T21:00:00"/>
    <d v="2017-04-14T21:00:00"/>
    <x v="11"/>
    <n v="4"/>
    <n v="4"/>
    <s v="Approximately 7 Hours"/>
    <n v="2"/>
    <n v="4"/>
    <n v="2"/>
    <s v="Yes"/>
    <s v="na"/>
    <s v="c"/>
    <n v="99"/>
  </r>
  <r>
    <x v="18"/>
    <s v="2017/04/17 12:02:58 AM AST"/>
    <d v="2017-04-17T00:02:58"/>
    <d v="1899-12-30T12:02:58"/>
    <s v="AM"/>
    <s v="AST"/>
    <d v="2017-04-17T21:00:00"/>
    <d v="2017-04-16T21:00:00"/>
    <x v="12"/>
    <n v="3"/>
    <n v="2"/>
    <s v="Less than 6 Hours"/>
    <n v="2"/>
    <n v="2"/>
    <n v="2"/>
    <s v="Yes"/>
    <s v="na"/>
    <s v="c"/>
    <n v="99"/>
  </r>
  <r>
    <x v="19"/>
    <s v="2017/04/05 12:15:30 AM AST"/>
    <d v="2017-04-05T00:15:30"/>
    <d v="1899-12-30T12:15:30"/>
    <s v="AM"/>
    <s v="AST"/>
    <d v="2017-04-05T21:00:00"/>
    <d v="2017-04-04T21:00:00"/>
    <x v="1"/>
    <n v="4"/>
    <n v="3"/>
    <s v="Approximately 7 Hours"/>
    <n v="2"/>
    <n v="4"/>
    <n v="1"/>
    <s v="na"/>
    <s v="na"/>
    <s v="b"/>
    <n v="99"/>
  </r>
  <r>
    <x v="19"/>
    <s v="2017/04/05 10:49:08 PM AST"/>
    <d v="2017-04-05T22:49:08"/>
    <d v="1899-12-30T10:49:08"/>
    <s v="PM"/>
    <s v="AST"/>
    <d v="2017-04-05T21:00:00"/>
    <d v="2017-04-04T21:00:00"/>
    <x v="2"/>
    <n v="2"/>
    <n v="5"/>
    <s v="Approximately 9 Hours"/>
    <n v="2"/>
    <n v="3"/>
    <n v="2"/>
    <s v="na"/>
    <s v="na"/>
    <s v="b"/>
    <n v="99"/>
  </r>
  <r>
    <x v="19"/>
    <s v="2017/04/06 9:16:56 PM AST"/>
    <d v="2017-04-06T21:16:56"/>
    <d v="1899-12-30T09:16:56"/>
    <s v="PM"/>
    <s v="AST"/>
    <d v="2017-04-06T21:00:00"/>
    <d v="2017-04-05T21:00:00"/>
    <x v="13"/>
    <n v="4"/>
    <n v="4"/>
    <s v="Approximately 9 Hours"/>
    <n v="2"/>
    <n v="3"/>
    <n v="3"/>
    <s v="na"/>
    <s v="na"/>
    <s v="b"/>
    <n v="99"/>
  </r>
  <r>
    <x v="19"/>
    <s v="2017/04/07 9:07:12 PM AST"/>
    <d v="2017-04-07T21:07:12"/>
    <d v="1899-12-30T09:07:12"/>
    <s v="PM"/>
    <s v="AST"/>
    <d v="2017-04-07T21:00:00"/>
    <d v="2017-04-06T21:00:00"/>
    <x v="14"/>
    <n v="3"/>
    <n v="1"/>
    <s v="Approximately 7 Hours"/>
    <n v="3"/>
    <n v="2"/>
    <n v="3"/>
    <s v="na"/>
    <s v="na"/>
    <s v="b"/>
    <n v="99"/>
  </r>
  <r>
    <x v="19"/>
    <s v="2017/04/09 7:08:33 PM AST"/>
    <d v="2017-04-09T19:08:33"/>
    <d v="1899-12-30T07:08:33"/>
    <s v="PM"/>
    <s v="AST"/>
    <d v="2017-04-09T21:00:00"/>
    <d v="2017-04-08T21:00:00"/>
    <x v="5"/>
    <n v="4"/>
    <n v="3"/>
    <s v="Approximately 9 Hours"/>
    <n v="1"/>
    <n v="4"/>
    <n v="3"/>
    <s v="na"/>
    <s v="na"/>
    <s v="b"/>
    <n v="99"/>
  </r>
  <r>
    <x v="19"/>
    <s v="2017/04/09 11:16:14 PM AST"/>
    <d v="2017-04-09T23:16:14"/>
    <d v="1899-12-30T11:16:14"/>
    <s v="PM"/>
    <s v="AST"/>
    <d v="2017-04-09T21:00:00"/>
    <d v="2017-04-08T21:00:00"/>
    <x v="15"/>
    <n v="4"/>
    <n v="3"/>
    <s v="Approximately 9 Hours"/>
    <n v="1"/>
    <n v="4"/>
    <n v="3"/>
    <s v="na"/>
    <s v="na"/>
    <s v="b"/>
    <n v="99"/>
  </r>
  <r>
    <x v="19"/>
    <s v="2017/04/10 11:10:02 PM AST"/>
    <d v="2017-04-10T23:10:02"/>
    <d v="1899-12-30T11:10:02"/>
    <s v="PM"/>
    <s v="AST"/>
    <d v="2017-04-10T21:00:00"/>
    <d v="2017-04-09T21:00:00"/>
    <x v="6"/>
    <n v="4"/>
    <n v="4"/>
    <s v="Approximately 7 Hours"/>
    <n v="1"/>
    <n v="4"/>
    <n v="3"/>
    <s v="Yes"/>
    <s v="No"/>
    <s v="t"/>
    <n v="0"/>
  </r>
  <r>
    <x v="19"/>
    <s v="2017/04/11 11:43:43 PM AST"/>
    <d v="2017-04-11T23:43:43"/>
    <d v="1899-12-30T11:43:43"/>
    <s v="PM"/>
    <s v="AST"/>
    <d v="2017-04-11T21:00:00"/>
    <d v="2017-04-10T21:00:00"/>
    <x v="7"/>
    <n v="4"/>
    <n v="4"/>
    <s v="Approximately 8 Hours"/>
    <n v="2"/>
    <n v="4"/>
    <n v="4"/>
    <s v="Yes"/>
    <s v="No"/>
    <s v="t"/>
    <n v="0"/>
  </r>
  <r>
    <x v="19"/>
    <s v="2017/04/12 11:20:52 PM AST"/>
    <d v="2017-04-12T23:20:52"/>
    <d v="1899-12-30T11:20:52"/>
    <s v="PM"/>
    <s v="AST"/>
    <d v="2017-04-12T21:00:00"/>
    <d v="2017-04-11T21:00:00"/>
    <x v="8"/>
    <n v="4"/>
    <n v="3"/>
    <s v="Approximately 7 Hours"/>
    <n v="3"/>
    <n v="3"/>
    <n v="3"/>
    <s v="Yes"/>
    <s v="No"/>
    <s v="t"/>
    <n v="0"/>
  </r>
  <r>
    <x v="19"/>
    <s v="2017/04/13 10:13:35 PM AST"/>
    <d v="2017-04-13T22:13:35"/>
    <d v="1899-12-30T10:13:35"/>
    <s v="PM"/>
    <s v="AST"/>
    <d v="2017-04-13T21:00:00"/>
    <d v="2017-04-12T21:00:00"/>
    <x v="9"/>
    <n v="3"/>
    <n v="3"/>
    <s v="Approximately 7 Hours"/>
    <n v="3"/>
    <n v="3"/>
    <n v="4"/>
    <s v="Yes"/>
    <s v="No"/>
    <s v="t"/>
    <n v="0"/>
  </r>
  <r>
    <x v="19"/>
    <s v="2017/04/14 10:44:34 PM AST"/>
    <d v="2017-04-14T22:44:34"/>
    <d v="1899-12-30T10:44:34"/>
    <s v="PM"/>
    <s v="AST"/>
    <d v="2017-04-14T21:00:00"/>
    <d v="2017-04-13T21:00:00"/>
    <x v="10"/>
    <n v="4"/>
    <n v="4"/>
    <s v="Approximately 8 Hours"/>
    <n v="3"/>
    <n v="4"/>
    <n v="3"/>
    <s v="Yes"/>
    <s v="No"/>
    <s v="t"/>
    <n v="0"/>
  </r>
  <r>
    <x v="19"/>
    <s v="2017/04/16 12:12:52 AM AST"/>
    <d v="2017-04-16T00:12:52"/>
    <d v="1899-12-30T12:12:52"/>
    <s v="AM"/>
    <s v="AST"/>
    <d v="2017-04-16T21:00:00"/>
    <d v="2017-04-15T21:00:00"/>
    <x v="11"/>
    <n v="4"/>
    <n v="3"/>
    <s v="Approximately 7 Hours"/>
    <n v="2"/>
    <n v="4"/>
    <n v="1"/>
    <s v="Yes"/>
    <s v="No"/>
    <s v="t"/>
    <n v="0"/>
  </r>
  <r>
    <x v="19"/>
    <s v="2017/04/16 10:57:27 PM AST"/>
    <d v="2017-04-16T22:57:27"/>
    <d v="1899-12-30T10:57:27"/>
    <s v="PM"/>
    <s v="AST"/>
    <d v="2017-04-16T21:00:00"/>
    <d v="2017-04-15T21:00:00"/>
    <x v="12"/>
    <n v="4"/>
    <n v="3"/>
    <s v="Less than 6 Hours"/>
    <n v="2"/>
    <n v="3"/>
    <n v="3"/>
    <s v="Yes"/>
    <s v="No"/>
    <s v="t"/>
    <n v="0"/>
  </r>
  <r>
    <x v="20"/>
    <s v="2017/04/03 9:07:47 PM AST"/>
    <d v="2017-04-03T21:07:47"/>
    <d v="1899-12-30T09:07:47"/>
    <s v="PM"/>
    <s v="AST"/>
    <d v="2017-04-03T21:00:00"/>
    <d v="2017-04-02T21:00:00"/>
    <x v="0"/>
    <n v="4"/>
    <n v="2"/>
    <s v="Approximately 7 Hours"/>
    <n v="3"/>
    <n v="4"/>
    <n v="5"/>
    <s v="na"/>
    <s v="na"/>
    <s v="b"/>
    <n v="99"/>
  </r>
  <r>
    <x v="20"/>
    <s v="2017/04/06 11:08:40 AM AST"/>
    <d v="2017-04-06T11:08:40"/>
    <d v="1899-12-30T11:08:40"/>
    <s v="AM"/>
    <s v="AST"/>
    <d v="2017-04-06T21:00:00"/>
    <d v="2017-04-05T21:00:00"/>
    <x v="2"/>
    <n v="5"/>
    <n v="3"/>
    <s v="Approximately 7 Hours"/>
    <n v="3"/>
    <n v="4"/>
    <n v="4"/>
    <s v="na"/>
    <s v="na"/>
    <s v="b"/>
    <n v="99"/>
  </r>
  <r>
    <x v="20"/>
    <s v="2017/04/06 10:00:32 PM AST"/>
    <d v="2017-04-06T22:00:32"/>
    <d v="1899-12-30T10:00:32"/>
    <s v="PM"/>
    <s v="AST"/>
    <d v="2017-04-06T21:00:00"/>
    <d v="2017-04-05T21:00:00"/>
    <x v="13"/>
    <n v="5"/>
    <n v="3"/>
    <s v="Approximately 7 Hours"/>
    <n v="2"/>
    <n v="4"/>
    <n v="4"/>
    <s v="na"/>
    <s v="na"/>
    <s v="b"/>
    <n v="99"/>
  </r>
  <r>
    <x v="20"/>
    <s v="2017/04/08 7:43:21 AM AST"/>
    <d v="2017-04-08T07:43:21"/>
    <d v="1899-12-30T07:43:21"/>
    <s v="AM"/>
    <s v="AST"/>
    <d v="2017-04-08T21:00:00"/>
    <d v="2017-04-07T21:00:00"/>
    <x v="14"/>
    <n v="4"/>
    <n v="3"/>
    <s v="Approximately 7 Hours"/>
    <n v="2"/>
    <n v="2"/>
    <n v="3"/>
    <s v="na"/>
    <s v="na"/>
    <s v="b"/>
    <n v="99"/>
  </r>
  <r>
    <x v="20"/>
    <s v="2017/04/09 6:22:54 AM AST"/>
    <d v="2017-04-09T06:22:54"/>
    <d v="1899-12-30T06:22:54"/>
    <s v="AM"/>
    <s v="AST"/>
    <d v="2017-04-09T21:00:00"/>
    <d v="2017-04-08T21:00:00"/>
    <x v="5"/>
    <n v="3"/>
    <n v="4"/>
    <s v="Approximately 7 Hours"/>
    <n v="2"/>
    <n v="3"/>
    <n v="2"/>
    <s v="na"/>
    <s v="na"/>
    <s v="b"/>
    <n v="99"/>
  </r>
  <r>
    <x v="20"/>
    <s v="2017/04/11 9:12:43 AM AST"/>
    <d v="2017-04-11T09:12:43"/>
    <d v="1899-12-30T09:12:43"/>
    <s v="AM"/>
    <s v="AST"/>
    <d v="2017-04-11T21:00:00"/>
    <d v="2017-04-10T21:00:00"/>
    <x v="6"/>
    <n v="4"/>
    <n v="4"/>
    <s v="Approximately 7 Hours"/>
    <n v="4"/>
    <n v="4"/>
    <n v="4"/>
    <s v="No"/>
    <s v="No"/>
    <s v="t"/>
    <n v="0"/>
  </r>
  <r>
    <x v="20"/>
    <s v="2017/04/12 2:43:43 PM AST"/>
    <d v="2017-04-12T14:43:43"/>
    <d v="1899-12-30T02:43:43"/>
    <s v="PM"/>
    <s v="AST"/>
    <d v="2017-04-12T21:00:00"/>
    <d v="2017-04-11T21:00:00"/>
    <x v="7"/>
    <n v="5"/>
    <n v="4"/>
    <s v="Approximately 7 Hours"/>
    <n v="1"/>
    <n v="5"/>
    <n v="4"/>
    <s v="No"/>
    <s v="No"/>
    <s v="t"/>
    <n v="0"/>
  </r>
  <r>
    <x v="21"/>
    <s v="2017/04/03 10:24:48 PM AST"/>
    <d v="2017-04-03T22:24:48"/>
    <d v="1899-12-30T10:24:48"/>
    <s v="PM"/>
    <s v="AST"/>
    <d v="2017-04-03T21:00:00"/>
    <d v="2017-04-02T21:00:00"/>
    <x v="0"/>
    <n v="3"/>
    <n v="2"/>
    <s v="Less than 6 Hours"/>
    <n v="4"/>
    <n v="3"/>
    <n v="2"/>
    <s v="na"/>
    <s v="na"/>
    <s v="b"/>
    <n v="99"/>
  </r>
  <r>
    <x v="21"/>
    <s v="2017/04/04 10:04:58 PM AST"/>
    <d v="2017-04-04T22:04:58"/>
    <d v="1899-12-30T10:04:58"/>
    <s v="PM"/>
    <s v="AST"/>
    <d v="2017-04-04T21:00:00"/>
    <d v="2017-04-03T21:00:00"/>
    <x v="1"/>
    <n v="3"/>
    <n v="2"/>
    <s v="Less than 6 Hours"/>
    <n v="3"/>
    <n v="2"/>
    <n v="3"/>
    <s v="na"/>
    <s v="na"/>
    <s v="b"/>
    <n v="99"/>
  </r>
  <r>
    <x v="21"/>
    <s v="2017/04/05 9:09:21 PM AST"/>
    <d v="2017-04-05T21:09:21"/>
    <d v="1899-12-30T09:09:21"/>
    <s v="PM"/>
    <s v="AST"/>
    <d v="2017-04-05T21:00:00"/>
    <d v="2017-04-04T21:00:00"/>
    <x v="2"/>
    <n v="2"/>
    <n v="2"/>
    <s v="Less than 6 Hours"/>
    <n v="4"/>
    <n v="2"/>
    <n v="2"/>
    <s v="na"/>
    <s v="na"/>
    <s v="b"/>
    <n v="99"/>
  </r>
  <r>
    <x v="21"/>
    <s v="2017/04/06 9:01:25 PM AST"/>
    <d v="2017-04-06T21:01:25"/>
    <d v="1899-12-30T09:01:25"/>
    <s v="PM"/>
    <s v="AST"/>
    <d v="2017-04-06T21:00:00"/>
    <d v="2017-04-05T21:00:00"/>
    <x v="13"/>
    <n v="3"/>
    <n v="3"/>
    <s v="Approximately 7 Hours"/>
    <n v="4"/>
    <n v="4"/>
    <n v="1"/>
    <s v="na"/>
    <s v="na"/>
    <s v="b"/>
    <n v="99"/>
  </r>
  <r>
    <x v="21"/>
    <s v="2017/04/07 9:02:18 PM AST"/>
    <d v="2017-04-07T21:02:18"/>
    <d v="1899-12-30T09:02:18"/>
    <s v="PM"/>
    <s v="AST"/>
    <d v="2017-04-07T21:00:00"/>
    <d v="2017-04-06T21:00:00"/>
    <x v="14"/>
    <n v="4"/>
    <n v="4"/>
    <s v="Approximately 8 Hours"/>
    <n v="4"/>
    <n v="4"/>
    <n v="1"/>
    <s v="na"/>
    <s v="na"/>
    <s v="b"/>
    <n v="99"/>
  </r>
  <r>
    <x v="21"/>
    <s v="2017/04/08 9:01:17 PM AST"/>
    <d v="2017-04-08T21:01:17"/>
    <d v="1899-12-30T09:01:17"/>
    <s v="PM"/>
    <s v="AST"/>
    <d v="2017-04-08T21:00:00"/>
    <d v="2017-04-07T21:00:00"/>
    <x v="5"/>
    <n v="3"/>
    <n v="4"/>
    <s v="Approximately 8 Hours"/>
    <n v="2"/>
    <n v="4"/>
    <n v="2"/>
    <s v="na"/>
    <s v="na"/>
    <s v="b"/>
    <n v="99"/>
  </r>
  <r>
    <x v="21"/>
    <s v="2017/04/09 10:58:20 PM AST"/>
    <d v="2017-04-09T22:58:20"/>
    <d v="1899-12-30T10:58:20"/>
    <s v="PM"/>
    <s v="AST"/>
    <d v="2017-04-09T21:00:00"/>
    <d v="2017-04-08T21:00:00"/>
    <x v="15"/>
    <n v="4"/>
    <n v="3"/>
    <s v="Approximately 9 Hours"/>
    <n v="1"/>
    <n v="3"/>
    <n v="3"/>
    <s v="na"/>
    <s v="na"/>
    <s v="b"/>
    <n v="99"/>
  </r>
  <r>
    <x v="21"/>
    <s v="2017/04/10 9:01:40 PM AST"/>
    <d v="2017-04-10T21:01:40"/>
    <d v="1899-12-30T09:01:40"/>
    <s v="PM"/>
    <s v="AST"/>
    <d v="2017-04-10T21:00:00"/>
    <d v="2017-04-09T21:00:00"/>
    <x v="6"/>
    <n v="3"/>
    <n v="2"/>
    <s v="Less than 6 Hours"/>
    <n v="5"/>
    <n v="4"/>
    <n v="2"/>
    <s v="Yes"/>
    <s v="Yes"/>
    <s v="t"/>
    <n v="1"/>
  </r>
  <r>
    <x v="21"/>
    <s v="2017/04/12 2:35:27 AM AST"/>
    <d v="2017-04-12T02:35:27"/>
    <d v="1899-12-30T02:35:27"/>
    <s v="AM"/>
    <s v="AST"/>
    <d v="2017-04-12T21:00:00"/>
    <d v="2017-04-11T21:00:00"/>
    <x v="7"/>
    <n v="3"/>
    <n v="4"/>
    <s v="Approximately 7 Hours"/>
    <n v="4"/>
    <n v="4"/>
    <n v="1"/>
    <s v="Yes"/>
    <s v="Yes"/>
    <s v="t"/>
    <n v="1"/>
  </r>
  <r>
    <x v="21"/>
    <s v="2017/04/13 12:25:51 PM AST"/>
    <d v="2017-04-13T12:25:51"/>
    <d v="1899-12-30T12:25:51"/>
    <s v="PM"/>
    <s v="AST"/>
    <d v="2017-04-13T21:00:00"/>
    <d v="2017-04-12T21:00:00"/>
    <x v="8"/>
    <n v="4"/>
    <n v="4"/>
    <s v="Approximately 8 Hours"/>
    <n v="5"/>
    <n v="4"/>
    <n v="1"/>
    <s v="Yes"/>
    <s v="Yes"/>
    <s v="t"/>
    <n v="1"/>
  </r>
  <r>
    <x v="21"/>
    <s v="2017/04/13 10:27:16 PM AST"/>
    <d v="2017-04-13T22:27:16"/>
    <d v="1899-12-30T10:27:16"/>
    <s v="PM"/>
    <s v="AST"/>
    <d v="2017-04-13T21:00:00"/>
    <d v="2017-04-12T21:00:00"/>
    <x v="9"/>
    <n v="4"/>
    <n v="4"/>
    <s v="Approximately 8 Hours"/>
    <n v="5"/>
    <n v="4"/>
    <n v="1"/>
    <s v="Yes"/>
    <s v="Yes"/>
    <s v="t"/>
    <n v="1"/>
  </r>
  <r>
    <x v="21"/>
    <s v="2017/04/14 9:36:55 PM AST"/>
    <d v="2017-04-14T21:36:55"/>
    <d v="1899-12-30T09:36:55"/>
    <s v="PM"/>
    <s v="AST"/>
    <d v="2017-04-14T21:00:00"/>
    <d v="2017-04-13T21:00:00"/>
    <x v="10"/>
    <n v="4"/>
    <n v="4"/>
    <s v="Approximately 8 Hours"/>
    <n v="1"/>
    <n v="4"/>
    <n v="1"/>
    <s v="Yes"/>
    <s v="Yes"/>
    <s v="t"/>
    <n v="1"/>
  </r>
  <r>
    <x v="21"/>
    <s v="2017/04/16 9:36:12 AM AST"/>
    <d v="2017-04-16T09:36:12"/>
    <d v="1899-12-30T09:36:12"/>
    <s v="AM"/>
    <s v="AST"/>
    <d v="2017-04-16T21:00:00"/>
    <d v="2017-04-15T21:00:00"/>
    <x v="11"/>
    <n v="3"/>
    <n v="5"/>
    <s v="Approximately 9 Hours"/>
    <n v="1"/>
    <n v="3"/>
    <n v="1"/>
    <s v="Yes"/>
    <s v="Yes"/>
    <s v="t"/>
    <n v="1"/>
  </r>
  <r>
    <x v="21"/>
    <s v="2017/04/17 7:55:52 AM AST"/>
    <d v="2017-04-17T07:55:52"/>
    <d v="1899-12-30T07:55:52"/>
    <s v="AM"/>
    <s v="AST"/>
    <d v="2017-04-17T21:00:00"/>
    <d v="2017-04-16T21:00:00"/>
    <x v="12"/>
    <n v="4"/>
    <n v="4"/>
    <s v="Approximately 9 Hours"/>
    <n v="1"/>
    <n v="4"/>
    <n v="1"/>
    <s v="Yes"/>
    <s v="Yes"/>
    <s v="t"/>
    <n v="1"/>
  </r>
  <r>
    <x v="22"/>
    <s v="2017/04/03 9:09:42 PM AST"/>
    <d v="2017-04-03T21:09:42"/>
    <d v="1899-12-30T09:09:42"/>
    <s v="PM"/>
    <s v="AST"/>
    <d v="2017-04-03T21:00:00"/>
    <d v="2017-04-02T21:00:00"/>
    <x v="0"/>
    <n v="5"/>
    <n v="3"/>
    <s v="Approximately 7 Hours"/>
    <n v="1"/>
    <n v="4"/>
    <n v="4"/>
    <s v="na"/>
    <s v="na"/>
    <s v="b"/>
    <n v="99"/>
  </r>
  <r>
    <x v="22"/>
    <s v="2017/04/05 3:03:45 PM AST"/>
    <d v="2017-04-05T15:03:45"/>
    <d v="1899-12-30T03:03:45"/>
    <s v="PM"/>
    <s v="AST"/>
    <d v="2017-04-05T21:00:00"/>
    <d v="2017-04-04T21:00:00"/>
    <x v="1"/>
    <n v="4"/>
    <n v="4"/>
    <s v="Approximately 7 Hours"/>
    <n v="1"/>
    <n v="4"/>
    <n v="3"/>
    <s v="na"/>
    <s v="na"/>
    <s v="b"/>
    <n v="99"/>
  </r>
  <r>
    <x v="22"/>
    <s v="2017/04/05 9:17:32 PM AST"/>
    <d v="2017-04-05T21:17:32"/>
    <d v="1899-12-30T09:17:32"/>
    <s v="PM"/>
    <s v="AST"/>
    <d v="2017-04-05T21:00:00"/>
    <d v="2017-04-04T21:00:00"/>
    <x v="2"/>
    <n v="4"/>
    <n v="3"/>
    <s v="Approximately 7 Hours"/>
    <n v="1"/>
    <n v="4"/>
    <n v="4"/>
    <s v="na"/>
    <s v="na"/>
    <s v="b"/>
    <n v="99"/>
  </r>
  <r>
    <x v="22"/>
    <s v="2017/04/06 9:43:05 PM AST"/>
    <d v="2017-04-06T21:43:05"/>
    <d v="1899-12-30T09:43:05"/>
    <s v="PM"/>
    <s v="AST"/>
    <d v="2017-04-06T21:00:00"/>
    <d v="2017-04-05T21:00:00"/>
    <x v="13"/>
    <n v="5"/>
    <n v="3"/>
    <s v="Approximately 7 Hours"/>
    <n v="1"/>
    <n v="4"/>
    <n v="4"/>
    <s v="na"/>
    <s v="na"/>
    <s v="b"/>
    <n v="99"/>
  </r>
  <r>
    <x v="22"/>
    <s v="2017/04/08 11:42:50 AM AST"/>
    <d v="2017-04-08T11:42:50"/>
    <d v="1899-12-30T11:42:50"/>
    <s v="AM"/>
    <s v="AST"/>
    <d v="2017-04-08T21:00:00"/>
    <d v="2017-04-07T21:00:00"/>
    <x v="14"/>
    <n v="3"/>
    <n v="4"/>
    <s v="Approximately 8 Hours"/>
    <n v="1"/>
    <n v="3"/>
    <n v="3"/>
    <s v="na"/>
    <s v="na"/>
    <s v="b"/>
    <n v="99"/>
  </r>
  <r>
    <x v="22"/>
    <s v="2017/04/08 9:11:24 PM AST"/>
    <d v="2017-04-08T21:11:24"/>
    <d v="1899-12-30T09:11:24"/>
    <s v="PM"/>
    <s v="AST"/>
    <d v="2017-04-08T21:00:00"/>
    <d v="2017-04-07T21:00:00"/>
    <x v="5"/>
    <n v="4"/>
    <n v="4"/>
    <s v="Approximately 8 Hours"/>
    <n v="1"/>
    <n v="3"/>
    <n v="3"/>
    <s v="na"/>
    <s v="na"/>
    <s v="b"/>
    <n v="99"/>
  </r>
  <r>
    <x v="22"/>
    <s v="2017/04/09 11:21:53 PM AST"/>
    <d v="2017-04-09T23:21:53"/>
    <d v="1899-12-30T11:21:53"/>
    <s v="PM"/>
    <s v="AST"/>
    <d v="2017-04-09T21:00:00"/>
    <d v="2017-04-08T21:00:00"/>
    <x v="15"/>
    <n v="4"/>
    <n v="4"/>
    <s v="Approximately 8 Hours"/>
    <n v="1"/>
    <n v="4"/>
    <n v="3"/>
    <s v="na"/>
    <s v="na"/>
    <s v="b"/>
    <n v="99"/>
  </r>
  <r>
    <x v="22"/>
    <s v="2017/04/10 9:21:08 PM AST"/>
    <d v="2017-04-10T21:21:08"/>
    <d v="1899-12-30T09:21:08"/>
    <s v="PM"/>
    <s v="AST"/>
    <d v="2017-04-10T21:00:00"/>
    <d v="2017-04-09T21:00:00"/>
    <x v="6"/>
    <n v="3"/>
    <n v="3"/>
    <s v="Approximately 7 Hours"/>
    <n v="1"/>
    <n v="3"/>
    <n v="3"/>
    <s v="Yes"/>
    <s v="Yes"/>
    <s v="t"/>
    <n v="1"/>
  </r>
  <r>
    <x v="22"/>
    <s v="2017/04/11 9:19:13 PM AST"/>
    <d v="2017-04-11T21:19:13"/>
    <d v="1899-12-30T09:19:13"/>
    <s v="PM"/>
    <s v="AST"/>
    <d v="2017-04-11T21:00:00"/>
    <d v="2017-04-10T21:00:00"/>
    <x v="7"/>
    <n v="4"/>
    <n v="4"/>
    <s v="Approximately 8 Hours"/>
    <n v="1"/>
    <n v="4"/>
    <n v="3"/>
    <s v="Yes"/>
    <s v="Yes"/>
    <s v="t"/>
    <n v="1"/>
  </r>
  <r>
    <x v="22"/>
    <s v="2017/04/12 9:32:19 PM AST"/>
    <d v="2017-04-12T21:32:19"/>
    <d v="1899-12-30T09:32:19"/>
    <s v="PM"/>
    <s v="AST"/>
    <d v="2017-04-12T21:00:00"/>
    <d v="2017-04-11T21:00:00"/>
    <x v="8"/>
    <n v="4"/>
    <n v="3"/>
    <s v="Less than 6 Hours"/>
    <n v="2"/>
    <n v="3"/>
    <n v="3"/>
    <s v="Yes"/>
    <s v="Yes"/>
    <s v="t"/>
    <n v="1"/>
  </r>
  <r>
    <x v="22"/>
    <s v="2017/04/13 9:12:44 PM AST"/>
    <d v="2017-04-13T21:12:44"/>
    <d v="1899-12-30T09:12:44"/>
    <s v="PM"/>
    <s v="AST"/>
    <d v="2017-04-13T21:00:00"/>
    <d v="2017-04-12T21:00:00"/>
    <x v="9"/>
    <n v="3"/>
    <n v="3"/>
    <s v="Approximately 7 Hours"/>
    <n v="2"/>
    <n v="4"/>
    <n v="3"/>
    <s v="Yes"/>
    <s v="Yes"/>
    <s v="t"/>
    <n v="1"/>
  </r>
  <r>
    <x v="22"/>
    <s v="2017/04/14 11:12:12 PM AST"/>
    <d v="2017-04-14T23:12:12"/>
    <d v="1899-12-30T11:12:12"/>
    <s v="PM"/>
    <s v="AST"/>
    <d v="2017-04-14T21:00:00"/>
    <d v="2017-04-13T21:00:00"/>
    <x v="10"/>
    <n v="4"/>
    <n v="4"/>
    <s v="Approximately 8 Hours"/>
    <n v="1"/>
    <n v="4"/>
    <n v="4"/>
    <s v="Yes"/>
    <s v="No"/>
    <s v="t"/>
    <n v="0"/>
  </r>
  <r>
    <x v="22"/>
    <s v="2017/04/15 9:39:32 PM AST"/>
    <d v="2017-04-15T21:39:32"/>
    <d v="1899-12-30T09:39:32"/>
    <s v="PM"/>
    <s v="AST"/>
    <d v="2017-04-15T21:00:00"/>
    <d v="2017-04-14T21:00:00"/>
    <x v="11"/>
    <n v="4"/>
    <n v="4"/>
    <s v="Approximately 8 Hours"/>
    <n v="1"/>
    <n v="4"/>
    <n v="3"/>
    <s v="Yes"/>
    <s v="No"/>
    <s v="t"/>
    <n v="0"/>
  </r>
  <r>
    <x v="22"/>
    <s v="2017/04/16 10:01:26 PM AST"/>
    <d v="2017-04-16T22:01:26"/>
    <d v="1899-12-30T10:01:26"/>
    <s v="PM"/>
    <s v="AST"/>
    <d v="2017-04-16T21:00:00"/>
    <d v="2017-04-15T21:00:00"/>
    <x v="12"/>
    <n v="5"/>
    <n v="4"/>
    <s v="Approximately 8 Hours"/>
    <n v="1"/>
    <n v="4"/>
    <n v="3"/>
    <s v="Yes"/>
    <s v="No"/>
    <s v="t"/>
    <n v="0"/>
  </r>
  <r>
    <x v="23"/>
    <s v="2017/04/06 9:09:12 PM AST"/>
    <d v="2017-04-06T21:09:12"/>
    <d v="1899-12-30T09:09:12"/>
    <s v="PM"/>
    <s v="AST"/>
    <d v="2017-04-06T21:00:00"/>
    <d v="2017-04-05T21:00:00"/>
    <x v="13"/>
    <n v="3"/>
    <n v="4"/>
    <s v="Approximately 7 Hours"/>
    <n v="2"/>
    <n v="4"/>
    <n v="3"/>
    <s v="na"/>
    <s v="na"/>
    <s v="b"/>
    <n v="99"/>
  </r>
  <r>
    <x v="23"/>
    <s v="2017/04/07 10:47:31 PM AST"/>
    <d v="2017-04-07T22:47:31"/>
    <d v="1899-12-30T10:47:31"/>
    <s v="PM"/>
    <s v="AST"/>
    <d v="2017-04-07T21:00:00"/>
    <d v="2017-04-06T21:00:00"/>
    <x v="14"/>
    <n v="4"/>
    <n v="4"/>
    <s v="Approximately 7 Hours"/>
    <n v="3"/>
    <n v="3"/>
    <n v="3"/>
    <s v="na"/>
    <s v="na"/>
    <s v="b"/>
    <n v="99"/>
  </r>
  <r>
    <x v="23"/>
    <s v="2017/04/08 9:52:03 PM AST"/>
    <d v="2017-04-08T21:52:03"/>
    <d v="1899-12-30T09:52:03"/>
    <s v="PM"/>
    <s v="AST"/>
    <d v="2017-04-08T21:00:00"/>
    <d v="2017-04-07T21:00:00"/>
    <x v="5"/>
    <n v="4"/>
    <n v="4"/>
    <s v="Approximately 7 Hours"/>
    <n v="1"/>
    <n v="3"/>
    <n v="2"/>
    <s v="na"/>
    <s v="na"/>
    <s v="b"/>
    <n v="99"/>
  </r>
  <r>
    <x v="23"/>
    <s v="2017/04/10 1:30:43 PM AST"/>
    <d v="2017-04-10T13:30:43"/>
    <d v="1899-12-30T01:30:43"/>
    <s v="PM"/>
    <s v="AST"/>
    <d v="2017-04-10T21:00:00"/>
    <d v="2017-04-09T21:00:00"/>
    <x v="15"/>
    <n v="4"/>
    <n v="4"/>
    <s v="Approximately 8 Hours"/>
    <n v="2"/>
    <n v="3"/>
    <n v="3"/>
    <s v="na"/>
    <s v="na"/>
    <s v="b"/>
    <n v="99"/>
  </r>
  <r>
    <x v="23"/>
    <s v="2017/04/11 1:39:09 AM AST"/>
    <d v="2017-04-11T01:39:09"/>
    <d v="1899-12-30T01:39:09"/>
    <s v="AM"/>
    <s v="AST"/>
    <d v="2017-04-11T21:00:00"/>
    <d v="2017-04-10T21:00:00"/>
    <x v="6"/>
    <n v="3"/>
    <n v="4"/>
    <s v="Approximately 7 Hours"/>
    <n v="3"/>
    <n v="2"/>
    <n v="3"/>
    <s v="Yes"/>
    <s v="na"/>
    <s v="c"/>
    <n v="99"/>
  </r>
  <r>
    <x v="23"/>
    <s v="2017/04/11 10:42:42 PM AST"/>
    <d v="2017-04-11T22:42:42"/>
    <d v="1899-12-30T10:42:42"/>
    <s v="PM"/>
    <s v="AST"/>
    <d v="2017-04-11T21:00:00"/>
    <d v="2017-04-10T21:00:00"/>
    <x v="7"/>
    <n v="4"/>
    <n v="5"/>
    <s v="Approximately 7 Hours"/>
    <n v="2"/>
    <n v="4"/>
    <n v="2"/>
    <s v="Yes"/>
    <s v="na"/>
    <s v="c"/>
    <n v="99"/>
  </r>
  <r>
    <x v="23"/>
    <s v="2017/04/12 11:52:42 PM AST"/>
    <d v="2017-04-12T23:52:42"/>
    <d v="1899-12-30T11:52:42"/>
    <s v="PM"/>
    <s v="AST"/>
    <d v="2017-04-12T21:00:00"/>
    <d v="2017-04-11T21:00:00"/>
    <x v="8"/>
    <n v="4"/>
    <n v="4"/>
    <s v="Less than 6 Hours"/>
    <n v="3"/>
    <n v="3"/>
    <n v="2"/>
    <s v="Yes"/>
    <s v="na"/>
    <s v="c"/>
    <n v="99"/>
  </r>
  <r>
    <x v="23"/>
    <s v="2017/04/13 10:35:01 PM AST"/>
    <d v="2017-04-13T22:35:01"/>
    <d v="1899-12-30T10:35:01"/>
    <s v="PM"/>
    <s v="AST"/>
    <d v="2017-04-13T21:00:00"/>
    <d v="2017-04-12T21:00:00"/>
    <x v="9"/>
    <n v="4"/>
    <n v="4"/>
    <s v="Approximately 7 Hours"/>
    <n v="3"/>
    <n v="3"/>
    <n v="2"/>
    <s v="Yes"/>
    <s v="na"/>
    <s v="c"/>
    <n v="99"/>
  </r>
  <r>
    <x v="23"/>
    <s v="2017/04/14 9:36:58 PM AST"/>
    <d v="2017-04-14T21:36:58"/>
    <d v="1899-12-30T09:36:58"/>
    <s v="PM"/>
    <s v="AST"/>
    <d v="2017-04-14T21:00:00"/>
    <d v="2017-04-13T21:00:00"/>
    <x v="10"/>
    <n v="4"/>
    <n v="3"/>
    <s v="Less than 6 Hours"/>
    <n v="3"/>
    <n v="3"/>
    <n v="4"/>
    <s v="Yes"/>
    <s v="na"/>
    <s v="c"/>
    <n v="99"/>
  </r>
  <r>
    <x v="23"/>
    <s v="2017/04/15 10:52:14 PM AST"/>
    <d v="2017-04-15T22:52:14"/>
    <d v="1899-12-30T10:52:14"/>
    <s v="PM"/>
    <s v="AST"/>
    <d v="2017-04-15T21:00:00"/>
    <d v="2017-04-14T21:00:00"/>
    <x v="11"/>
    <n v="4"/>
    <n v="4"/>
    <s v="Approximately 8 Hours"/>
    <n v="1"/>
    <n v="3"/>
    <n v="4"/>
    <s v="Yes"/>
    <s v="na"/>
    <s v="c"/>
    <n v="99"/>
  </r>
  <r>
    <x v="24"/>
    <s v="2017/04/03 9:02:07 PM AST"/>
    <d v="2017-04-03T21:02:07"/>
    <d v="1899-12-30T09:02:07"/>
    <s v="PM"/>
    <s v="AST"/>
    <d v="2017-04-03T21:00:00"/>
    <d v="2017-04-02T21:00:00"/>
    <x v="0"/>
    <n v="3"/>
    <n v="3"/>
    <s v="Approximately 7 Hours"/>
    <n v="2"/>
    <n v="2"/>
    <n v="4"/>
    <s v="na"/>
    <s v="na"/>
    <s v="b"/>
    <n v="99"/>
  </r>
  <r>
    <x v="24"/>
    <s v="2017/04/04 9:01:13 PM AST"/>
    <d v="2017-04-04T21:01:13"/>
    <d v="1899-12-30T09:01:13"/>
    <s v="PM"/>
    <s v="AST"/>
    <d v="2017-04-04T21:00:00"/>
    <d v="2017-04-03T21:00:00"/>
    <x v="1"/>
    <n v="4"/>
    <n v="4"/>
    <s v="Approximately 7 Hours"/>
    <n v="3"/>
    <n v="3"/>
    <n v="3"/>
    <s v="na"/>
    <s v="na"/>
    <s v="b"/>
    <n v="99"/>
  </r>
  <r>
    <x v="24"/>
    <s v="2017/04/05 9:01:09 PM AST"/>
    <d v="2017-04-05T21:01:09"/>
    <d v="1899-12-30T09:01:09"/>
    <s v="PM"/>
    <s v="AST"/>
    <d v="2017-04-05T21:00:00"/>
    <d v="2017-04-04T21:00:00"/>
    <x v="2"/>
    <n v="4"/>
    <n v="3"/>
    <s v="Approximately 7 Hours"/>
    <n v="2"/>
    <n v="3"/>
    <n v="3"/>
    <s v="na"/>
    <s v="na"/>
    <s v="b"/>
    <n v="99"/>
  </r>
  <r>
    <x v="24"/>
    <s v="2017/04/06 9:01:51 PM AST"/>
    <d v="2017-04-06T21:01:51"/>
    <d v="1899-12-30T09:01:51"/>
    <s v="PM"/>
    <s v="AST"/>
    <d v="2017-04-06T21:00:00"/>
    <d v="2017-04-05T21:00:00"/>
    <x v="13"/>
    <n v="4"/>
    <n v="4"/>
    <s v="Approximately 8 Hours"/>
    <n v="3"/>
    <n v="3"/>
    <n v="3"/>
    <s v="na"/>
    <s v="na"/>
    <s v="b"/>
    <n v="99"/>
  </r>
  <r>
    <x v="24"/>
    <s v="2017/04/07 9:01:22 PM AST"/>
    <d v="2017-04-07T21:01:22"/>
    <d v="1899-12-30T09:01:22"/>
    <s v="PM"/>
    <s v="AST"/>
    <d v="2017-04-07T21:00:00"/>
    <d v="2017-04-06T21:00:00"/>
    <x v="14"/>
    <n v="4"/>
    <n v="4"/>
    <s v="Approximately 7 Hours"/>
    <n v="2"/>
    <n v="4"/>
    <n v="3"/>
    <s v="na"/>
    <s v="na"/>
    <s v="b"/>
    <n v="99"/>
  </r>
  <r>
    <x v="24"/>
    <s v="2017/04/08 9:45:55 PM AST"/>
    <d v="2017-04-08T21:45:55"/>
    <d v="1899-12-30T09:45:55"/>
    <s v="PM"/>
    <s v="AST"/>
    <d v="2017-04-08T21:00:00"/>
    <d v="2017-04-07T21:00:00"/>
    <x v="5"/>
    <n v="4"/>
    <n v="4"/>
    <s v="Approximately 7 Hours"/>
    <n v="3"/>
    <n v="4"/>
    <n v="3"/>
    <s v="na"/>
    <s v="na"/>
    <s v="b"/>
    <n v="99"/>
  </r>
  <r>
    <x v="24"/>
    <s v="2017/04/09 11:12:46 PM AST"/>
    <d v="2017-04-09T23:12:46"/>
    <d v="1899-12-30T11:12:46"/>
    <s v="PM"/>
    <s v="AST"/>
    <d v="2017-04-09T21:00:00"/>
    <d v="2017-04-08T21:00:00"/>
    <x v="15"/>
    <n v="4"/>
    <n v="4"/>
    <s v="Approximately 7 Hours"/>
    <n v="4"/>
    <n v="4"/>
    <n v="2"/>
    <s v="na"/>
    <s v="na"/>
    <s v="b"/>
    <n v="99"/>
  </r>
  <r>
    <x v="24"/>
    <s v="2017/04/10 10:30:46 PM AST"/>
    <d v="2017-04-10T22:30:46"/>
    <d v="1899-12-30T10:30:46"/>
    <s v="PM"/>
    <s v="AST"/>
    <d v="2017-04-10T21:00:00"/>
    <d v="2017-04-09T21:00:00"/>
    <x v="6"/>
    <n v="3"/>
    <n v="4"/>
    <s v="Approximately 7 Hours"/>
    <n v="4"/>
    <n v="3"/>
    <n v="2"/>
    <s v="Yes"/>
    <s v="na"/>
    <s v="c"/>
    <n v="99"/>
  </r>
  <r>
    <x v="24"/>
    <s v="2017/04/11 9:01:19 PM AST"/>
    <d v="2017-04-11T21:01:19"/>
    <d v="1899-12-30T09:01:19"/>
    <s v="PM"/>
    <s v="AST"/>
    <d v="2017-04-11T21:00:00"/>
    <d v="2017-04-10T21:00:00"/>
    <x v="7"/>
    <n v="3"/>
    <n v="4"/>
    <s v="Approximately 7 Hours"/>
    <n v="5"/>
    <n v="3"/>
    <n v="2"/>
    <s v="No"/>
    <s v="na"/>
    <s v="c"/>
    <n v="99"/>
  </r>
  <r>
    <x v="24"/>
    <s v="2017/04/12 9:08:13 PM AST"/>
    <d v="2017-04-12T21:08:13"/>
    <d v="1899-12-30T09:08:13"/>
    <s v="PM"/>
    <s v="AST"/>
    <d v="2017-04-12T21:00:00"/>
    <d v="2017-04-11T21:00:00"/>
    <x v="8"/>
    <n v="4"/>
    <n v="4"/>
    <s v="Approximately 7 Hours"/>
    <n v="4"/>
    <n v="4"/>
    <n v="2"/>
    <s v="Yes"/>
    <s v="na"/>
    <s v="c"/>
    <n v="99"/>
  </r>
  <r>
    <x v="24"/>
    <s v="2017/04/13 9:13:00 PM AST"/>
    <d v="2017-04-13T21:13:00"/>
    <d v="1899-12-30T09:13:00"/>
    <s v="PM"/>
    <s v="AST"/>
    <d v="2017-04-13T21:00:00"/>
    <d v="2017-04-12T21:00:00"/>
    <x v="9"/>
    <n v="4"/>
    <n v="4"/>
    <s v="Approximately 7 Hours"/>
    <n v="2"/>
    <n v="3"/>
    <n v="4"/>
    <s v="Yes"/>
    <s v="na"/>
    <s v="c"/>
    <n v="99"/>
  </r>
  <r>
    <x v="24"/>
    <s v="2017/04/16 2:51:13 AM AST"/>
    <d v="2017-04-16T02:51:13"/>
    <d v="1899-12-30T02:51:13"/>
    <s v="AM"/>
    <s v="AST"/>
    <d v="2017-04-16T21:00:00"/>
    <d v="2017-04-15T21:00:00"/>
    <x v="11"/>
    <n v="4"/>
    <n v="4"/>
    <s v="Approximately 8 Hours"/>
    <n v="3"/>
    <n v="4"/>
    <n v="2"/>
    <s v="No"/>
    <s v="na"/>
    <s v="c"/>
    <n v="99"/>
  </r>
  <r>
    <x v="24"/>
    <s v="2017/04/16 9:03:08 PM AST"/>
    <d v="2017-04-16T21:03:08"/>
    <d v="1899-12-30T09:03:08"/>
    <s v="PM"/>
    <s v="AST"/>
    <d v="2017-04-16T21:00:00"/>
    <d v="2017-04-15T21:00:00"/>
    <x v="12"/>
    <n v="4"/>
    <n v="4"/>
    <s v="Less than 6 Hours"/>
    <n v="2"/>
    <n v="4"/>
    <n v="2"/>
    <s v="No"/>
    <s v="na"/>
    <s v="c"/>
    <n v="99"/>
  </r>
  <r>
    <x v="25"/>
    <s v="2017/04/03 9:08:20 PM AST"/>
    <d v="2017-04-03T21:08:20"/>
    <d v="1899-12-30T09:08:20"/>
    <s v="PM"/>
    <s v="AST"/>
    <d v="2017-04-03T21:00:00"/>
    <d v="2017-04-02T21:00:00"/>
    <x v="0"/>
    <n v="4"/>
    <n v="3"/>
    <s v="Approximately 7 Hours"/>
    <n v="3"/>
    <n v="2"/>
    <n v="3"/>
    <s v="na"/>
    <s v="na"/>
    <s v="b"/>
    <n v="99"/>
  </r>
  <r>
    <x v="25"/>
    <s v="2017/04/04 9:59:51 PM AST"/>
    <d v="2017-04-04T21:59:51"/>
    <d v="1899-12-30T09:59:51"/>
    <s v="PM"/>
    <s v="AST"/>
    <d v="2017-04-04T21:00:00"/>
    <d v="2017-04-03T21:00:00"/>
    <x v="1"/>
    <n v="5"/>
    <n v="3"/>
    <s v="Approximately 7 Hours"/>
    <n v="3"/>
    <n v="2"/>
    <n v="3"/>
    <s v="na"/>
    <s v="na"/>
    <s v="b"/>
    <n v="99"/>
  </r>
  <r>
    <x v="25"/>
    <s v="2017/04/05 9:04:49 PM AST"/>
    <d v="2017-04-05T21:04:49"/>
    <d v="1899-12-30T09:04:49"/>
    <s v="PM"/>
    <s v="AST"/>
    <d v="2017-04-05T21:00:00"/>
    <d v="2017-04-04T21:00:00"/>
    <x v="2"/>
    <n v="5"/>
    <n v="3"/>
    <s v="Approximately 7 Hours"/>
    <n v="1"/>
    <n v="3"/>
    <n v="4"/>
    <s v="na"/>
    <s v="na"/>
    <s v="b"/>
    <n v="99"/>
  </r>
  <r>
    <x v="25"/>
    <s v="2017/04/06 9:21:45 PM AST"/>
    <d v="2017-04-06T21:21:45"/>
    <d v="1899-12-30T09:21:45"/>
    <s v="PM"/>
    <s v="AST"/>
    <d v="2017-04-06T21:00:00"/>
    <d v="2017-04-05T21:00:00"/>
    <x v="13"/>
    <n v="4"/>
    <n v="2"/>
    <s v="Less than 6 Hours"/>
    <n v="3"/>
    <n v="3"/>
    <n v="2"/>
    <s v="na"/>
    <s v="na"/>
    <s v="b"/>
    <n v="99"/>
  </r>
  <r>
    <x v="25"/>
    <s v="2017/04/07 11:45:43 PM AST"/>
    <d v="2017-04-07T23:45:43"/>
    <d v="1899-12-30T11:45:43"/>
    <s v="PM"/>
    <s v="AST"/>
    <d v="2017-04-07T21:00:00"/>
    <d v="2017-04-06T21:00:00"/>
    <x v="14"/>
    <n v="1"/>
    <n v="3"/>
    <s v="Approximately 7 Hours"/>
    <n v="1"/>
    <n v="3"/>
    <n v="2"/>
    <s v="na"/>
    <s v="na"/>
    <s v="b"/>
    <n v="99"/>
  </r>
  <r>
    <x v="25"/>
    <s v="2017/04/09 1:57:15 AM AST"/>
    <d v="2017-04-09T01:57:15"/>
    <d v="1899-12-30T01:57:15"/>
    <s v="AM"/>
    <s v="AST"/>
    <d v="2017-04-09T21:00:00"/>
    <d v="2017-04-08T21:00:00"/>
    <x v="5"/>
    <n v="2"/>
    <n v="1"/>
    <s v="Less than 6 Hours"/>
    <n v="1"/>
    <n v="1"/>
    <n v="3"/>
    <s v="na"/>
    <s v="na"/>
    <s v="b"/>
    <n v="99"/>
  </r>
  <r>
    <x v="25"/>
    <s v="2017/04/10 3:26:59 PM AST"/>
    <d v="2017-04-10T15:26:59"/>
    <d v="1899-12-30T03:26:59"/>
    <s v="PM"/>
    <s v="AST"/>
    <d v="2017-04-10T21:00:00"/>
    <d v="2017-04-09T21:00:00"/>
    <x v="15"/>
    <n v="2"/>
    <n v="1"/>
    <s v="Less than 6 Hours"/>
    <n v="3"/>
    <n v="1"/>
    <n v="3"/>
    <s v="na"/>
    <s v="na"/>
    <s v="b"/>
    <n v="99"/>
  </r>
  <r>
    <x v="25"/>
    <s v="2017/04/10 9:11:34 PM AST"/>
    <d v="2017-04-10T21:11:34"/>
    <d v="1899-12-30T09:11:34"/>
    <s v="PM"/>
    <s v="AST"/>
    <d v="2017-04-10T21:00:00"/>
    <d v="2017-04-09T21:00:00"/>
    <x v="6"/>
    <n v="5"/>
    <n v="2"/>
    <s v="Less than 6 Hours"/>
    <n v="3"/>
    <n v="1"/>
    <n v="2"/>
    <s v="Yes"/>
    <s v="Yes"/>
    <s v="t"/>
    <n v="1"/>
  </r>
  <r>
    <x v="26"/>
    <s v="2017/04/03 10:11:42 PM AST"/>
    <d v="2017-04-03T22:11:42"/>
    <d v="1899-12-30T10:11:42"/>
    <s v="PM"/>
    <s v="AST"/>
    <d v="2017-04-03T21:00:00"/>
    <d v="2017-04-02T21:00:00"/>
    <x v="0"/>
    <n v="4"/>
    <n v="3"/>
    <s v="Approximately 7 Hours"/>
    <n v="3"/>
    <n v="4"/>
    <n v="3"/>
    <s v="na"/>
    <s v="na"/>
    <s v="b"/>
    <n v="99"/>
  </r>
  <r>
    <x v="26"/>
    <s v="2017/04/04 11:01:24 PM AST"/>
    <d v="2017-04-04T23:01:24"/>
    <d v="1899-12-30T11:01:24"/>
    <s v="PM"/>
    <s v="AST"/>
    <d v="2017-04-04T21:00:00"/>
    <d v="2017-04-03T21:00:00"/>
    <x v="1"/>
    <n v="4"/>
    <n v="4"/>
    <s v="Approximately 7 Hours"/>
    <n v="3"/>
    <n v="4"/>
    <n v="3"/>
    <s v="na"/>
    <s v="na"/>
    <s v="b"/>
    <n v="99"/>
  </r>
  <r>
    <x v="26"/>
    <s v="2017/04/05 11:32:11 PM AST"/>
    <d v="2017-04-05T23:32:11"/>
    <d v="1899-12-30T11:32:11"/>
    <s v="PM"/>
    <s v="AST"/>
    <d v="2017-04-05T21:00:00"/>
    <d v="2017-04-04T21:00:00"/>
    <x v="2"/>
    <n v="5"/>
    <n v="4"/>
    <s v="Approximately 7 Hours"/>
    <n v="2"/>
    <n v="4"/>
    <n v="3"/>
    <s v="na"/>
    <s v="na"/>
    <s v="b"/>
    <n v="99"/>
  </r>
  <r>
    <x v="26"/>
    <s v="2017/04/06 9:01:35 PM AST"/>
    <d v="2017-04-06T21:01:35"/>
    <d v="1899-12-30T09:01:35"/>
    <s v="PM"/>
    <s v="AST"/>
    <d v="2017-04-06T21:00:00"/>
    <d v="2017-04-05T21:00:00"/>
    <x v="13"/>
    <n v="4"/>
    <n v="3"/>
    <s v="Approximately 7 Hours"/>
    <n v="3"/>
    <n v="4"/>
    <n v="3"/>
    <s v="na"/>
    <s v="na"/>
    <s v="b"/>
    <n v="99"/>
  </r>
  <r>
    <x v="26"/>
    <s v="2017/04/07 9:02:53 PM AST"/>
    <d v="2017-04-07T21:02:53"/>
    <d v="1899-12-30T09:02:53"/>
    <s v="PM"/>
    <s v="AST"/>
    <d v="2017-04-07T21:00:00"/>
    <d v="2017-04-06T21:00:00"/>
    <x v="14"/>
    <n v="4"/>
    <n v="3"/>
    <s v="Approximately 7 Hours"/>
    <n v="3"/>
    <n v="4"/>
    <n v="3"/>
    <s v="na"/>
    <s v="na"/>
    <s v="b"/>
    <n v="99"/>
  </r>
  <r>
    <x v="26"/>
    <s v="2017/04/08 9:44:58 PM AST"/>
    <d v="2017-04-08T21:44:58"/>
    <d v="1899-12-30T09:44:58"/>
    <s v="PM"/>
    <s v="AST"/>
    <d v="2017-04-08T21:00:00"/>
    <d v="2017-04-07T21:00:00"/>
    <x v="5"/>
    <n v="4"/>
    <n v="4"/>
    <s v="More than 9 Hours"/>
    <n v="2"/>
    <n v="3"/>
    <n v="3"/>
    <s v="na"/>
    <s v="na"/>
    <s v="b"/>
    <n v="99"/>
  </r>
  <r>
    <x v="26"/>
    <s v="2017/04/09 10:45:29 PM AST"/>
    <d v="2017-04-09T22:45:29"/>
    <d v="1899-12-30T10:45:29"/>
    <s v="PM"/>
    <s v="AST"/>
    <d v="2017-04-09T21:00:00"/>
    <d v="2017-04-08T21:00:00"/>
    <x v="15"/>
    <n v="4"/>
    <n v="5"/>
    <s v="More than 9 Hours"/>
    <n v="2"/>
    <n v="4"/>
    <n v="3"/>
    <s v="na"/>
    <s v="na"/>
    <s v="b"/>
    <n v="99"/>
  </r>
  <r>
    <x v="26"/>
    <s v="2017/04/10 9:56:19 PM AST"/>
    <d v="2017-04-10T21:56:19"/>
    <d v="1899-12-30T09:56:19"/>
    <s v="PM"/>
    <s v="AST"/>
    <d v="2017-04-10T21:00:00"/>
    <d v="2017-04-09T21:00:00"/>
    <x v="20"/>
    <n v="4"/>
    <n v="3"/>
    <s v="Approximately 7 Hours"/>
    <n v="3"/>
    <n v="3"/>
    <n v="4"/>
    <s v="No"/>
    <s v="na"/>
    <s v="c"/>
    <n v="99"/>
  </r>
  <r>
    <x v="26"/>
    <s v="2017/04/11 12:34:04 PM AST"/>
    <d v="2017-04-11T12:34:04"/>
    <d v="1899-12-30T12:34:04"/>
    <s v="PM"/>
    <s v="AST"/>
    <d v="2017-04-11T21:00:00"/>
    <d v="2017-04-10T21:00:00"/>
    <x v="6"/>
    <n v="4"/>
    <n v="3"/>
    <s v="Approximately 7 Hours"/>
    <n v="3"/>
    <n v="3"/>
    <n v="4"/>
    <s v="No"/>
    <s v="na"/>
    <s v="c"/>
    <n v="99"/>
  </r>
  <r>
    <x v="26"/>
    <s v="2017/04/11 9:34:47 PM AST"/>
    <d v="2017-04-11T21:34:47"/>
    <d v="1899-12-30T09:34:47"/>
    <s v="PM"/>
    <s v="AST"/>
    <d v="2017-04-11T21:00:00"/>
    <d v="2017-04-10T21:00:00"/>
    <x v="7"/>
    <n v="4"/>
    <n v="4"/>
    <s v="Approximately 7 Hours"/>
    <n v="4"/>
    <n v="4"/>
    <n v="3"/>
    <s v="No"/>
    <s v="na"/>
    <s v="c"/>
    <n v="99"/>
  </r>
  <r>
    <x v="26"/>
    <s v="2017/04/12 10:35:38 PM AST"/>
    <d v="2017-04-12T22:35:38"/>
    <d v="1899-12-30T10:35:38"/>
    <s v="PM"/>
    <s v="AST"/>
    <d v="2017-04-12T21:00:00"/>
    <d v="2017-04-11T21:00:00"/>
    <x v="8"/>
    <n v="4"/>
    <n v="3"/>
    <s v="Approximately 7 Hours"/>
    <n v="2"/>
    <n v="3"/>
    <n v="3"/>
    <s v="No"/>
    <s v="na"/>
    <s v="c"/>
    <n v="99"/>
  </r>
  <r>
    <x v="26"/>
    <s v="2017/04/13 9:12:50 PM AST"/>
    <d v="2017-04-13T21:12:50"/>
    <d v="1899-12-30T09:12:50"/>
    <s v="PM"/>
    <s v="AST"/>
    <d v="2017-04-13T21:00:00"/>
    <d v="2017-04-12T21:00:00"/>
    <x v="9"/>
    <n v="4"/>
    <n v="4"/>
    <s v="Approximately 7 Hours"/>
    <n v="2"/>
    <n v="5"/>
    <n v="3"/>
    <s v="No"/>
    <s v="na"/>
    <s v="c"/>
    <n v="99"/>
  </r>
  <r>
    <x v="26"/>
    <s v="2017/04/14 9:33:28 PM AST"/>
    <d v="2017-04-14T21:33:28"/>
    <d v="1899-12-30T09:33:28"/>
    <s v="PM"/>
    <s v="AST"/>
    <d v="2017-04-14T21:00:00"/>
    <d v="2017-04-13T21:00:00"/>
    <x v="10"/>
    <n v="4"/>
    <n v="4"/>
    <s v="Approximately 7 Hours"/>
    <n v="2"/>
    <n v="3"/>
    <n v="3"/>
    <s v="Yes"/>
    <s v="na"/>
    <s v="c"/>
    <n v="99"/>
  </r>
  <r>
    <x v="26"/>
    <s v="2017/04/15 9:19:45 PM AST"/>
    <d v="2017-04-15T21:19:45"/>
    <d v="1899-12-30T09:19:45"/>
    <s v="PM"/>
    <s v="AST"/>
    <d v="2017-04-15T21:00:00"/>
    <d v="2017-04-14T21:00:00"/>
    <x v="11"/>
    <n v="5"/>
    <n v="4"/>
    <s v="More than 9 Hours"/>
    <n v="2"/>
    <n v="4"/>
    <n v="3"/>
    <s v="Yes"/>
    <s v="na"/>
    <s v="c"/>
    <n v="99"/>
  </r>
  <r>
    <x v="26"/>
    <s v="2017/04/16 9:47:36 PM AST"/>
    <d v="2017-04-16T21:47:36"/>
    <d v="1899-12-30T09:47:36"/>
    <s v="PM"/>
    <s v="AST"/>
    <d v="2017-04-16T21:00:00"/>
    <d v="2017-04-15T21:00:00"/>
    <x v="12"/>
    <n v="4"/>
    <n v="4"/>
    <s v="More than 9 Hours"/>
    <n v="2"/>
    <n v="4"/>
    <n v="2"/>
    <s v="Yes"/>
    <s v="na"/>
    <s v="c"/>
    <n v="99"/>
  </r>
  <r>
    <x v="27"/>
    <s v="2017/04/04 12:32:18 AM AST"/>
    <d v="2017-04-04T00:32:18"/>
    <d v="1899-12-30T12:32:18"/>
    <s v="AM"/>
    <s v="AST"/>
    <d v="2017-04-04T21:00:00"/>
    <d v="2017-04-03T21:00:00"/>
    <x v="0"/>
    <n v="4"/>
    <n v="4"/>
    <s v="Approximately 8 Hours"/>
    <n v="2"/>
    <n v="4"/>
    <n v="3"/>
    <s v="na"/>
    <s v="na"/>
    <s v="b"/>
    <n v="99"/>
  </r>
  <r>
    <x v="27"/>
    <s v="2017/04/05 1:28:45 AM AST"/>
    <d v="2017-04-05T01:28:45"/>
    <d v="1899-12-30T01:28:45"/>
    <s v="AM"/>
    <s v="AST"/>
    <d v="2017-04-05T21:00:00"/>
    <d v="2017-04-04T21:00:00"/>
    <x v="1"/>
    <n v="5"/>
    <n v="4"/>
    <s v="Approximately 7 Hours"/>
    <n v="2"/>
    <n v="4"/>
    <n v="3"/>
    <s v="na"/>
    <s v="na"/>
    <s v="b"/>
    <n v="99"/>
  </r>
  <r>
    <x v="27"/>
    <s v="2017/04/06 10:17:08 AM AST"/>
    <d v="2017-04-06T10:17:08"/>
    <d v="1899-12-30T10:17:08"/>
    <s v="AM"/>
    <s v="AST"/>
    <d v="2017-04-06T21:00:00"/>
    <d v="2017-04-05T21:00:00"/>
    <x v="2"/>
    <n v="4"/>
    <n v="4"/>
    <s v="Approximately 7 Hours"/>
    <n v="3"/>
    <n v="4"/>
    <n v="3"/>
    <s v="na"/>
    <s v="na"/>
    <s v="b"/>
    <n v="99"/>
  </r>
  <r>
    <x v="27"/>
    <s v="2017/04/07 11:37:41 AM AST"/>
    <d v="2017-04-07T11:37:41"/>
    <d v="1899-12-30T11:37:41"/>
    <s v="AM"/>
    <s v="AST"/>
    <d v="2017-04-07T21:00:00"/>
    <d v="2017-04-06T21:00:00"/>
    <x v="13"/>
    <n v="4"/>
    <n v="5"/>
    <s v="Approximately 8 Hours"/>
    <n v="2"/>
    <n v="4"/>
    <n v="3"/>
    <s v="na"/>
    <s v="na"/>
    <s v="b"/>
    <n v="99"/>
  </r>
  <r>
    <x v="27"/>
    <s v="2017/04/07 11:02:23 PM AST"/>
    <d v="2017-04-07T23:02:23"/>
    <d v="1899-12-30T11:02:23"/>
    <s v="PM"/>
    <s v="AST"/>
    <d v="2017-04-07T21:00:00"/>
    <d v="2017-04-06T21:00:00"/>
    <x v="14"/>
    <n v="4"/>
    <n v="5"/>
    <s v="Approximately 7 Hours"/>
    <n v="2"/>
    <n v="3"/>
    <n v="2"/>
    <s v="na"/>
    <s v="na"/>
    <s v="b"/>
    <n v="99"/>
  </r>
  <r>
    <x v="27"/>
    <s v="2017/04/09 10:12:08 AM AST"/>
    <d v="2017-04-09T10:12:08"/>
    <d v="1899-12-30T10:12:08"/>
    <s v="AM"/>
    <s v="AST"/>
    <d v="2017-04-09T21:00:00"/>
    <d v="2017-04-08T21:00:00"/>
    <x v="5"/>
    <n v="4"/>
    <n v="4"/>
    <s v="Approximately 7 Hours"/>
    <n v="2"/>
    <n v="3"/>
    <n v="2"/>
    <s v="na"/>
    <s v="na"/>
    <s v="b"/>
    <n v="99"/>
  </r>
  <r>
    <x v="27"/>
    <s v="2017/04/10 10:25:44 AM AST"/>
    <d v="2017-04-10T10:25:44"/>
    <d v="1899-12-30T10:25:44"/>
    <s v="AM"/>
    <s v="AST"/>
    <d v="2017-04-10T21:00:00"/>
    <d v="2017-04-09T21:00:00"/>
    <x v="15"/>
    <n v="3"/>
    <n v="4"/>
    <s v="Approximately 7 Hours"/>
    <n v="2"/>
    <n v="3"/>
    <n v="3"/>
    <s v="na"/>
    <s v="na"/>
    <s v="b"/>
    <n v="99"/>
  </r>
  <r>
    <x v="27"/>
    <s v="2017/04/10 10:47:07 PM AST"/>
    <d v="2017-04-10T22:47:07"/>
    <d v="1899-12-30T10:47:07"/>
    <s v="PM"/>
    <s v="AST"/>
    <d v="2017-04-10T21:00:00"/>
    <d v="2017-04-09T21:00:00"/>
    <x v="6"/>
    <n v="4"/>
    <n v="4"/>
    <s v="Approximately 7 Hours"/>
    <n v="3"/>
    <n v="4"/>
    <n v="3"/>
    <s v="No"/>
    <s v="No"/>
    <s v="t"/>
    <n v="0"/>
  </r>
  <r>
    <x v="27"/>
    <s v="2017/04/11 10:47:01 PM AST"/>
    <d v="2017-04-11T22:47:01"/>
    <d v="1899-12-30T10:47:01"/>
    <s v="PM"/>
    <s v="AST"/>
    <d v="2017-04-11T21:00:00"/>
    <d v="2017-04-10T21:00:00"/>
    <x v="7"/>
    <n v="3"/>
    <n v="2"/>
    <s v="Less than 6 Hours"/>
    <n v="3"/>
    <n v="3"/>
    <n v="2"/>
    <s v="No"/>
    <s v="No"/>
    <s v="t"/>
    <n v="0"/>
  </r>
  <r>
    <x v="27"/>
    <s v="2017/04/15 1:12:27 PM AST"/>
    <d v="2017-04-15T13:12:27"/>
    <d v="1899-12-30T01:12:27"/>
    <s v="PM"/>
    <s v="AST"/>
    <d v="2017-04-15T21:00:00"/>
    <d v="2017-04-14T21:00:00"/>
    <x v="10"/>
    <n v="5"/>
    <n v="5"/>
    <s v="Less than 6 Hours"/>
    <n v="1"/>
    <n v="4"/>
    <n v="2"/>
    <s v="No"/>
    <s v="No"/>
    <s v="t"/>
    <n v="0"/>
  </r>
  <r>
    <x v="27"/>
    <s v="2017/04/16 12:39:25 PM AST"/>
    <d v="2017-04-16T12:39:25"/>
    <d v="1899-12-30T12:39:25"/>
    <s v="PM"/>
    <s v="AST"/>
    <d v="2017-04-16T21:00:00"/>
    <d v="2017-04-15T21:00:00"/>
    <x v="11"/>
    <n v="4"/>
    <n v="5"/>
    <s v="Approximately 7 Hours"/>
    <n v="2"/>
    <n v="3"/>
    <n v="2"/>
    <s v="No"/>
    <s v="No"/>
    <s v="t"/>
    <n v="0"/>
  </r>
  <r>
    <x v="27"/>
    <s v="2017/04/17 1:19:10 PM AST"/>
    <d v="2017-04-17T13:19:10"/>
    <d v="1899-12-30T01:19:10"/>
    <s v="PM"/>
    <s v="AST"/>
    <d v="2017-04-17T21:00:00"/>
    <d v="2017-04-16T21:00:00"/>
    <x v="12"/>
    <n v="4"/>
    <n v="4"/>
    <s v="Approximately 8 Hours"/>
    <n v="2"/>
    <n v="4"/>
    <n v="2"/>
    <s v="No"/>
    <s v="No"/>
    <s v="t"/>
    <n v="0"/>
  </r>
  <r>
    <x v="28"/>
    <s v="2017/04/04 1:09:23 AM AST"/>
    <d v="2017-04-04T01:09:23"/>
    <d v="1899-12-30T01:09:23"/>
    <s v="AM"/>
    <s v="AST"/>
    <d v="2017-04-04T21:00:00"/>
    <d v="2017-04-03T21:00:00"/>
    <x v="0"/>
    <n v="3"/>
    <n v="5"/>
    <s v="Approximately 7 Hours"/>
    <n v="2"/>
    <n v="3"/>
    <n v="3"/>
    <s v="na"/>
    <s v="na"/>
    <s v="b"/>
    <n v="99"/>
  </r>
  <r>
    <x v="28"/>
    <s v="2017/04/04 9:02:59 PM AST"/>
    <d v="2017-04-04T21:02:59"/>
    <d v="1899-12-30T09:02:59"/>
    <s v="PM"/>
    <s v="AST"/>
    <d v="2017-04-04T21:00:00"/>
    <d v="2017-04-03T21:00:00"/>
    <x v="1"/>
    <n v="4"/>
    <n v="3"/>
    <s v="Less than 6 Hours"/>
    <n v="1"/>
    <n v="3"/>
    <n v="3"/>
    <s v="na"/>
    <s v="na"/>
    <s v="b"/>
    <n v="99"/>
  </r>
  <r>
    <x v="28"/>
    <s v="2017/04/05 9:10:39 PM AST"/>
    <d v="2017-04-05T21:10:39"/>
    <d v="1899-12-30T09:10:39"/>
    <s v="PM"/>
    <s v="AST"/>
    <d v="2017-04-05T21:00:00"/>
    <d v="2017-04-04T21:00:00"/>
    <x v="2"/>
    <n v="4"/>
    <n v="2"/>
    <s v="Less than 6 Hours"/>
    <n v="1"/>
    <n v="2"/>
    <n v="2"/>
    <s v="na"/>
    <s v="na"/>
    <s v="b"/>
    <n v="99"/>
  </r>
  <r>
    <x v="28"/>
    <s v="2017/04/06 9:25:08 PM AST"/>
    <d v="2017-04-06T21:25:08"/>
    <d v="1899-12-30T09:25:08"/>
    <s v="PM"/>
    <s v="AST"/>
    <d v="2017-04-06T21:00:00"/>
    <d v="2017-04-05T21:00:00"/>
    <x v="13"/>
    <n v="3"/>
    <n v="3"/>
    <s v="Less than 6 Hours"/>
    <n v="2"/>
    <n v="2"/>
    <n v="2"/>
    <s v="na"/>
    <s v="na"/>
    <s v="b"/>
    <n v="99"/>
  </r>
  <r>
    <x v="28"/>
    <s v="2017/04/07 9:59:56 PM AST"/>
    <d v="2017-04-07T21:59:56"/>
    <d v="1899-12-30T09:59:56"/>
    <s v="PM"/>
    <s v="AST"/>
    <d v="2017-04-07T21:00:00"/>
    <d v="2017-04-06T21:00:00"/>
    <x v="14"/>
    <n v="4"/>
    <n v="4"/>
    <s v="Less than 6 Hours"/>
    <n v="2"/>
    <n v="2"/>
    <n v="4"/>
    <s v="na"/>
    <s v="na"/>
    <s v="b"/>
    <n v="99"/>
  </r>
  <r>
    <x v="28"/>
    <s v="2017/04/09 8:46:40 AM AST"/>
    <d v="2017-04-09T08:46:40"/>
    <d v="1899-12-30T08:46:40"/>
    <s v="AM"/>
    <s v="AST"/>
    <d v="2017-04-09T21:00:00"/>
    <d v="2017-04-08T21:00:00"/>
    <x v="5"/>
    <n v="4"/>
    <n v="3"/>
    <s v="Approximately 7 Hours"/>
    <n v="2"/>
    <n v="4"/>
    <n v="3"/>
    <s v="na"/>
    <s v="na"/>
    <s v="b"/>
    <n v="99"/>
  </r>
  <r>
    <x v="28"/>
    <s v="2017/04/10 12:15:07 AM AST"/>
    <d v="2017-04-10T00:15:07"/>
    <d v="1899-12-30T12:15:07"/>
    <s v="AM"/>
    <s v="AST"/>
    <d v="2017-04-10T21:00:00"/>
    <d v="2017-04-09T21:00:00"/>
    <x v="15"/>
    <n v="1"/>
    <n v="3"/>
    <s v="Approximately 7 Hours"/>
    <n v="2"/>
    <n v="1"/>
    <n v="2"/>
    <s v="na"/>
    <s v="na"/>
    <s v="b"/>
    <n v="99"/>
  </r>
  <r>
    <x v="28"/>
    <s v="2017/04/11 12:33:24 AM AST"/>
    <d v="2017-04-11T00:33:24"/>
    <d v="1899-12-30T12:33:24"/>
    <s v="AM"/>
    <s v="AST"/>
    <d v="2017-04-11T21:00:00"/>
    <d v="2017-04-10T21:00:00"/>
    <x v="6"/>
    <n v="2"/>
    <n v="5"/>
    <s v="More than 9 Hours"/>
    <n v="2"/>
    <n v="3"/>
    <n v="4"/>
    <s v="Yes"/>
    <s v="Yes"/>
    <s v="t"/>
    <n v="1"/>
  </r>
  <r>
    <x v="28"/>
    <s v="2017/04/11 11:59:34 PM AST"/>
    <d v="2017-04-11T23:59:34"/>
    <d v="1899-12-30T11:59:34"/>
    <s v="PM"/>
    <s v="AST"/>
    <d v="2017-04-11T21:00:00"/>
    <d v="2017-04-10T21:00:00"/>
    <x v="7"/>
    <n v="3"/>
    <n v="3"/>
    <s v="Approximately 7 Hours"/>
    <n v="3"/>
    <n v="4"/>
    <n v="3"/>
    <s v="Yes"/>
    <s v="Yes"/>
    <s v="t"/>
    <n v="1"/>
  </r>
  <r>
    <x v="28"/>
    <s v="2017/04/12 9:23:21 PM AST"/>
    <d v="2017-04-12T21:23:21"/>
    <d v="1899-12-30T09:23:21"/>
    <s v="PM"/>
    <s v="AST"/>
    <d v="2017-04-12T21:00:00"/>
    <d v="2017-04-11T21:00:00"/>
    <x v="8"/>
    <n v="2"/>
    <n v="4"/>
    <s v="Approximately 7 Hours"/>
    <n v="4"/>
    <n v="3"/>
    <n v="4"/>
    <s v="Yes"/>
    <s v="Yes"/>
    <s v="t"/>
    <n v="1"/>
  </r>
  <r>
    <x v="28"/>
    <s v="2017/04/13 10:24:14 PM AST"/>
    <d v="2017-04-13T22:24:14"/>
    <d v="1899-12-30T10:24:14"/>
    <s v="PM"/>
    <s v="AST"/>
    <d v="2017-04-13T21:00:00"/>
    <d v="2017-04-12T21:00:00"/>
    <x v="9"/>
    <n v="4"/>
    <n v="3"/>
    <s v="Approximately 7 Hours"/>
    <n v="2"/>
    <n v="4"/>
    <n v="3"/>
    <s v="Yes"/>
    <s v="Yes"/>
    <s v="t"/>
    <n v="1"/>
  </r>
  <r>
    <x v="28"/>
    <s v="2017/04/14 10:06:27 PM AST"/>
    <d v="2017-04-14T22:06:27"/>
    <d v="1899-12-30T10:06:27"/>
    <s v="PM"/>
    <s v="AST"/>
    <d v="2017-04-14T21:00:00"/>
    <d v="2017-04-13T21:00:00"/>
    <x v="10"/>
    <n v="4"/>
    <n v="4"/>
    <s v="Approximately 7 Hours"/>
    <n v="2"/>
    <n v="4"/>
    <n v="3"/>
    <s v="Yes"/>
    <s v="Yes"/>
    <s v="t"/>
    <n v="1"/>
  </r>
  <r>
    <x v="28"/>
    <s v="2017/04/15 10:48:53 PM AST"/>
    <d v="2017-04-15T22:48:53"/>
    <d v="1899-12-30T10:48:53"/>
    <s v="PM"/>
    <s v="AST"/>
    <d v="2017-04-15T21:00:00"/>
    <d v="2017-04-14T21:00:00"/>
    <x v="11"/>
    <n v="3"/>
    <n v="4"/>
    <s v="Approximately 7 Hours"/>
    <n v="2"/>
    <n v="3"/>
    <n v="2"/>
    <s v="Yes"/>
    <s v="Yes"/>
    <s v="t"/>
    <n v="1"/>
  </r>
  <r>
    <x v="28"/>
    <s v="2017/04/16 9:32:16 PM AST"/>
    <d v="2017-04-16T21:32:16"/>
    <d v="1899-12-30T09:32:16"/>
    <s v="PM"/>
    <s v="AST"/>
    <d v="2017-04-16T21:00:00"/>
    <d v="2017-04-15T21:00:00"/>
    <x v="12"/>
    <n v="2"/>
    <n v="4"/>
    <s v="Less than 6 Hours"/>
    <n v="3"/>
    <n v="1"/>
    <n v="4"/>
    <s v="Yes"/>
    <s v="Yes"/>
    <s v="t"/>
    <n v="1"/>
  </r>
  <r>
    <x v="29"/>
    <s v="2017/03/13 10:45:27 PM AST"/>
    <d v="2017-03-13T22:45:27"/>
    <d v="1899-12-30T10:45:27"/>
    <s v="PM"/>
    <s v="AST"/>
    <d v="2017-03-13T21:00:00"/>
    <d v="2017-03-12T21:00:00"/>
    <x v="23"/>
    <n v="3"/>
    <n v="3"/>
    <s v="Approximately 8 Hours"/>
    <n v="3"/>
    <n v="2"/>
    <n v="3"/>
    <s v="na"/>
    <s v="na"/>
    <s v="b"/>
    <n v="99"/>
  </r>
  <r>
    <x v="29"/>
    <s v="2017/03/14 9:18:24 PM AST"/>
    <d v="2017-03-14T21:18:24"/>
    <d v="1899-12-30T09:18:24"/>
    <s v="PM"/>
    <s v="AST"/>
    <d v="2017-03-14T21:00:00"/>
    <d v="2017-03-13T21:00:00"/>
    <x v="24"/>
    <n v="4"/>
    <n v="3"/>
    <s v="Approximately 8 Hours"/>
    <n v="2"/>
    <n v="3"/>
    <n v="4"/>
    <s v="na"/>
    <s v="na"/>
    <s v="b"/>
    <n v="99"/>
  </r>
  <r>
    <x v="29"/>
    <s v="2017/03/15 10:41:41 PM AST"/>
    <d v="2017-03-15T22:41:41"/>
    <d v="1899-12-30T10:41:41"/>
    <s v="PM"/>
    <s v="AST"/>
    <d v="2017-03-15T21:00:00"/>
    <d v="2017-03-14T21:00:00"/>
    <x v="25"/>
    <n v="2"/>
    <n v="2"/>
    <s v="Approximately 8 Hours"/>
    <n v="3"/>
    <n v="2"/>
    <n v="3"/>
    <s v="na"/>
    <s v="na"/>
    <s v="b"/>
    <n v="99"/>
  </r>
  <r>
    <x v="29"/>
    <s v="2017/03/16 10:57:19 PM AST"/>
    <d v="2017-03-16T22:57:19"/>
    <d v="1899-12-30T10:57:19"/>
    <s v="PM"/>
    <s v="AST"/>
    <d v="2017-03-16T21:00:00"/>
    <d v="2017-03-15T21:00:00"/>
    <x v="26"/>
    <n v="4"/>
    <n v="4"/>
    <s v="Approximately 8 Hours"/>
    <n v="2"/>
    <n v="4"/>
    <n v="4"/>
    <s v="na"/>
    <s v="na"/>
    <s v="b"/>
    <n v="99"/>
  </r>
  <r>
    <x v="29"/>
    <s v="2017/03/17 9:40:35 PM AST"/>
    <d v="2017-03-17T21:40:35"/>
    <d v="1899-12-30T09:40:35"/>
    <s v="PM"/>
    <s v="AST"/>
    <d v="2017-03-17T21:00:00"/>
    <d v="2017-03-16T21:00:00"/>
    <x v="27"/>
    <n v="3"/>
    <n v="4"/>
    <s v="Approximately 8 Hours"/>
    <n v="1"/>
    <n v="3"/>
    <n v="3"/>
    <s v="na"/>
    <s v="na"/>
    <s v="b"/>
    <n v="99"/>
  </r>
  <r>
    <x v="29"/>
    <s v="2017/03/19 12:52:11 AM AST"/>
    <d v="2017-03-19T00:52:11"/>
    <d v="1899-12-30T12:52:11"/>
    <s v="AM"/>
    <s v="AST"/>
    <d v="2017-03-19T21:00:00"/>
    <d v="2017-03-18T21:00:00"/>
    <x v="28"/>
    <n v="4"/>
    <n v="2"/>
    <s v="Approximately 8 Hours"/>
    <n v="3"/>
    <n v="2"/>
    <n v="3"/>
    <s v="na"/>
    <s v="na"/>
    <s v="b"/>
    <n v="99"/>
  </r>
  <r>
    <x v="29"/>
    <s v="2017/03/19 10:26:45 PM AST"/>
    <d v="2017-03-19T22:26:45"/>
    <d v="1899-12-30T10:26:45"/>
    <s v="PM"/>
    <s v="AST"/>
    <d v="2017-03-19T21:00:00"/>
    <d v="2017-03-18T21:00:00"/>
    <x v="29"/>
    <n v="3"/>
    <n v="3"/>
    <s v="Approximately 9 Hours"/>
    <n v="2"/>
    <n v="3"/>
    <n v="2"/>
    <s v="na"/>
    <s v="na"/>
    <s v="b"/>
    <n v="99"/>
  </r>
  <r>
    <x v="29"/>
    <s v="2017/03/20 9:56:20 PM AST"/>
    <d v="2017-03-20T21:56:20"/>
    <d v="1899-12-30T09:56:20"/>
    <s v="PM"/>
    <s v="AST"/>
    <d v="2017-03-20T21:00:00"/>
    <d v="2017-03-19T21:00:00"/>
    <x v="30"/>
    <n v="4"/>
    <n v="3"/>
    <s v="Approximately 7 Hours"/>
    <n v="1"/>
    <n v="3"/>
    <n v="4"/>
    <s v="na"/>
    <s v="na"/>
    <s v="b"/>
    <n v="99"/>
  </r>
  <r>
    <x v="29"/>
    <s v="2017/03/21 10:19:24 PM AST"/>
    <d v="2017-03-21T22:19:24"/>
    <d v="1899-12-30T10:19:24"/>
    <s v="PM"/>
    <s v="AST"/>
    <d v="2017-03-21T21:00:00"/>
    <d v="2017-03-20T21:00:00"/>
    <x v="31"/>
    <n v="3"/>
    <n v="3"/>
    <s v="Approximately 9 Hours"/>
    <n v="3"/>
    <n v="3"/>
    <n v="3"/>
    <s v="No"/>
    <s v="Yes"/>
    <s v="t"/>
    <n v="1"/>
  </r>
  <r>
    <x v="29"/>
    <s v="2017/03/22 9:11:22 PM AST"/>
    <d v="2017-03-22T21:11:22"/>
    <d v="1899-12-30T09:11:22"/>
    <s v="PM"/>
    <s v="AST"/>
    <d v="2017-03-22T21:00:00"/>
    <d v="2017-03-21T21:00:00"/>
    <x v="32"/>
    <n v="2"/>
    <n v="4"/>
    <s v="Approximately 8 Hours"/>
    <n v="3"/>
    <n v="3"/>
    <n v="3"/>
    <s v="No"/>
    <s v="Yes"/>
    <s v="t"/>
    <n v="1"/>
  </r>
  <r>
    <x v="29"/>
    <s v="2017/03/23 10:46:14 PM AST"/>
    <d v="2017-03-23T22:46:14"/>
    <d v="1899-12-30T10:46:14"/>
    <s v="PM"/>
    <s v="AST"/>
    <d v="2017-03-23T21:00:00"/>
    <d v="2017-03-22T21:00:00"/>
    <x v="33"/>
    <n v="3"/>
    <n v="3"/>
    <s v="Approximately 8 Hours"/>
    <n v="2"/>
    <n v="4"/>
    <n v="3"/>
    <s v="No"/>
    <s v="Yes"/>
    <s v="t"/>
    <n v="1"/>
  </r>
  <r>
    <x v="29"/>
    <s v="2017/03/25 12:42:10 AM AST"/>
    <d v="2017-03-25T00:42:10"/>
    <d v="1899-12-30T12:42:10"/>
    <s v="AM"/>
    <s v="AST"/>
    <d v="2017-03-25T21:00:00"/>
    <d v="2017-03-24T21:00:00"/>
    <x v="34"/>
    <n v="2"/>
    <n v="4"/>
    <s v="Approximately 9 Hours"/>
    <n v="1"/>
    <n v="3"/>
    <n v="3"/>
    <s v="No"/>
    <s v="Yes"/>
    <s v="t"/>
    <n v="1"/>
  </r>
  <r>
    <x v="29"/>
    <s v="2017/03/26 12:49:38 AM AST"/>
    <d v="2017-03-26T00:49:38"/>
    <d v="1899-12-30T12:49:38"/>
    <s v="AM"/>
    <s v="AST"/>
    <d v="2017-03-26T21:00:00"/>
    <d v="2017-03-25T21:00:00"/>
    <x v="35"/>
    <n v="3"/>
    <n v="2"/>
    <s v="Approximately 7 Hours"/>
    <n v="1"/>
    <n v="3"/>
    <n v="3"/>
    <s v="No"/>
    <s v="Yes"/>
    <s v="t"/>
    <n v="1"/>
  </r>
  <r>
    <x v="29"/>
    <s v="2017/03/26 10:35:30 PM AST"/>
    <d v="2017-03-26T22:35:30"/>
    <d v="1899-12-30T10:35:30"/>
    <s v="PM"/>
    <s v="AST"/>
    <d v="2017-03-26T21:00:00"/>
    <d v="2017-03-25T21:00:00"/>
    <x v="36"/>
    <n v="3"/>
    <n v="3"/>
    <s v="Approximately 9 Hours"/>
    <n v="2"/>
    <n v="3"/>
    <n v="3"/>
    <s v="No"/>
    <s v="Yes"/>
    <s v="t"/>
    <n v="1"/>
  </r>
  <r>
    <x v="29"/>
    <s v="2017/03/27 9:24:05 PM AST"/>
    <d v="2017-03-27T21:24:05"/>
    <d v="1899-12-30T09:24:05"/>
    <s v="PM"/>
    <s v="AST"/>
    <d v="2017-03-27T21:00:00"/>
    <d v="2017-03-26T21:00:00"/>
    <x v="37"/>
    <n v="3"/>
    <n v="3"/>
    <s v="Approximately 8 Hours"/>
    <n v="2"/>
    <n v="3"/>
    <n v="2"/>
    <s v="No"/>
    <s v="Yes"/>
    <s v="t"/>
    <n v="1"/>
  </r>
  <r>
    <x v="29"/>
    <s v="2017/03/28 10:18:59 PM AST"/>
    <d v="2017-03-28T22:18:59"/>
    <d v="1899-12-30T10:18:59"/>
    <s v="PM"/>
    <s v="AST"/>
    <d v="2017-03-28T21:00:00"/>
    <d v="2017-03-27T21:00:00"/>
    <x v="38"/>
    <n v="3"/>
    <n v="3"/>
    <s v="Approximately 8 Hours"/>
    <n v="3"/>
    <n v="2"/>
    <n v="4"/>
    <s v="Yes"/>
    <s v="Yes"/>
    <s v="t"/>
    <n v="1"/>
  </r>
  <r>
    <x v="29"/>
    <s v="2017/03/29 10:12:18 PM AST"/>
    <d v="2017-03-29T22:12:18"/>
    <d v="1899-12-30T10:12:18"/>
    <s v="PM"/>
    <s v="AST"/>
    <d v="2017-03-29T21:00:00"/>
    <d v="2017-03-28T21:00:00"/>
    <x v="39"/>
    <n v="3"/>
    <n v="4"/>
    <s v="Approximately 8 Hours"/>
    <n v="2"/>
    <n v="4"/>
    <n v="4"/>
    <s v="Yes"/>
    <s v="Yes"/>
    <s v="t"/>
    <n v="1"/>
  </r>
  <r>
    <x v="29"/>
    <s v="2017/04/01 12:47:04 AM AST"/>
    <d v="2017-04-01T00:47:04"/>
    <d v="1899-12-30T12:47:04"/>
    <s v="AM"/>
    <s v="AST"/>
    <d v="2017-04-01T21:00:00"/>
    <d v="2017-03-31T21:00:00"/>
    <x v="41"/>
    <n v="3"/>
    <n v="3"/>
    <s v="Approximately 8 Hours"/>
    <n v="2"/>
    <n v="3"/>
    <n v="3"/>
    <s v="Yes"/>
    <s v="Yes"/>
    <s v="t"/>
    <n v="1"/>
  </r>
  <r>
    <x v="29"/>
    <s v="2017/04/01 9:54:07 PM AST"/>
    <d v="2017-04-01T21:54:07"/>
    <d v="1899-12-30T09:54:07"/>
    <s v="PM"/>
    <s v="AST"/>
    <d v="2017-04-01T21:00:00"/>
    <d v="2017-03-31T21:00:00"/>
    <x v="42"/>
    <n v="3"/>
    <n v="2"/>
    <s v="Approximately 7 Hours"/>
    <n v="2"/>
    <n v="3"/>
    <n v="5"/>
    <s v="Yes"/>
    <s v="Yes"/>
    <s v="t"/>
    <n v="1"/>
  </r>
  <r>
    <x v="29"/>
    <s v="2017/04/02 10:05:32 PM AST"/>
    <d v="2017-04-02T22:05:32"/>
    <d v="1899-12-30T10:05:32"/>
    <s v="PM"/>
    <s v="AST"/>
    <d v="2017-04-02T21:00:00"/>
    <d v="2017-04-01T21:00:00"/>
    <x v="43"/>
    <n v="3"/>
    <n v="3"/>
    <s v="Approximately 9 Hours"/>
    <n v="1"/>
    <n v="3"/>
    <n v="3"/>
    <s v="Yes"/>
    <s v="Yes"/>
    <s v="t"/>
    <n v="1"/>
  </r>
  <r>
    <x v="29"/>
    <s v="2017/04/04 12:18:26 AM AST"/>
    <d v="2017-04-04T00:18:26"/>
    <d v="1899-12-30T12:18:26"/>
    <s v="AM"/>
    <s v="AST"/>
    <d v="2017-04-04T21:00:00"/>
    <d v="2017-04-03T21:00:00"/>
    <x v="0"/>
    <n v="3"/>
    <n v="3"/>
    <s v="Approximately 8 Hours"/>
    <n v="2"/>
    <n v="3"/>
    <n v="3"/>
    <s v="Yes"/>
    <s v="Yes"/>
    <s v="t"/>
    <n v="1"/>
  </r>
  <r>
    <x v="30"/>
    <s v="2017/03/14 6:57:49 PM AST"/>
    <d v="2017-03-14T18:57:49"/>
    <d v="1899-12-30T06:57:49"/>
    <s v="PM"/>
    <s v="AST"/>
    <d v="2017-03-14T21:00:00"/>
    <d v="2017-03-13T21:00:00"/>
    <x v="23"/>
    <n v="4"/>
    <n v="2"/>
    <s v="Approximately 7 Hours"/>
    <n v="2"/>
    <n v="4"/>
    <n v="3"/>
    <s v="na"/>
    <s v="na"/>
    <s v="b"/>
    <n v="99"/>
  </r>
  <r>
    <x v="30"/>
    <s v="2017/03/14 11:13:49 PM AST"/>
    <d v="2017-03-14T23:13:49"/>
    <d v="1899-12-30T11:13:49"/>
    <s v="PM"/>
    <s v="AST"/>
    <d v="2017-03-14T21:00:00"/>
    <d v="2017-03-13T21:00:00"/>
    <x v="24"/>
    <n v="4"/>
    <n v="2"/>
    <s v="Approximately 7 Hours"/>
    <n v="3"/>
    <n v="4"/>
    <n v="3"/>
    <s v="na"/>
    <s v="na"/>
    <s v="b"/>
    <n v="99"/>
  </r>
  <r>
    <x v="30"/>
    <s v="2017/03/15 9:08:41 PM AST"/>
    <d v="2017-03-15T21:08:41"/>
    <d v="1899-12-30T09:08:41"/>
    <s v="PM"/>
    <s v="AST"/>
    <d v="2017-03-15T21:00:00"/>
    <d v="2017-03-14T21:00:00"/>
    <x v="25"/>
    <n v="4"/>
    <n v="2"/>
    <s v="Approximately 8 Hours"/>
    <n v="4"/>
    <n v="4"/>
    <n v="2"/>
    <s v="na"/>
    <s v="na"/>
    <s v="b"/>
    <n v="99"/>
  </r>
  <r>
    <x v="30"/>
    <s v="2017/03/16 9:13:26 PM AST"/>
    <d v="2017-03-16T21:13:26"/>
    <d v="1899-12-30T09:13:26"/>
    <s v="PM"/>
    <s v="AST"/>
    <d v="2017-03-16T21:00:00"/>
    <d v="2017-03-15T21:00:00"/>
    <x v="26"/>
    <n v="4"/>
    <n v="3"/>
    <s v="Approximately 7 Hours"/>
    <n v="2"/>
    <n v="5"/>
    <n v="2"/>
    <s v="na"/>
    <s v="na"/>
    <s v="b"/>
    <n v="99"/>
  </r>
  <r>
    <x v="30"/>
    <s v="2017/03/17 9:33:44 PM AST"/>
    <d v="2017-03-17T21:33:44"/>
    <d v="1899-12-30T09:33:44"/>
    <s v="PM"/>
    <s v="AST"/>
    <d v="2017-03-17T21:00:00"/>
    <d v="2017-03-16T21:00:00"/>
    <x v="27"/>
    <n v="3"/>
    <n v="4"/>
    <s v="Approximately 7 Hours"/>
    <n v="3"/>
    <n v="4"/>
    <n v="2"/>
    <s v="na"/>
    <s v="na"/>
    <s v="b"/>
    <n v="99"/>
  </r>
  <r>
    <x v="30"/>
    <s v="2017/03/19 11:06:20 PM AST"/>
    <d v="2017-03-19T23:06:20"/>
    <d v="1899-12-30T11:06:20"/>
    <s v="PM"/>
    <s v="AST"/>
    <d v="2017-03-19T21:00:00"/>
    <d v="2017-03-18T21:00:00"/>
    <x v="29"/>
    <n v="4"/>
    <n v="3"/>
    <s v="Approximately 7 Hours"/>
    <n v="4"/>
    <n v="3"/>
    <n v="1"/>
    <s v="na"/>
    <s v="na"/>
    <s v="b"/>
    <n v="99"/>
  </r>
  <r>
    <x v="30"/>
    <s v="2017/03/20 10:31:49 PM AST"/>
    <d v="2017-03-20T22:31:49"/>
    <d v="1899-12-30T10:31:49"/>
    <s v="PM"/>
    <s v="AST"/>
    <d v="2017-03-20T21:00:00"/>
    <d v="2017-03-19T21:00:00"/>
    <x v="30"/>
    <n v="5"/>
    <n v="5"/>
    <s v="Approximately 7 Hours"/>
    <n v="2"/>
    <n v="4"/>
    <n v="1"/>
    <s v="na"/>
    <s v="na"/>
    <s v="b"/>
    <n v="99"/>
  </r>
  <r>
    <x v="30"/>
    <s v="2017/03/21 9:13:00 PM AST"/>
    <d v="2017-03-21T21:13:00"/>
    <d v="1899-12-30T09:13:00"/>
    <s v="PM"/>
    <s v="AST"/>
    <d v="2017-03-21T21:00:00"/>
    <d v="2017-03-20T21:00:00"/>
    <x v="31"/>
    <n v="4"/>
    <n v="4"/>
    <s v="Less than 6 Hours"/>
    <n v="3"/>
    <n v="4"/>
    <n v="1"/>
    <s v="Yes"/>
    <s v="Yes"/>
    <s v="t"/>
    <n v="1"/>
  </r>
  <r>
    <x v="30"/>
    <s v="2017/03/22 9:09:00 PM AST"/>
    <d v="2017-03-22T21:09:00"/>
    <d v="1899-12-30T09:09:00"/>
    <s v="PM"/>
    <s v="AST"/>
    <d v="2017-03-22T21:00:00"/>
    <d v="2017-03-21T21:00:00"/>
    <x v="32"/>
    <n v="4"/>
    <n v="4"/>
    <s v="Approximately 7 Hours"/>
    <n v="2"/>
    <n v="5"/>
    <n v="2"/>
    <s v="Yes"/>
    <s v="Yes"/>
    <s v="t"/>
    <n v="1"/>
  </r>
  <r>
    <x v="30"/>
    <s v="2017/03/23 10:16:38 PM AST"/>
    <d v="2017-03-23T22:16:38"/>
    <d v="1899-12-30T10:16:38"/>
    <s v="PM"/>
    <s v="AST"/>
    <d v="2017-03-23T21:00:00"/>
    <d v="2017-03-22T21:00:00"/>
    <x v="33"/>
    <n v="5"/>
    <n v="4"/>
    <s v="Approximately 7 Hours"/>
    <n v="2"/>
    <n v="4"/>
    <n v="3"/>
    <s v="Yes"/>
    <s v="Yes"/>
    <s v="t"/>
    <n v="1"/>
  </r>
  <r>
    <x v="30"/>
    <s v="2017/03/24 9:51:39 PM AST"/>
    <d v="2017-03-24T21:51:39"/>
    <d v="1899-12-30T09:51:39"/>
    <s v="PM"/>
    <s v="AST"/>
    <d v="2017-03-24T21:00:00"/>
    <d v="2017-03-23T21:00:00"/>
    <x v="34"/>
    <n v="4"/>
    <n v="4"/>
    <s v="Approximately 7 Hours"/>
    <n v="2"/>
    <n v="4"/>
    <n v="2"/>
    <s v="Yes"/>
    <s v="Yes"/>
    <s v="t"/>
    <n v="1"/>
  </r>
  <r>
    <x v="30"/>
    <s v="2017/03/25 11:54:41 PM AST"/>
    <d v="2017-03-25T23:54:41"/>
    <d v="1899-12-30T11:54:41"/>
    <s v="PM"/>
    <s v="AST"/>
    <d v="2017-03-25T21:00:00"/>
    <d v="2017-03-24T21:00:00"/>
    <x v="35"/>
    <n v="5"/>
    <n v="5"/>
    <s v="Less than 6 Hours"/>
    <n v="1"/>
    <n v="4"/>
    <n v="1"/>
    <s v="Yes"/>
    <s v="Yes"/>
    <s v="t"/>
    <n v="1"/>
  </r>
  <r>
    <x v="30"/>
    <s v="2017/03/26 10:14:42 PM AST"/>
    <d v="2017-03-26T22:14:42"/>
    <d v="1899-12-30T10:14:42"/>
    <s v="PM"/>
    <s v="AST"/>
    <d v="2017-03-26T21:00:00"/>
    <d v="2017-03-25T21:00:00"/>
    <x v="20"/>
    <n v="4"/>
    <n v="4"/>
    <s v="Approximately 8 Hours"/>
    <n v="1"/>
    <n v="4"/>
    <n v="1"/>
    <s v="Yes"/>
    <s v="Yes"/>
    <s v="t"/>
    <n v="1"/>
  </r>
  <r>
    <x v="30"/>
    <s v="2017/03/26 10:14:48 PM AST"/>
    <d v="2017-03-26T22:14:48"/>
    <d v="1899-12-30T10:14:48"/>
    <s v="PM"/>
    <s v="AST"/>
    <d v="2017-03-26T21:00:00"/>
    <d v="2017-03-25T21:00:00"/>
    <x v="36"/>
    <n v="5"/>
    <n v="5"/>
    <s v="Less than 6 Hours"/>
    <n v="1"/>
    <n v="4"/>
    <n v="1"/>
    <s v="Yes"/>
    <s v="Yes"/>
    <s v="t"/>
    <n v="1"/>
  </r>
  <r>
    <x v="30"/>
    <s v="2017/03/27 9:28:07 PM AST"/>
    <d v="2017-03-27T21:28:07"/>
    <d v="1899-12-30T09:28:07"/>
    <s v="PM"/>
    <s v="AST"/>
    <d v="2017-03-27T21:00:00"/>
    <d v="2017-03-26T21:00:00"/>
    <x v="37"/>
    <n v="5"/>
    <n v="5"/>
    <s v="Approximately 7 Hours"/>
    <n v="1"/>
    <n v="4"/>
    <n v="3"/>
    <s v="Yes"/>
    <s v="Yes"/>
    <s v="t"/>
    <n v="1"/>
  </r>
  <r>
    <x v="30"/>
    <s v="2017/03/28 10:59:43 PM AST"/>
    <d v="2017-03-28T22:59:43"/>
    <d v="1899-12-30T10:59:43"/>
    <s v="PM"/>
    <s v="AST"/>
    <d v="2017-03-28T21:00:00"/>
    <d v="2017-03-27T21:00:00"/>
    <x v="38"/>
    <n v="5"/>
    <n v="4"/>
    <s v="Approximately 7 Hours"/>
    <n v="2"/>
    <n v="4"/>
    <n v="2"/>
    <s v="Yes"/>
    <s v="Yes"/>
    <s v="t"/>
    <n v="1"/>
  </r>
  <r>
    <x v="30"/>
    <s v="2017/03/29 9:09:46 PM AST"/>
    <d v="2017-03-29T21:09:46"/>
    <d v="1899-12-30T09:09:46"/>
    <s v="PM"/>
    <s v="AST"/>
    <d v="2017-03-29T21:00:00"/>
    <d v="2017-03-28T21:00:00"/>
    <x v="39"/>
    <n v="4"/>
    <n v="4"/>
    <s v="Approximately 7 Hours"/>
    <n v="2"/>
    <n v="4"/>
    <n v="3"/>
    <s v="Yes"/>
    <s v="Yes"/>
    <s v="t"/>
    <n v="1"/>
  </r>
  <r>
    <x v="30"/>
    <s v="2017/03/30 9:01:17 PM AST"/>
    <d v="2017-03-30T21:01:17"/>
    <d v="1899-12-30T09:01:17"/>
    <s v="PM"/>
    <s v="AST"/>
    <d v="2017-03-30T21:00:00"/>
    <d v="2017-03-29T21:00:00"/>
    <x v="40"/>
    <n v="5"/>
    <n v="5"/>
    <s v="Approximately 7 Hours"/>
    <n v="2"/>
    <n v="4"/>
    <n v="2"/>
    <s v="Yes"/>
    <s v="Yes"/>
    <s v="t"/>
    <n v="1"/>
  </r>
  <r>
    <x v="30"/>
    <s v="2017/03/31 11:04:29 PM AST"/>
    <d v="2017-03-31T23:04:29"/>
    <d v="1899-12-30T11:04:29"/>
    <s v="PM"/>
    <s v="AST"/>
    <d v="2017-03-31T21:00:00"/>
    <d v="2017-03-30T21:00:00"/>
    <x v="41"/>
    <n v="5"/>
    <n v="5"/>
    <s v="Approximately 7 Hours"/>
    <n v="2"/>
    <n v="4"/>
    <n v="3"/>
    <s v="Yes"/>
    <s v="Yes"/>
    <s v="t"/>
    <n v="1"/>
  </r>
  <r>
    <x v="30"/>
    <s v="2017/04/03 11:30:04 AM AST"/>
    <d v="2017-04-03T11:30:04"/>
    <d v="1899-12-30T11:30:04"/>
    <s v="AM"/>
    <s v="AST"/>
    <d v="2017-04-03T21:00:00"/>
    <d v="2017-04-02T21:00:00"/>
    <x v="43"/>
    <n v="5"/>
    <n v="5"/>
    <s v="Less than 6 Hours"/>
    <n v="1"/>
    <n v="4"/>
    <n v="2"/>
    <s v="Yes"/>
    <s v="Yes"/>
    <s v="t"/>
    <n v="1"/>
  </r>
  <r>
    <x v="30"/>
    <s v="2017/04/03 9:14:39 PM AST"/>
    <d v="2017-04-03T21:14:39"/>
    <d v="1899-12-30T09:14:39"/>
    <s v="PM"/>
    <s v="AST"/>
    <d v="2017-04-03T21:00:00"/>
    <d v="2017-04-02T21:00:00"/>
    <x v="0"/>
    <n v="4"/>
    <n v="5"/>
    <s v="Approximately 7 Hours"/>
    <n v="2"/>
    <n v="4"/>
    <n v="3"/>
    <s v="Yes"/>
    <s v="Yes"/>
    <s v="t"/>
    <n v="1"/>
  </r>
  <r>
    <x v="31"/>
    <s v="2017/04/05 11:56:56 PM AST"/>
    <d v="2017-04-05T23:56:56"/>
    <d v="1899-12-30T11:56:56"/>
    <s v="PM"/>
    <s v="AST"/>
    <d v="2017-04-05T21:00:00"/>
    <d v="2017-04-04T21:00:00"/>
    <x v="2"/>
    <n v="3"/>
    <n v="1"/>
    <s v="Approximately 7 Hours"/>
    <n v="4"/>
    <n v="2"/>
    <n v="1"/>
    <s v="na"/>
    <s v="na"/>
    <s v="b"/>
    <n v="99"/>
  </r>
  <r>
    <x v="31"/>
    <s v="2017/04/07 10:31:32 AM AST"/>
    <d v="2017-04-07T10:31:32"/>
    <d v="1899-12-30T10:31:32"/>
    <s v="AM"/>
    <s v="AST"/>
    <d v="2017-04-07T21:00:00"/>
    <d v="2017-04-06T21:00:00"/>
    <x v="13"/>
    <n v="3"/>
    <n v="2"/>
    <s v="Approximately 7 Hours"/>
    <n v="4"/>
    <n v="3"/>
    <n v="2"/>
    <s v="na"/>
    <s v="na"/>
    <s v="b"/>
    <n v="99"/>
  </r>
  <r>
    <x v="31"/>
    <s v="2017/04/08 11:28:58 AM AST"/>
    <d v="2017-04-08T11:28:58"/>
    <d v="1899-12-30T11:28:58"/>
    <s v="AM"/>
    <s v="AST"/>
    <d v="2017-04-08T21:00:00"/>
    <d v="2017-04-07T21:00:00"/>
    <x v="14"/>
    <n v="4"/>
    <n v="4"/>
    <s v="Approximately 9 Hours"/>
    <n v="3"/>
    <n v="4"/>
    <n v="1"/>
    <s v="na"/>
    <s v="na"/>
    <s v="b"/>
    <n v="99"/>
  </r>
  <r>
    <x v="31"/>
    <s v="2017/04/09 11:22:15 AM AST"/>
    <d v="2017-04-09T11:22:15"/>
    <d v="1899-12-30T11:22:15"/>
    <s v="AM"/>
    <s v="AST"/>
    <d v="2017-04-09T21:00:00"/>
    <d v="2017-04-08T21:00:00"/>
    <x v="5"/>
    <n v="4"/>
    <n v="4"/>
    <s v="Approximately 8 Hours"/>
    <n v="2"/>
    <n v="3"/>
    <n v="1"/>
    <s v="na"/>
    <s v="na"/>
    <s v="b"/>
    <n v="99"/>
  </r>
  <r>
    <x v="31"/>
    <s v="2017/04/10 9:34:26 PM AST"/>
    <d v="2017-04-10T21:34:26"/>
    <d v="1899-12-30T09:34:26"/>
    <s v="PM"/>
    <s v="AST"/>
    <d v="2017-04-10T21:00:00"/>
    <d v="2017-04-09T21:00:00"/>
    <x v="6"/>
    <n v="3"/>
    <n v="4"/>
    <s v="Approximately 8 Hours"/>
    <n v="3"/>
    <n v="2"/>
    <n v="3"/>
    <s v="Yes"/>
    <s v="Yes"/>
    <s v="t"/>
    <n v="1"/>
  </r>
  <r>
    <x v="31"/>
    <s v="2017/04/11 9:07:31 PM AST"/>
    <d v="2017-04-11T21:07:31"/>
    <d v="1899-12-30T09:07:31"/>
    <s v="PM"/>
    <s v="AST"/>
    <d v="2017-04-11T21:00:00"/>
    <d v="2017-04-10T21:00:00"/>
    <x v="7"/>
    <n v="3"/>
    <n v="4"/>
    <s v="Approximately 8 Hours"/>
    <n v="3"/>
    <n v="3"/>
    <n v="4"/>
    <s v="Yes"/>
    <s v="Yes"/>
    <s v="t"/>
    <n v="1"/>
  </r>
  <r>
    <x v="31"/>
    <s v="2017/04/12 9:10:00 PM AST"/>
    <d v="2017-04-12T21:10:00"/>
    <d v="1899-12-30T09:10:00"/>
    <s v="PM"/>
    <s v="AST"/>
    <d v="2017-04-12T21:00:00"/>
    <d v="2017-04-11T21:00:00"/>
    <x v="8"/>
    <n v="4"/>
    <n v="3"/>
    <s v="Approximately 7 Hours"/>
    <n v="3"/>
    <n v="3"/>
    <n v="3"/>
    <s v="Yes"/>
    <s v="Yes"/>
    <s v="t"/>
    <n v="1"/>
  </r>
  <r>
    <x v="31"/>
    <s v="2017/04/16 12:38:14 PM AST"/>
    <d v="2017-04-16T12:38:14"/>
    <d v="1899-12-30T12:38:14"/>
    <s v="PM"/>
    <s v="AST"/>
    <d v="2017-04-16T21:00:00"/>
    <d v="2017-04-15T21:00:00"/>
    <x v="11"/>
    <n v="4"/>
    <n v="4"/>
    <s v="Approximately 8 Hours"/>
    <n v="2"/>
    <n v="3"/>
    <n v="2"/>
    <s v="Yes"/>
    <s v="Yes"/>
    <s v="t"/>
    <n v="1"/>
  </r>
  <r>
    <x v="31"/>
    <s v="2017/04/17 7:55:02 PM AST"/>
    <d v="2017-04-17T19:55:02"/>
    <d v="1899-12-30T07:55:02"/>
    <s v="PM"/>
    <s v="AST"/>
    <d v="2017-04-17T21:00:00"/>
    <d v="2017-04-16T21:00:00"/>
    <x v="12"/>
    <n v="3"/>
    <n v="3"/>
    <s v="Approximately 7 Hours"/>
    <n v="2"/>
    <n v="3"/>
    <n v="1"/>
    <s v="Yes"/>
    <s v="Yes"/>
    <s v="t"/>
    <n v="1"/>
  </r>
  <r>
    <x v="32"/>
    <s v="2017/04/03 9:19:25 PM AST"/>
    <d v="2017-04-03T21:19:25"/>
    <d v="1899-12-30T09:19:25"/>
    <s v="PM"/>
    <s v="AST"/>
    <d v="2017-04-03T21:00:00"/>
    <d v="2017-04-02T21:00:00"/>
    <x v="0"/>
    <n v="4"/>
    <n v="4"/>
    <s v="Less than 6 Hours"/>
    <n v="3"/>
    <n v="2"/>
    <n v="1"/>
    <s v="na"/>
    <s v="na"/>
    <s v="b"/>
    <n v="99"/>
  </r>
  <r>
    <x v="32"/>
    <s v="2017/04/04 10:31:16 PM AST"/>
    <d v="2017-04-04T22:31:16"/>
    <d v="1899-12-30T10:31:16"/>
    <s v="PM"/>
    <s v="AST"/>
    <d v="2017-04-04T21:00:00"/>
    <d v="2017-04-03T21:00:00"/>
    <x v="1"/>
    <n v="4"/>
    <n v="4"/>
    <s v="More than 9 Hours"/>
    <n v="2"/>
    <n v="4"/>
    <n v="2"/>
    <s v="na"/>
    <s v="na"/>
    <s v="b"/>
    <n v="99"/>
  </r>
  <r>
    <x v="32"/>
    <s v="2017/04/06 9:01:59 PM AST"/>
    <d v="2017-04-06T21:01:59"/>
    <d v="1899-12-30T09:01:59"/>
    <s v="PM"/>
    <s v="AST"/>
    <d v="2017-04-06T21:00:00"/>
    <d v="2017-04-05T21:00:00"/>
    <x v="13"/>
    <n v="5"/>
    <n v="5"/>
    <s v="Approximately 9 Hours"/>
    <n v="2"/>
    <n v="4"/>
    <n v="5"/>
    <s v="na"/>
    <s v="na"/>
    <s v="b"/>
    <n v="99"/>
  </r>
  <r>
    <x v="33"/>
    <s v="2017/04/03 9:01:56 PM AST"/>
    <d v="2017-04-03T21:01:56"/>
    <d v="1899-12-30T09:01:56"/>
    <s v="PM"/>
    <s v="AST"/>
    <d v="2017-04-03T21:00:00"/>
    <d v="2017-04-02T21:00:00"/>
    <x v="0"/>
    <n v="3"/>
    <n v="3"/>
    <s v="Approximately 8 Hours"/>
    <n v="4"/>
    <n v="2"/>
    <n v="5"/>
    <s v="na"/>
    <s v="na"/>
    <s v="b"/>
    <n v="99"/>
  </r>
  <r>
    <x v="33"/>
    <s v="2017/04/05 12:17:57 PM AST"/>
    <d v="2017-04-05T12:17:57"/>
    <d v="1899-12-30T12:17:57"/>
    <s v="PM"/>
    <s v="AST"/>
    <d v="2017-04-05T21:00:00"/>
    <d v="2017-04-04T21:00:00"/>
    <x v="1"/>
    <n v="3"/>
    <n v="2"/>
    <s v="Less than 6 Hours"/>
    <n v="4"/>
    <n v="2"/>
    <n v="1"/>
    <s v="na"/>
    <s v="na"/>
    <s v="b"/>
    <n v="99"/>
  </r>
  <r>
    <x v="33"/>
    <s v="2017/04/05 9:07:28 PM AST"/>
    <d v="2017-04-05T21:07:28"/>
    <d v="1899-12-30T09:07:28"/>
    <s v="PM"/>
    <s v="AST"/>
    <d v="2017-04-05T21:00:00"/>
    <d v="2017-04-04T21:00:00"/>
    <x v="2"/>
    <n v="2"/>
    <n v="2"/>
    <s v="Approximately 7 Hours"/>
    <n v="5"/>
    <n v="2"/>
    <n v="3"/>
    <s v="na"/>
    <s v="na"/>
    <s v="b"/>
    <n v="99"/>
  </r>
  <r>
    <x v="33"/>
    <s v="2017/04/07 1:42:25 PM AST"/>
    <d v="2017-04-07T13:42:25"/>
    <d v="1899-12-30T01:42:25"/>
    <s v="PM"/>
    <s v="AST"/>
    <d v="2017-04-07T21:00:00"/>
    <d v="2017-04-06T21:00:00"/>
    <x v="13"/>
    <n v="3"/>
    <n v="3"/>
    <s v="Approximately 9 Hours"/>
    <n v="2"/>
    <n v="3"/>
    <n v="2"/>
    <s v="na"/>
    <s v="na"/>
    <s v="b"/>
    <n v="99"/>
  </r>
  <r>
    <x v="33"/>
    <s v="2017/04/08 11:57:17 AM AST"/>
    <d v="2017-04-08T11:57:17"/>
    <d v="1899-12-30T11:57:17"/>
    <s v="AM"/>
    <s v="AST"/>
    <d v="2017-04-08T21:00:00"/>
    <d v="2017-04-07T21:00:00"/>
    <x v="14"/>
    <n v="4"/>
    <n v="3"/>
    <s v="Approximately 8 Hours"/>
    <n v="2"/>
    <n v="3"/>
    <n v="4"/>
    <s v="na"/>
    <s v="na"/>
    <s v="b"/>
    <n v="99"/>
  </r>
  <r>
    <x v="33"/>
    <s v="2017/04/08 10:41:22 PM AST"/>
    <d v="2017-04-08T22:41:22"/>
    <d v="1899-12-30T10:41:22"/>
    <s v="PM"/>
    <s v="AST"/>
    <d v="2017-04-08T21:00:00"/>
    <d v="2017-04-07T21:00:00"/>
    <x v="5"/>
    <n v="4"/>
    <n v="3"/>
    <s v="Approximately 7 Hours"/>
    <n v="2"/>
    <n v="3"/>
    <n v="4"/>
    <s v="na"/>
    <s v="na"/>
    <s v="b"/>
    <n v="99"/>
  </r>
  <r>
    <x v="33"/>
    <s v="2017/04/09 11:55:12 PM AST"/>
    <d v="2017-04-09T23:55:12"/>
    <d v="1899-12-30T11:55:12"/>
    <s v="PM"/>
    <s v="AST"/>
    <d v="2017-04-09T21:00:00"/>
    <d v="2017-04-08T21:00:00"/>
    <x v="15"/>
    <n v="3"/>
    <n v="3"/>
    <s v="Approximately 8 Hours"/>
    <n v="3"/>
    <n v="2"/>
    <n v="5"/>
    <s v="na"/>
    <s v="na"/>
    <s v="b"/>
    <n v="99"/>
  </r>
  <r>
    <x v="33"/>
    <s v="2017/04/12 12:43:06 AM AST"/>
    <d v="2017-04-12T00:43:06"/>
    <d v="1899-12-30T12:43:06"/>
    <s v="AM"/>
    <s v="AST"/>
    <d v="2017-04-12T21:00:00"/>
    <d v="2017-04-11T21:00:00"/>
    <x v="7"/>
    <n v="1"/>
    <n v="4"/>
    <s v="Less than 6 Hours"/>
    <n v="4"/>
    <n v="3"/>
    <n v="3"/>
    <s v="Yes"/>
    <s v="No"/>
    <s v="t"/>
    <n v="0"/>
  </r>
  <r>
    <x v="33"/>
    <s v="2017/04/12 9:35:37 PM AST"/>
    <d v="2017-04-12T21:35:37"/>
    <d v="1899-12-30T09:35:37"/>
    <s v="PM"/>
    <s v="AST"/>
    <d v="2017-04-12T21:00:00"/>
    <d v="2017-04-11T21:00:00"/>
    <x v="8"/>
    <n v="3"/>
    <n v="4"/>
    <s v="Approximately 9 Hours"/>
    <n v="3"/>
    <n v="3"/>
    <n v="4"/>
    <s v="Yes"/>
    <s v="Yes"/>
    <s v="t"/>
    <n v="1"/>
  </r>
  <r>
    <x v="33"/>
    <s v="2017/04/13 9:05:32 PM AST"/>
    <d v="2017-04-13T21:05:32"/>
    <d v="1899-12-30T09:05:32"/>
    <s v="PM"/>
    <s v="AST"/>
    <d v="2017-04-13T21:00:00"/>
    <d v="2017-04-12T21:00:00"/>
    <x v="9"/>
    <n v="4"/>
    <n v="4"/>
    <s v="Approximately 7 Hours"/>
    <n v="3"/>
    <n v="3"/>
    <n v="5"/>
    <s v="Yes"/>
    <s v="Yes"/>
    <s v="t"/>
    <n v="1"/>
  </r>
  <r>
    <x v="33"/>
    <s v="2017/04/15 12:57:25 AM AST"/>
    <d v="2017-04-15T00:57:25"/>
    <d v="1899-12-30T12:57:25"/>
    <s v="AM"/>
    <s v="AST"/>
    <d v="2017-04-15T21:00:00"/>
    <d v="2017-04-14T21:00:00"/>
    <x v="10"/>
    <n v="3"/>
    <n v="4"/>
    <s v="More than 9 Hours"/>
    <n v="3"/>
    <n v="3"/>
    <n v="5"/>
    <s v="Yes"/>
    <s v="Yes"/>
    <s v="t"/>
    <n v="1"/>
  </r>
  <r>
    <x v="33"/>
    <s v="2017/04/16 3:24:28 AM AST"/>
    <d v="2017-04-16T03:24:28"/>
    <d v="1899-12-30T03:24:28"/>
    <s v="AM"/>
    <s v="AST"/>
    <d v="2017-04-16T21:00:00"/>
    <d v="2017-04-15T21:00:00"/>
    <x v="20"/>
    <n v="4"/>
    <n v="4"/>
    <s v="Approximately 8 Hours"/>
    <n v="2"/>
    <n v="3"/>
    <n v="4"/>
    <s v="Yes"/>
    <s v="Yes"/>
    <s v="t"/>
    <n v="1"/>
  </r>
  <r>
    <x v="33"/>
    <s v="2017/04/16 3:24:29 AM AST"/>
    <d v="2017-04-16T03:24:29"/>
    <d v="1899-12-30T03:24:29"/>
    <s v="AM"/>
    <s v="AST"/>
    <d v="2017-04-16T21:00:00"/>
    <d v="2017-04-15T21:00:00"/>
    <x v="11"/>
    <n v="4"/>
    <n v="4"/>
    <s v="Approximately 8 Hours"/>
    <n v="2"/>
    <n v="3"/>
    <n v="4"/>
    <s v="Yes"/>
    <s v="Yes"/>
    <s v="t"/>
    <n v="1"/>
  </r>
  <r>
    <x v="33"/>
    <s v="2017/04/16 9:13:00 PM AST"/>
    <d v="2017-04-16T21:13:00"/>
    <d v="1899-12-30T09:13:00"/>
    <s v="PM"/>
    <s v="AST"/>
    <d v="2017-04-16T21:00:00"/>
    <d v="2017-04-15T21:00:00"/>
    <x v="12"/>
    <n v="3"/>
    <n v="4"/>
    <s v="Approximately 8 Hours"/>
    <n v="3"/>
    <n v="3"/>
    <n v="4"/>
    <s v="Yes"/>
    <s v="Yes"/>
    <s v="t"/>
    <n v="1"/>
  </r>
  <r>
    <x v="34"/>
    <s v="2017/04/04 11:42:01 AM AST"/>
    <d v="2017-04-04T11:42:01"/>
    <d v="1899-12-30T11:42:01"/>
    <s v="AM"/>
    <s v="AST"/>
    <d v="2017-04-04T21:00:00"/>
    <d v="2017-04-03T21:00:00"/>
    <x v="0"/>
    <n v="4"/>
    <n v="4"/>
    <s v="Approximately 7 Hours"/>
    <n v="2"/>
    <n v="4"/>
    <n v="2"/>
    <s v="na"/>
    <s v="na"/>
    <s v="b"/>
    <n v="99"/>
  </r>
  <r>
    <x v="34"/>
    <s v="2017/04/05 11:15:22 AM AST"/>
    <d v="2017-04-05T11:15:22"/>
    <d v="1899-12-30T11:15:22"/>
    <s v="AM"/>
    <s v="AST"/>
    <d v="2017-04-05T21:00:00"/>
    <d v="2017-04-04T21:00:00"/>
    <x v="1"/>
    <n v="4"/>
    <n v="5"/>
    <s v="Approximately 7 Hours"/>
    <n v="2"/>
    <n v="4"/>
    <n v="2"/>
    <s v="na"/>
    <s v="na"/>
    <s v="b"/>
    <n v="99"/>
  </r>
  <r>
    <x v="34"/>
    <s v="2017/04/06 11:27:55 AM AST"/>
    <d v="2017-04-06T11:27:55"/>
    <d v="1899-12-30T11:27:55"/>
    <s v="AM"/>
    <s v="AST"/>
    <d v="2017-04-06T21:00:00"/>
    <d v="2017-04-05T21:00:00"/>
    <x v="2"/>
    <n v="5"/>
    <n v="5"/>
    <s v="Approximately 7 Hours"/>
    <n v="1"/>
    <n v="4"/>
    <n v="1"/>
    <s v="na"/>
    <s v="na"/>
    <s v="b"/>
    <n v="99"/>
  </r>
  <r>
    <x v="34"/>
    <s v="2017/04/07 11:34:12 AM AST"/>
    <d v="2017-04-07T11:34:12"/>
    <d v="1899-12-30T11:34:12"/>
    <s v="AM"/>
    <s v="AST"/>
    <d v="2017-04-07T21:00:00"/>
    <d v="2017-04-06T21:00:00"/>
    <x v="13"/>
    <n v="5"/>
    <n v="2"/>
    <s v="Less than 6 Hours"/>
    <n v="1"/>
    <n v="3"/>
    <n v="1"/>
    <s v="na"/>
    <s v="na"/>
    <s v="b"/>
    <n v="99"/>
  </r>
  <r>
    <x v="34"/>
    <s v="2017/04/10 11:12:28 AM AST"/>
    <d v="2017-04-10T11:12:28"/>
    <d v="1899-12-30T11:12:28"/>
    <s v="AM"/>
    <s v="AST"/>
    <d v="2017-04-10T21:00:00"/>
    <d v="2017-04-09T21:00:00"/>
    <x v="15"/>
    <n v="4"/>
    <n v="4"/>
    <s v="Approximately 7 Hours"/>
    <n v="2"/>
    <n v="3"/>
    <n v="1"/>
    <s v="na"/>
    <s v="na"/>
    <s v="b"/>
    <n v="99"/>
  </r>
  <r>
    <x v="34"/>
    <s v="2017/04/11 11:18:54 AM AST"/>
    <d v="2017-04-11T11:18:54"/>
    <d v="1899-12-30T11:18:54"/>
    <s v="AM"/>
    <s v="AST"/>
    <d v="2017-04-11T21:00:00"/>
    <d v="2017-04-10T21:00:00"/>
    <x v="6"/>
    <n v="4"/>
    <n v="5"/>
    <s v="Approximately 7 Hours"/>
    <n v="2"/>
    <n v="4"/>
    <n v="2"/>
    <s v="Yes"/>
    <s v="na"/>
    <s v="c"/>
    <n v="99"/>
  </r>
  <r>
    <x v="34"/>
    <s v="2017/04/12 4:30:05 PM AST"/>
    <d v="2017-04-12T16:30:05"/>
    <d v="1899-12-30T04:30:05"/>
    <s v="PM"/>
    <s v="AST"/>
    <d v="2017-04-12T21:00:00"/>
    <d v="2017-04-11T21:00:00"/>
    <x v="7"/>
    <n v="3"/>
    <n v="2"/>
    <s v="Less than 6 Hours"/>
    <n v="4"/>
    <n v="2"/>
    <n v="4"/>
    <s v="No"/>
    <s v="na"/>
    <s v="c"/>
    <n v="99"/>
  </r>
  <r>
    <x v="34"/>
    <s v="2017/04/13 1:11:35 PM AST"/>
    <d v="2017-04-13T13:11:35"/>
    <d v="1899-12-30T01:11:35"/>
    <s v="PM"/>
    <s v="AST"/>
    <d v="2017-04-13T21:00:00"/>
    <d v="2017-04-12T21:00:00"/>
    <x v="8"/>
    <n v="4"/>
    <n v="4"/>
    <s v="Approximately 7 Hours"/>
    <n v="2"/>
    <n v="3"/>
    <n v="3"/>
    <s v="Yes"/>
    <s v="na"/>
    <s v="c"/>
    <n v="99"/>
  </r>
  <r>
    <x v="34"/>
    <s v="2017/04/14 11:26:00 AM AST"/>
    <d v="2017-04-14T11:26:00"/>
    <d v="1899-12-30T11:26:00"/>
    <s v="AM"/>
    <s v="AST"/>
    <d v="2017-04-14T21:00:00"/>
    <d v="2017-04-13T21:00:00"/>
    <x v="9"/>
    <n v="4"/>
    <n v="4"/>
    <s v="Approximately 7 Hours"/>
    <n v="2"/>
    <n v="4"/>
    <n v="3"/>
    <s v="Yes"/>
    <s v="na"/>
    <s v="c"/>
    <n v="99"/>
  </r>
  <r>
    <x v="34"/>
    <s v="2017/04/18 1:15:11 PM AST"/>
    <d v="2017-04-18T13:15:11"/>
    <d v="1899-12-30T01:15:11"/>
    <s v="PM"/>
    <s v="AST"/>
    <d v="2017-04-18T21:00:00"/>
    <d v="2017-04-17T21:00:00"/>
    <x v="44"/>
    <n v="3"/>
    <n v="3"/>
    <s v="Approximately 8 Hours"/>
    <n v="4"/>
    <n v="3"/>
    <n v="2"/>
    <s v="Yes"/>
    <s v="na"/>
    <s v="c"/>
    <n v="99"/>
  </r>
  <r>
    <x v="35"/>
    <s v="2017/03/14 10:40:00 PM AST"/>
    <d v="2017-03-14T22:40:00"/>
    <d v="1899-12-30T10:40:00"/>
    <s v="PM"/>
    <s v="AST"/>
    <d v="2017-03-14T21:00:00"/>
    <d v="2017-03-13T21:00:00"/>
    <x v="24"/>
    <n v="3"/>
    <n v="3"/>
    <s v="Approximately 8 Hours"/>
    <n v="4"/>
    <n v="1"/>
    <n v="2"/>
    <s v="na"/>
    <s v="na"/>
    <s v="b"/>
    <n v="99"/>
  </r>
  <r>
    <x v="35"/>
    <s v="2017/03/15 11:01:26 PM AST"/>
    <d v="2017-03-15T23:01:26"/>
    <d v="1899-12-30T11:01:26"/>
    <s v="PM"/>
    <s v="AST"/>
    <d v="2017-03-15T21:00:00"/>
    <d v="2017-03-14T21:00:00"/>
    <x v="25"/>
    <n v="4"/>
    <n v="4"/>
    <s v="Approximately 8 Hours"/>
    <n v="2"/>
    <n v="3"/>
    <n v="2"/>
    <s v="na"/>
    <s v="na"/>
    <s v="b"/>
    <n v="99"/>
  </r>
  <r>
    <x v="35"/>
    <s v="2017/03/16 10:47:59 PM AST"/>
    <d v="2017-03-16T22:47:59"/>
    <d v="1899-12-30T10:47:59"/>
    <s v="PM"/>
    <s v="AST"/>
    <d v="2017-03-16T21:00:00"/>
    <d v="2017-03-15T21:00:00"/>
    <x v="26"/>
    <n v="5"/>
    <n v="4"/>
    <s v="Approximately 8 Hours"/>
    <n v="2"/>
    <n v="4"/>
    <n v="2"/>
    <s v="na"/>
    <s v="na"/>
    <s v="b"/>
    <n v="99"/>
  </r>
  <r>
    <x v="35"/>
    <s v="2017/03/17 9:20:35 PM AST"/>
    <d v="2017-03-17T21:20:35"/>
    <d v="1899-12-30T09:20:35"/>
    <s v="PM"/>
    <s v="AST"/>
    <d v="2017-03-17T21:00:00"/>
    <d v="2017-03-16T21:00:00"/>
    <x v="27"/>
    <n v="4"/>
    <n v="4"/>
    <s v="Approximately 8 Hours"/>
    <n v="2"/>
    <n v="4"/>
    <n v="2"/>
    <s v="na"/>
    <s v="na"/>
    <s v="b"/>
    <n v="99"/>
  </r>
  <r>
    <x v="35"/>
    <s v="2017/03/18 10:33:37 PM AST"/>
    <d v="2017-03-18T22:33:37"/>
    <d v="1899-12-30T10:33:37"/>
    <s v="PM"/>
    <s v="AST"/>
    <d v="2017-03-18T21:00:00"/>
    <d v="2017-03-17T21:00:00"/>
    <x v="28"/>
    <n v="4"/>
    <n v="2"/>
    <s v="Approximately 7 Hours"/>
    <n v="1"/>
    <n v="3"/>
    <n v="1"/>
    <s v="na"/>
    <s v="na"/>
    <s v="b"/>
    <n v="99"/>
  </r>
  <r>
    <x v="35"/>
    <s v="2017/03/19 9:17:16 PM AST"/>
    <d v="2017-03-19T21:17:16"/>
    <d v="1899-12-30T09:17:16"/>
    <s v="PM"/>
    <s v="AST"/>
    <d v="2017-03-19T21:00:00"/>
    <d v="2017-03-18T21:00:00"/>
    <x v="29"/>
    <n v="3"/>
    <n v="3"/>
    <s v="Approximately 7 Hours"/>
    <n v="1"/>
    <n v="3"/>
    <n v="1"/>
    <s v="na"/>
    <s v="na"/>
    <s v="b"/>
    <n v="99"/>
  </r>
  <r>
    <x v="35"/>
    <s v="2017/03/20 9:30:24 PM AST"/>
    <d v="2017-03-20T21:30:24"/>
    <d v="1899-12-30T09:30:24"/>
    <s v="PM"/>
    <s v="AST"/>
    <d v="2017-03-20T21:00:00"/>
    <d v="2017-03-19T21:00:00"/>
    <x v="30"/>
    <n v="3"/>
    <n v="4"/>
    <s v="Approximately 7 Hours"/>
    <n v="4"/>
    <n v="3"/>
    <n v="2"/>
    <s v="na"/>
    <s v="na"/>
    <s v="b"/>
    <n v="99"/>
  </r>
  <r>
    <x v="35"/>
    <s v="2017/03/21 9:56:03 PM AST"/>
    <d v="2017-03-21T21:56:03"/>
    <d v="1899-12-30T09:56:03"/>
    <s v="PM"/>
    <s v="AST"/>
    <d v="2017-03-21T21:00:00"/>
    <d v="2017-03-20T21:00:00"/>
    <x v="31"/>
    <n v="3"/>
    <n v="4"/>
    <s v="Approximately 8 Hours"/>
    <n v="4"/>
    <n v="4"/>
    <n v="2"/>
    <s v="Yes"/>
    <s v="na"/>
    <s v="c"/>
    <n v="99"/>
  </r>
  <r>
    <x v="35"/>
    <s v="2017/03/22 10:55:16 PM AST"/>
    <d v="2017-03-22T22:55:16"/>
    <d v="1899-12-30T10:55:16"/>
    <s v="PM"/>
    <s v="AST"/>
    <d v="2017-03-22T21:00:00"/>
    <d v="2017-03-21T21:00:00"/>
    <x v="32"/>
    <n v="4"/>
    <n v="2"/>
    <s v="Approximately 7 Hours"/>
    <n v="2"/>
    <n v="3"/>
    <n v="3"/>
    <s v="Yes"/>
    <s v="na"/>
    <s v="c"/>
    <n v="99"/>
  </r>
  <r>
    <x v="35"/>
    <s v="2017/03/24 10:44:37 AM AST"/>
    <d v="2017-03-24T10:44:37"/>
    <d v="1899-12-30T10:44:37"/>
    <s v="AM"/>
    <s v="AST"/>
    <d v="2017-03-24T21:00:00"/>
    <d v="2017-03-23T21:00:00"/>
    <x v="33"/>
    <n v="4"/>
    <n v="4"/>
    <s v="Approximately 9 Hours"/>
    <n v="1"/>
    <n v="4"/>
    <n v="3"/>
    <s v="Yes"/>
    <s v="na"/>
    <s v="c"/>
    <n v="99"/>
  </r>
  <r>
    <x v="35"/>
    <s v="2017/03/25 12:05:04 AM AST"/>
    <d v="2017-03-25T00:05:04"/>
    <d v="1899-12-30T12:05:04"/>
    <s v="AM"/>
    <s v="AST"/>
    <d v="2017-03-25T21:00:00"/>
    <d v="2017-03-24T21:00:00"/>
    <x v="34"/>
    <n v="4"/>
    <n v="3"/>
    <s v="Approximately 8 Hours"/>
    <n v="2"/>
    <n v="3"/>
    <n v="2"/>
    <s v="Yes"/>
    <s v="na"/>
    <s v="c"/>
    <n v="99"/>
  </r>
  <r>
    <x v="35"/>
    <s v="2017/03/25 11:04:39 PM AST"/>
    <d v="2017-03-25T23:04:39"/>
    <d v="1899-12-30T11:04:39"/>
    <s v="PM"/>
    <s v="AST"/>
    <d v="2017-03-25T21:00:00"/>
    <d v="2017-03-24T21:00:00"/>
    <x v="35"/>
    <n v="4"/>
    <n v="3"/>
    <s v="Approximately 8 Hours"/>
    <n v="1"/>
    <n v="3"/>
    <n v="1"/>
    <s v="Yes"/>
    <s v="na"/>
    <s v="c"/>
    <n v="99"/>
  </r>
  <r>
    <x v="35"/>
    <s v="2017/03/26 11:43:44 PM AST"/>
    <d v="2017-03-26T23:43:44"/>
    <d v="1899-12-30T11:43:44"/>
    <s v="PM"/>
    <s v="AST"/>
    <d v="2017-03-26T21:00:00"/>
    <d v="2017-03-25T21:00:00"/>
    <x v="36"/>
    <n v="4"/>
    <n v="3"/>
    <s v="Approximately 8 Hours"/>
    <n v="2"/>
    <n v="4"/>
    <n v="3"/>
    <s v="Yes"/>
    <s v="na"/>
    <s v="c"/>
    <n v="99"/>
  </r>
  <r>
    <x v="35"/>
    <s v="2017/03/28 8:56:31 AM AST"/>
    <d v="2017-03-28T08:56:31"/>
    <d v="1899-12-30T08:56:31"/>
    <s v="AM"/>
    <s v="AST"/>
    <d v="2017-03-28T21:00:00"/>
    <d v="2017-03-27T21:00:00"/>
    <x v="37"/>
    <n v="3"/>
    <n v="3"/>
    <s v="Approximately 7 Hours"/>
    <n v="2"/>
    <n v="3"/>
    <n v="2"/>
    <s v="Yes"/>
    <s v="na"/>
    <s v="c"/>
    <n v="99"/>
  </r>
  <r>
    <x v="35"/>
    <s v="2017/03/29 8:07:02 AM AST"/>
    <d v="2017-03-29T08:07:02"/>
    <d v="1899-12-30T08:07:02"/>
    <s v="AM"/>
    <s v="AST"/>
    <d v="2017-03-29T21:00:00"/>
    <d v="2017-03-28T21:00:00"/>
    <x v="38"/>
    <n v="3"/>
    <n v="3"/>
    <s v="Approximately 8 Hours"/>
    <n v="1"/>
    <n v="3"/>
    <n v="3"/>
    <s v="Yes"/>
    <s v="na"/>
    <s v="c"/>
    <n v="99"/>
  </r>
  <r>
    <x v="35"/>
    <s v="2017/03/29 11:43:20 PM AST"/>
    <d v="2017-03-29T23:43:20"/>
    <d v="1899-12-30T11:43:20"/>
    <s v="PM"/>
    <s v="AST"/>
    <d v="2017-03-29T21:00:00"/>
    <d v="2017-03-28T21:00:00"/>
    <x v="39"/>
    <n v="4"/>
    <n v="3"/>
    <s v="Approximately 8 Hours"/>
    <n v="1"/>
    <n v="2"/>
    <n v="4"/>
    <s v="Yes"/>
    <s v="na"/>
    <s v="c"/>
    <n v="99"/>
  </r>
  <r>
    <x v="35"/>
    <s v="2017/03/30 9:12:31 PM AST"/>
    <d v="2017-03-30T21:12:31"/>
    <d v="1899-12-30T09:12:31"/>
    <s v="PM"/>
    <s v="AST"/>
    <d v="2017-03-30T21:00:00"/>
    <d v="2017-03-29T21:00:00"/>
    <x v="40"/>
    <n v="4"/>
    <n v="4"/>
    <s v="Approximately 8 Hours"/>
    <n v="2"/>
    <n v="4"/>
    <n v="2"/>
    <s v="Yes"/>
    <s v="na"/>
    <s v="c"/>
    <n v="99"/>
  </r>
  <r>
    <x v="35"/>
    <s v="2017/04/01 10:46:30 PM AST"/>
    <d v="2017-04-01T22:46:30"/>
    <d v="1899-12-30T10:46:30"/>
    <s v="PM"/>
    <s v="AST"/>
    <d v="2017-04-01T21:00:00"/>
    <d v="2017-03-31T21:00:00"/>
    <x v="42"/>
    <n v="4"/>
    <n v="4"/>
    <s v="Approximately 8 Hours"/>
    <n v="2"/>
    <n v="3"/>
    <n v="1"/>
    <s v="Yes"/>
    <s v="na"/>
    <s v="c"/>
    <n v="99"/>
  </r>
  <r>
    <x v="35"/>
    <s v="2017/04/02 10:44:35 PM AST"/>
    <d v="2017-04-02T22:44:35"/>
    <d v="1899-12-30T10:44:35"/>
    <s v="PM"/>
    <s v="AST"/>
    <d v="2017-04-02T21:00:00"/>
    <d v="2017-04-01T21:00:00"/>
    <x v="43"/>
    <n v="4"/>
    <n v="3"/>
    <s v="Approximately 8 Hours"/>
    <n v="1"/>
    <n v="3"/>
    <n v="1"/>
    <s v="Yes"/>
    <s v="na"/>
    <s v="c"/>
    <n v="99"/>
  </r>
  <r>
    <x v="35"/>
    <s v="2017/04/03 9:17:21 PM AST"/>
    <d v="2017-04-03T21:17:21"/>
    <d v="1899-12-30T09:17:21"/>
    <s v="PM"/>
    <s v="AST"/>
    <d v="2017-04-03T21:00:00"/>
    <d v="2017-04-02T21:00:00"/>
    <x v="0"/>
    <n v="3"/>
    <n v="3"/>
    <s v="Approximately 8 Hours"/>
    <n v="2"/>
    <n v="3"/>
    <n v="2"/>
    <s v="Yes"/>
    <s v="na"/>
    <s v="c"/>
    <n v="99"/>
  </r>
  <r>
    <x v="36"/>
    <s v="2017/04/03 9:33:34 PM AST"/>
    <d v="2017-04-03T21:33:34"/>
    <d v="1899-12-30T09:33:34"/>
    <s v="PM"/>
    <s v="AST"/>
    <d v="2017-04-03T21:00:00"/>
    <d v="2017-04-02T21:00:00"/>
    <x v="0"/>
    <n v="4"/>
    <n v="3"/>
    <s v="Approximately 8 Hours"/>
    <n v="2"/>
    <n v="4"/>
    <n v="1"/>
    <s v="na"/>
    <s v="na"/>
    <s v="b"/>
    <n v="99"/>
  </r>
  <r>
    <x v="36"/>
    <s v="2017/04/04 10:02:00 PM AST"/>
    <d v="2017-04-04T22:02:00"/>
    <d v="1899-12-30T10:02:00"/>
    <s v="PM"/>
    <s v="AST"/>
    <d v="2017-04-04T21:00:00"/>
    <d v="2017-04-03T21:00:00"/>
    <x v="1"/>
    <n v="5"/>
    <n v="3"/>
    <s v="Approximately 7 Hours"/>
    <n v="4"/>
    <n v="4"/>
    <n v="1"/>
    <s v="na"/>
    <s v="na"/>
    <s v="b"/>
    <n v="99"/>
  </r>
  <r>
    <x v="36"/>
    <s v="2017/04/05 9:23:29 PM AST"/>
    <d v="2017-04-05T21:23:29"/>
    <d v="1899-12-30T09:23:29"/>
    <s v="PM"/>
    <s v="AST"/>
    <d v="2017-04-05T21:00:00"/>
    <d v="2017-04-04T21:00:00"/>
    <x v="2"/>
    <n v="5"/>
    <n v="3"/>
    <s v="Approximately 7 Hours"/>
    <n v="2"/>
    <n v="4"/>
    <n v="1"/>
    <s v="na"/>
    <s v="na"/>
    <s v="b"/>
    <n v="99"/>
  </r>
  <r>
    <x v="36"/>
    <s v="2017/04/06 9:15:59 PM AST"/>
    <d v="2017-04-06T21:15:59"/>
    <d v="1899-12-30T09:15:59"/>
    <s v="PM"/>
    <s v="AST"/>
    <d v="2017-04-06T21:00:00"/>
    <d v="2017-04-05T21:00:00"/>
    <x v="13"/>
    <n v="4"/>
    <n v="4"/>
    <s v="Approximately 8 Hours"/>
    <n v="2"/>
    <n v="4"/>
    <n v="3"/>
    <s v="na"/>
    <s v="na"/>
    <s v="b"/>
    <n v="99"/>
  </r>
  <r>
    <x v="36"/>
    <s v="2017/04/07 9:02:31 PM AST"/>
    <d v="2017-04-07T21:02:31"/>
    <d v="1899-12-30T09:02:31"/>
    <s v="PM"/>
    <s v="AST"/>
    <d v="2017-04-07T21:00:00"/>
    <d v="2017-04-06T21:00:00"/>
    <x v="14"/>
    <n v="5"/>
    <n v="4"/>
    <s v="Approximately 8 Hours"/>
    <n v="2"/>
    <n v="4"/>
    <n v="2"/>
    <s v="na"/>
    <s v="na"/>
    <s v="b"/>
    <n v="99"/>
  </r>
  <r>
    <x v="36"/>
    <s v="2017/04/08 10:57:41 PM AST"/>
    <d v="2017-04-08T22:57:41"/>
    <d v="1899-12-30T10:57:41"/>
    <s v="PM"/>
    <s v="AST"/>
    <d v="2017-04-08T21:00:00"/>
    <d v="2017-04-07T21:00:00"/>
    <x v="5"/>
    <n v="5"/>
    <n v="5"/>
    <s v="Approximately 8 Hours"/>
    <n v="1"/>
    <n v="3"/>
    <n v="2"/>
    <s v="na"/>
    <s v="na"/>
    <s v="b"/>
    <n v="99"/>
  </r>
  <r>
    <x v="36"/>
    <s v="2017/04/10 12:05:53 AM AST"/>
    <d v="2017-04-10T00:05:53"/>
    <d v="1899-12-30T12:05:53"/>
    <s v="AM"/>
    <s v="AST"/>
    <d v="2017-04-10T21:00:00"/>
    <d v="2017-04-09T21:00:00"/>
    <x v="15"/>
    <n v="3"/>
    <n v="4"/>
    <s v="Approximately 8 Hours"/>
    <n v="3"/>
    <n v="3"/>
    <n v="3"/>
    <s v="na"/>
    <s v="na"/>
    <s v="b"/>
    <n v="99"/>
  </r>
  <r>
    <x v="36"/>
    <s v="2017/04/10 10:05:21 PM AST"/>
    <d v="2017-04-10T22:05:21"/>
    <d v="1899-12-30T10:05:21"/>
    <s v="PM"/>
    <s v="AST"/>
    <d v="2017-04-10T21:00:00"/>
    <d v="2017-04-09T21:00:00"/>
    <x v="6"/>
    <n v="3"/>
    <n v="3"/>
    <s v="Approximately 7 Hours"/>
    <n v="2"/>
    <n v="3"/>
    <n v="1"/>
    <s v="No"/>
    <s v="Yes"/>
    <s v="t"/>
    <n v="1"/>
  </r>
  <r>
    <x v="36"/>
    <s v="2017/04/11 11:27:01 PM AST"/>
    <d v="2017-04-11T23:27:01"/>
    <d v="1899-12-30T11:27:01"/>
    <s v="PM"/>
    <s v="AST"/>
    <d v="2017-04-11T21:00:00"/>
    <d v="2017-04-10T21:00:00"/>
    <x v="7"/>
    <n v="4"/>
    <n v="4"/>
    <s v="Approximately 8 Hours"/>
    <n v="2"/>
    <n v="3"/>
    <n v="1"/>
    <s v="No"/>
    <s v="Yes"/>
    <s v="t"/>
    <n v="1"/>
  </r>
  <r>
    <x v="36"/>
    <s v="2017/04/12 9:17:16 PM AST"/>
    <d v="2017-04-12T21:17:16"/>
    <d v="1899-12-30T09:17:16"/>
    <s v="PM"/>
    <s v="AST"/>
    <d v="2017-04-12T21:00:00"/>
    <d v="2017-04-11T21:00:00"/>
    <x v="8"/>
    <n v="5"/>
    <n v="4"/>
    <s v="Approximately 8 Hours"/>
    <n v="2"/>
    <n v="4"/>
    <n v="2"/>
    <s v="No"/>
    <s v="Yes"/>
    <s v="t"/>
    <n v="1"/>
  </r>
  <r>
    <x v="36"/>
    <s v="2017/04/14 12:21:20 AM AST"/>
    <d v="2017-04-14T00:21:20"/>
    <d v="1899-12-30T12:21:20"/>
    <s v="AM"/>
    <s v="AST"/>
    <d v="2017-04-14T21:00:00"/>
    <d v="2017-04-13T21:00:00"/>
    <x v="9"/>
    <n v="5"/>
    <n v="4"/>
    <s v="Approximately 8 Hours"/>
    <n v="1"/>
    <n v="3"/>
    <n v="2"/>
    <s v="No"/>
    <s v="Yes"/>
    <s v="t"/>
    <n v="1"/>
  </r>
  <r>
    <x v="36"/>
    <s v="2017/04/14 9:09:13 PM AST"/>
    <d v="2017-04-14T21:09:13"/>
    <d v="1899-12-30T09:09:13"/>
    <s v="PM"/>
    <s v="AST"/>
    <d v="2017-04-14T21:00:00"/>
    <d v="2017-04-13T21:00:00"/>
    <x v="10"/>
    <n v="5"/>
    <n v="5"/>
    <s v="Approximately 8 Hours"/>
    <n v="1"/>
    <n v="5"/>
    <n v="1"/>
    <s v="No"/>
    <s v="Yes"/>
    <s v="t"/>
    <n v="1"/>
  </r>
  <r>
    <x v="36"/>
    <s v="2017/04/15 11:01:02 PM AST"/>
    <d v="2017-04-15T23:01:02"/>
    <d v="1899-12-30T11:01:02"/>
    <s v="PM"/>
    <s v="AST"/>
    <d v="2017-04-15T21:00:00"/>
    <d v="2017-04-14T21:00:00"/>
    <x v="11"/>
    <n v="5"/>
    <n v="4"/>
    <s v="Approximately 8 Hours"/>
    <n v="1"/>
    <n v="3"/>
    <n v="2"/>
    <s v="No"/>
    <s v="Yes"/>
    <s v="t"/>
    <n v="1"/>
  </r>
  <r>
    <x v="36"/>
    <s v="2017/04/16 9:57:07 PM AST"/>
    <d v="2017-04-16T21:57:07"/>
    <d v="1899-12-30T09:57:07"/>
    <s v="PM"/>
    <s v="AST"/>
    <d v="2017-04-16T21:00:00"/>
    <d v="2017-04-15T21:00:00"/>
    <x v="12"/>
    <n v="4"/>
    <n v="5"/>
    <s v="Approximately 8 Hours"/>
    <n v="1"/>
    <n v="3"/>
    <n v="2"/>
    <s v="No"/>
    <s v="Yes"/>
    <s v="t"/>
    <n v="1"/>
  </r>
  <r>
    <x v="37"/>
    <s v="2017/04/03 9:41:22 PM AST"/>
    <d v="2017-04-03T21:41:22"/>
    <d v="1899-12-30T09:41:22"/>
    <s v="PM"/>
    <s v="AST"/>
    <d v="2017-04-03T21:00:00"/>
    <d v="2017-04-02T21:00:00"/>
    <x v="0"/>
    <n v="3"/>
    <n v="4"/>
    <s v="Approximately 8 Hours"/>
    <n v="3"/>
    <n v="2"/>
    <n v="2"/>
    <s v="na"/>
    <s v="na"/>
    <s v="b"/>
    <n v="99"/>
  </r>
  <r>
    <x v="37"/>
    <s v="2017/04/04 11:38:07 PM AST"/>
    <d v="2017-04-04T23:38:07"/>
    <d v="1899-12-30T11:38:07"/>
    <s v="PM"/>
    <s v="AST"/>
    <d v="2017-04-04T21:00:00"/>
    <d v="2017-04-03T21:00:00"/>
    <x v="1"/>
    <n v="4"/>
    <n v="4"/>
    <s v="Approximately 8 Hours"/>
    <n v="2"/>
    <n v="3"/>
    <n v="3"/>
    <s v="na"/>
    <s v="na"/>
    <s v="b"/>
    <n v="99"/>
  </r>
  <r>
    <x v="37"/>
    <s v="2017/04/05 9:51:50 PM AST"/>
    <d v="2017-04-05T21:51:50"/>
    <d v="1899-12-30T09:51:50"/>
    <s v="PM"/>
    <s v="AST"/>
    <d v="2017-04-05T21:00:00"/>
    <d v="2017-04-04T21:00:00"/>
    <x v="2"/>
    <n v="3"/>
    <n v="2"/>
    <s v="Approximately 8 Hours"/>
    <n v="2"/>
    <n v="2"/>
    <n v="4"/>
    <s v="na"/>
    <s v="na"/>
    <s v="b"/>
    <n v="99"/>
  </r>
  <r>
    <x v="37"/>
    <s v="2017/04/06 9:04:36 PM AST"/>
    <d v="2017-04-06T21:04:36"/>
    <d v="1899-12-30T09:04:36"/>
    <s v="PM"/>
    <s v="AST"/>
    <d v="2017-04-06T21:00:00"/>
    <d v="2017-04-05T21:00:00"/>
    <x v="13"/>
    <n v="2"/>
    <n v="2"/>
    <s v="Less than 6 Hours"/>
    <n v="3"/>
    <n v="3"/>
    <n v="2"/>
    <s v="na"/>
    <s v="na"/>
    <s v="b"/>
    <n v="99"/>
  </r>
  <r>
    <x v="37"/>
    <s v="2017/04/07 9:42:58 PM AST"/>
    <d v="2017-04-07T21:42:58"/>
    <d v="1899-12-30T09:42:58"/>
    <s v="PM"/>
    <s v="AST"/>
    <d v="2017-04-07T21:00:00"/>
    <d v="2017-04-06T21:00:00"/>
    <x v="14"/>
    <n v="4"/>
    <n v="4"/>
    <s v="Approximately 7 Hours"/>
    <n v="2"/>
    <n v="2"/>
    <n v="2"/>
    <s v="na"/>
    <s v="na"/>
    <s v="b"/>
    <n v="99"/>
  </r>
  <r>
    <x v="37"/>
    <s v="2017/04/08 11:54:59 PM AST"/>
    <d v="2017-04-08T23:54:59"/>
    <d v="1899-12-30T11:54:59"/>
    <s v="PM"/>
    <s v="AST"/>
    <d v="2017-04-08T21:00:00"/>
    <d v="2017-04-07T21:00:00"/>
    <x v="20"/>
    <n v="4"/>
    <n v="3"/>
    <s v="Approximately 8 Hours"/>
    <n v="2"/>
    <n v="4"/>
    <n v="2"/>
    <s v="na"/>
    <s v="na"/>
    <s v="b"/>
    <n v="99"/>
  </r>
  <r>
    <x v="37"/>
    <s v="2017/04/09 12:43:50 PM AST"/>
    <d v="2017-04-09T12:43:50"/>
    <d v="1899-12-30T12:43:50"/>
    <s v="PM"/>
    <s v="AST"/>
    <d v="2017-04-09T21:00:00"/>
    <d v="2017-04-08T21:00:00"/>
    <x v="20"/>
    <n v="4"/>
    <n v="3"/>
    <s v="Approximately 8 Hours"/>
    <n v="2"/>
    <n v="4"/>
    <n v="2"/>
    <s v="na"/>
    <s v="na"/>
    <s v="b"/>
    <n v="99"/>
  </r>
  <r>
    <x v="37"/>
    <s v="2017/04/09 2:54:31 PM AST"/>
    <d v="2017-04-09T14:54:31"/>
    <d v="1899-12-30T02:54:31"/>
    <s v="PM"/>
    <s v="AST"/>
    <d v="2017-04-09T21:00:00"/>
    <d v="2017-04-08T21:00:00"/>
    <x v="5"/>
    <n v="4"/>
    <n v="3"/>
    <s v="Approximately 8 Hours"/>
    <n v="2"/>
    <n v="4"/>
    <n v="2"/>
    <s v="na"/>
    <s v="na"/>
    <s v="b"/>
    <n v="99"/>
  </r>
  <r>
    <x v="37"/>
    <s v="2017/04/10 1:03:06 PM AST"/>
    <d v="2017-04-10T13:03:06"/>
    <d v="1899-12-30T01:03:06"/>
    <s v="PM"/>
    <s v="AST"/>
    <d v="2017-04-10T21:00:00"/>
    <d v="2017-04-09T21:00:00"/>
    <x v="15"/>
    <n v="3"/>
    <n v="3"/>
    <s v="Approximately 9 Hours"/>
    <n v="3"/>
    <n v="2"/>
    <n v="2"/>
    <s v="na"/>
    <s v="na"/>
    <s v="b"/>
    <n v="99"/>
  </r>
  <r>
    <x v="37"/>
    <s v="2017/04/10 10:08:52 PM AST"/>
    <d v="2017-04-10T22:08:52"/>
    <d v="1899-12-30T10:08:52"/>
    <s v="PM"/>
    <s v="AST"/>
    <d v="2017-04-10T21:00:00"/>
    <d v="2017-04-09T21:00:00"/>
    <x v="6"/>
    <n v="3"/>
    <n v="3"/>
    <s v="Approximately 9 Hours"/>
    <n v="3"/>
    <n v="2"/>
    <n v="4"/>
    <s v="No"/>
    <s v="Yes"/>
    <s v="t"/>
    <n v="1"/>
  </r>
  <r>
    <x v="37"/>
    <s v="2017/04/12 1:56:20 AM AST"/>
    <d v="2017-04-12T01:56:20"/>
    <d v="1899-12-30T01:56:20"/>
    <s v="AM"/>
    <s v="AST"/>
    <d v="2017-04-12T21:00:00"/>
    <d v="2017-04-11T21:00:00"/>
    <x v="7"/>
    <n v="4"/>
    <n v="4"/>
    <s v="Approximately 7 Hours"/>
    <n v="4"/>
    <n v="3"/>
    <n v="4"/>
    <s v="No"/>
    <s v="Yes"/>
    <s v="t"/>
    <n v="1"/>
  </r>
  <r>
    <x v="37"/>
    <s v="2017/04/13 9:08:44 PM AST"/>
    <d v="2017-04-13T21:08:44"/>
    <d v="1899-12-30T09:08:44"/>
    <s v="PM"/>
    <s v="AST"/>
    <d v="2017-04-13T21:00:00"/>
    <d v="2017-04-12T21:00:00"/>
    <x v="9"/>
    <n v="4"/>
    <n v="4"/>
    <s v="Approximately 7 Hours"/>
    <n v="3"/>
    <n v="5"/>
    <n v="2"/>
    <s v="No"/>
    <s v="Yes"/>
    <s v="t"/>
    <n v="1"/>
  </r>
  <r>
    <x v="37"/>
    <s v="2017/04/15 3:33:26 AM AST"/>
    <d v="2017-04-15T03:33:26"/>
    <d v="1899-12-30T03:33:26"/>
    <s v="AM"/>
    <s v="AST"/>
    <d v="2017-04-15T21:00:00"/>
    <d v="2017-04-14T21:00:00"/>
    <x v="10"/>
    <n v="4"/>
    <n v="3"/>
    <s v="More than 9 Hours"/>
    <n v="2"/>
    <n v="4"/>
    <n v="3"/>
    <s v="No"/>
    <s v="No"/>
    <s v="t"/>
    <n v="0"/>
  </r>
  <r>
    <x v="37"/>
    <s v="2017/04/17 9:47:26 AM AST"/>
    <d v="2017-04-17T09:47:26"/>
    <d v="1899-12-30T09:47:26"/>
    <s v="AM"/>
    <s v="AST"/>
    <d v="2017-04-17T21:00:00"/>
    <d v="2017-04-16T21:00:00"/>
    <x v="45"/>
    <n v="2"/>
    <n v="2"/>
    <s v="Approximately 7 Hours"/>
    <n v="2"/>
    <n v="2"/>
    <n v="2"/>
    <s v="No"/>
    <s v="Yes"/>
    <s v="t"/>
    <n v="1"/>
  </r>
  <r>
    <x v="37"/>
    <s v="2017/04/17 9:48:29 AM AST"/>
    <d v="2017-04-17T09:48:29"/>
    <d v="1899-12-30T09:48:29"/>
    <s v="AM"/>
    <s v="AST"/>
    <d v="2017-04-17T21:00:00"/>
    <d v="2017-04-16T21:00:00"/>
    <x v="12"/>
    <n v="3"/>
    <n v="2"/>
    <s v="Less than 6 Hours"/>
    <n v="2"/>
    <n v="2"/>
    <n v="2"/>
    <s v="No"/>
    <s v="Yes"/>
    <s v="t"/>
    <n v="1"/>
  </r>
  <r>
    <x v="38"/>
    <s v="2017/04/03 9:23:54 PM AST"/>
    <d v="2017-04-03T21:23:54"/>
    <d v="1899-12-30T09:23:54"/>
    <s v="PM"/>
    <s v="AST"/>
    <d v="2017-04-03T21:00:00"/>
    <d v="2017-04-02T21:00:00"/>
    <x v="0"/>
    <n v="3"/>
    <n v="2"/>
    <s v="Less than 6 Hours"/>
    <n v="3"/>
    <n v="3"/>
    <n v="3"/>
    <s v="na"/>
    <s v="na"/>
    <s v="b"/>
    <n v="99"/>
  </r>
  <r>
    <x v="38"/>
    <s v="2017/04/04 9:28:09 PM AST"/>
    <d v="2017-04-04T21:28:09"/>
    <d v="1899-12-30T09:28:09"/>
    <s v="PM"/>
    <s v="AST"/>
    <d v="2017-04-04T21:00:00"/>
    <d v="2017-04-03T21:00:00"/>
    <x v="1"/>
    <n v="4"/>
    <n v="4"/>
    <s v="Approximately 8 Hours"/>
    <n v="3"/>
    <n v="3"/>
    <n v="2"/>
    <s v="na"/>
    <s v="na"/>
    <s v="b"/>
    <n v="99"/>
  </r>
  <r>
    <x v="38"/>
    <s v="2017/04/05 9:37:18 PM AST"/>
    <d v="2017-04-05T21:37:18"/>
    <d v="1899-12-30T09:37:18"/>
    <s v="PM"/>
    <s v="AST"/>
    <d v="2017-04-05T21:00:00"/>
    <d v="2017-04-04T21:00:00"/>
    <x v="2"/>
    <n v="2"/>
    <n v="4"/>
    <s v="Approximately 9 Hours"/>
    <n v="5"/>
    <n v="2"/>
    <n v="2"/>
    <s v="na"/>
    <s v="na"/>
    <s v="b"/>
    <n v="99"/>
  </r>
  <r>
    <x v="38"/>
    <s v="2017/04/06 9:31:20 PM AST"/>
    <d v="2017-04-06T21:31:20"/>
    <d v="1899-12-30T09:31:20"/>
    <s v="PM"/>
    <s v="AST"/>
    <d v="2017-04-06T21:00:00"/>
    <d v="2017-04-05T21:00:00"/>
    <x v="13"/>
    <n v="4"/>
    <n v="4"/>
    <s v="Approximately 9 Hours"/>
    <n v="2"/>
    <n v="3"/>
    <n v="3"/>
    <s v="na"/>
    <s v="na"/>
    <s v="b"/>
    <n v="99"/>
  </r>
  <r>
    <x v="38"/>
    <s v="2017/04/07 9:20:46 PM AST"/>
    <d v="2017-04-07T21:20:46"/>
    <d v="1899-12-30T09:20:46"/>
    <s v="PM"/>
    <s v="AST"/>
    <d v="2017-04-07T21:00:00"/>
    <d v="2017-04-06T21:00:00"/>
    <x v="14"/>
    <n v="3"/>
    <n v="3"/>
    <s v="Approximately 8 Hours"/>
    <n v="3"/>
    <n v="1"/>
    <n v="1"/>
    <s v="na"/>
    <s v="na"/>
    <s v="b"/>
    <n v="99"/>
  </r>
  <r>
    <x v="38"/>
    <s v="2017/04/08 9:04:59 PM AST"/>
    <d v="2017-04-08T21:04:59"/>
    <d v="1899-12-30T09:04:59"/>
    <s v="PM"/>
    <s v="AST"/>
    <d v="2017-04-08T21:00:00"/>
    <d v="2017-04-07T21:00:00"/>
    <x v="5"/>
    <n v="5"/>
    <n v="5"/>
    <s v="More than 9 Hours"/>
    <n v="2"/>
    <n v="4"/>
    <n v="3"/>
    <s v="na"/>
    <s v="na"/>
    <s v="b"/>
    <n v="99"/>
  </r>
  <r>
    <x v="38"/>
    <s v="2017/04/09 10:46:47 PM AST"/>
    <d v="2017-04-09T22:46:47"/>
    <d v="1899-12-30T10:46:47"/>
    <s v="PM"/>
    <s v="AST"/>
    <d v="2017-04-09T21:00:00"/>
    <d v="2017-04-08T21:00:00"/>
    <x v="15"/>
    <n v="4"/>
    <n v="2"/>
    <s v="Approximately 8 Hours"/>
    <n v="5"/>
    <n v="4"/>
    <n v="3"/>
    <s v="na"/>
    <s v="na"/>
    <s v="b"/>
    <n v="99"/>
  </r>
  <r>
    <x v="38"/>
    <s v="2017/04/10 9:12:45 PM AST"/>
    <d v="2017-04-10T21:12:45"/>
    <d v="1899-12-30T09:12:45"/>
    <s v="PM"/>
    <s v="AST"/>
    <d v="2017-04-10T21:00:00"/>
    <d v="2017-04-09T21:00:00"/>
    <x v="6"/>
    <n v="2"/>
    <n v="1"/>
    <s v="Less than 6 Hours"/>
    <n v="5"/>
    <n v="2"/>
    <n v="4"/>
    <s v="Yes"/>
    <s v="na"/>
    <s v="c"/>
    <n v="99"/>
  </r>
  <r>
    <x v="38"/>
    <s v="2017/04/11 9:15:36 PM AST"/>
    <d v="2017-04-11T21:15:36"/>
    <d v="1899-12-30T09:15:36"/>
    <s v="PM"/>
    <s v="AST"/>
    <d v="2017-04-11T21:00:00"/>
    <d v="2017-04-10T21:00:00"/>
    <x v="7"/>
    <n v="3"/>
    <n v="3"/>
    <s v="Approximately 7 Hours"/>
    <n v="3"/>
    <n v="3"/>
    <n v="1"/>
    <s v="Yes"/>
    <s v="na"/>
    <s v="c"/>
    <n v="99"/>
  </r>
  <r>
    <x v="38"/>
    <s v="2017/04/12 10:02:13 PM AST"/>
    <d v="2017-04-12T22:02:13"/>
    <d v="1899-12-30T10:02:13"/>
    <s v="PM"/>
    <s v="AST"/>
    <d v="2017-04-12T21:00:00"/>
    <d v="2017-04-11T21:00:00"/>
    <x v="8"/>
    <n v="4"/>
    <n v="4"/>
    <s v="Approximately 9 Hours"/>
    <n v="3"/>
    <n v="3"/>
    <n v="3"/>
    <s v="Yes"/>
    <s v="na"/>
    <s v="c"/>
    <n v="99"/>
  </r>
  <r>
    <x v="38"/>
    <s v="2017/04/13 9:55:07 PM AST"/>
    <d v="2017-04-13T21:55:07"/>
    <d v="1899-12-30T09:55:07"/>
    <s v="PM"/>
    <s v="AST"/>
    <d v="2017-04-13T21:00:00"/>
    <d v="2017-04-12T21:00:00"/>
    <x v="9"/>
    <n v="3"/>
    <n v="3"/>
    <s v="Approximately 8 Hours"/>
    <n v="5"/>
    <n v="2"/>
    <n v="3"/>
    <s v="Yes"/>
    <s v="na"/>
    <s v="c"/>
    <n v="99"/>
  </r>
  <r>
    <x v="38"/>
    <s v="2017/04/14 9:46:54 PM AST"/>
    <d v="2017-04-14T21:46:54"/>
    <d v="1899-12-30T09:46:54"/>
    <s v="PM"/>
    <s v="AST"/>
    <d v="2017-04-14T21:00:00"/>
    <d v="2017-04-13T21:00:00"/>
    <x v="10"/>
    <n v="4"/>
    <n v="4"/>
    <s v="Approximately 9 Hours"/>
    <n v="4"/>
    <n v="4"/>
    <n v="4"/>
    <s v="Yes"/>
    <s v="na"/>
    <s v="c"/>
    <n v="99"/>
  </r>
  <r>
    <x v="38"/>
    <s v="2017/04/15 10:29:27 PM AST"/>
    <d v="2017-04-15T22:29:27"/>
    <d v="1899-12-30T10:29:27"/>
    <s v="PM"/>
    <s v="AST"/>
    <d v="2017-04-15T21:00:00"/>
    <d v="2017-04-14T21:00:00"/>
    <x v="11"/>
    <n v="4"/>
    <n v="2"/>
    <s v="Less than 6 Hours"/>
    <n v="3"/>
    <n v="3"/>
    <n v="3"/>
    <s v="Yes"/>
    <s v="na"/>
    <s v="c"/>
    <n v="99"/>
  </r>
  <r>
    <x v="38"/>
    <s v="2017/04/16 10:59:38 PM AST"/>
    <d v="2017-04-16T22:59:38"/>
    <d v="1899-12-30T10:59:38"/>
    <s v="PM"/>
    <s v="AST"/>
    <d v="2017-04-16T21:00:00"/>
    <d v="2017-04-15T21:00:00"/>
    <x v="12"/>
    <n v="4"/>
    <n v="4"/>
    <s v="Approximately 8 Hours"/>
    <n v="3"/>
    <n v="3"/>
    <n v="2"/>
    <s v="Yes"/>
    <s v="na"/>
    <s v="c"/>
    <n v="99"/>
  </r>
  <r>
    <x v="39"/>
    <s v="2017/04/04 8:25:09 AM AST"/>
    <d v="2017-04-04T08:25:09"/>
    <d v="1899-12-30T08:25:09"/>
    <s v="AM"/>
    <s v="AST"/>
    <d v="2017-04-04T21:00:00"/>
    <d v="2017-04-03T21:00:00"/>
    <x v="0"/>
    <n v="3"/>
    <n v="3"/>
    <s v="Approximately 8 Hours"/>
    <n v="4"/>
    <n v="2"/>
    <n v="3"/>
    <s v="na"/>
    <s v="na"/>
    <s v="b"/>
    <n v="99"/>
  </r>
  <r>
    <x v="39"/>
    <s v="2017/04/05 6:10:16 AM AST"/>
    <d v="2017-04-05T06:10:16"/>
    <d v="1899-12-30T06:10:16"/>
    <s v="AM"/>
    <s v="AST"/>
    <d v="2017-04-05T21:00:00"/>
    <d v="2017-04-04T21:00:00"/>
    <x v="1"/>
    <n v="3"/>
    <n v="4"/>
    <s v="Approximately 7 Hours"/>
    <n v="4"/>
    <n v="2"/>
    <n v="3"/>
    <s v="na"/>
    <s v="na"/>
    <s v="b"/>
    <n v="99"/>
  </r>
  <r>
    <x v="39"/>
    <s v="2017/04/06 6:07:05 AM AST"/>
    <d v="2017-04-06T06:07:05"/>
    <d v="1899-12-30T06:07:05"/>
    <s v="AM"/>
    <s v="AST"/>
    <d v="2017-04-06T21:00:00"/>
    <d v="2017-04-05T21:00:00"/>
    <x v="2"/>
    <n v="4"/>
    <n v="4"/>
    <s v="Approximately 8 Hours"/>
    <n v="3"/>
    <n v="3"/>
    <n v="2"/>
    <s v="na"/>
    <s v="na"/>
    <s v="b"/>
    <n v="99"/>
  </r>
  <r>
    <x v="39"/>
    <s v="2017/04/07 8:02:56 AM AST"/>
    <d v="2017-04-07T08:02:56"/>
    <d v="1899-12-30T08:02:56"/>
    <s v="AM"/>
    <s v="AST"/>
    <d v="2017-04-07T21:00:00"/>
    <d v="2017-04-06T21:00:00"/>
    <x v="13"/>
    <n v="3"/>
    <n v="4"/>
    <s v="Approximately 8 Hours"/>
    <n v="2"/>
    <n v="3"/>
    <n v="2"/>
    <s v="na"/>
    <s v="na"/>
    <s v="b"/>
    <n v="99"/>
  </r>
  <r>
    <x v="39"/>
    <s v="2017/04/08 1:55:20 AM AST"/>
    <d v="2017-04-08T01:55:20"/>
    <d v="1899-12-30T01:55:20"/>
    <s v="AM"/>
    <s v="AST"/>
    <d v="2017-04-08T21:00:00"/>
    <d v="2017-04-07T21:00:00"/>
    <x v="14"/>
    <n v="2"/>
    <n v="2"/>
    <s v="Less than 6 Hours"/>
    <n v="4"/>
    <n v="2"/>
    <n v="4"/>
    <s v="na"/>
    <s v="na"/>
    <s v="b"/>
    <n v="99"/>
  </r>
  <r>
    <x v="39"/>
    <s v="2017/04/09 6:22:14 AM AST"/>
    <d v="2017-04-09T06:22:14"/>
    <d v="1899-12-30T06:22:14"/>
    <s v="AM"/>
    <s v="AST"/>
    <d v="2017-04-09T21:00:00"/>
    <d v="2017-04-08T21:00:00"/>
    <x v="5"/>
    <n v="4"/>
    <n v="4"/>
    <s v="Approximately 8 Hours"/>
    <n v="3"/>
    <n v="3"/>
    <n v="2"/>
    <s v="na"/>
    <s v="na"/>
    <s v="b"/>
    <n v="99"/>
  </r>
  <r>
    <x v="39"/>
    <s v="2017/04/10 7:52:11 AM AST"/>
    <d v="2017-04-10T07:52:11"/>
    <d v="1899-12-30T07:52:11"/>
    <s v="AM"/>
    <s v="AST"/>
    <d v="2017-04-10T21:00:00"/>
    <d v="2017-04-09T21:00:00"/>
    <x v="15"/>
    <n v="4"/>
    <n v="4"/>
    <s v="Approximately 7 Hours"/>
    <n v="4"/>
    <n v="4"/>
    <n v="2"/>
    <s v="na"/>
    <s v="na"/>
    <s v="b"/>
    <n v="99"/>
  </r>
  <r>
    <x v="39"/>
    <s v="2017/04/11 7:45:19 AM AST"/>
    <d v="2017-04-11T07:45:19"/>
    <d v="1899-12-30T07:45:19"/>
    <s v="AM"/>
    <s v="AST"/>
    <d v="2017-04-11T21:00:00"/>
    <d v="2017-04-10T21:00:00"/>
    <x v="6"/>
    <n v="4"/>
    <n v="2"/>
    <s v="Less than 6 Hours"/>
    <n v="5"/>
    <n v="3"/>
    <n v="2"/>
    <s v="No"/>
    <s v="na"/>
    <s v="c"/>
    <n v="99"/>
  </r>
  <r>
    <x v="39"/>
    <s v="2017/04/12 6:55:18 AM AST"/>
    <d v="2017-04-12T06:55:18"/>
    <d v="1899-12-30T06:55:18"/>
    <s v="AM"/>
    <s v="AST"/>
    <d v="2017-04-12T21:00:00"/>
    <d v="2017-04-11T21:00:00"/>
    <x v="7"/>
    <n v="4"/>
    <n v="4"/>
    <s v="Approximately 8 Hours"/>
    <n v="3"/>
    <n v="2"/>
    <n v="4"/>
    <s v="Yes"/>
    <s v="na"/>
    <s v="c"/>
    <n v="99"/>
  </r>
  <r>
    <x v="39"/>
    <s v="2017/04/13 7:25:29 AM AST"/>
    <d v="2017-04-13T07:25:29"/>
    <d v="1899-12-30T07:25:29"/>
    <s v="AM"/>
    <s v="AST"/>
    <d v="2017-04-13T21:00:00"/>
    <d v="2017-04-12T21:00:00"/>
    <x v="8"/>
    <n v="4"/>
    <n v="4"/>
    <s v="Approximately 8 Hours"/>
    <n v="3"/>
    <n v="2"/>
    <n v="4"/>
    <s v="Yes"/>
    <s v="na"/>
    <s v="c"/>
    <n v="99"/>
  </r>
  <r>
    <x v="39"/>
    <s v="2017/04/14 5:43:23 AM AST"/>
    <d v="2017-04-14T05:43:23"/>
    <d v="1899-12-30T05:43:23"/>
    <s v="AM"/>
    <s v="AST"/>
    <d v="2017-04-14T21:00:00"/>
    <d v="2017-04-13T21:00:00"/>
    <x v="9"/>
    <n v="5"/>
    <n v="4"/>
    <s v="Approximately 7 Hours"/>
    <n v="2"/>
    <n v="2"/>
    <n v="4"/>
    <s v="Yes"/>
    <s v="na"/>
    <s v="c"/>
    <n v="99"/>
  </r>
  <r>
    <x v="39"/>
    <s v="2017/04/15 6:44:03 AM AST"/>
    <d v="2017-04-15T06:44:03"/>
    <d v="1899-12-30T06:44:03"/>
    <s v="AM"/>
    <s v="AST"/>
    <d v="2017-04-15T21:00:00"/>
    <d v="2017-04-14T21:00:00"/>
    <x v="10"/>
    <n v="4"/>
    <n v="3"/>
    <s v="Approximately 7 Hours"/>
    <n v="4"/>
    <n v="2"/>
    <n v="3"/>
    <s v="Yes"/>
    <s v="na"/>
    <s v="c"/>
    <n v="99"/>
  </r>
  <r>
    <x v="40"/>
    <s v="2017/04/03 9:42:18 PM AST"/>
    <d v="2017-04-03T21:42:18"/>
    <d v="1899-12-30T09:42:18"/>
    <s v="PM"/>
    <s v="AST"/>
    <d v="2017-04-03T21:00:00"/>
    <d v="2017-04-02T21:00:00"/>
    <x v="0"/>
    <n v="5"/>
    <n v="5"/>
    <s v="Approximately 8 Hours"/>
    <n v="3"/>
    <n v="5"/>
    <n v="3"/>
    <s v="na"/>
    <s v="na"/>
    <s v="b"/>
    <n v="99"/>
  </r>
  <r>
    <x v="40"/>
    <s v="2017/04/04 9:22:32 PM AST"/>
    <d v="2017-04-04T21:22:32"/>
    <d v="1899-12-30T09:22:32"/>
    <s v="PM"/>
    <s v="AST"/>
    <d v="2017-04-04T21:00:00"/>
    <d v="2017-04-03T21:00:00"/>
    <x v="1"/>
    <n v="4"/>
    <n v="3"/>
    <s v="Approximately 7 Hours"/>
    <n v="4"/>
    <n v="4"/>
    <n v="3"/>
    <s v="na"/>
    <s v="na"/>
    <s v="b"/>
    <n v="99"/>
  </r>
  <r>
    <x v="40"/>
    <s v="2017/04/05 9:37:50 PM AST"/>
    <d v="2017-04-05T21:37:50"/>
    <d v="1899-12-30T09:37:50"/>
    <s v="PM"/>
    <s v="AST"/>
    <d v="2017-04-05T21:00:00"/>
    <d v="2017-04-04T21:00:00"/>
    <x v="2"/>
    <n v="4"/>
    <n v="4"/>
    <s v="Approximately 8 Hours"/>
    <n v="5"/>
    <n v="3"/>
    <n v="2"/>
    <s v="na"/>
    <s v="na"/>
    <s v="b"/>
    <n v="99"/>
  </r>
  <r>
    <x v="40"/>
    <s v="2017/04/06 9:46:56 PM AST"/>
    <d v="2017-04-06T21:46:56"/>
    <d v="1899-12-30T09:46:56"/>
    <s v="PM"/>
    <s v="AST"/>
    <d v="2017-04-06T21:00:00"/>
    <d v="2017-04-05T21:00:00"/>
    <x v="13"/>
    <n v="3"/>
    <n v="3"/>
    <s v="Approximately 7 Hours"/>
    <n v="4"/>
    <n v="3"/>
    <n v="3"/>
    <s v="na"/>
    <s v="na"/>
    <s v="b"/>
    <n v="99"/>
  </r>
  <r>
    <x v="40"/>
    <s v="2017/04/07 10:21:19 PM AST"/>
    <d v="2017-04-07T22:21:19"/>
    <d v="1899-12-30T10:21:19"/>
    <s v="PM"/>
    <s v="AST"/>
    <d v="2017-04-07T21:00:00"/>
    <d v="2017-04-06T21:00:00"/>
    <x v="14"/>
    <n v="4"/>
    <n v="4"/>
    <s v="Approximately 8 Hours"/>
    <n v="3"/>
    <n v="4"/>
    <n v="3"/>
    <s v="na"/>
    <s v="na"/>
    <s v="b"/>
    <n v="99"/>
  </r>
  <r>
    <x v="40"/>
    <s v="2017/04/08 10:03:41 PM AST"/>
    <d v="2017-04-08T22:03:41"/>
    <d v="1899-12-30T10:03:41"/>
    <s v="PM"/>
    <s v="AST"/>
    <d v="2017-04-08T21:00:00"/>
    <d v="2017-04-07T21:00:00"/>
    <x v="5"/>
    <n v="5"/>
    <n v="5"/>
    <s v="Approximately 8 Hours"/>
    <n v="2"/>
    <n v="5"/>
    <n v="2"/>
    <s v="na"/>
    <s v="na"/>
    <s v="b"/>
    <n v="99"/>
  </r>
  <r>
    <x v="41"/>
    <s v="2017/04/03 10:39:32 PM AST"/>
    <d v="2017-04-03T22:39:32"/>
    <d v="1899-12-30T10:39:32"/>
    <s v="PM"/>
    <s v="AST"/>
    <d v="2017-04-03T21:00:00"/>
    <d v="2017-04-02T21:00:00"/>
    <x v="0"/>
    <n v="4"/>
    <n v="2"/>
    <s v="Less than 6 Hours"/>
    <n v="3"/>
    <n v="3"/>
    <n v="2"/>
    <s v="na"/>
    <s v="na"/>
    <s v="b"/>
    <n v="99"/>
  </r>
  <r>
    <x v="41"/>
    <s v="2017/04/05 7:20:55 AM AST"/>
    <d v="2017-04-05T07:20:55"/>
    <d v="1899-12-30T07:20:55"/>
    <s v="AM"/>
    <s v="AST"/>
    <d v="2017-04-05T21:00:00"/>
    <d v="2017-04-04T21:00:00"/>
    <x v="1"/>
    <n v="4"/>
    <n v="4"/>
    <s v="Approximately 7 Hours"/>
    <n v="2"/>
    <n v="4"/>
    <n v="3"/>
    <s v="na"/>
    <s v="na"/>
    <s v="b"/>
    <n v="99"/>
  </r>
  <r>
    <x v="41"/>
    <s v="2017/04/05 10:17:05 PM AST"/>
    <d v="2017-04-05T22:17:05"/>
    <d v="1899-12-30T10:17:05"/>
    <s v="PM"/>
    <s v="AST"/>
    <d v="2017-04-05T21:00:00"/>
    <d v="2017-04-04T21:00:00"/>
    <x v="2"/>
    <n v="4"/>
    <n v="4"/>
    <s v="Approximately 7 Hours"/>
    <n v="2"/>
    <n v="4"/>
    <n v="3"/>
    <s v="na"/>
    <s v="na"/>
    <s v="b"/>
    <n v="99"/>
  </r>
  <r>
    <x v="41"/>
    <s v="2017/04/07 7:33:28 AM AST"/>
    <d v="2017-04-07T07:33:28"/>
    <d v="1899-12-30T07:33:28"/>
    <s v="AM"/>
    <s v="AST"/>
    <d v="2017-04-07T21:00:00"/>
    <d v="2017-04-06T21:00:00"/>
    <x v="13"/>
    <n v="4"/>
    <n v="4"/>
    <s v="Approximately 8 Hours"/>
    <n v="2"/>
    <n v="4"/>
    <n v="3"/>
    <s v="na"/>
    <s v="na"/>
    <s v="b"/>
    <n v="99"/>
  </r>
  <r>
    <x v="41"/>
    <s v="2017/04/07 9:22:15 PM AST"/>
    <d v="2017-04-07T21:22:15"/>
    <d v="1899-12-30T09:22:15"/>
    <s v="PM"/>
    <s v="AST"/>
    <d v="2017-04-07T21:00:00"/>
    <d v="2017-04-06T21:00:00"/>
    <x v="14"/>
    <n v="3"/>
    <n v="4"/>
    <s v="Approximately 8 Hours"/>
    <n v="2"/>
    <n v="4"/>
    <n v="4"/>
    <s v="na"/>
    <s v="na"/>
    <s v="b"/>
    <n v="99"/>
  </r>
  <r>
    <x v="41"/>
    <s v="2017/04/09 11:14:52 AM AST"/>
    <d v="2017-04-09T11:14:52"/>
    <d v="1899-12-30T11:14:52"/>
    <s v="AM"/>
    <s v="AST"/>
    <d v="2017-04-09T21:00:00"/>
    <d v="2017-04-08T21:00:00"/>
    <x v="5"/>
    <n v="4"/>
    <n v="4"/>
    <s v="Approximately 8 Hours"/>
    <n v="2"/>
    <n v="4"/>
    <n v="4"/>
    <s v="na"/>
    <s v="na"/>
    <s v="b"/>
    <n v="99"/>
  </r>
  <r>
    <x v="41"/>
    <s v="2017/04/10 8:37:05 AM AST"/>
    <d v="2017-04-10T08:37:05"/>
    <d v="1899-12-30T08:37:05"/>
    <s v="AM"/>
    <s v="AST"/>
    <d v="2017-04-10T21:00:00"/>
    <d v="2017-04-09T21:00:00"/>
    <x v="15"/>
    <n v="4"/>
    <n v="4"/>
    <s v="Approximately 7 Hours"/>
    <n v="2"/>
    <n v="4"/>
    <n v="4"/>
    <s v="na"/>
    <s v="na"/>
    <s v="b"/>
    <n v="99"/>
  </r>
  <r>
    <x v="41"/>
    <s v="2017/04/11 7:19:39 AM AST"/>
    <d v="2017-04-11T07:19:39"/>
    <d v="1899-12-30T07:19:39"/>
    <s v="AM"/>
    <s v="AST"/>
    <d v="2017-04-11T21:00:00"/>
    <d v="2017-04-10T21:00:00"/>
    <x v="6"/>
    <n v="4"/>
    <n v="4"/>
    <s v="Approximately 7 Hours"/>
    <n v="3"/>
    <n v="4"/>
    <n v="3"/>
    <s v="Yes"/>
    <s v="No"/>
    <s v="t"/>
    <n v="0"/>
  </r>
  <r>
    <x v="41"/>
    <s v="2017/04/11 10:08:33 PM AST"/>
    <d v="2017-04-11T22:08:33"/>
    <d v="1899-12-30T10:08:33"/>
    <s v="PM"/>
    <s v="AST"/>
    <d v="2017-04-11T21:00:00"/>
    <d v="2017-04-10T21:00:00"/>
    <x v="7"/>
    <n v="4"/>
    <n v="4"/>
    <s v="Approximately 7 Hours"/>
    <n v="3"/>
    <n v="4"/>
    <n v="4"/>
    <s v="Yes"/>
    <s v="No"/>
    <s v="t"/>
    <n v="0"/>
  </r>
  <r>
    <x v="41"/>
    <s v="2017/04/13 8:25:56 AM AST"/>
    <d v="2017-04-13T08:25:56"/>
    <d v="1899-12-30T08:25:56"/>
    <s v="AM"/>
    <s v="AST"/>
    <d v="2017-04-13T21:00:00"/>
    <d v="2017-04-12T21:00:00"/>
    <x v="8"/>
    <n v="3"/>
    <n v="4"/>
    <s v="Approximately 7 Hours"/>
    <n v="2"/>
    <n v="4"/>
    <n v="3"/>
    <s v="Yes"/>
    <s v="No"/>
    <s v="t"/>
    <n v="0"/>
  </r>
  <r>
    <x v="41"/>
    <s v="2017/04/14 8:20:16 AM AST"/>
    <d v="2017-04-14T08:20:16"/>
    <d v="1899-12-30T08:20:16"/>
    <s v="AM"/>
    <s v="AST"/>
    <d v="2017-04-14T21:00:00"/>
    <d v="2017-04-13T21:00:00"/>
    <x v="9"/>
    <n v="4"/>
    <n v="3"/>
    <s v="Less than 6 Hours"/>
    <n v="2"/>
    <n v="3"/>
    <n v="3"/>
    <s v="Yes"/>
    <s v="No"/>
    <s v="t"/>
    <n v="0"/>
  </r>
  <r>
    <x v="41"/>
    <s v="2017/04/15 1:30:20 PM AST"/>
    <d v="2017-04-15T13:30:20"/>
    <d v="1899-12-30T01:30:20"/>
    <s v="PM"/>
    <s v="AST"/>
    <d v="2017-04-15T21:00:00"/>
    <d v="2017-04-14T21:00:00"/>
    <x v="10"/>
    <n v="4"/>
    <n v="4"/>
    <s v="Approximately 7 Hours"/>
    <n v="2"/>
    <n v="4"/>
    <n v="3"/>
    <s v="Yes"/>
    <s v="No"/>
    <s v="t"/>
    <n v="0"/>
  </r>
  <r>
    <x v="41"/>
    <s v="2017/04/15 9:21:35 PM AST"/>
    <d v="2017-04-15T21:21:35"/>
    <d v="1899-12-30T09:21:35"/>
    <s v="PM"/>
    <s v="AST"/>
    <d v="2017-04-15T21:00:00"/>
    <d v="2017-04-14T21:00:00"/>
    <x v="11"/>
    <n v="4"/>
    <n v="4"/>
    <s v="Approximately 8 Hours"/>
    <n v="1"/>
    <n v="4"/>
    <n v="2"/>
    <s v="Yes"/>
    <s v="No"/>
    <s v="t"/>
    <n v="0"/>
  </r>
  <r>
    <x v="42"/>
    <s v="2017/04/04 1:00:32 AM AST"/>
    <d v="2017-04-04T01:00:32"/>
    <d v="1899-12-30T01:00:32"/>
    <s v="AM"/>
    <s v="AST"/>
    <d v="2017-04-04T21:00:00"/>
    <d v="2017-04-03T21:00:00"/>
    <x v="0"/>
    <n v="2"/>
    <n v="2"/>
    <s v="Approximately 7 Hours"/>
    <n v="4"/>
    <n v="3"/>
    <n v="3"/>
    <s v="na"/>
    <s v="na"/>
    <s v="b"/>
    <n v="99"/>
  </r>
  <r>
    <x v="42"/>
    <s v="2017/04/04 11:28:19 PM AST"/>
    <d v="2017-04-04T23:28:19"/>
    <d v="1899-12-30T11:28:19"/>
    <s v="PM"/>
    <s v="AST"/>
    <d v="2017-04-04T21:00:00"/>
    <d v="2017-04-03T21:00:00"/>
    <x v="1"/>
    <n v="3"/>
    <n v="1"/>
    <s v="Less than 6 Hours"/>
    <n v="5"/>
    <n v="2"/>
    <n v="4"/>
    <s v="na"/>
    <s v="na"/>
    <s v="b"/>
    <n v="99"/>
  </r>
  <r>
    <x v="42"/>
    <s v="2017/04/05 11:48:07 PM AST"/>
    <d v="2017-04-05T23:48:07"/>
    <d v="1899-12-30T11:48:07"/>
    <s v="PM"/>
    <s v="AST"/>
    <d v="2017-04-05T21:00:00"/>
    <d v="2017-04-04T21:00:00"/>
    <x v="2"/>
    <n v="5"/>
    <n v="5"/>
    <s v="Approximately 7 Hours"/>
    <n v="3"/>
    <n v="4"/>
    <n v="4"/>
    <s v="na"/>
    <s v="na"/>
    <s v="b"/>
    <n v="99"/>
  </r>
  <r>
    <x v="42"/>
    <s v="2017/04/09 4:43:10 PM AST"/>
    <d v="2017-04-09T16:43:10"/>
    <d v="1899-12-30T04:43:10"/>
    <s v="PM"/>
    <s v="AST"/>
    <d v="2017-04-09T21:00:00"/>
    <d v="2017-04-08T21:00:00"/>
    <x v="5"/>
    <n v="1"/>
    <n v="1"/>
    <s v="Less than 6 Hours"/>
    <n v="5"/>
    <n v="1"/>
    <n v="3"/>
    <s v="na"/>
    <s v="na"/>
    <s v="b"/>
    <n v="99"/>
  </r>
  <r>
    <x v="42"/>
    <s v="2017/04/10 12:49:46 AM AST"/>
    <d v="2017-04-10T00:49:46"/>
    <d v="1899-12-30T12:49:46"/>
    <s v="AM"/>
    <s v="AST"/>
    <d v="2017-04-10T21:00:00"/>
    <d v="2017-04-09T21:00:00"/>
    <x v="15"/>
    <n v="1"/>
    <n v="1"/>
    <s v="Less than 6 Hours"/>
    <n v="5"/>
    <n v="1"/>
    <n v="2"/>
    <s v="na"/>
    <s v="na"/>
    <s v="b"/>
    <n v="99"/>
  </r>
  <r>
    <x v="42"/>
    <s v="2017/04/11 12:28:01 AM AST"/>
    <d v="2017-04-11T00:28:01"/>
    <d v="1899-12-30T12:28:01"/>
    <s v="AM"/>
    <s v="AST"/>
    <d v="2017-04-11T21:00:00"/>
    <d v="2017-04-10T21:00:00"/>
    <x v="6"/>
    <n v="3"/>
    <n v="3"/>
    <s v="Approximately 7 Hours"/>
    <n v="3"/>
    <n v="2"/>
    <n v="3"/>
    <s v="Yes"/>
    <s v="No"/>
    <s v="t"/>
    <n v="0"/>
  </r>
  <r>
    <x v="42"/>
    <s v="2017/04/12 12:51:39 PM AST"/>
    <d v="2017-04-12T12:51:39"/>
    <d v="1899-12-30T12:51:39"/>
    <s v="PM"/>
    <s v="AST"/>
    <d v="2017-04-12T21:00:00"/>
    <d v="2017-04-11T21:00:00"/>
    <x v="7"/>
    <n v="4"/>
    <n v="5"/>
    <s v="Approximately 7 Hours"/>
    <n v="3"/>
    <n v="4"/>
    <n v="3"/>
    <s v="Yes"/>
    <s v="No"/>
    <s v="t"/>
    <n v="0"/>
  </r>
  <r>
    <x v="42"/>
    <s v="2017/04/12 10:22:34 PM AST"/>
    <d v="2017-04-12T22:22:34"/>
    <d v="1899-12-30T10:22:34"/>
    <s v="PM"/>
    <s v="AST"/>
    <d v="2017-04-12T21:00:00"/>
    <d v="2017-04-11T21:00:00"/>
    <x v="8"/>
    <n v="4"/>
    <n v="5"/>
    <s v="Approximately 7 Hours"/>
    <n v="3"/>
    <n v="3"/>
    <n v="4"/>
    <s v="Yes"/>
    <s v="No"/>
    <s v="t"/>
    <n v="0"/>
  </r>
  <r>
    <x v="42"/>
    <s v="2017/04/14 10:27:19 AM AST"/>
    <d v="2017-04-14T10:27:19"/>
    <d v="1899-12-30T10:27:19"/>
    <s v="AM"/>
    <s v="AST"/>
    <d v="2017-04-14T21:00:00"/>
    <d v="2017-04-13T21:00:00"/>
    <x v="9"/>
    <n v="4"/>
    <n v="2"/>
    <s v="Less than 6 Hours"/>
    <n v="3"/>
    <n v="3"/>
    <n v="2"/>
    <s v="No"/>
    <s v="No"/>
    <s v="t"/>
    <n v="0"/>
  </r>
  <r>
    <x v="42"/>
    <s v="2017/04/15 12:00:37 AM AST"/>
    <d v="2017-04-15T00:00:37"/>
    <d v="1899-12-30T12:00:37"/>
    <s v="AM"/>
    <s v="AST"/>
    <d v="2017-04-15T21:00:00"/>
    <d v="2017-04-14T21:00:00"/>
    <x v="10"/>
    <n v="5"/>
    <n v="4"/>
    <s v="Approximately 7 Hours"/>
    <n v="3"/>
    <n v="3"/>
    <n v="3"/>
    <s v="Yes"/>
    <s v="No"/>
    <s v="t"/>
    <n v="0"/>
  </r>
  <r>
    <x v="42"/>
    <s v="2017/04/16 9:44:02 PM AST"/>
    <d v="2017-04-16T21:44:02"/>
    <d v="1899-12-30T09:44:02"/>
    <s v="PM"/>
    <s v="AST"/>
    <d v="2017-04-16T21:00:00"/>
    <d v="2017-04-15T21:00:00"/>
    <x v="45"/>
    <n v="4"/>
    <n v="2"/>
    <s v="Less than 6 Hours"/>
    <n v="2"/>
    <n v="3"/>
    <n v="3"/>
    <s v="No"/>
    <s v="Yes"/>
    <s v="t"/>
    <n v="1"/>
  </r>
  <r>
    <x v="42"/>
    <s v="2017/04/17 10:47:21 AM AST"/>
    <d v="2017-04-17T10:47:21"/>
    <d v="1899-12-30T10:47:21"/>
    <s v="AM"/>
    <s v="AST"/>
    <d v="2017-04-17T21:00:00"/>
    <d v="2017-04-16T21:00:00"/>
    <x v="12"/>
    <n v="2"/>
    <n v="1"/>
    <s v="Less than 6 Hours"/>
    <n v="4"/>
    <n v="2"/>
    <n v="3"/>
    <s v="Yes"/>
    <s v="No"/>
    <s v="t"/>
    <n v="0"/>
  </r>
  <r>
    <x v="43"/>
    <s v="2017/03/14 7:28:31 PM AST"/>
    <d v="2017-03-14T19:28:31"/>
    <d v="1899-12-30T07:28:31"/>
    <s v="PM"/>
    <s v="AST"/>
    <d v="2017-03-14T21:00:00"/>
    <d v="2017-03-13T21:00:00"/>
    <x v="23"/>
    <n v="3"/>
    <n v="2"/>
    <s v="Approximately 7 Hours"/>
    <n v="4"/>
    <n v="3"/>
    <n v="1"/>
    <s v="na"/>
    <s v="na"/>
    <s v="b"/>
    <n v="99"/>
  </r>
  <r>
    <x v="43"/>
    <s v="2017/03/14 10:07:29 PM AST"/>
    <d v="2017-03-14T22:07:29"/>
    <d v="1899-12-30T10:07:29"/>
    <s v="PM"/>
    <s v="AST"/>
    <d v="2017-03-14T21:00:00"/>
    <d v="2017-03-13T21:00:00"/>
    <x v="24"/>
    <n v="2"/>
    <n v="2"/>
    <s v="Approximately 7 Hours"/>
    <n v="4"/>
    <n v="3"/>
    <n v="2"/>
    <s v="na"/>
    <s v="na"/>
    <s v="b"/>
    <n v="99"/>
  </r>
  <r>
    <x v="43"/>
    <s v="2017/03/15 9:11:50 PM AST"/>
    <d v="2017-03-15T21:11:50"/>
    <d v="1899-12-30T09:11:50"/>
    <s v="PM"/>
    <s v="AST"/>
    <d v="2017-03-15T21:00:00"/>
    <d v="2017-03-14T21:00:00"/>
    <x v="25"/>
    <n v="4"/>
    <n v="4"/>
    <s v="Approximately 7 Hours"/>
    <n v="2"/>
    <n v="4"/>
    <n v="3"/>
    <s v="na"/>
    <s v="na"/>
    <s v="b"/>
    <n v="99"/>
  </r>
  <r>
    <x v="43"/>
    <s v="2017/03/20 1:28:56 PM AST"/>
    <d v="2017-03-20T13:28:56"/>
    <d v="1899-12-30T01:28:56"/>
    <s v="PM"/>
    <s v="AST"/>
    <d v="2017-03-20T21:00:00"/>
    <d v="2017-03-19T21:00:00"/>
    <x v="29"/>
    <n v="3"/>
    <n v="3"/>
    <s v="Approximately 7 Hours"/>
    <n v="4"/>
    <n v="1"/>
    <n v="4"/>
    <s v="na"/>
    <s v="na"/>
    <s v="b"/>
    <n v="99"/>
  </r>
  <r>
    <x v="43"/>
    <s v="2017/03/20 9:04:26 PM AST"/>
    <d v="2017-03-20T21:04:26"/>
    <d v="1899-12-30T09:04:26"/>
    <s v="PM"/>
    <s v="AST"/>
    <d v="2017-03-20T21:00:00"/>
    <d v="2017-03-19T21:00:00"/>
    <x v="30"/>
    <n v="3"/>
    <n v="2"/>
    <s v="Approximately 7 Hours"/>
    <n v="3"/>
    <n v="2"/>
    <n v="4"/>
    <s v="na"/>
    <s v="na"/>
    <s v="b"/>
    <n v="99"/>
  </r>
  <r>
    <x v="43"/>
    <s v="2017/03/21 9:07:38 PM AST"/>
    <d v="2017-03-21T21:07:38"/>
    <d v="1899-12-30T09:07:38"/>
    <s v="PM"/>
    <s v="AST"/>
    <d v="2017-03-21T21:00:00"/>
    <d v="2017-03-20T21:00:00"/>
    <x v="31"/>
    <n v="2"/>
    <n v="2"/>
    <s v="Approximately 7 Hours"/>
    <n v="2"/>
    <n v="1"/>
    <n v="3"/>
    <s v="Yes"/>
    <s v="na"/>
    <s v="c"/>
    <n v="99"/>
  </r>
  <r>
    <x v="43"/>
    <s v="2017/03/22 9:08:25 PM AST"/>
    <d v="2017-03-22T21:08:25"/>
    <d v="1899-12-30T09:08:25"/>
    <s v="PM"/>
    <s v="AST"/>
    <d v="2017-03-22T21:00:00"/>
    <d v="2017-03-21T21:00:00"/>
    <x v="32"/>
    <n v="1"/>
    <n v="3"/>
    <s v="Approximately 8 Hours"/>
    <n v="3"/>
    <n v="3"/>
    <n v="3"/>
    <s v="Yes"/>
    <s v="na"/>
    <s v="c"/>
    <n v="99"/>
  </r>
  <r>
    <x v="43"/>
    <s v="2017/03/23 9:07:49 PM AST"/>
    <d v="2017-03-23T21:07:49"/>
    <d v="1899-12-30T09:07:49"/>
    <s v="PM"/>
    <s v="AST"/>
    <d v="2017-03-23T21:00:00"/>
    <d v="2017-03-22T21:00:00"/>
    <x v="33"/>
    <n v="4"/>
    <n v="3"/>
    <s v="Less than 6 Hours"/>
    <n v="3"/>
    <n v="4"/>
    <n v="4"/>
    <s v="Yes"/>
    <s v="na"/>
    <s v="c"/>
    <n v="99"/>
  </r>
  <r>
    <x v="43"/>
    <s v="2017/03/27 2:15:16 AM AST"/>
    <d v="2017-03-27T02:15:16"/>
    <d v="1899-12-30T02:15:16"/>
    <s v="AM"/>
    <s v="AST"/>
    <d v="2017-03-27T21:00:00"/>
    <d v="2017-03-26T21:00:00"/>
    <x v="46"/>
    <n v="3"/>
    <n v="4"/>
    <s v="Approximately 9 Hours"/>
    <n v="2"/>
    <n v="3"/>
    <n v="5"/>
    <s v="Yes"/>
    <s v="na"/>
    <s v="c"/>
    <n v="99"/>
  </r>
  <r>
    <x v="43"/>
    <s v="2017/03/27 2:16:00 AM AST"/>
    <d v="2017-03-27T02:16:00"/>
    <d v="1899-12-30T02:16:00"/>
    <s v="AM"/>
    <s v="AST"/>
    <d v="2017-03-27T21:00:00"/>
    <d v="2017-03-26T21:00:00"/>
    <x v="36"/>
    <n v="4"/>
    <n v="4"/>
    <s v="Less than 6 Hours"/>
    <n v="3"/>
    <n v="4"/>
    <n v="5"/>
    <s v="Yes"/>
    <s v="na"/>
    <s v="c"/>
    <n v="99"/>
  </r>
  <r>
    <x v="43"/>
    <s v="2017/03/27 9:03:35 PM AST"/>
    <d v="2017-03-27T21:03:35"/>
    <d v="1899-12-30T09:03:35"/>
    <s v="PM"/>
    <s v="AST"/>
    <d v="2017-03-27T21:00:00"/>
    <d v="2017-03-26T21:00:00"/>
    <x v="37"/>
    <n v="3"/>
    <n v="2"/>
    <s v="Less than 6 Hours"/>
    <n v="2"/>
    <n v="3"/>
    <n v="3"/>
    <s v="Yes"/>
    <s v="na"/>
    <s v="c"/>
    <n v="99"/>
  </r>
  <r>
    <x v="43"/>
    <s v="2017/03/28 9:21:46 PM AST"/>
    <d v="2017-03-28T21:21:46"/>
    <d v="1899-12-30T09:21:46"/>
    <s v="PM"/>
    <s v="AST"/>
    <d v="2017-03-28T21:00:00"/>
    <d v="2017-03-27T21:00:00"/>
    <x v="38"/>
    <n v="3"/>
    <n v="2"/>
    <s v="Less than 6 Hours"/>
    <n v="3"/>
    <n v="2"/>
    <n v="2"/>
    <s v="Yes"/>
    <s v="na"/>
    <s v="c"/>
    <n v="99"/>
  </r>
  <r>
    <x v="43"/>
    <s v="2017/03/29 9:09:05 PM AST"/>
    <d v="2017-03-29T21:09:05"/>
    <d v="1899-12-30T09:09:05"/>
    <s v="PM"/>
    <s v="AST"/>
    <d v="2017-03-29T21:00:00"/>
    <d v="2017-03-28T21:00:00"/>
    <x v="39"/>
    <n v="4"/>
    <n v="2"/>
    <s v="Approximately 7 Hours"/>
    <n v="3"/>
    <n v="3"/>
    <n v="2"/>
    <s v="Yes"/>
    <s v="na"/>
    <s v="c"/>
    <n v="99"/>
  </r>
  <r>
    <x v="43"/>
    <s v="2017/03/30 9:07:29 PM AST"/>
    <d v="2017-03-30T21:07:29"/>
    <d v="1899-12-30T09:07:29"/>
    <s v="PM"/>
    <s v="AST"/>
    <d v="2017-03-30T21:00:00"/>
    <d v="2017-03-29T21:00:00"/>
    <x v="40"/>
    <n v="4"/>
    <n v="3"/>
    <s v="Approximately 7 Hours"/>
    <n v="2"/>
    <n v="3"/>
    <n v="3"/>
    <s v="Yes"/>
    <s v="na"/>
    <s v="c"/>
    <n v="99"/>
  </r>
  <r>
    <x v="43"/>
    <s v="2017/03/31 10:18:07 PM AST"/>
    <d v="2017-03-31T22:18:07"/>
    <d v="1899-12-30T10:18:07"/>
    <s v="PM"/>
    <s v="AST"/>
    <d v="2017-03-31T21:00:00"/>
    <d v="2017-03-30T21:00:00"/>
    <x v="41"/>
    <n v="3"/>
    <n v="4"/>
    <s v="Approximately 7 Hours"/>
    <n v="1"/>
    <n v="4"/>
    <n v="4"/>
    <s v="Yes"/>
    <s v="na"/>
    <s v="c"/>
    <n v="99"/>
  </r>
  <r>
    <x v="43"/>
    <s v="2017/04/01 10:44:51 PM AST"/>
    <d v="2017-04-01T22:44:51"/>
    <d v="1899-12-30T10:44:51"/>
    <s v="PM"/>
    <s v="AST"/>
    <d v="2017-04-01T21:00:00"/>
    <d v="2017-03-31T21:00:00"/>
    <x v="42"/>
    <n v="2"/>
    <n v="2"/>
    <s v="Approximately 7 Hours"/>
    <n v="1"/>
    <n v="2"/>
    <n v="2"/>
    <s v="Yes"/>
    <s v="na"/>
    <s v="c"/>
    <n v="99"/>
  </r>
  <r>
    <x v="43"/>
    <s v="2017/04/03 1:03:31 AM AST"/>
    <d v="2017-04-03T01:03:31"/>
    <d v="1899-12-30T01:03:31"/>
    <s v="AM"/>
    <s v="AST"/>
    <d v="2017-04-03T21:00:00"/>
    <d v="2017-04-02T21:00:00"/>
    <x v="43"/>
    <n v="3"/>
    <n v="3"/>
    <s v="Approximately 7 Hours"/>
    <n v="1"/>
    <n v="3"/>
    <n v="4"/>
    <s v="Yes"/>
    <s v="na"/>
    <s v="c"/>
    <n v="99"/>
  </r>
  <r>
    <x v="43"/>
    <s v="2017/04/03 9:18:24 PM AST"/>
    <d v="2017-04-03T21:18:24"/>
    <d v="1899-12-30T09:18:24"/>
    <s v="PM"/>
    <s v="AST"/>
    <d v="2017-04-03T21:00:00"/>
    <d v="2017-04-02T21:00:00"/>
    <x v="0"/>
    <n v="4"/>
    <n v="1"/>
    <s v="Less than 6 Hours"/>
    <n v="2"/>
    <n v="3"/>
    <n v="3"/>
    <s v="Yes"/>
    <s v="na"/>
    <s v="c"/>
    <n v="99"/>
  </r>
  <r>
    <x v="44"/>
    <s v="2017/04/03 10:48:32 PM AST"/>
    <d v="2017-04-03T22:48:32"/>
    <d v="1899-12-30T10:48:32"/>
    <s v="PM"/>
    <s v="AST"/>
    <d v="2017-04-03T21:00:00"/>
    <d v="2017-04-02T21:00:00"/>
    <x v="0"/>
    <n v="3"/>
    <n v="2"/>
    <s v="Approximately 7 Hours"/>
    <n v="4"/>
    <n v="3"/>
    <n v="2"/>
    <s v="na"/>
    <s v="na"/>
    <s v="b"/>
    <n v="99"/>
  </r>
  <r>
    <x v="44"/>
    <s v="2017/04/04 9:17:28 PM AST"/>
    <d v="2017-04-04T21:17:28"/>
    <d v="1899-12-30T09:17:28"/>
    <s v="PM"/>
    <s v="AST"/>
    <d v="2017-04-04T21:00:00"/>
    <d v="2017-04-03T21:00:00"/>
    <x v="1"/>
    <n v="3"/>
    <n v="4"/>
    <s v="Less than 6 Hours"/>
    <n v="4"/>
    <n v="4"/>
    <n v="1"/>
    <s v="na"/>
    <s v="na"/>
    <s v="b"/>
    <n v="99"/>
  </r>
  <r>
    <x v="44"/>
    <s v="2017/04/05 9:43:22 PM AST"/>
    <d v="2017-04-05T21:43:22"/>
    <d v="1899-12-30T09:43:22"/>
    <s v="PM"/>
    <s v="AST"/>
    <d v="2017-04-05T21:00:00"/>
    <d v="2017-04-04T21:00:00"/>
    <x v="2"/>
    <n v="3"/>
    <n v="4"/>
    <s v="Less than 6 Hours"/>
    <n v="4"/>
    <n v="4"/>
    <n v="2"/>
    <s v="na"/>
    <s v="na"/>
    <s v="b"/>
    <n v="99"/>
  </r>
  <r>
    <x v="44"/>
    <s v="2017/04/06 10:27:24 PM AST"/>
    <d v="2017-04-06T22:27:24"/>
    <d v="1899-12-30T10:27:24"/>
    <s v="PM"/>
    <s v="AST"/>
    <d v="2017-04-06T21:00:00"/>
    <d v="2017-04-05T21:00:00"/>
    <x v="13"/>
    <n v="4"/>
    <n v="3"/>
    <s v="Less than 6 Hours"/>
    <n v="3"/>
    <n v="2"/>
    <n v="3"/>
    <s v="na"/>
    <s v="na"/>
    <s v="b"/>
    <n v="99"/>
  </r>
  <r>
    <x v="44"/>
    <s v="2017/04/07 10:08:52 PM AST"/>
    <d v="2017-04-07T22:08:52"/>
    <d v="1899-12-30T10:08:52"/>
    <s v="PM"/>
    <s v="AST"/>
    <d v="2017-04-07T21:00:00"/>
    <d v="2017-04-06T21:00:00"/>
    <x v="14"/>
    <n v="4"/>
    <n v="3"/>
    <s v="Less than 6 Hours"/>
    <n v="3"/>
    <n v="4"/>
    <n v="1"/>
    <s v="na"/>
    <s v="na"/>
    <s v="b"/>
    <n v="99"/>
  </r>
  <r>
    <x v="44"/>
    <s v="2017/04/08 9:52:52 PM AST"/>
    <d v="2017-04-08T21:52:52"/>
    <d v="1899-12-30T09:52:52"/>
    <s v="PM"/>
    <s v="AST"/>
    <d v="2017-04-08T21:00:00"/>
    <d v="2017-04-07T21:00:00"/>
    <x v="5"/>
    <n v="4"/>
    <n v="3"/>
    <s v="Approximately 7 Hours"/>
    <n v="2"/>
    <n v="3"/>
    <n v="5"/>
    <s v="na"/>
    <s v="na"/>
    <s v="b"/>
    <n v="99"/>
  </r>
  <r>
    <x v="44"/>
    <s v="2017/04/10 8:48:30 AM AST"/>
    <d v="2017-04-10T08:48:30"/>
    <d v="1899-12-30T08:48:30"/>
    <s v="AM"/>
    <s v="AST"/>
    <d v="2017-04-10T21:00:00"/>
    <d v="2017-04-09T21:00:00"/>
    <x v="15"/>
    <n v="2"/>
    <n v="3"/>
    <s v="Approximately 8 Hours"/>
    <n v="2"/>
    <n v="4"/>
    <n v="4"/>
    <s v="na"/>
    <s v="na"/>
    <s v="b"/>
    <n v="99"/>
  </r>
  <r>
    <x v="44"/>
    <s v="2017/04/11 8:00:21 AM AST"/>
    <d v="2017-04-11T08:00:21"/>
    <d v="1899-12-30T08:00:21"/>
    <s v="AM"/>
    <s v="AST"/>
    <d v="2017-04-11T21:00:00"/>
    <d v="2017-04-10T21:00:00"/>
    <x v="6"/>
    <n v="2"/>
    <n v="4"/>
    <s v="Approximately 8 Hours"/>
    <n v="2"/>
    <n v="4"/>
    <n v="3"/>
    <s v="Yes"/>
    <s v="Yes"/>
    <s v="t"/>
    <n v="1"/>
  </r>
  <r>
    <x v="44"/>
    <s v="2017/04/11 9:12:13 PM AST"/>
    <d v="2017-04-11T21:12:13"/>
    <d v="1899-12-30T09:12:13"/>
    <s v="PM"/>
    <s v="AST"/>
    <d v="2017-04-11T21:00:00"/>
    <d v="2017-04-10T21:00:00"/>
    <x v="7"/>
    <n v="1"/>
    <n v="2"/>
    <s v="More than 9 Hours"/>
    <n v="3"/>
    <n v="4"/>
    <n v="3"/>
    <s v="Yes"/>
    <s v="Yes"/>
    <s v="t"/>
    <n v="1"/>
  </r>
  <r>
    <x v="44"/>
    <s v="2017/04/12 9:35:01 PM AST"/>
    <d v="2017-04-12T21:35:01"/>
    <d v="1899-12-30T09:35:01"/>
    <s v="PM"/>
    <s v="AST"/>
    <d v="2017-04-12T21:00:00"/>
    <d v="2017-04-11T21:00:00"/>
    <x v="8"/>
    <n v="3"/>
    <n v="2"/>
    <s v="Approximately 8 Hours"/>
    <n v="3"/>
    <n v="3"/>
    <n v="4"/>
    <s v="Yes"/>
    <s v="Yes"/>
    <s v="t"/>
    <n v="1"/>
  </r>
  <r>
    <x v="44"/>
    <s v="2017/04/13 9:33:24 PM AST"/>
    <d v="2017-04-13T21:33:24"/>
    <d v="1899-12-30T09:33:24"/>
    <s v="PM"/>
    <s v="AST"/>
    <d v="2017-04-13T21:00:00"/>
    <d v="2017-04-12T21:00:00"/>
    <x v="9"/>
    <n v="4"/>
    <n v="3"/>
    <s v="Approximately 9 Hours"/>
    <n v="2"/>
    <n v="3"/>
    <n v="3"/>
    <s v="Yes"/>
    <s v="Yes"/>
    <s v="t"/>
    <n v="1"/>
  </r>
  <r>
    <x v="44"/>
    <s v="2017/04/14 9:08:16 PM AST"/>
    <d v="2017-04-14T21:08:16"/>
    <d v="1899-12-30T09:08:16"/>
    <s v="PM"/>
    <s v="AST"/>
    <d v="2017-04-14T21:00:00"/>
    <d v="2017-04-13T21:00:00"/>
    <x v="10"/>
    <n v="3"/>
    <n v="2"/>
    <s v="Approximately 7 Hours"/>
    <n v="3"/>
    <n v="2"/>
    <n v="5"/>
    <s v="Yes"/>
    <s v="Yes"/>
    <s v="t"/>
    <n v="1"/>
  </r>
  <r>
    <x v="44"/>
    <s v="2017/04/15 9:29:23 PM AST"/>
    <d v="2017-04-15T21:29:23"/>
    <d v="1899-12-30T09:29:23"/>
    <s v="PM"/>
    <s v="AST"/>
    <d v="2017-04-15T21:00:00"/>
    <d v="2017-04-14T21:00:00"/>
    <x v="11"/>
    <n v="4"/>
    <n v="4"/>
    <s v="More than 9 Hours"/>
    <n v="2"/>
    <n v="4"/>
    <n v="2"/>
    <s v="Yes"/>
    <s v="Yes"/>
    <s v="t"/>
    <n v="1"/>
  </r>
  <r>
    <x v="44"/>
    <s v="2017/04/17 5:52:34 AM AST"/>
    <d v="2017-04-17T05:52:34"/>
    <d v="1899-12-30T05:52:34"/>
    <s v="AM"/>
    <s v="AST"/>
    <d v="2017-04-17T21:00:00"/>
    <d v="2017-04-16T21:00:00"/>
    <x v="12"/>
    <n v="3"/>
    <n v="2"/>
    <s v="Approximately 7 Hours"/>
    <n v="2"/>
    <n v="3"/>
    <n v="2"/>
    <s v="Yes"/>
    <s v="Yes"/>
    <s v="t"/>
    <n v="1"/>
  </r>
  <r>
    <x v="45"/>
    <s v="2017/04/03 11:09:29 PM AST"/>
    <d v="2017-04-03T23:09:29"/>
    <d v="1899-12-30T11:09:29"/>
    <s v="PM"/>
    <s v="AST"/>
    <d v="2017-04-03T21:00:00"/>
    <d v="2017-04-02T21:00:00"/>
    <x v="0"/>
    <n v="3"/>
    <n v="4"/>
    <s v="Approximately 9 Hours"/>
    <n v="4"/>
    <n v="3"/>
    <n v="3"/>
    <s v="na"/>
    <s v="na"/>
    <s v="b"/>
    <n v="99"/>
  </r>
  <r>
    <x v="45"/>
    <s v="2017/04/04 9:03:49 PM AST"/>
    <d v="2017-04-04T21:03:49"/>
    <d v="1899-12-30T09:03:49"/>
    <s v="PM"/>
    <s v="AST"/>
    <d v="2017-04-04T21:00:00"/>
    <d v="2017-04-03T21:00:00"/>
    <x v="1"/>
    <n v="3"/>
    <n v="4"/>
    <s v="Approximately 9 Hours"/>
    <n v="4"/>
    <n v="4"/>
    <n v="3"/>
    <s v="na"/>
    <s v="na"/>
    <s v="b"/>
    <n v="99"/>
  </r>
  <r>
    <x v="45"/>
    <s v="2017/04/05 9:05:53 PM AST"/>
    <d v="2017-04-05T21:05:53"/>
    <d v="1899-12-30T09:05:53"/>
    <s v="PM"/>
    <s v="AST"/>
    <d v="2017-04-05T21:00:00"/>
    <d v="2017-04-04T21:00:00"/>
    <x v="2"/>
    <n v="4"/>
    <n v="3"/>
    <s v="Approximately 9 Hours"/>
    <n v="2"/>
    <n v="4"/>
    <n v="2"/>
    <s v="na"/>
    <s v="na"/>
    <s v="b"/>
    <n v="99"/>
  </r>
  <r>
    <x v="45"/>
    <s v="2017/04/06 9:18:47 PM AST"/>
    <d v="2017-04-06T21:18:47"/>
    <d v="1899-12-30T09:18:47"/>
    <s v="PM"/>
    <s v="AST"/>
    <d v="2017-04-06T21:00:00"/>
    <d v="2017-04-05T21:00:00"/>
    <x v="13"/>
    <n v="4"/>
    <n v="4"/>
    <s v="Approximately 9 Hours"/>
    <n v="2"/>
    <n v="4"/>
    <n v="2"/>
    <s v="na"/>
    <s v="na"/>
    <s v="b"/>
    <n v="99"/>
  </r>
  <r>
    <x v="45"/>
    <s v="2017/04/07 9:28:19 PM AST"/>
    <d v="2017-04-07T21:28:19"/>
    <d v="1899-12-30T09:28:19"/>
    <s v="PM"/>
    <s v="AST"/>
    <d v="2017-04-07T21:00:00"/>
    <d v="2017-04-06T21:00:00"/>
    <x v="14"/>
    <n v="5"/>
    <n v="4"/>
    <s v="Approximately 9 Hours"/>
    <n v="2"/>
    <n v="4"/>
    <n v="4"/>
    <s v="na"/>
    <s v="na"/>
    <s v="b"/>
    <n v="99"/>
  </r>
  <r>
    <x v="45"/>
    <s v="2017/04/08 9:39:36 PM AST"/>
    <d v="2017-04-08T21:39:36"/>
    <d v="1899-12-30T09:39:36"/>
    <s v="PM"/>
    <s v="AST"/>
    <d v="2017-04-08T21:00:00"/>
    <d v="2017-04-07T21:00:00"/>
    <x v="5"/>
    <n v="5"/>
    <n v="3"/>
    <s v="Approximately 9 Hours"/>
    <n v="1"/>
    <n v="4"/>
    <n v="2"/>
    <s v="na"/>
    <s v="na"/>
    <s v="b"/>
    <n v="99"/>
  </r>
  <r>
    <x v="45"/>
    <s v="2017/04/09 11:14:38 PM AST"/>
    <d v="2017-04-09T23:14:38"/>
    <d v="1899-12-30T11:14:38"/>
    <s v="PM"/>
    <s v="AST"/>
    <d v="2017-04-09T21:00:00"/>
    <d v="2017-04-08T21:00:00"/>
    <x v="15"/>
    <n v="4"/>
    <n v="3"/>
    <s v="Approximately 9 Hours"/>
    <n v="2"/>
    <n v="4"/>
    <n v="2"/>
    <s v="na"/>
    <s v="na"/>
    <s v="b"/>
    <n v="99"/>
  </r>
  <r>
    <x v="45"/>
    <s v="2017/04/10 10:07:12 PM AST"/>
    <d v="2017-04-10T22:07:12"/>
    <d v="1899-12-30T10:07:12"/>
    <s v="PM"/>
    <s v="AST"/>
    <d v="2017-04-10T21:00:00"/>
    <d v="2017-04-09T21:00:00"/>
    <x v="6"/>
    <n v="4"/>
    <n v="3"/>
    <s v="Approximately 9 Hours"/>
    <n v="4"/>
    <n v="3"/>
    <n v="2"/>
    <s v="No"/>
    <s v="na"/>
    <s v="c"/>
    <n v="99"/>
  </r>
  <r>
    <x v="45"/>
    <s v="2017/04/11 9:33:51 PM AST"/>
    <d v="2017-04-11T21:33:51"/>
    <d v="1899-12-30T09:33:51"/>
    <s v="PM"/>
    <s v="AST"/>
    <d v="2017-04-11T21:00:00"/>
    <d v="2017-04-10T21:00:00"/>
    <x v="7"/>
    <n v="1"/>
    <n v="3"/>
    <s v="Approximately 8 Hours"/>
    <n v="4"/>
    <n v="2"/>
    <n v="1"/>
    <s v="Yes"/>
    <s v="na"/>
    <s v="c"/>
    <n v="99"/>
  </r>
  <r>
    <x v="45"/>
    <s v="2017/04/12 9:14:55 PM AST"/>
    <d v="2017-04-12T21:14:55"/>
    <d v="1899-12-30T09:14:55"/>
    <s v="PM"/>
    <s v="AST"/>
    <d v="2017-04-12T21:00:00"/>
    <d v="2017-04-11T21:00:00"/>
    <x v="8"/>
    <n v="4"/>
    <n v="3"/>
    <s v="Approximately 9 Hours"/>
    <n v="3"/>
    <n v="3"/>
    <n v="2"/>
    <s v="Yes"/>
    <s v="na"/>
    <s v="c"/>
    <n v="99"/>
  </r>
  <r>
    <x v="45"/>
    <s v="2017/04/13 9:07:29 PM AST"/>
    <d v="2017-04-13T21:07:29"/>
    <d v="1899-12-30T09:07:29"/>
    <s v="PM"/>
    <s v="AST"/>
    <d v="2017-04-13T21:00:00"/>
    <d v="2017-04-12T21:00:00"/>
    <x v="9"/>
    <n v="4"/>
    <n v="4"/>
    <s v="Approximately 9 Hours"/>
    <n v="3"/>
    <n v="3"/>
    <n v="2"/>
    <s v="Yes"/>
    <s v="na"/>
    <s v="c"/>
    <n v="99"/>
  </r>
  <r>
    <x v="45"/>
    <s v="2017/04/14 9:11:28 PM AST"/>
    <d v="2017-04-14T21:11:28"/>
    <d v="1899-12-30T09:11:28"/>
    <s v="PM"/>
    <s v="AST"/>
    <d v="2017-04-14T21:00:00"/>
    <d v="2017-04-13T21:00:00"/>
    <x v="10"/>
    <n v="5"/>
    <n v="2"/>
    <s v="Approximately 8 Hours"/>
    <n v="2"/>
    <n v="4"/>
    <n v="2"/>
    <s v="Yes"/>
    <s v="na"/>
    <s v="c"/>
    <n v="99"/>
  </r>
  <r>
    <x v="45"/>
    <s v="2017/04/15 9:47:44 PM AST"/>
    <d v="2017-04-15T21:47:44"/>
    <d v="1899-12-30T09:47:44"/>
    <s v="PM"/>
    <s v="AST"/>
    <d v="2017-04-15T21:00:00"/>
    <d v="2017-04-14T21:00:00"/>
    <x v="11"/>
    <n v="5"/>
    <n v="4"/>
    <s v="Approximately 8 Hours"/>
    <n v="2"/>
    <n v="4"/>
    <n v="1"/>
    <s v="Yes"/>
    <s v="na"/>
    <s v="c"/>
    <n v="99"/>
  </r>
  <r>
    <x v="45"/>
    <s v="2017/04/16 9:02:45 PM AST"/>
    <d v="2017-04-16T21:02:45"/>
    <d v="1899-12-30T09:02:45"/>
    <s v="PM"/>
    <s v="AST"/>
    <d v="2017-04-16T21:00:00"/>
    <d v="2017-04-15T21:00:00"/>
    <x v="12"/>
    <n v="4"/>
    <n v="2"/>
    <s v="Approximately 8 Hours"/>
    <n v="2"/>
    <n v="4"/>
    <n v="1"/>
    <s v="Yes"/>
    <s v="na"/>
    <s v="c"/>
    <n v="99"/>
  </r>
  <r>
    <x v="46"/>
    <s v="2017/04/03 11:14:39 PM AST"/>
    <d v="2017-04-03T23:14:39"/>
    <d v="1899-12-30T11:14:39"/>
    <s v="PM"/>
    <s v="AST"/>
    <d v="2017-04-03T21:00:00"/>
    <d v="2017-04-02T21:00:00"/>
    <x v="0"/>
    <n v="4"/>
    <n v="4"/>
    <s v="Approximately 8 Hours"/>
    <n v="3"/>
    <n v="3"/>
    <n v="3"/>
    <s v="na"/>
    <s v="na"/>
    <s v="b"/>
    <n v="99"/>
  </r>
  <r>
    <x v="46"/>
    <s v="2017/04/05 12:57:57 AM AST"/>
    <d v="2017-04-05T00:57:57"/>
    <d v="1899-12-30T12:57:57"/>
    <s v="AM"/>
    <s v="AST"/>
    <d v="2017-04-05T21:00:00"/>
    <d v="2017-04-04T21:00:00"/>
    <x v="1"/>
    <n v="5"/>
    <n v="3"/>
    <s v="Less than 6 Hours"/>
    <n v="3"/>
    <n v="4"/>
    <n v="2"/>
    <s v="na"/>
    <s v="na"/>
    <s v="b"/>
    <n v="99"/>
  </r>
  <r>
    <x v="46"/>
    <s v="2017/04/05 9:06:45 PM AST"/>
    <d v="2017-04-05T21:06:45"/>
    <d v="1899-12-30T09:06:45"/>
    <s v="PM"/>
    <s v="AST"/>
    <d v="2017-04-05T21:00:00"/>
    <d v="2017-04-04T21:00:00"/>
    <x v="2"/>
    <n v="4"/>
    <n v="4"/>
    <s v="Approximately 7 Hours"/>
    <n v="4"/>
    <n v="3"/>
    <n v="3"/>
    <s v="na"/>
    <s v="na"/>
    <s v="b"/>
    <n v="99"/>
  </r>
  <r>
    <x v="46"/>
    <s v="2017/04/06 11:06:39 PM AST"/>
    <d v="2017-04-06T23:06:39"/>
    <d v="1899-12-30T11:06:39"/>
    <s v="PM"/>
    <s v="AST"/>
    <d v="2017-04-06T21:00:00"/>
    <d v="2017-04-05T21:00:00"/>
    <x v="13"/>
    <n v="4"/>
    <n v="1"/>
    <s v="Less than 6 Hours"/>
    <n v="4"/>
    <n v="3"/>
    <n v="4"/>
    <s v="na"/>
    <s v="na"/>
    <s v="b"/>
    <n v="99"/>
  </r>
  <r>
    <x v="46"/>
    <s v="2017/04/08 12:16:12 AM AST"/>
    <d v="2017-04-08T00:16:12"/>
    <d v="1899-12-30T12:16:12"/>
    <s v="AM"/>
    <s v="AST"/>
    <d v="2017-04-08T21:00:00"/>
    <d v="2017-04-07T21:00:00"/>
    <x v="14"/>
    <n v="3"/>
    <n v="4"/>
    <s v="Approximately 7 Hours"/>
    <n v="4"/>
    <n v="4"/>
    <n v="4"/>
    <s v="na"/>
    <s v="na"/>
    <s v="b"/>
    <n v="99"/>
  </r>
  <r>
    <x v="46"/>
    <s v="2017/04/09 2:05:26 PM AST"/>
    <d v="2017-04-09T14:05:26"/>
    <d v="1899-12-30T02:05:26"/>
    <s v="PM"/>
    <s v="AST"/>
    <d v="2017-04-09T21:00:00"/>
    <d v="2017-04-08T21:00:00"/>
    <x v="5"/>
    <n v="4"/>
    <n v="4"/>
    <s v="Approximately 7 Hours"/>
    <n v="3"/>
    <n v="3"/>
    <n v="3"/>
    <s v="na"/>
    <s v="na"/>
    <s v="b"/>
    <n v="99"/>
  </r>
  <r>
    <x v="46"/>
    <s v="2017/04/10 12:59:29 AM AST"/>
    <d v="2017-04-10T00:59:29"/>
    <d v="1899-12-30T12:59:29"/>
    <s v="AM"/>
    <s v="AST"/>
    <d v="2017-04-10T21:00:00"/>
    <d v="2017-04-09T21:00:00"/>
    <x v="15"/>
    <n v="4"/>
    <n v="4"/>
    <s v="Approximately 7 Hours"/>
    <n v="3"/>
    <n v="4"/>
    <n v="4"/>
    <s v="na"/>
    <s v="na"/>
    <s v="b"/>
    <n v="99"/>
  </r>
  <r>
    <x v="46"/>
    <s v="2017/04/11 1:53:19 AM AST"/>
    <d v="2017-04-11T01:53:19"/>
    <d v="1899-12-30T01:53:19"/>
    <s v="AM"/>
    <s v="AST"/>
    <d v="2017-04-11T21:00:00"/>
    <d v="2017-04-10T21:00:00"/>
    <x v="6"/>
    <n v="5"/>
    <n v="4"/>
    <s v="Approximately 7 Hours"/>
    <n v="5"/>
    <n v="3"/>
    <n v="2"/>
    <s v="No"/>
    <s v="na"/>
    <s v="c"/>
    <n v="99"/>
  </r>
  <r>
    <x v="46"/>
    <s v="2017/04/11 11:20:21 PM AST"/>
    <d v="2017-04-11T23:20:21"/>
    <d v="1899-12-30T11:20:21"/>
    <s v="PM"/>
    <s v="AST"/>
    <d v="2017-04-11T21:00:00"/>
    <d v="2017-04-10T21:00:00"/>
    <x v="7"/>
    <n v="2"/>
    <n v="3"/>
    <s v="Approximately 7 Hours"/>
    <n v="5"/>
    <n v="4"/>
    <n v="3"/>
    <s v="No"/>
    <s v="na"/>
    <s v="c"/>
    <n v="99"/>
  </r>
  <r>
    <x v="46"/>
    <s v="2017/04/12 9:05:06 PM AST"/>
    <d v="2017-04-12T21:05:06"/>
    <d v="1899-12-30T09:05:06"/>
    <s v="PM"/>
    <s v="AST"/>
    <d v="2017-04-12T21:00:00"/>
    <d v="2017-04-11T21:00:00"/>
    <x v="8"/>
    <n v="3"/>
    <n v="3"/>
    <s v="Approximately 7 Hours"/>
    <n v="3"/>
    <n v="3"/>
    <n v="3"/>
    <s v="No"/>
    <s v="na"/>
    <s v="c"/>
    <n v="99"/>
  </r>
  <r>
    <x v="46"/>
    <s v="2017/04/14 1:52:18 PM AST"/>
    <d v="2017-04-14T13:52:18"/>
    <d v="1899-12-30T01:52:18"/>
    <s v="PM"/>
    <s v="AST"/>
    <d v="2017-04-14T21:00:00"/>
    <d v="2017-04-13T21:00:00"/>
    <x v="9"/>
    <n v="4"/>
    <n v="4"/>
    <s v="Approximately 7 Hours"/>
    <n v="3"/>
    <n v="4"/>
    <n v="3"/>
    <s v="Yes"/>
    <s v="na"/>
    <s v="c"/>
    <n v="99"/>
  </r>
  <r>
    <x v="46"/>
    <s v="2017/04/17 12:28:51 AM AST"/>
    <d v="2017-04-17T00:28:51"/>
    <d v="1899-12-30T12:28:51"/>
    <s v="AM"/>
    <s v="AST"/>
    <d v="2017-04-17T21:00:00"/>
    <d v="2017-04-16T21:00:00"/>
    <x v="45"/>
    <n v="3"/>
    <n v="3"/>
    <s v="Approximately 7 Hours"/>
    <n v="3"/>
    <n v="3"/>
    <n v="2"/>
    <s v="Yes"/>
    <s v="na"/>
    <s v="c"/>
    <n v="99"/>
  </r>
  <r>
    <x v="46"/>
    <s v="2017/04/17 1:27:23 AM AST"/>
    <d v="2017-04-17T01:27:23"/>
    <d v="1899-12-30T01:27:23"/>
    <s v="AM"/>
    <s v="AST"/>
    <d v="2017-04-17T21:00:00"/>
    <d v="2017-04-16T21:00:00"/>
    <x v="12"/>
    <n v="4"/>
    <n v="3"/>
    <s v="Approximately 7 Hours"/>
    <n v="3"/>
    <n v="4"/>
    <n v="1"/>
    <s v="Yes"/>
    <s v="na"/>
    <s v="c"/>
    <n v="99"/>
  </r>
  <r>
    <x v="47"/>
    <s v="2017/04/06 2:31:36 AM AST"/>
    <d v="2017-04-06T02:31:36"/>
    <d v="1899-12-30T02:31:36"/>
    <s v="AM"/>
    <s v="AST"/>
    <d v="2017-04-06T21:00:00"/>
    <d v="2017-04-05T21:00:00"/>
    <x v="2"/>
    <n v="4"/>
    <n v="4"/>
    <s v="Approximately 7 Hours"/>
    <n v="3"/>
    <n v="3"/>
    <n v="2"/>
    <s v="na"/>
    <s v="na"/>
    <s v="b"/>
    <n v="99"/>
  </r>
  <r>
    <x v="47"/>
    <s v="2017/04/07 2:28:13 AM AST"/>
    <d v="2017-04-07T02:28:13"/>
    <d v="1899-12-30T02:28:13"/>
    <s v="AM"/>
    <s v="AST"/>
    <d v="2017-04-07T21:00:00"/>
    <d v="2017-04-06T21:00:00"/>
    <x v="13"/>
    <n v="2"/>
    <n v="2"/>
    <s v="Less than 6 Hours"/>
    <n v="4"/>
    <n v="3"/>
    <n v="2"/>
    <s v="na"/>
    <s v="na"/>
    <s v="b"/>
    <n v="99"/>
  </r>
  <r>
    <x v="47"/>
    <s v="2017/04/08 3:06:47 AM AST"/>
    <d v="2017-04-08T03:06:47"/>
    <d v="1899-12-30T03:06:47"/>
    <s v="AM"/>
    <s v="AST"/>
    <d v="2017-04-08T21:00:00"/>
    <d v="2017-04-07T21:00:00"/>
    <x v="14"/>
    <n v="1"/>
    <n v="3"/>
    <s v="Approximately 8 Hours"/>
    <n v="3"/>
    <n v="3"/>
    <n v="2"/>
    <s v="na"/>
    <s v="na"/>
    <s v="b"/>
    <n v="99"/>
  </r>
  <r>
    <x v="47"/>
    <s v="2017/04/09 3:35:45 AM AST"/>
    <d v="2017-04-09T03:35:45"/>
    <d v="1899-12-30T03:35:45"/>
    <s v="AM"/>
    <s v="AST"/>
    <d v="2017-04-09T21:00:00"/>
    <d v="2017-04-08T21:00:00"/>
    <x v="5"/>
    <n v="3"/>
    <n v="4"/>
    <s v="Approximately 8 Hours"/>
    <n v="3"/>
    <n v="4"/>
    <n v="3"/>
    <s v="na"/>
    <s v="na"/>
    <s v="b"/>
    <n v="99"/>
  </r>
  <r>
    <x v="47"/>
    <s v="2017/04/11 1:37:39 AM AST"/>
    <d v="2017-04-11T01:37:39"/>
    <d v="1899-12-30T01:37:39"/>
    <s v="AM"/>
    <s v="AST"/>
    <d v="2017-04-11T21:00:00"/>
    <d v="2017-04-10T21:00:00"/>
    <x v="6"/>
    <n v="3"/>
    <n v="3"/>
    <s v="Approximately 7 Hours"/>
    <n v="3"/>
    <n v="3"/>
    <n v="2"/>
    <s v="Yes"/>
    <s v="na"/>
    <s v="c"/>
    <n v="99"/>
  </r>
  <r>
    <x v="47"/>
    <s v="2017/04/12 2:39:34 AM AST"/>
    <d v="2017-04-12T02:39:34"/>
    <d v="1899-12-30T02:39:34"/>
    <s v="AM"/>
    <s v="AST"/>
    <d v="2017-04-12T21:00:00"/>
    <d v="2017-04-11T21:00:00"/>
    <x v="7"/>
    <n v="3"/>
    <n v="4"/>
    <s v="Approximately 8 Hours"/>
    <n v="3"/>
    <n v="3"/>
    <n v="2"/>
    <s v="Yes"/>
    <s v="na"/>
    <s v="c"/>
    <n v="99"/>
  </r>
  <r>
    <x v="47"/>
    <s v="2017/04/13 2:22:45 AM AST"/>
    <d v="2017-04-13T02:22:45"/>
    <d v="1899-12-30T02:22:45"/>
    <s v="AM"/>
    <s v="AST"/>
    <d v="2017-04-13T21:00:00"/>
    <d v="2017-04-12T21:00:00"/>
    <x v="8"/>
    <n v="2"/>
    <n v="2"/>
    <s v="Approximately 7 Hours"/>
    <n v="4"/>
    <n v="2"/>
    <n v="2"/>
    <s v="Yes"/>
    <s v="na"/>
    <s v="c"/>
    <n v="99"/>
  </r>
  <r>
    <x v="47"/>
    <s v="2017/04/14 5:40:01 AM AST"/>
    <d v="2017-04-14T05:40:01"/>
    <d v="1899-12-30T05:40:01"/>
    <s v="AM"/>
    <s v="AST"/>
    <d v="2017-04-14T21:00:00"/>
    <d v="2017-04-13T21:00:00"/>
    <x v="9"/>
    <n v="3"/>
    <n v="4"/>
    <s v="Approximately 7 Hours"/>
    <n v="3"/>
    <n v="3"/>
    <n v="2"/>
    <s v="Yes"/>
    <s v="na"/>
    <s v="c"/>
    <n v="99"/>
  </r>
  <r>
    <x v="47"/>
    <s v="2017/04/15 3:32:48 AM AST"/>
    <d v="2017-04-15T03:32:48"/>
    <d v="1899-12-30T03:32:48"/>
    <s v="AM"/>
    <s v="AST"/>
    <d v="2017-04-15T21:00:00"/>
    <d v="2017-04-14T21:00:00"/>
    <x v="10"/>
    <n v="3"/>
    <n v="4"/>
    <s v="Approximately 8 Hours"/>
    <n v="4"/>
    <n v="3"/>
    <n v="2"/>
    <s v="Yes"/>
    <s v="na"/>
    <s v="c"/>
    <n v="99"/>
  </r>
  <r>
    <x v="47"/>
    <s v="2017/04/16 6:16:25 AM AST"/>
    <d v="2017-04-16T06:16:25"/>
    <d v="1899-12-30T06:16:25"/>
    <s v="AM"/>
    <s v="AST"/>
    <d v="2017-04-16T21:00:00"/>
    <d v="2017-04-15T21:00:00"/>
    <x v="11"/>
    <n v="3"/>
    <n v="3"/>
    <s v="Approximately 7 Hours"/>
    <n v="3"/>
    <n v="2"/>
    <n v="1"/>
    <s v="Yes"/>
    <s v="na"/>
    <s v="c"/>
    <n v="99"/>
  </r>
  <r>
    <x v="47"/>
    <s v="2017/04/17 3:11:19 AM AST"/>
    <d v="2017-04-17T03:11:19"/>
    <d v="1899-12-30T03:11:19"/>
    <s v="AM"/>
    <s v="AST"/>
    <d v="2017-04-17T21:00:00"/>
    <d v="2017-04-16T21:00:00"/>
    <x v="12"/>
    <n v="3"/>
    <n v="3"/>
    <s v="Approximately 8 Hours"/>
    <n v="3"/>
    <n v="3"/>
    <n v="1"/>
    <s v="Yes"/>
    <s v="na"/>
    <s v="c"/>
    <n v="99"/>
  </r>
  <r>
    <x v="48"/>
    <s v="2017/04/03 11:34:54 PM AST"/>
    <d v="2017-04-03T23:34:54"/>
    <d v="1899-12-30T11:34:54"/>
    <s v="PM"/>
    <s v="AST"/>
    <d v="2017-04-03T21:00:00"/>
    <d v="2017-04-02T21:00:00"/>
    <x v="0"/>
    <n v="3"/>
    <n v="3"/>
    <s v="Less than 6 Hours"/>
    <n v="3"/>
    <n v="4"/>
    <n v="2"/>
    <s v="na"/>
    <s v="na"/>
    <s v="b"/>
    <n v="99"/>
  </r>
  <r>
    <x v="48"/>
    <s v="2017/04/04 9:46:47 PM AST"/>
    <d v="2017-04-04T21:46:47"/>
    <d v="1899-12-30T09:46:47"/>
    <s v="PM"/>
    <s v="AST"/>
    <d v="2017-04-04T21:00:00"/>
    <d v="2017-04-03T21:00:00"/>
    <x v="1"/>
    <n v="4"/>
    <n v="4"/>
    <s v="Approximately 7 Hours"/>
    <n v="3"/>
    <n v="4"/>
    <n v="2"/>
    <s v="na"/>
    <s v="na"/>
    <s v="b"/>
    <n v="99"/>
  </r>
  <r>
    <x v="48"/>
    <s v="2017/04/05 9:05:08 PM AST"/>
    <d v="2017-04-05T21:05:08"/>
    <d v="1899-12-30T09:05:08"/>
    <s v="PM"/>
    <s v="AST"/>
    <d v="2017-04-05T21:00:00"/>
    <d v="2017-04-04T21:00:00"/>
    <x v="2"/>
    <n v="3"/>
    <n v="4"/>
    <s v="Less than 6 Hours"/>
    <n v="5"/>
    <n v="5"/>
    <n v="3"/>
    <s v="na"/>
    <s v="na"/>
    <s v="b"/>
    <n v="99"/>
  </r>
  <r>
    <x v="48"/>
    <s v="2017/04/07 1:38:59 AM AST"/>
    <d v="2017-04-07T01:38:59"/>
    <d v="1899-12-30T01:38:59"/>
    <s v="AM"/>
    <s v="AST"/>
    <d v="2017-04-07T21:00:00"/>
    <d v="2017-04-06T21:00:00"/>
    <x v="13"/>
    <n v="3"/>
    <n v="3"/>
    <s v="Less than 6 Hours"/>
    <n v="4"/>
    <n v="5"/>
    <n v="1"/>
    <s v="na"/>
    <s v="na"/>
    <s v="b"/>
    <n v="99"/>
  </r>
  <r>
    <x v="48"/>
    <s v="2017/04/08 12:43:01 AM AST"/>
    <d v="2017-04-08T00:43:01"/>
    <d v="1899-12-30T12:43:01"/>
    <s v="AM"/>
    <s v="AST"/>
    <d v="2017-04-08T21:00:00"/>
    <d v="2017-04-07T21:00:00"/>
    <x v="14"/>
    <n v="4"/>
    <n v="3"/>
    <s v="Approximately 7 Hours"/>
    <n v="2"/>
    <n v="2"/>
    <n v="1"/>
    <s v="na"/>
    <s v="na"/>
    <s v="b"/>
    <n v="99"/>
  </r>
  <r>
    <x v="48"/>
    <s v="2017/04/09 1:32:10 AM AST"/>
    <d v="2017-04-09T01:32:10"/>
    <d v="1899-12-30T01:32:10"/>
    <s v="AM"/>
    <s v="AST"/>
    <d v="2017-04-09T21:00:00"/>
    <d v="2017-04-08T21:00:00"/>
    <x v="5"/>
    <n v="3"/>
    <n v="3"/>
    <s v="Approximately 7 Hours"/>
    <n v="2"/>
    <n v="3"/>
    <n v="4"/>
    <s v="na"/>
    <s v="na"/>
    <s v="b"/>
    <n v="99"/>
  </r>
  <r>
    <x v="48"/>
    <s v="2017/04/10 12:43:33 AM AST"/>
    <d v="2017-04-10T00:43:33"/>
    <d v="1899-12-30T12:43:33"/>
    <s v="AM"/>
    <s v="AST"/>
    <d v="2017-04-10T21:00:00"/>
    <d v="2017-04-09T21:00:00"/>
    <x v="15"/>
    <n v="3"/>
    <n v="3"/>
    <s v="Less than 6 Hours"/>
    <n v="2"/>
    <n v="3"/>
    <n v="3"/>
    <s v="na"/>
    <s v="na"/>
    <s v="b"/>
    <n v="99"/>
  </r>
  <r>
    <x v="48"/>
    <s v="2017/04/10 9:17:37 PM AST"/>
    <d v="2017-04-10T21:17:37"/>
    <d v="1899-12-30T09:17:37"/>
    <s v="PM"/>
    <s v="AST"/>
    <d v="2017-04-10T21:00:00"/>
    <d v="2017-04-09T21:00:00"/>
    <x v="6"/>
    <n v="4"/>
    <n v="3"/>
    <s v="Approximately 8 Hours"/>
    <n v="4"/>
    <n v="3"/>
    <n v="2"/>
    <s v="Yes"/>
    <s v="na"/>
    <s v="c"/>
    <n v="99"/>
  </r>
  <r>
    <x v="48"/>
    <s v="2017/04/11 9:09:05 PM AST"/>
    <d v="2017-04-11T21:09:05"/>
    <d v="1899-12-30T09:09:05"/>
    <s v="PM"/>
    <s v="AST"/>
    <d v="2017-04-11T21:00:00"/>
    <d v="2017-04-10T21:00:00"/>
    <x v="7"/>
    <n v="4"/>
    <n v="3"/>
    <s v="Less than 6 Hours"/>
    <n v="2"/>
    <n v="4"/>
    <n v="1"/>
    <s v="Yes"/>
    <s v="na"/>
    <s v="c"/>
    <n v="99"/>
  </r>
  <r>
    <x v="48"/>
    <s v="2017/04/12 11:07:11 PM AST"/>
    <d v="2017-04-12T23:07:11"/>
    <d v="1899-12-30T11:07:11"/>
    <s v="PM"/>
    <s v="AST"/>
    <d v="2017-04-12T21:00:00"/>
    <d v="2017-04-11T21:00:00"/>
    <x v="8"/>
    <n v="3"/>
    <n v="3"/>
    <s v="Approximately 7 Hours"/>
    <n v="4"/>
    <n v="5"/>
    <n v="3"/>
    <s v="Yes"/>
    <s v="na"/>
    <s v="c"/>
    <n v="99"/>
  </r>
  <r>
    <x v="48"/>
    <s v="2017/04/13 9:06:09 PM AST"/>
    <d v="2017-04-13T21:06:09"/>
    <d v="1899-12-30T09:06:09"/>
    <s v="PM"/>
    <s v="AST"/>
    <d v="2017-04-13T21:00:00"/>
    <d v="2017-04-12T21:00:00"/>
    <x v="9"/>
    <n v="4"/>
    <n v="4"/>
    <s v="Approximately 7 Hours"/>
    <n v="4"/>
    <n v="2"/>
    <n v="2"/>
    <s v="Yes"/>
    <s v="na"/>
    <s v="c"/>
    <n v="99"/>
  </r>
  <r>
    <x v="48"/>
    <s v="2017/04/14 11:55:17 PM AST"/>
    <d v="2017-04-14T23:55:17"/>
    <d v="1899-12-30T11:55:17"/>
    <s v="PM"/>
    <s v="AST"/>
    <d v="2017-04-14T21:00:00"/>
    <d v="2017-04-13T21:00:00"/>
    <x v="10"/>
    <n v="3"/>
    <n v="4"/>
    <s v="Less than 6 Hours"/>
    <n v="2"/>
    <n v="3"/>
    <n v="3"/>
    <s v="Yes"/>
    <s v="na"/>
    <s v="c"/>
    <n v="99"/>
  </r>
  <r>
    <x v="48"/>
    <s v="2017/04/15 9:21:33 PM AST"/>
    <d v="2017-04-15T21:21:33"/>
    <d v="1899-12-30T09:21:33"/>
    <s v="PM"/>
    <s v="AST"/>
    <d v="2017-04-15T21:00:00"/>
    <d v="2017-04-14T21:00:00"/>
    <x v="11"/>
    <n v="4"/>
    <n v="4"/>
    <s v="Approximately 7 Hours"/>
    <n v="2"/>
    <n v="2"/>
    <n v="2"/>
    <s v="Yes"/>
    <s v="na"/>
    <s v="c"/>
    <n v="99"/>
  </r>
  <r>
    <x v="48"/>
    <s v="2017/04/16 10:51:44 PM AST"/>
    <d v="2017-04-16T22:51:44"/>
    <d v="1899-12-30T10:51:44"/>
    <s v="PM"/>
    <s v="AST"/>
    <d v="2017-04-16T21:00:00"/>
    <d v="2017-04-15T21:00:00"/>
    <x v="12"/>
    <n v="5"/>
    <n v="3"/>
    <s v="Less than 6 Hours"/>
    <n v="1"/>
    <n v="3"/>
    <n v="1"/>
    <s v="Yes"/>
    <s v="na"/>
    <s v="c"/>
    <n v="99"/>
  </r>
  <r>
    <x v="49"/>
    <s v="2017/04/04 1:03:10 AM AST"/>
    <d v="2017-04-04T01:03:10"/>
    <d v="1899-12-30T01:03:10"/>
    <s v="AM"/>
    <s v="AST"/>
    <d v="2017-04-04T21:00:00"/>
    <d v="2017-04-03T21:00:00"/>
    <x v="0"/>
    <n v="5"/>
    <n v="4"/>
    <s v="Less than 6 Hours"/>
    <n v="1"/>
    <n v="4"/>
    <n v="4"/>
    <s v="na"/>
    <s v="na"/>
    <s v="b"/>
    <n v="99"/>
  </r>
  <r>
    <x v="49"/>
    <s v="2017/04/05 1:34:04 AM AST"/>
    <d v="2017-04-05T01:34:04"/>
    <d v="1899-12-30T01:34:04"/>
    <s v="AM"/>
    <s v="AST"/>
    <d v="2017-04-05T21:00:00"/>
    <d v="2017-04-04T21:00:00"/>
    <x v="1"/>
    <n v="4"/>
    <n v="3"/>
    <s v="Less than 6 Hours"/>
    <n v="2"/>
    <n v="4"/>
    <n v="2"/>
    <s v="na"/>
    <s v="na"/>
    <s v="b"/>
    <n v="99"/>
  </r>
  <r>
    <x v="49"/>
    <s v="2017/04/05 10:51:18 PM AST"/>
    <d v="2017-04-05T22:51:18"/>
    <d v="1899-12-30T10:51:18"/>
    <s v="PM"/>
    <s v="AST"/>
    <d v="2017-04-05T21:00:00"/>
    <d v="2017-04-04T21:00:00"/>
    <x v="2"/>
    <n v="4"/>
    <n v="4"/>
    <s v="Approximately 7 Hours"/>
    <n v="3"/>
    <n v="4"/>
    <n v="3"/>
    <s v="na"/>
    <s v="na"/>
    <s v="b"/>
    <n v="99"/>
  </r>
  <r>
    <x v="49"/>
    <s v="2017/04/07 1:19:46 AM AST"/>
    <d v="2017-04-07T01:19:46"/>
    <d v="1899-12-30T01:19:46"/>
    <s v="AM"/>
    <s v="AST"/>
    <d v="2017-04-07T21:00:00"/>
    <d v="2017-04-06T21:00:00"/>
    <x v="13"/>
    <n v="3"/>
    <n v="2"/>
    <s v="Less than 6 Hours"/>
    <n v="2"/>
    <n v="3"/>
    <n v="4"/>
    <s v="na"/>
    <s v="na"/>
    <s v="b"/>
    <n v="99"/>
  </r>
  <r>
    <x v="49"/>
    <s v="2017/04/07 11:32:31 PM AST"/>
    <d v="2017-04-07T23:32:31"/>
    <d v="1899-12-30T11:32:31"/>
    <s v="PM"/>
    <s v="AST"/>
    <d v="2017-04-07T21:00:00"/>
    <d v="2017-04-06T21:00:00"/>
    <x v="14"/>
    <n v="4"/>
    <n v="4"/>
    <s v="Approximately 7 Hours"/>
    <n v="2"/>
    <n v="4"/>
    <n v="3"/>
    <s v="na"/>
    <s v="na"/>
    <s v="b"/>
    <n v="99"/>
  </r>
  <r>
    <x v="49"/>
    <s v="2017/04/09 2:31:52 AM AST"/>
    <d v="2017-04-09T02:31:52"/>
    <d v="1899-12-30T02:31:52"/>
    <s v="AM"/>
    <s v="AST"/>
    <d v="2017-04-09T21:00:00"/>
    <d v="2017-04-08T21:00:00"/>
    <x v="5"/>
    <n v="4"/>
    <n v="1"/>
    <s v="More than 9 Hours"/>
    <n v="2"/>
    <n v="3"/>
    <n v="3"/>
    <s v="na"/>
    <s v="na"/>
    <s v="b"/>
    <n v="99"/>
  </r>
  <r>
    <x v="49"/>
    <s v="2017/04/09 10:47:37 PM AST"/>
    <d v="2017-04-09T22:47:37"/>
    <d v="1899-12-30T10:47:37"/>
    <s v="PM"/>
    <s v="AST"/>
    <d v="2017-04-09T21:00:00"/>
    <d v="2017-04-08T21:00:00"/>
    <x v="15"/>
    <n v="4"/>
    <n v="4"/>
    <s v="Approximately 9 Hours"/>
    <n v="2"/>
    <n v="4"/>
    <n v="2"/>
    <s v="na"/>
    <s v="na"/>
    <s v="b"/>
    <n v="99"/>
  </r>
  <r>
    <x v="49"/>
    <s v="2017/04/11 12:47:20 AM AST"/>
    <d v="2017-04-11T00:47:20"/>
    <d v="1899-12-30T12:47:20"/>
    <s v="AM"/>
    <s v="AST"/>
    <d v="2017-04-11T21:00:00"/>
    <d v="2017-04-10T21:00:00"/>
    <x v="6"/>
    <n v="3"/>
    <n v="3"/>
    <s v="Approximately 7 Hours"/>
    <n v="4"/>
    <n v="3"/>
    <n v="4"/>
    <s v="Yes"/>
    <s v="na"/>
    <s v="c"/>
    <n v="99"/>
  </r>
  <r>
    <x v="49"/>
    <s v="2017/04/12 2:43:00 AM AST"/>
    <d v="2017-04-12T02:43:00"/>
    <d v="1899-12-30T02:43:00"/>
    <s v="AM"/>
    <s v="AST"/>
    <d v="2017-04-12T21:00:00"/>
    <d v="2017-04-11T21:00:00"/>
    <x v="7"/>
    <n v="4"/>
    <n v="3"/>
    <s v="Approximately 9 Hours"/>
    <n v="3"/>
    <n v="3"/>
    <n v="3"/>
    <s v="Yes"/>
    <s v="na"/>
    <s v="c"/>
    <n v="99"/>
  </r>
  <r>
    <x v="49"/>
    <s v="2017/04/12 11:27:37 PM AST"/>
    <d v="2017-04-12T23:27:37"/>
    <d v="1899-12-30T11:27:37"/>
    <s v="PM"/>
    <s v="AST"/>
    <d v="2017-04-12T21:00:00"/>
    <d v="2017-04-11T21:00:00"/>
    <x v="8"/>
    <n v="4"/>
    <n v="4"/>
    <s v="Less than 6 Hours"/>
    <n v="2"/>
    <n v="4"/>
    <n v="3"/>
    <s v="Yes"/>
    <s v="na"/>
    <s v="c"/>
    <n v="99"/>
  </r>
  <r>
    <x v="49"/>
    <s v="2017/04/14 2:22:32 AM AST"/>
    <d v="2017-04-14T02:22:32"/>
    <d v="1899-12-30T02:22:32"/>
    <s v="AM"/>
    <s v="AST"/>
    <d v="2017-04-14T21:00:00"/>
    <d v="2017-04-13T21:00:00"/>
    <x v="9"/>
    <n v="4"/>
    <n v="4"/>
    <s v="Approximately 7 Hours"/>
    <n v="2"/>
    <n v="4"/>
    <n v="3"/>
    <s v="Yes"/>
    <s v="na"/>
    <s v="c"/>
    <n v="99"/>
  </r>
  <r>
    <x v="49"/>
    <s v="2017/04/15 1:01:55 AM AST"/>
    <d v="2017-04-15T01:01:55"/>
    <d v="1899-12-30T01:01:55"/>
    <s v="AM"/>
    <s v="AST"/>
    <d v="2017-04-15T21:00:00"/>
    <d v="2017-04-14T21:00:00"/>
    <x v="10"/>
    <n v="3"/>
    <n v="3"/>
    <s v="Approximately 7 Hours"/>
    <n v="4"/>
    <n v="3"/>
    <n v="2"/>
    <s v="Yes"/>
    <s v="na"/>
    <s v="c"/>
    <n v="99"/>
  </r>
  <r>
    <x v="49"/>
    <s v="2017/04/15 11:00:07 PM AST"/>
    <d v="2017-04-15T23:00:07"/>
    <d v="1899-12-30T11:00:07"/>
    <s v="PM"/>
    <s v="AST"/>
    <d v="2017-04-15T21:00:00"/>
    <d v="2017-04-14T21:00:00"/>
    <x v="11"/>
    <n v="3"/>
    <n v="4"/>
    <s v="Approximately 9 Hours"/>
    <n v="4"/>
    <n v="3"/>
    <n v="2"/>
    <s v="Yes"/>
    <s v="na"/>
    <s v="c"/>
    <n v="99"/>
  </r>
  <r>
    <x v="49"/>
    <s v="2017/04/16 10:13:58 PM AST"/>
    <d v="2017-04-16T22:13:58"/>
    <d v="1899-12-30T10:13:58"/>
    <s v="PM"/>
    <s v="AST"/>
    <d v="2017-04-16T21:00:00"/>
    <d v="2017-04-15T21:00:00"/>
    <x v="12"/>
    <n v="4"/>
    <n v="4"/>
    <s v="Approximately 8 Hours"/>
    <n v="2"/>
    <n v="4"/>
    <n v="3"/>
    <s v="Yes"/>
    <s v="na"/>
    <s v="c"/>
    <n v="99"/>
  </r>
  <r>
    <x v="50"/>
    <s v="2017/04/06 9:11:37 PM AST"/>
    <d v="2017-04-06T21:11:37"/>
    <d v="1899-12-30T09:11:37"/>
    <s v="PM"/>
    <s v="AST"/>
    <d v="2017-04-06T21:00:00"/>
    <d v="2017-04-05T21:00:00"/>
    <x v="13"/>
    <n v="4"/>
    <n v="4"/>
    <s v="Approximately 7 Hours"/>
    <n v="3"/>
    <n v="3"/>
    <n v="3"/>
    <s v="na"/>
    <s v="na"/>
    <s v="b"/>
    <n v="99"/>
  </r>
  <r>
    <x v="50"/>
    <s v="2017/04/07 9:02:16 PM AST"/>
    <d v="2017-04-07T21:02:16"/>
    <d v="1899-12-30T09:02:16"/>
    <s v="PM"/>
    <s v="AST"/>
    <d v="2017-04-07T21:00:00"/>
    <d v="2017-04-06T21:00:00"/>
    <x v="20"/>
    <n v="4"/>
    <n v="4"/>
    <s v="Less than 6 Hours"/>
    <n v="2"/>
    <n v="4"/>
    <n v="4"/>
    <s v="na"/>
    <s v="na"/>
    <s v="b"/>
    <n v="99"/>
  </r>
  <r>
    <x v="50"/>
    <s v="2017/04/07 9:03:05 PM AST"/>
    <d v="2017-04-07T21:03:05"/>
    <d v="1899-12-30T09:03:05"/>
    <s v="PM"/>
    <s v="AST"/>
    <d v="2017-04-07T21:00:00"/>
    <d v="2017-04-06T21:00:00"/>
    <x v="14"/>
    <n v="4"/>
    <n v="4"/>
    <s v="Less than 6 Hours"/>
    <n v="2"/>
    <n v="4"/>
    <n v="4"/>
    <s v="na"/>
    <s v="na"/>
    <s v="b"/>
    <n v="99"/>
  </r>
  <r>
    <x v="50"/>
    <s v="2017/04/10 12:16:38 AM AST"/>
    <d v="2017-04-10T00:16:38"/>
    <d v="1899-12-30T12:16:38"/>
    <s v="AM"/>
    <s v="AST"/>
    <d v="2017-04-10T21:00:00"/>
    <d v="2017-04-09T21:00:00"/>
    <x v="15"/>
    <n v="4"/>
    <n v="4"/>
    <s v="Approximately 8 Hours"/>
    <n v="3"/>
    <n v="3"/>
    <n v="3"/>
    <s v="na"/>
    <s v="na"/>
    <s v="b"/>
    <n v="99"/>
  </r>
  <r>
    <x v="51"/>
    <s v="2017/04/03 9:05:39 PM AST"/>
    <d v="2017-04-03T21:05:39"/>
    <d v="1899-12-30T09:05:39"/>
    <s v="PM"/>
    <s v="AST"/>
    <d v="2017-04-03T21:00:00"/>
    <d v="2017-04-02T21:00:00"/>
    <x v="0"/>
    <n v="4"/>
    <n v="3"/>
    <s v="Approximately 7 Hours"/>
    <n v="2"/>
    <n v="4"/>
    <n v="3"/>
    <s v="na"/>
    <s v="na"/>
    <s v="b"/>
    <n v="99"/>
  </r>
  <r>
    <x v="51"/>
    <s v="2017/04/04 11:23:32 PM AST"/>
    <d v="2017-04-04T23:23:32"/>
    <d v="1899-12-30T11:23:32"/>
    <s v="PM"/>
    <s v="AST"/>
    <d v="2017-04-04T21:00:00"/>
    <d v="2017-04-03T21:00:00"/>
    <x v="1"/>
    <n v="4"/>
    <n v="3"/>
    <s v="Approximately 8 Hours"/>
    <n v="3"/>
    <n v="4"/>
    <n v="3"/>
    <s v="na"/>
    <s v="na"/>
    <s v="b"/>
    <n v="99"/>
  </r>
  <r>
    <x v="51"/>
    <s v="2017/04/05 9:46:48 PM AST"/>
    <d v="2017-04-05T21:46:48"/>
    <d v="1899-12-30T09:46:48"/>
    <s v="PM"/>
    <s v="AST"/>
    <d v="2017-04-05T21:00:00"/>
    <d v="2017-04-04T21:00:00"/>
    <x v="2"/>
    <n v="4"/>
    <n v="4"/>
    <s v="Approximately 8 Hours"/>
    <n v="2"/>
    <n v="2"/>
    <n v="2"/>
    <s v="na"/>
    <s v="na"/>
    <s v="b"/>
    <n v="99"/>
  </r>
  <r>
    <x v="51"/>
    <s v="2017/04/06 11:14:55 PM AST"/>
    <d v="2017-04-06T23:14:55"/>
    <d v="1899-12-30T11:14:55"/>
    <s v="PM"/>
    <s v="AST"/>
    <d v="2017-04-06T21:00:00"/>
    <d v="2017-04-05T21:00:00"/>
    <x v="13"/>
    <n v="4"/>
    <n v="3"/>
    <s v="Less than 6 Hours"/>
    <n v="2"/>
    <n v="3"/>
    <n v="2"/>
    <s v="na"/>
    <s v="na"/>
    <s v="b"/>
    <n v="99"/>
  </r>
  <r>
    <x v="51"/>
    <s v="2017/04/07 10:00:15 PM AST"/>
    <d v="2017-04-07T22:00:15"/>
    <d v="1899-12-30T10:00:15"/>
    <s v="PM"/>
    <s v="AST"/>
    <d v="2017-04-07T21:00:00"/>
    <d v="2017-04-06T21:00:00"/>
    <x v="14"/>
    <n v="5"/>
    <n v="4"/>
    <s v="Approximately 8 Hours"/>
    <n v="1"/>
    <n v="3"/>
    <n v="2"/>
    <s v="na"/>
    <s v="na"/>
    <s v="b"/>
    <n v="99"/>
  </r>
  <r>
    <x v="51"/>
    <s v="2017/04/09 8:20:49 PM AST"/>
    <d v="2017-04-09T20:20:49"/>
    <d v="1899-12-30T08:20:49"/>
    <s v="PM"/>
    <s v="AST"/>
    <d v="2017-04-09T21:00:00"/>
    <d v="2017-04-08T21:00:00"/>
    <x v="5"/>
    <n v="4"/>
    <n v="3"/>
    <s v="Approximately 7 Hours"/>
    <n v="1"/>
    <n v="4"/>
    <n v="1"/>
    <s v="na"/>
    <s v="na"/>
    <s v="b"/>
    <n v="99"/>
  </r>
  <r>
    <x v="51"/>
    <s v="2017/04/09 11:02:20 PM AST"/>
    <d v="2017-04-09T23:02:20"/>
    <d v="1899-12-30T11:02:20"/>
    <s v="PM"/>
    <s v="AST"/>
    <d v="2017-04-09T21:00:00"/>
    <d v="2017-04-08T21:00:00"/>
    <x v="15"/>
    <n v="5"/>
    <n v="3"/>
    <s v="Approximately 7 Hours"/>
    <n v="2"/>
    <n v="4"/>
    <n v="1"/>
    <s v="na"/>
    <s v="na"/>
    <s v="b"/>
    <n v="99"/>
  </r>
  <r>
    <x v="51"/>
    <s v="2017/04/10 10:51:41 PM AST"/>
    <d v="2017-04-10T22:51:41"/>
    <d v="1899-12-30T10:51:41"/>
    <s v="PM"/>
    <s v="AST"/>
    <d v="2017-04-10T21:00:00"/>
    <d v="2017-04-09T21:00:00"/>
    <x v="6"/>
    <n v="4"/>
    <n v="4"/>
    <s v="More than 9 Hours"/>
    <n v="3"/>
    <n v="4"/>
    <n v="4"/>
    <s v="No"/>
    <s v="na"/>
    <s v="c"/>
    <n v="99"/>
  </r>
  <r>
    <x v="51"/>
    <s v="2017/04/12 12:12:09 AM AST"/>
    <d v="2017-04-12T00:12:09"/>
    <d v="1899-12-30T12:12:09"/>
    <s v="AM"/>
    <s v="AST"/>
    <d v="2017-04-12T21:00:00"/>
    <d v="2017-04-11T21:00:00"/>
    <x v="7"/>
    <n v="4"/>
    <n v="2"/>
    <s v="Approximately 7 Hours"/>
    <n v="3"/>
    <n v="3"/>
    <n v="3"/>
    <s v="No"/>
    <s v="na"/>
    <s v="c"/>
    <n v="99"/>
  </r>
  <r>
    <x v="51"/>
    <s v="2017/04/12 9:15:32 PM AST"/>
    <d v="2017-04-12T21:15:32"/>
    <d v="1899-12-30T09:15:32"/>
    <s v="PM"/>
    <s v="AST"/>
    <d v="2017-04-12T21:00:00"/>
    <d v="2017-04-11T21:00:00"/>
    <x v="8"/>
    <n v="5"/>
    <n v="3"/>
    <s v="Approximately 9 Hours"/>
    <n v="1"/>
    <n v="4"/>
    <n v="3"/>
    <s v="No"/>
    <s v="na"/>
    <s v="c"/>
    <n v="99"/>
  </r>
  <r>
    <x v="51"/>
    <s v="2017/04/14 12:53:02 AM AST"/>
    <d v="2017-04-14T00:53:02"/>
    <d v="1899-12-30T12:53:02"/>
    <s v="AM"/>
    <s v="AST"/>
    <d v="2017-04-14T21:00:00"/>
    <d v="2017-04-13T21:00:00"/>
    <x v="9"/>
    <n v="4"/>
    <n v="3"/>
    <s v="Approximately 7 Hours"/>
    <n v="2"/>
    <n v="4"/>
    <n v="3"/>
    <s v="No"/>
    <s v="na"/>
    <s v="c"/>
    <n v="99"/>
  </r>
  <r>
    <x v="51"/>
    <s v="2017/04/14 10:09:02 PM AST"/>
    <d v="2017-04-14T22:09:02"/>
    <d v="1899-12-30T10:09:02"/>
    <s v="PM"/>
    <s v="AST"/>
    <d v="2017-04-14T21:00:00"/>
    <d v="2017-04-13T21:00:00"/>
    <x v="10"/>
    <n v="5"/>
    <n v="4"/>
    <s v="Approximately 7 Hours"/>
    <n v="2"/>
    <n v="4"/>
    <n v="2"/>
    <s v="No"/>
    <s v="na"/>
    <s v="c"/>
    <n v="99"/>
  </r>
  <r>
    <x v="51"/>
    <s v="2017/04/15 11:22:18 PM AST"/>
    <d v="2017-04-15T23:22:18"/>
    <d v="1899-12-30T11:22:18"/>
    <s v="PM"/>
    <s v="AST"/>
    <d v="2017-04-15T21:00:00"/>
    <d v="2017-04-14T21:00:00"/>
    <x v="11"/>
    <n v="4"/>
    <n v="3"/>
    <s v="More than 9 Hours"/>
    <n v="1"/>
    <n v="3"/>
    <n v="3"/>
    <s v="No"/>
    <s v="na"/>
    <s v="c"/>
    <n v="99"/>
  </r>
  <r>
    <x v="51"/>
    <s v="2017/04/16 10:37:12 PM AST"/>
    <d v="2017-04-16T22:37:12"/>
    <d v="1899-12-30T10:37:12"/>
    <s v="PM"/>
    <s v="AST"/>
    <d v="2017-04-16T21:00:00"/>
    <d v="2017-04-15T21:00:00"/>
    <x v="12"/>
    <n v="4"/>
    <n v="3"/>
    <s v="More than 9 Hours"/>
    <n v="2"/>
    <n v="2"/>
    <n v="2"/>
    <s v="No"/>
    <s v="na"/>
    <s v="c"/>
    <n v="99"/>
  </r>
  <r>
    <x v="52"/>
    <s v="2017/04/04 12:29:56 AM AST"/>
    <d v="2017-04-04T00:29:56"/>
    <d v="1899-12-30T12:29:56"/>
    <s v="AM"/>
    <s v="AST"/>
    <d v="2017-04-04T21:00:00"/>
    <d v="2017-04-03T21:00:00"/>
    <x v="0"/>
    <n v="5"/>
    <n v="5"/>
    <s v="Approximately 7 Hours"/>
    <n v="2"/>
    <n v="5"/>
    <n v="5"/>
    <s v="na"/>
    <s v="na"/>
    <s v="b"/>
    <n v="99"/>
  </r>
  <r>
    <x v="52"/>
    <s v="2017/04/04 10:28:55 PM AST"/>
    <d v="2017-04-04T22:28:55"/>
    <d v="1899-12-30T10:28:55"/>
    <s v="PM"/>
    <s v="AST"/>
    <d v="2017-04-04T21:00:00"/>
    <d v="2017-04-03T21:00:00"/>
    <x v="1"/>
    <n v="4"/>
    <n v="5"/>
    <s v="More than 9 Hours"/>
    <n v="1"/>
    <n v="5"/>
    <n v="5"/>
    <s v="na"/>
    <s v="na"/>
    <s v="b"/>
    <n v="99"/>
  </r>
  <r>
    <x v="52"/>
    <s v="2017/04/05 9:10:21 PM AST"/>
    <d v="2017-04-05T21:10:21"/>
    <d v="1899-12-30T09:10:21"/>
    <s v="PM"/>
    <s v="AST"/>
    <d v="2017-04-05T21:00:00"/>
    <d v="2017-04-04T21:00:00"/>
    <x v="2"/>
    <n v="1"/>
    <n v="3"/>
    <s v="Approximately 7 Hours"/>
    <n v="5"/>
    <n v="2"/>
    <n v="3"/>
    <s v="na"/>
    <s v="na"/>
    <s v="b"/>
    <n v="99"/>
  </r>
  <r>
    <x v="52"/>
    <s v="2017/04/07 9:33:36 AM AST"/>
    <d v="2017-04-07T09:33:36"/>
    <d v="1899-12-30T09:33:36"/>
    <s v="AM"/>
    <s v="AST"/>
    <d v="2017-04-07T21:00:00"/>
    <d v="2017-04-06T21:00:00"/>
    <x v="13"/>
    <n v="5"/>
    <n v="5"/>
    <s v="Approximately 8 Hours"/>
    <n v="2"/>
    <n v="5"/>
    <n v="4"/>
    <s v="na"/>
    <s v="na"/>
    <s v="b"/>
    <n v="99"/>
  </r>
  <r>
    <x v="52"/>
    <s v="2017/04/08 1:19:14 PM AST"/>
    <d v="2017-04-08T13:19:14"/>
    <d v="1899-12-30T01:19:14"/>
    <s v="PM"/>
    <s v="AST"/>
    <d v="2017-04-08T21:00:00"/>
    <d v="2017-04-07T21:00:00"/>
    <x v="14"/>
    <n v="5"/>
    <n v="5"/>
    <s v="Approximately 8 Hours"/>
    <n v="1"/>
    <n v="5"/>
    <n v="3"/>
    <s v="na"/>
    <s v="na"/>
    <s v="b"/>
    <n v="99"/>
  </r>
  <r>
    <x v="52"/>
    <s v="2017/04/09 11:33:16 AM AST"/>
    <d v="2017-04-09T11:33:16"/>
    <d v="1899-12-30T11:33:16"/>
    <s v="AM"/>
    <s v="AST"/>
    <d v="2017-04-09T21:00:00"/>
    <d v="2017-04-08T21:00:00"/>
    <x v="5"/>
    <n v="4"/>
    <n v="5"/>
    <s v="Approximately 7 Hours"/>
    <n v="2"/>
    <n v="5"/>
    <n v="5"/>
    <s v="na"/>
    <s v="na"/>
    <s v="b"/>
    <n v="99"/>
  </r>
  <r>
    <x v="52"/>
    <s v="2017/04/10 5:42:18 PM AST"/>
    <d v="2017-04-10T17:42:18"/>
    <d v="1899-12-30T05:42:18"/>
    <s v="PM"/>
    <s v="AST"/>
    <d v="2017-04-10T21:00:00"/>
    <d v="2017-04-09T21:00:00"/>
    <x v="15"/>
    <n v="5"/>
    <n v="5"/>
    <s v="Less than 6 Hours"/>
    <n v="3"/>
    <n v="5"/>
    <n v="3"/>
    <s v="na"/>
    <s v="na"/>
    <s v="b"/>
    <n v="99"/>
  </r>
  <r>
    <x v="52"/>
    <s v="2017/04/11 9:46:06 PM AST"/>
    <d v="2017-04-11T21:46:06"/>
    <d v="1899-12-30T09:46:06"/>
    <s v="PM"/>
    <s v="AST"/>
    <d v="2017-04-11T21:00:00"/>
    <d v="2017-04-10T21:00:00"/>
    <x v="18"/>
    <n v="5"/>
    <n v="3"/>
    <s v="Less than 6 Hours"/>
    <n v="4"/>
    <n v="3"/>
    <n v="3"/>
    <s v="Yes"/>
    <s v="Yes"/>
    <s v="t"/>
    <n v="1"/>
  </r>
  <r>
    <x v="52"/>
    <s v="2017/04/12 2:11:42 PM AST"/>
    <d v="2017-04-12T14:11:42"/>
    <d v="1899-12-30T02:11:42"/>
    <s v="PM"/>
    <s v="AST"/>
    <d v="2017-04-12T21:00:00"/>
    <d v="2017-04-11T21:00:00"/>
    <x v="7"/>
    <n v="5"/>
    <n v="3"/>
    <s v="Less than 6 Hours"/>
    <n v="4"/>
    <n v="3"/>
    <n v="3"/>
    <s v="Yes"/>
    <s v="Yes"/>
    <s v="t"/>
    <n v="1"/>
  </r>
  <r>
    <x v="52"/>
    <s v="2017/04/12 9:49:35 PM AST"/>
    <d v="2017-04-12T21:49:35"/>
    <d v="1899-12-30T09:49:35"/>
    <s v="PM"/>
    <s v="AST"/>
    <d v="2017-04-12T21:00:00"/>
    <d v="2017-04-11T21:00:00"/>
    <x v="20"/>
    <n v="5"/>
    <n v="4"/>
    <s v="Approximately 7 Hours"/>
    <n v="1"/>
    <n v="5"/>
    <n v="3"/>
    <s v="Yes"/>
    <s v="Yes"/>
    <s v="t"/>
    <n v="1"/>
  </r>
  <r>
    <x v="52"/>
    <s v="2017/04/12 9:50:47 PM AST"/>
    <d v="2017-04-12T21:50:47"/>
    <d v="1899-12-30T09:50:47"/>
    <s v="PM"/>
    <s v="AST"/>
    <d v="2017-04-12T21:00:00"/>
    <d v="2017-04-11T21:00:00"/>
    <x v="8"/>
    <n v="5"/>
    <n v="4"/>
    <s v="Approximately 7 Hours"/>
    <n v="1"/>
    <n v="5"/>
    <n v="3"/>
    <s v="Yes"/>
    <s v="Yes"/>
    <s v="t"/>
    <n v="1"/>
  </r>
  <r>
    <x v="52"/>
    <s v="2017/04/14 12:10:13 AM AST"/>
    <d v="2017-04-14T00:10:13"/>
    <d v="1899-12-30T12:10:13"/>
    <s v="AM"/>
    <s v="AST"/>
    <d v="2017-04-14T21:00:00"/>
    <d v="2017-04-13T21:00:00"/>
    <x v="9"/>
    <n v="5"/>
    <n v="4"/>
    <s v="Approximately 7 Hours"/>
    <n v="1"/>
    <n v="5"/>
    <n v="2"/>
    <s v="Yes"/>
    <s v="Yes"/>
    <s v="t"/>
    <n v="1"/>
  </r>
  <r>
    <x v="52"/>
    <s v="2017/04/14 9:54:27 PM AST"/>
    <d v="2017-04-14T21:54:27"/>
    <d v="1899-12-30T09:54:27"/>
    <s v="PM"/>
    <s v="AST"/>
    <d v="2017-04-14T21:00:00"/>
    <d v="2017-04-13T21:00:00"/>
    <x v="20"/>
    <n v="5"/>
    <n v="4"/>
    <s v="More than 9 Hours"/>
    <n v="1"/>
    <n v="5"/>
    <n v="5"/>
    <s v="Yes"/>
    <s v="Yes"/>
    <s v="t"/>
    <n v="1"/>
  </r>
  <r>
    <x v="52"/>
    <s v="2017/04/15 10:24:18 AM AST"/>
    <d v="2017-04-15T10:24:18"/>
    <d v="1899-12-30T10:24:18"/>
    <s v="AM"/>
    <s v="AST"/>
    <d v="2017-04-15T21:00:00"/>
    <d v="2017-04-14T21:00:00"/>
    <x v="10"/>
    <n v="5"/>
    <n v="4"/>
    <s v="More than 9 Hours"/>
    <n v="1"/>
    <n v="5"/>
    <n v="5"/>
    <s v="Yes"/>
    <s v="Yes"/>
    <s v="t"/>
    <n v="1"/>
  </r>
  <r>
    <x v="52"/>
    <s v="2017/04/16 1:10:16 AM AST"/>
    <d v="2017-04-16T01:10:16"/>
    <d v="1899-12-30T01:10:16"/>
    <s v="AM"/>
    <s v="AST"/>
    <d v="2017-04-16T21:00:00"/>
    <d v="2017-04-15T21:00:00"/>
    <x v="11"/>
    <n v="5"/>
    <n v="5"/>
    <s v="Approximately 8 Hours"/>
    <n v="1"/>
    <n v="5"/>
    <n v="2"/>
    <s v="Yes"/>
    <s v="Yes"/>
    <s v="t"/>
    <n v="1"/>
  </r>
  <r>
    <x v="52"/>
    <s v="2017/04/16 10:37:24 AM AST"/>
    <d v="2017-04-16T10:37:24"/>
    <d v="1899-12-30T10:37:24"/>
    <s v="AM"/>
    <s v="AST"/>
    <d v="2017-04-16T21:00:00"/>
    <d v="2017-04-15T21:00:00"/>
    <x v="44"/>
    <n v="5"/>
    <n v="5"/>
    <s v="Approximately 8 Hours"/>
    <n v="2"/>
    <n v="5"/>
    <n v="4"/>
    <s v="Yes"/>
    <s v="Yes"/>
    <s v="t"/>
    <n v="1"/>
  </r>
  <r>
    <x v="52"/>
    <s v="2017/04/18 8:45:40 PM AST"/>
    <d v="2017-04-18T20:45:40"/>
    <d v="1899-12-30T08:45:40"/>
    <s v="PM"/>
    <s v="AST"/>
    <d v="2017-04-18T21:00:00"/>
    <d v="2017-04-17T21:00:00"/>
    <x v="21"/>
    <n v="5"/>
    <n v="5"/>
    <s v="Approximately 9 Hours"/>
    <n v="2"/>
    <n v="4"/>
    <n v="3"/>
    <s v="Yes"/>
    <s v="Yes"/>
    <s v="t"/>
    <n v="1"/>
  </r>
  <r>
    <x v="53"/>
    <s v="2017/04/04 11:50:07 AM AST"/>
    <d v="2017-04-04T11:50:07"/>
    <d v="1899-12-30T11:50:07"/>
    <s v="AM"/>
    <s v="AST"/>
    <d v="2017-04-04T21:00:00"/>
    <d v="2017-04-03T21:00:00"/>
    <x v="0"/>
    <n v="4"/>
    <n v="4"/>
    <s v="Approximately 7 Hours"/>
    <n v="2"/>
    <n v="3"/>
    <n v="4"/>
    <s v="na"/>
    <s v="na"/>
    <s v="b"/>
    <n v="99"/>
  </r>
  <r>
    <x v="53"/>
    <s v="2017/04/05 10:32:06 AM AST"/>
    <d v="2017-04-05T10:32:06"/>
    <d v="1899-12-30T10:32:06"/>
    <s v="AM"/>
    <s v="AST"/>
    <d v="2017-04-05T21:00:00"/>
    <d v="2017-04-04T21:00:00"/>
    <x v="1"/>
    <n v="4"/>
    <n v="4"/>
    <s v="Approximately 7 Hours"/>
    <n v="2"/>
    <n v="3"/>
    <n v="3"/>
    <s v="na"/>
    <s v="na"/>
    <s v="b"/>
    <n v="99"/>
  </r>
  <r>
    <x v="53"/>
    <s v="2017/04/08 9:35:06 PM AST"/>
    <d v="2017-04-08T21:35:06"/>
    <d v="1899-12-30T09:35:06"/>
    <s v="PM"/>
    <s v="AST"/>
    <d v="2017-04-08T21:00:00"/>
    <d v="2017-04-07T21:00:00"/>
    <x v="4"/>
    <n v="2"/>
    <n v="2"/>
    <s v="Less than 6 Hours"/>
    <n v="2"/>
    <n v="1"/>
    <n v="3"/>
    <s v="na"/>
    <s v="na"/>
    <s v="b"/>
    <n v="99"/>
  </r>
  <r>
    <x v="53"/>
    <s v="2017/04/08 9:36:11 PM AST"/>
    <d v="2017-04-08T21:36:11"/>
    <d v="1899-12-30T09:36:11"/>
    <s v="PM"/>
    <s v="AST"/>
    <d v="2017-04-08T21:00:00"/>
    <d v="2017-04-07T21:00:00"/>
    <x v="5"/>
    <n v="3"/>
    <n v="4"/>
    <s v="More than 9 Hours"/>
    <n v="4"/>
    <n v="3"/>
    <n v="4"/>
    <s v="na"/>
    <s v="na"/>
    <s v="b"/>
    <n v="99"/>
  </r>
  <r>
    <x v="53"/>
    <s v="2017/04/10 11:29:38 AM AST"/>
    <d v="2017-04-10T11:29:38"/>
    <d v="1899-12-30T11:29:38"/>
    <s v="AM"/>
    <s v="AST"/>
    <d v="2017-04-10T21:00:00"/>
    <d v="2017-04-09T21:00:00"/>
    <x v="15"/>
    <n v="2"/>
    <n v="3"/>
    <s v="Approximately 7 Hours"/>
    <n v="4"/>
    <n v="2"/>
    <n v="4"/>
    <s v="na"/>
    <s v="na"/>
    <s v="b"/>
    <n v="99"/>
  </r>
  <r>
    <x v="53"/>
    <s v="2017/04/11 12:07:26 PM AST"/>
    <d v="2017-04-11T12:07:26"/>
    <d v="1899-12-30T12:07:26"/>
    <s v="PM"/>
    <s v="AST"/>
    <d v="2017-04-11T21:00:00"/>
    <d v="2017-04-10T21:00:00"/>
    <x v="6"/>
    <n v="1"/>
    <n v="1"/>
    <s v="Less than 6 Hours"/>
    <n v="3"/>
    <n v="1"/>
    <n v="3"/>
    <s v="Yes"/>
    <s v="na"/>
    <s v="c"/>
    <n v="99"/>
  </r>
  <r>
    <x v="54"/>
    <s v="2017/04/03 9:06:59 PM AST"/>
    <d v="2017-04-03T21:06:59"/>
    <d v="1899-12-30T09:06:59"/>
    <s v="PM"/>
    <s v="AST"/>
    <d v="2017-04-03T21:00:00"/>
    <d v="2017-04-02T21:00:00"/>
    <x v="0"/>
    <n v="2"/>
    <n v="2"/>
    <s v="Less than 6 Hours"/>
    <n v="3"/>
    <n v="2"/>
    <n v="4"/>
    <s v="na"/>
    <s v="na"/>
    <s v="b"/>
    <n v="99"/>
  </r>
  <r>
    <x v="54"/>
    <s v="2017/04/04 9:08:23 PM AST"/>
    <d v="2017-04-04T21:08:23"/>
    <d v="1899-12-30T09:08:23"/>
    <s v="PM"/>
    <s v="AST"/>
    <d v="2017-04-04T21:00:00"/>
    <d v="2017-04-03T21:00:00"/>
    <x v="1"/>
    <n v="3"/>
    <n v="3"/>
    <s v="Approximately 8 Hours"/>
    <n v="3"/>
    <n v="3"/>
    <n v="4"/>
    <s v="na"/>
    <s v="na"/>
    <s v="b"/>
    <n v="99"/>
  </r>
  <r>
    <x v="54"/>
    <s v="2017/04/06 9:17:22 PM AST"/>
    <d v="2017-04-06T21:17:22"/>
    <d v="1899-12-30T09:17:22"/>
    <s v="PM"/>
    <s v="AST"/>
    <d v="2017-04-06T21:00:00"/>
    <d v="2017-04-05T21:00:00"/>
    <x v="16"/>
    <n v="2"/>
    <n v="4"/>
    <s v="Approximately 7 Hours"/>
    <n v="3"/>
    <n v="3"/>
    <n v="4"/>
    <s v="na"/>
    <s v="na"/>
    <s v="b"/>
    <n v="99"/>
  </r>
  <r>
    <x v="54"/>
    <s v="2017/04/06 9:18:12 PM AST"/>
    <d v="2017-04-06T21:18:12"/>
    <d v="1899-12-30T09:18:12"/>
    <s v="PM"/>
    <s v="AST"/>
    <d v="2017-04-06T21:00:00"/>
    <d v="2017-04-05T21:00:00"/>
    <x v="13"/>
    <n v="4"/>
    <n v="3"/>
    <s v="Approximately 8 Hours"/>
    <n v="3"/>
    <n v="3"/>
    <n v="4"/>
    <s v="na"/>
    <s v="na"/>
    <s v="b"/>
    <n v="99"/>
  </r>
  <r>
    <x v="54"/>
    <s v="2017/04/07 9:03:29 PM AST"/>
    <d v="2017-04-07T21:03:29"/>
    <d v="1899-12-30T09:03:29"/>
    <s v="PM"/>
    <s v="AST"/>
    <d v="2017-04-07T21:00:00"/>
    <d v="2017-04-06T21:00:00"/>
    <x v="14"/>
    <n v="2"/>
    <n v="1"/>
    <s v="Less than 6 Hours"/>
    <n v="4"/>
    <n v="2"/>
    <n v="2"/>
    <s v="na"/>
    <s v="na"/>
    <s v="b"/>
    <n v="99"/>
  </r>
  <r>
    <x v="54"/>
    <s v="2017/04/08 11:38:42 AM AST"/>
    <d v="2017-04-08T11:38:42"/>
    <d v="1899-12-30T11:38:42"/>
    <s v="AM"/>
    <s v="AST"/>
    <d v="2017-04-08T21:00:00"/>
    <d v="2017-04-07T21:00:00"/>
    <x v="20"/>
    <n v="4"/>
    <n v="5"/>
    <s v="Approximately 9 Hours"/>
    <n v="2"/>
    <n v="4"/>
    <n v="3"/>
    <s v="na"/>
    <s v="na"/>
    <s v="b"/>
    <n v="99"/>
  </r>
  <r>
    <x v="54"/>
    <s v="2017/04/08 9:03:14 PM AST"/>
    <d v="2017-04-08T21:03:14"/>
    <d v="1899-12-30T09:03:14"/>
    <s v="PM"/>
    <s v="AST"/>
    <d v="2017-04-08T21:00:00"/>
    <d v="2017-04-07T21:00:00"/>
    <x v="5"/>
    <n v="4"/>
    <n v="5"/>
    <s v="Approximately 9 Hours"/>
    <n v="2"/>
    <n v="4"/>
    <n v="4"/>
    <s v="na"/>
    <s v="na"/>
    <s v="b"/>
    <n v="99"/>
  </r>
  <r>
    <x v="54"/>
    <s v="2017/04/10 5:49:18 AM AST"/>
    <d v="2017-04-10T05:49:18"/>
    <d v="1899-12-30T05:49:18"/>
    <s v="AM"/>
    <s v="AST"/>
    <d v="2017-04-10T21:00:00"/>
    <d v="2017-04-09T21:00:00"/>
    <x v="15"/>
    <n v="4"/>
    <n v="3"/>
    <s v="Approximately 7 Hours"/>
    <n v="2"/>
    <n v="3"/>
    <n v="4"/>
    <s v="na"/>
    <s v="na"/>
    <s v="b"/>
    <n v="99"/>
  </r>
  <r>
    <x v="54"/>
    <s v="2017/04/10 9:21:36 PM AST"/>
    <d v="2017-04-10T21:21:36"/>
    <d v="1899-12-30T09:21:36"/>
    <s v="PM"/>
    <s v="AST"/>
    <d v="2017-04-10T21:00:00"/>
    <d v="2017-04-09T21:00:00"/>
    <x v="6"/>
    <n v="3"/>
    <n v="4"/>
    <s v="Approximately 7 Hours"/>
    <n v="3"/>
    <n v="3"/>
    <n v="4"/>
    <s v="No"/>
    <s v="na"/>
    <s v="c"/>
    <n v="99"/>
  </r>
  <r>
    <x v="54"/>
    <s v="2017/04/11 9:02:16 PM AST"/>
    <d v="2017-04-11T21:02:16"/>
    <d v="1899-12-30T09:02:16"/>
    <s v="PM"/>
    <s v="AST"/>
    <d v="2017-04-11T21:00:00"/>
    <d v="2017-04-10T21:00:00"/>
    <x v="7"/>
    <n v="4"/>
    <n v="4"/>
    <s v="Approximately 8 Hours"/>
    <n v="4"/>
    <n v="4"/>
    <n v="4"/>
    <s v="No"/>
    <s v="na"/>
    <s v="c"/>
    <n v="99"/>
  </r>
  <r>
    <x v="54"/>
    <s v="2017/04/12 9:02:18 PM AST"/>
    <d v="2017-04-12T21:02:18"/>
    <d v="1899-12-30T09:02:18"/>
    <s v="PM"/>
    <s v="AST"/>
    <d v="2017-04-12T21:00:00"/>
    <d v="2017-04-11T21:00:00"/>
    <x v="8"/>
    <n v="4"/>
    <n v="4"/>
    <s v="Approximately 7 Hours"/>
    <n v="2"/>
    <n v="4"/>
    <n v="4"/>
    <s v="No"/>
    <s v="na"/>
    <s v="c"/>
    <n v="99"/>
  </r>
  <r>
    <x v="54"/>
    <s v="2017/04/13 9:01:40 PM AST"/>
    <d v="2017-04-13T21:01:40"/>
    <d v="1899-12-30T09:01:40"/>
    <s v="PM"/>
    <s v="AST"/>
    <d v="2017-04-13T21:00:00"/>
    <d v="2017-04-12T21:00:00"/>
    <x v="9"/>
    <n v="4"/>
    <n v="4"/>
    <s v="Approximately 8 Hours"/>
    <n v="4"/>
    <n v="3"/>
    <n v="4"/>
    <s v="No"/>
    <s v="na"/>
    <s v="c"/>
    <n v="99"/>
  </r>
  <r>
    <x v="54"/>
    <s v="2017/04/14 9:03:31 PM AST"/>
    <d v="2017-04-14T21:03:31"/>
    <d v="1899-12-30T09:03:31"/>
    <s v="PM"/>
    <s v="AST"/>
    <d v="2017-04-14T21:00:00"/>
    <d v="2017-04-13T21:00:00"/>
    <x v="10"/>
    <n v="4"/>
    <n v="3"/>
    <s v="Approximately 7 Hours"/>
    <n v="3"/>
    <n v="2"/>
    <n v="4"/>
    <s v="No"/>
    <s v="na"/>
    <s v="c"/>
    <n v="99"/>
  </r>
  <r>
    <x v="54"/>
    <s v="2017/04/15 9:32:55 PM AST"/>
    <d v="2017-04-15T21:32:55"/>
    <d v="1899-12-30T09:32:55"/>
    <s v="PM"/>
    <s v="AST"/>
    <d v="2017-04-15T21:00:00"/>
    <d v="2017-04-14T21:00:00"/>
    <x v="11"/>
    <n v="3"/>
    <n v="4"/>
    <s v="Approximately 8 Hours"/>
    <n v="2"/>
    <n v="3"/>
    <n v="4"/>
    <s v="No"/>
    <s v="na"/>
    <s v="c"/>
    <n v="99"/>
  </r>
  <r>
    <x v="54"/>
    <s v="2017/04/16 9:24:17 PM AST"/>
    <d v="2017-04-16T21:24:17"/>
    <d v="1899-12-30T09:24:17"/>
    <s v="PM"/>
    <s v="AST"/>
    <d v="2017-04-16T21:00:00"/>
    <d v="2017-04-15T21:00:00"/>
    <x v="12"/>
    <n v="4"/>
    <n v="3"/>
    <s v="Less than 6 Hours"/>
    <n v="2"/>
    <n v="2"/>
    <n v="4"/>
    <s v="No"/>
    <s v="na"/>
    <s v="c"/>
    <n v="99"/>
  </r>
  <r>
    <x v="55"/>
    <s v="2017/04/06 1:08:25 AM AST"/>
    <d v="2017-04-06T01:08:25"/>
    <d v="1899-12-30T01:08:25"/>
    <s v="AM"/>
    <s v="AST"/>
    <d v="2017-04-06T21:00:00"/>
    <d v="2017-04-05T21:00:00"/>
    <x v="2"/>
    <n v="3"/>
    <n v="4"/>
    <s v="Approximately 8 Hours"/>
    <n v="3"/>
    <n v="3"/>
    <n v="3"/>
    <s v="na"/>
    <s v="na"/>
    <s v="b"/>
    <n v="99"/>
  </r>
  <r>
    <x v="55"/>
    <s v="2017/04/07 2:52:12 PM AST"/>
    <d v="2017-04-07T14:52:12"/>
    <d v="1899-12-30T02:52:12"/>
    <s v="PM"/>
    <s v="AST"/>
    <d v="2017-04-07T21:00:00"/>
    <d v="2017-04-06T21:00:00"/>
    <x v="13"/>
    <n v="4"/>
    <n v="4"/>
    <s v="Approximately 7 Hours"/>
    <n v="2"/>
    <n v="3"/>
    <n v="3"/>
    <s v="na"/>
    <s v="na"/>
    <s v="b"/>
    <n v="99"/>
  </r>
  <r>
    <x v="55"/>
    <s v="2017/04/07 9:01:59 PM AST"/>
    <d v="2017-04-07T21:01:59"/>
    <d v="1899-12-30T09:01:59"/>
    <s v="PM"/>
    <s v="AST"/>
    <d v="2017-04-07T21:00:00"/>
    <d v="2017-04-06T21:00:00"/>
    <x v="14"/>
    <n v="4"/>
    <n v="4"/>
    <s v="Approximately 7 Hours"/>
    <n v="2"/>
    <n v="3"/>
    <n v="2"/>
    <s v="na"/>
    <s v="na"/>
    <s v="b"/>
    <n v="99"/>
  </r>
  <r>
    <x v="55"/>
    <s v="2017/04/08 11:52:00 PM AST"/>
    <d v="2017-04-08T23:52:00"/>
    <d v="1899-12-30T11:52:00"/>
    <s v="PM"/>
    <s v="AST"/>
    <d v="2017-04-08T21:00:00"/>
    <d v="2017-04-07T21:00:00"/>
    <x v="5"/>
    <n v="4"/>
    <n v="4"/>
    <s v="Approximately 8 Hours"/>
    <n v="2"/>
    <n v="4"/>
    <n v="2"/>
    <s v="na"/>
    <s v="na"/>
    <s v="b"/>
    <n v="99"/>
  </r>
  <r>
    <x v="55"/>
    <s v="2017/04/10 12:12:05 AM AST"/>
    <d v="2017-04-10T00:12:05"/>
    <d v="1899-12-30T12:12:05"/>
    <s v="AM"/>
    <s v="AST"/>
    <d v="2017-04-10T21:00:00"/>
    <d v="2017-04-09T21:00:00"/>
    <x v="15"/>
    <n v="3"/>
    <n v="4"/>
    <s v="Approximately 8 Hours"/>
    <n v="2"/>
    <n v="3"/>
    <n v="4"/>
    <s v="na"/>
    <s v="na"/>
    <s v="b"/>
    <n v="99"/>
  </r>
  <r>
    <x v="55"/>
    <s v="2017/04/11 6:01:52 AM AST"/>
    <d v="2017-04-11T06:01:52"/>
    <d v="1899-12-30T06:01:52"/>
    <s v="AM"/>
    <s v="AST"/>
    <d v="2017-04-11T21:00:00"/>
    <d v="2017-04-10T21:00:00"/>
    <x v="6"/>
    <n v="2"/>
    <n v="4"/>
    <s v="Approximately 7 Hours"/>
    <n v="5"/>
    <n v="3"/>
    <n v="3"/>
    <s v="Yes"/>
    <s v="Yes"/>
    <s v="t"/>
    <n v="1"/>
  </r>
  <r>
    <x v="55"/>
    <s v="2017/04/12 7:56:35 AM AST"/>
    <d v="2017-04-12T07:56:35"/>
    <d v="1899-12-30T07:56:35"/>
    <s v="AM"/>
    <s v="AST"/>
    <d v="2017-04-12T21:00:00"/>
    <d v="2017-04-11T21:00:00"/>
    <x v="7"/>
    <n v="4"/>
    <n v="3"/>
    <s v="Approximately 7 Hours"/>
    <n v="3"/>
    <n v="4"/>
    <n v="3"/>
    <s v="Yes"/>
    <s v="Yes"/>
    <s v="t"/>
    <n v="1"/>
  </r>
  <r>
    <x v="55"/>
    <s v="2017/04/14 2:49:03 AM AST"/>
    <d v="2017-04-14T02:49:03"/>
    <d v="1899-12-30T02:49:03"/>
    <s v="AM"/>
    <s v="AST"/>
    <d v="2017-04-14T21:00:00"/>
    <d v="2017-04-13T21:00:00"/>
    <x v="9"/>
    <n v="5"/>
    <n v="4"/>
    <s v="Approximately 7 Hours"/>
    <n v="1"/>
    <n v="3"/>
    <n v="3"/>
    <s v="No"/>
    <s v="Yes"/>
    <s v="t"/>
    <n v="1"/>
  </r>
  <r>
    <x v="55"/>
    <s v="2017/04/15 4:35:05 PM AST"/>
    <d v="2017-04-15T16:35:05"/>
    <d v="1899-12-30T04:35:05"/>
    <s v="PM"/>
    <s v="AST"/>
    <d v="2017-04-15T21:00:00"/>
    <d v="2017-04-14T21:00:00"/>
    <x v="10"/>
    <n v="4"/>
    <n v="4"/>
    <s v="Approximately 9 Hours"/>
    <n v="2"/>
    <n v="3"/>
    <n v="2"/>
    <s v="No"/>
    <s v="Yes"/>
    <s v="t"/>
    <n v="1"/>
  </r>
  <r>
    <x v="55"/>
    <s v="2017/04/16 6:12:42 AM AST"/>
    <d v="2017-04-16T06:12:42"/>
    <d v="1899-12-30T06:12:42"/>
    <s v="AM"/>
    <s v="AST"/>
    <d v="2017-04-16T21:00:00"/>
    <d v="2017-04-15T21:00:00"/>
    <x v="11"/>
    <n v="4"/>
    <n v="3"/>
    <s v="Approximately 8 Hours"/>
    <n v="2"/>
    <n v="4"/>
    <n v="3"/>
    <s v="No"/>
    <s v="Yes"/>
    <s v="t"/>
    <n v="1"/>
  </r>
  <r>
    <x v="55"/>
    <s v="2017/04/17 6:50:13 AM AST"/>
    <d v="2017-04-17T06:50:13"/>
    <d v="1899-12-30T06:50:13"/>
    <s v="AM"/>
    <s v="AST"/>
    <d v="2017-04-17T21:00:00"/>
    <d v="2017-04-16T21:00:00"/>
    <x v="12"/>
    <n v="4"/>
    <n v="4"/>
    <s v="Approximately 7 Hours"/>
    <n v="1"/>
    <n v="4"/>
    <n v="5"/>
    <s v="No"/>
    <s v="Yes"/>
    <s v="t"/>
    <n v="1"/>
  </r>
  <r>
    <x v="56"/>
    <s v="2017/04/03 9:44:58 PM AST"/>
    <d v="2017-04-03T21:44:58"/>
    <d v="1899-12-30T09:44:58"/>
    <s v="PM"/>
    <s v="AST"/>
    <d v="2017-04-03T21:00:00"/>
    <d v="2017-04-02T21:00:00"/>
    <x v="0"/>
    <n v="3"/>
    <n v="2"/>
    <s v="Less than 6 Hours"/>
    <n v="5"/>
    <n v="3"/>
    <n v="2"/>
    <s v="na"/>
    <s v="na"/>
    <s v="b"/>
    <n v="99"/>
  </r>
  <r>
    <x v="56"/>
    <s v="2017/04/05 12:38:00 AM AST"/>
    <d v="2017-04-05T00:38:00"/>
    <d v="1899-12-30T12:38:00"/>
    <s v="AM"/>
    <s v="AST"/>
    <d v="2017-04-05T21:00:00"/>
    <d v="2017-04-04T21:00:00"/>
    <x v="1"/>
    <n v="4"/>
    <n v="3"/>
    <s v="Less than 6 Hours"/>
    <n v="4"/>
    <n v="3"/>
    <n v="3"/>
    <s v="na"/>
    <s v="na"/>
    <s v="b"/>
    <n v="99"/>
  </r>
  <r>
    <x v="56"/>
    <s v="2017/04/05 9:33:24 PM AST"/>
    <d v="2017-04-05T21:33:24"/>
    <d v="1899-12-30T09:33:24"/>
    <s v="PM"/>
    <s v="AST"/>
    <d v="2017-04-05T21:00:00"/>
    <d v="2017-04-04T21:00:00"/>
    <x v="2"/>
    <n v="3"/>
    <n v="2"/>
    <s v="Less than 6 Hours"/>
    <n v="4"/>
    <n v="3"/>
    <n v="2"/>
    <s v="na"/>
    <s v="na"/>
    <s v="b"/>
    <n v="99"/>
  </r>
  <r>
    <x v="56"/>
    <s v="2017/04/06 9:02:31 PM AST"/>
    <d v="2017-04-06T21:02:31"/>
    <d v="1899-12-30T09:02:31"/>
    <s v="PM"/>
    <s v="AST"/>
    <d v="2017-04-06T21:00:00"/>
    <d v="2017-04-05T21:00:00"/>
    <x v="13"/>
    <n v="3"/>
    <n v="2"/>
    <s v="Less than 6 Hours"/>
    <n v="3"/>
    <n v="3"/>
    <n v="2"/>
    <s v="na"/>
    <s v="na"/>
    <s v="b"/>
    <n v="99"/>
  </r>
  <r>
    <x v="56"/>
    <s v="2017/04/07 9:03:51 PM AST"/>
    <d v="2017-04-07T21:03:51"/>
    <d v="1899-12-30T09:03:51"/>
    <s v="PM"/>
    <s v="AST"/>
    <d v="2017-04-07T21:00:00"/>
    <d v="2017-04-06T21:00:00"/>
    <x v="14"/>
    <n v="2"/>
    <n v="2"/>
    <s v="Less than 6 Hours"/>
    <n v="5"/>
    <n v="4"/>
    <n v="1"/>
    <s v="na"/>
    <s v="na"/>
    <s v="b"/>
    <n v="99"/>
  </r>
  <r>
    <x v="56"/>
    <s v="2017/04/08 9:07:20 PM AST"/>
    <d v="2017-04-08T21:07:20"/>
    <d v="1899-12-30T09:07:20"/>
    <s v="PM"/>
    <s v="AST"/>
    <d v="2017-04-08T21:00:00"/>
    <d v="2017-04-07T21:00:00"/>
    <x v="5"/>
    <n v="2"/>
    <n v="4"/>
    <s v="Approximately 7 Hours"/>
    <n v="5"/>
    <n v="4"/>
    <n v="3"/>
    <s v="na"/>
    <s v="na"/>
    <s v="b"/>
    <n v="99"/>
  </r>
  <r>
    <x v="56"/>
    <s v="2017/04/09 11:17:10 PM AST"/>
    <d v="2017-04-09T23:17:10"/>
    <d v="1899-12-30T11:17:10"/>
    <s v="PM"/>
    <s v="AST"/>
    <d v="2017-04-09T21:00:00"/>
    <d v="2017-04-08T21:00:00"/>
    <x v="15"/>
    <n v="1"/>
    <n v="2"/>
    <s v="Less than 6 Hours"/>
    <n v="5"/>
    <n v="3"/>
    <n v="1"/>
    <s v="na"/>
    <s v="na"/>
    <s v="b"/>
    <n v="99"/>
  </r>
  <r>
    <x v="56"/>
    <s v="2017/04/10 10:49:13 PM AST"/>
    <d v="2017-04-10T22:49:13"/>
    <d v="1899-12-30T10:49:13"/>
    <s v="PM"/>
    <s v="AST"/>
    <d v="2017-04-10T21:00:00"/>
    <d v="2017-04-09T21:00:00"/>
    <x v="6"/>
    <n v="2"/>
    <n v="3"/>
    <s v="Approximately 7 Hours"/>
    <n v="4"/>
    <n v="2"/>
    <n v="3"/>
    <s v="Yes"/>
    <s v="Yes"/>
    <s v="t"/>
    <n v="1"/>
  </r>
  <r>
    <x v="56"/>
    <s v="2017/04/11 9:12:11 PM AST"/>
    <d v="2017-04-11T21:12:11"/>
    <d v="1899-12-30T09:12:11"/>
    <s v="PM"/>
    <s v="AST"/>
    <d v="2017-04-11T21:00:00"/>
    <d v="2017-04-10T21:00:00"/>
    <x v="7"/>
    <n v="2"/>
    <n v="1"/>
    <s v="Less than 6 Hours"/>
    <n v="5"/>
    <n v="1"/>
    <n v="3"/>
    <s v="Yes"/>
    <s v="Yes"/>
    <s v="t"/>
    <n v="1"/>
  </r>
  <r>
    <x v="56"/>
    <s v="2017/04/12 9:05:39 PM AST"/>
    <d v="2017-04-12T21:05:39"/>
    <d v="1899-12-30T09:05:39"/>
    <s v="PM"/>
    <s v="AST"/>
    <d v="2017-04-12T21:00:00"/>
    <d v="2017-04-11T21:00:00"/>
    <x v="8"/>
    <n v="5"/>
    <n v="4"/>
    <s v="Approximately 8 Hours"/>
    <n v="2"/>
    <n v="4"/>
    <n v="3"/>
    <s v="Yes"/>
    <s v="Yes"/>
    <s v="t"/>
    <n v="1"/>
  </r>
  <r>
    <x v="56"/>
    <s v="2017/04/13 9:06:11 PM AST"/>
    <d v="2017-04-13T21:06:11"/>
    <d v="1899-12-30T09:06:11"/>
    <s v="PM"/>
    <s v="AST"/>
    <d v="2017-04-13T21:00:00"/>
    <d v="2017-04-12T21:00:00"/>
    <x v="9"/>
    <n v="4"/>
    <n v="4"/>
    <s v="Approximately 7 Hours"/>
    <n v="2"/>
    <n v="3"/>
    <n v="2"/>
    <s v="Yes"/>
    <s v="Yes"/>
    <s v="t"/>
    <n v="1"/>
  </r>
  <r>
    <x v="56"/>
    <s v="2017/04/14 9:02:58 PM AST"/>
    <d v="2017-04-14T21:02:58"/>
    <d v="1899-12-30T09:02:58"/>
    <s v="PM"/>
    <s v="AST"/>
    <d v="2017-04-14T21:00:00"/>
    <d v="2017-04-13T21:00:00"/>
    <x v="10"/>
    <n v="5"/>
    <n v="3"/>
    <s v="Approximately 7 Hours"/>
    <n v="1"/>
    <n v="2"/>
    <n v="4"/>
    <s v="Yes"/>
    <s v="Yes"/>
    <s v="t"/>
    <n v="1"/>
  </r>
  <r>
    <x v="56"/>
    <s v="2017/04/16 12:57:25 PM AST"/>
    <d v="2017-04-16T12:57:25"/>
    <d v="1899-12-30T12:57:25"/>
    <s v="PM"/>
    <s v="AST"/>
    <d v="2017-04-16T21:00:00"/>
    <d v="2017-04-15T21:00:00"/>
    <x v="11"/>
    <n v="4"/>
    <n v="4"/>
    <s v="Approximately 8 Hours"/>
    <n v="2"/>
    <n v="4"/>
    <n v="4"/>
    <s v="Yes"/>
    <s v="Yes"/>
    <s v="t"/>
    <n v="1"/>
  </r>
  <r>
    <x v="56"/>
    <s v="2017/04/16 9:26:48 PM AST"/>
    <d v="2017-04-16T21:26:48"/>
    <d v="1899-12-30T09:26:48"/>
    <s v="PM"/>
    <s v="AST"/>
    <d v="2017-04-16T21:00:00"/>
    <d v="2017-04-15T21:00:00"/>
    <x v="12"/>
    <n v="3"/>
    <n v="4"/>
    <s v="Approximately 8 Hours"/>
    <n v="3"/>
    <n v="3"/>
    <n v="3"/>
    <s v="Yes"/>
    <s v="Yes"/>
    <s v="t"/>
    <n v="1"/>
  </r>
  <r>
    <x v="57"/>
    <s v="2017/04/04 4:17:13 PM AST"/>
    <d v="2017-04-04T16:17:13"/>
    <d v="1899-12-30T04:17:13"/>
    <s v="PM"/>
    <s v="AST"/>
    <d v="2017-04-04T21:00:00"/>
    <d v="2017-04-03T21:00:00"/>
    <x v="0"/>
    <n v="1"/>
    <n v="2"/>
    <s v="Less than 6 Hours"/>
    <n v="4"/>
    <n v="2"/>
    <n v="2"/>
    <s v="na"/>
    <s v="na"/>
    <s v="b"/>
    <n v="99"/>
  </r>
  <r>
    <x v="57"/>
    <s v="2017/04/05 5:26:42 PM AST"/>
    <d v="2017-04-05T17:26:42"/>
    <d v="1899-12-30T05:26:42"/>
    <s v="PM"/>
    <s v="AST"/>
    <d v="2017-04-05T21:00:00"/>
    <d v="2017-04-04T21:00:00"/>
    <x v="1"/>
    <n v="4"/>
    <n v="3"/>
    <s v="Less than 6 Hours"/>
    <n v="3"/>
    <n v="5"/>
    <n v="5"/>
    <s v="na"/>
    <s v="na"/>
    <s v="b"/>
    <n v="99"/>
  </r>
  <r>
    <x v="57"/>
    <s v="2017/04/05 9:02:02 PM AST"/>
    <d v="2017-04-05T21:02:02"/>
    <d v="1899-12-30T09:02:02"/>
    <s v="PM"/>
    <s v="AST"/>
    <d v="2017-04-05T21:00:00"/>
    <d v="2017-04-04T21:00:00"/>
    <x v="2"/>
    <n v="3"/>
    <n v="3"/>
    <s v="Less than 6 Hours"/>
    <n v="3"/>
    <n v="2"/>
    <n v="3"/>
    <s v="na"/>
    <s v="na"/>
    <s v="b"/>
    <n v="99"/>
  </r>
  <r>
    <x v="57"/>
    <s v="2017/04/06 9:40:27 PM AST"/>
    <d v="2017-04-06T21:40:27"/>
    <d v="1899-12-30T09:40:27"/>
    <s v="PM"/>
    <s v="AST"/>
    <d v="2017-04-06T21:00:00"/>
    <d v="2017-04-05T21:00:00"/>
    <x v="13"/>
    <n v="2"/>
    <n v="4"/>
    <s v="Approximately 7 Hours"/>
    <n v="4"/>
    <n v="4"/>
    <n v="3"/>
    <s v="na"/>
    <s v="na"/>
    <s v="b"/>
    <n v="99"/>
  </r>
  <r>
    <x v="57"/>
    <s v="2017/04/08 6:58:57 PM AST"/>
    <d v="2017-04-08T18:58:57"/>
    <d v="1899-12-30T06:58:57"/>
    <s v="PM"/>
    <s v="AST"/>
    <d v="2017-04-08T21:00:00"/>
    <d v="2017-04-07T21:00:00"/>
    <x v="14"/>
    <n v="4"/>
    <n v="1"/>
    <s v="Less than 6 Hours"/>
    <n v="3"/>
    <n v="2"/>
    <n v="2"/>
    <s v="na"/>
    <s v="na"/>
    <s v="b"/>
    <n v="99"/>
  </r>
  <r>
    <x v="57"/>
    <s v="2017/04/08 9:30:44 PM AST"/>
    <d v="2017-04-08T21:30:44"/>
    <d v="1899-12-30T09:30:44"/>
    <s v="PM"/>
    <s v="AST"/>
    <d v="2017-04-08T21:00:00"/>
    <d v="2017-04-07T21:00:00"/>
    <x v="5"/>
    <n v="3"/>
    <n v="4"/>
    <s v="Approximately 7 Hours"/>
    <n v="4"/>
    <n v="2"/>
    <n v="3"/>
    <s v="na"/>
    <s v="na"/>
    <s v="b"/>
    <n v="99"/>
  </r>
  <r>
    <x v="57"/>
    <s v="2017/04/10 11:34:11 AM AST"/>
    <d v="2017-04-10T11:34:11"/>
    <d v="1899-12-30T11:34:11"/>
    <s v="AM"/>
    <s v="AST"/>
    <d v="2017-04-10T21:00:00"/>
    <d v="2017-04-09T21:00:00"/>
    <x v="15"/>
    <n v="3"/>
    <n v="4"/>
    <s v="Approximately 7 Hours"/>
    <n v="4"/>
    <n v="4"/>
    <n v="2"/>
    <s v="na"/>
    <s v="na"/>
    <s v="b"/>
    <n v="99"/>
  </r>
  <r>
    <x v="57"/>
    <s v="2017/04/11 12:06:48 AM AST"/>
    <d v="2017-04-11T00:06:48"/>
    <d v="1899-12-30T12:06:48"/>
    <s v="AM"/>
    <s v="AST"/>
    <d v="2017-04-11T21:00:00"/>
    <d v="2017-04-10T21:00:00"/>
    <x v="6"/>
    <n v="2"/>
    <n v="1"/>
    <s v="Less than 6 Hours"/>
    <n v="5"/>
    <n v="5"/>
    <n v="2"/>
    <s v="Yes"/>
    <s v="Yes"/>
    <s v="t"/>
    <n v="1"/>
  </r>
  <r>
    <x v="57"/>
    <s v="2017/04/11 10:39:43 PM AST"/>
    <d v="2017-04-11T22:39:43"/>
    <d v="1899-12-30T10:39:43"/>
    <s v="PM"/>
    <s v="AST"/>
    <d v="2017-04-11T21:00:00"/>
    <d v="2017-04-10T21:00:00"/>
    <x v="7"/>
    <n v="1"/>
    <n v="5"/>
    <s v="Less than 6 Hours"/>
    <n v="5"/>
    <n v="5"/>
    <n v="5"/>
    <s v="Yes"/>
    <s v="Yes"/>
    <s v="t"/>
    <n v="1"/>
  </r>
  <r>
    <x v="57"/>
    <s v="2017/04/12 9:39:41 PM AST"/>
    <d v="2017-04-12T21:39:41"/>
    <d v="1899-12-30T09:39:41"/>
    <s v="PM"/>
    <s v="AST"/>
    <d v="2017-04-12T21:00:00"/>
    <d v="2017-04-11T21:00:00"/>
    <x v="8"/>
    <n v="4"/>
    <n v="1"/>
    <s v="Less than 6 Hours"/>
    <n v="3"/>
    <n v="4"/>
    <n v="2"/>
    <s v="Yes"/>
    <s v="Yes"/>
    <s v="t"/>
    <n v="1"/>
  </r>
  <r>
    <x v="57"/>
    <s v="2017/04/14 10:55:06 AM AST"/>
    <d v="2017-04-14T10:55:06"/>
    <d v="1899-12-30T10:55:06"/>
    <s v="AM"/>
    <s v="AST"/>
    <d v="2017-04-14T21:00:00"/>
    <d v="2017-04-13T21:00:00"/>
    <x v="9"/>
    <n v="2"/>
    <n v="1"/>
    <s v="Less than 6 Hours"/>
    <n v="5"/>
    <n v="2"/>
    <n v="3"/>
    <s v="Yes"/>
    <s v="Yes"/>
    <s v="t"/>
    <n v="1"/>
  </r>
  <r>
    <x v="57"/>
    <s v="2017/04/14 11:08:04 PM AST"/>
    <d v="2017-04-14T23:08:04"/>
    <d v="1899-12-30T11:08:04"/>
    <s v="PM"/>
    <s v="AST"/>
    <d v="2017-04-14T21:00:00"/>
    <d v="2017-04-13T21:00:00"/>
    <x v="20"/>
    <n v="3"/>
    <n v="3"/>
    <s v="Less than 6 Hours"/>
    <n v="4"/>
    <n v="3"/>
    <n v="5"/>
    <s v="Yes"/>
    <s v="Yes"/>
    <s v="t"/>
    <n v="1"/>
  </r>
  <r>
    <x v="57"/>
    <s v="2017/04/15 4:58:57 PM AST"/>
    <d v="2017-04-15T16:58:57"/>
    <d v="1899-12-30T04:58:57"/>
    <s v="PM"/>
    <s v="AST"/>
    <d v="2017-04-15T21:00:00"/>
    <d v="2017-04-14T21:00:00"/>
    <x v="10"/>
    <n v="4"/>
    <n v="5"/>
    <s v="Approximately 8 Hours"/>
    <n v="2"/>
    <n v="5"/>
    <n v="2"/>
    <s v="Yes"/>
    <s v="Yes"/>
    <s v="t"/>
    <n v="1"/>
  </r>
  <r>
    <x v="57"/>
    <s v="2017/04/16 2:56:12 PM AST"/>
    <d v="2017-04-16T14:56:12"/>
    <d v="1899-12-30T02:56:12"/>
    <s v="PM"/>
    <s v="AST"/>
    <d v="2017-04-16T21:00:00"/>
    <d v="2017-04-15T21:00:00"/>
    <x v="11"/>
    <n v="1"/>
    <n v="1"/>
    <s v="Less than 6 Hours"/>
    <n v="5"/>
    <n v="3"/>
    <n v="1"/>
    <s v="Yes"/>
    <s v="Yes"/>
    <s v="t"/>
    <n v="1"/>
  </r>
  <r>
    <x v="57"/>
    <s v="2017/04/17 2:35:23 PM AST"/>
    <d v="2017-04-17T14:35:23"/>
    <d v="1899-12-30T02:35:23"/>
    <s v="PM"/>
    <s v="AST"/>
    <d v="2017-04-17T21:00:00"/>
    <d v="2017-04-16T21:00:00"/>
    <x v="12"/>
    <n v="3"/>
    <n v="2"/>
    <s v="Less than 6 Hours"/>
    <n v="3"/>
    <n v="1"/>
    <n v="4"/>
    <s v="Yes"/>
    <s v="Yes"/>
    <s v="t"/>
    <n v="1"/>
  </r>
  <r>
    <x v="58"/>
    <s v="2017/04/03 11:53:46 PM AST"/>
    <d v="2017-04-03T23:53:46"/>
    <d v="1899-12-30T11:53:46"/>
    <s v="PM"/>
    <s v="AST"/>
    <d v="2017-04-03T21:00:00"/>
    <d v="2017-04-02T21:00:00"/>
    <x v="0"/>
    <n v="4"/>
    <n v="2"/>
    <s v="Less than 6 Hours"/>
    <n v="4"/>
    <n v="2"/>
    <n v="5"/>
    <s v="na"/>
    <s v="na"/>
    <s v="b"/>
    <n v="99"/>
  </r>
  <r>
    <x v="58"/>
    <s v="2017/04/05 8:40:24 AM AST"/>
    <d v="2017-04-05T08:40:24"/>
    <d v="1899-12-30T08:40:24"/>
    <s v="AM"/>
    <s v="AST"/>
    <d v="2017-04-05T21:00:00"/>
    <d v="2017-04-04T21:00:00"/>
    <x v="1"/>
    <n v="3"/>
    <n v="2"/>
    <s v="Approximately 8 Hours"/>
    <n v="2"/>
    <n v="2"/>
    <n v="3"/>
    <s v="na"/>
    <s v="na"/>
    <s v="b"/>
    <n v="99"/>
  </r>
  <r>
    <x v="58"/>
    <s v="2017/04/06 5:59:23 PM AST"/>
    <d v="2017-04-06T17:59:23"/>
    <d v="1899-12-30T05:59:23"/>
    <s v="PM"/>
    <s v="AST"/>
    <d v="2017-04-06T21:00:00"/>
    <d v="2017-04-05T21:00:00"/>
    <x v="2"/>
    <n v="4"/>
    <n v="3"/>
    <s v="Approximately 7 Hours"/>
    <n v="2"/>
    <n v="4"/>
    <n v="4"/>
    <s v="na"/>
    <s v="na"/>
    <s v="b"/>
    <n v="99"/>
  </r>
  <r>
    <x v="58"/>
    <s v="2017/04/06 10:43:26 PM AST"/>
    <d v="2017-04-06T22:43:26"/>
    <d v="1899-12-30T10:43:26"/>
    <s v="PM"/>
    <s v="AST"/>
    <d v="2017-04-06T21:00:00"/>
    <d v="2017-04-05T21:00:00"/>
    <x v="13"/>
    <n v="4"/>
    <n v="4"/>
    <s v="Approximately 7 Hours"/>
    <n v="2"/>
    <n v="4"/>
    <n v="4"/>
    <s v="na"/>
    <s v="na"/>
    <s v="b"/>
    <n v="99"/>
  </r>
  <r>
    <x v="58"/>
    <s v="2017/04/08 12:03:56 AM AST"/>
    <d v="2017-04-08T00:03:56"/>
    <d v="1899-12-30T12:03:56"/>
    <s v="AM"/>
    <s v="AST"/>
    <d v="2017-04-08T21:00:00"/>
    <d v="2017-04-07T21:00:00"/>
    <x v="14"/>
    <n v="5"/>
    <n v="2"/>
    <s v="Less than 6 Hours"/>
    <n v="3"/>
    <n v="2"/>
    <n v="4"/>
    <s v="na"/>
    <s v="na"/>
    <s v="b"/>
    <n v="99"/>
  </r>
  <r>
    <x v="58"/>
    <s v="2017/04/09 12:57:50 PM AST"/>
    <d v="2017-04-09T12:57:50"/>
    <d v="1899-12-30T12:57:50"/>
    <s v="PM"/>
    <s v="AST"/>
    <d v="2017-04-09T21:00:00"/>
    <d v="2017-04-08T21:00:00"/>
    <x v="5"/>
    <n v="4"/>
    <n v="4"/>
    <s v="Approximately 8 Hours"/>
    <n v="2"/>
    <n v="4"/>
    <n v="4"/>
    <s v="na"/>
    <s v="na"/>
    <s v="b"/>
    <n v="99"/>
  </r>
  <r>
    <x v="58"/>
    <s v="2017/04/10 12:55:27 AM AST"/>
    <d v="2017-04-10T00:55:27"/>
    <d v="1899-12-30T12:55:27"/>
    <s v="AM"/>
    <s v="AST"/>
    <d v="2017-04-10T21:00:00"/>
    <d v="2017-04-09T21:00:00"/>
    <x v="15"/>
    <n v="3"/>
    <n v="4"/>
    <s v="Approximately 7 Hours"/>
    <n v="1"/>
    <n v="3"/>
    <n v="4"/>
    <s v="na"/>
    <s v="na"/>
    <s v="b"/>
    <n v="99"/>
  </r>
  <r>
    <x v="58"/>
    <s v="2017/04/11 8:13:43 AM AST"/>
    <d v="2017-04-11T08:13:43"/>
    <d v="1899-12-30T08:13:43"/>
    <s v="AM"/>
    <s v="AST"/>
    <d v="2017-04-11T21:00:00"/>
    <d v="2017-04-10T21:00:00"/>
    <x v="6"/>
    <n v="3"/>
    <n v="5"/>
    <s v="Approximately 7 Hours"/>
    <n v="4"/>
    <n v="4"/>
    <n v="3"/>
    <s v="Yes"/>
    <s v="na"/>
    <s v="c"/>
    <n v="99"/>
  </r>
  <r>
    <x v="58"/>
    <s v="2017/04/12 10:02:57 AM AST"/>
    <d v="2017-04-12T10:02:57"/>
    <d v="1899-12-30T10:02:57"/>
    <s v="AM"/>
    <s v="AST"/>
    <d v="2017-04-12T21:00:00"/>
    <d v="2017-04-11T21:00:00"/>
    <x v="7"/>
    <n v="3"/>
    <n v="5"/>
    <s v="Approximately 7 Hours"/>
    <n v="4"/>
    <n v="3"/>
    <n v="3"/>
    <s v="Yes"/>
    <s v="na"/>
    <s v="c"/>
    <n v="99"/>
  </r>
  <r>
    <x v="58"/>
    <s v="2017/04/12 10:57:12 PM AST"/>
    <d v="2017-04-12T22:57:12"/>
    <d v="1899-12-30T10:57:12"/>
    <s v="PM"/>
    <s v="AST"/>
    <d v="2017-04-12T21:00:00"/>
    <d v="2017-04-11T21:00:00"/>
    <x v="8"/>
    <n v="3"/>
    <n v="4"/>
    <s v="Approximately 7 Hours"/>
    <n v="4"/>
    <n v="4"/>
    <n v="4"/>
    <s v="No"/>
    <s v="na"/>
    <s v="c"/>
    <n v="99"/>
  </r>
  <r>
    <x v="58"/>
    <s v="2017/04/14 8:07:07 AM AST"/>
    <d v="2017-04-14T08:07:07"/>
    <d v="1899-12-30T08:07:07"/>
    <s v="AM"/>
    <s v="AST"/>
    <d v="2017-04-14T21:00:00"/>
    <d v="2017-04-13T21:00:00"/>
    <x v="9"/>
    <n v="3"/>
    <n v="5"/>
    <s v="Approximately 8 Hours"/>
    <n v="3"/>
    <n v="3"/>
    <n v="4"/>
    <s v="Yes"/>
    <s v="na"/>
    <s v="c"/>
    <n v="99"/>
  </r>
  <r>
    <x v="58"/>
    <s v="2017/04/15 11:09:12 PM AST"/>
    <d v="2017-04-15T23:09:12"/>
    <d v="1899-12-30T11:09:12"/>
    <s v="PM"/>
    <s v="AST"/>
    <d v="2017-04-15T21:00:00"/>
    <d v="2017-04-14T21:00:00"/>
    <x v="19"/>
    <n v="4"/>
    <n v="4"/>
    <s v="Approximately 7 Hours"/>
    <n v="2"/>
    <n v="4"/>
    <n v="3"/>
    <s v="Yes"/>
    <s v="na"/>
    <s v="c"/>
    <n v="99"/>
  </r>
  <r>
    <x v="58"/>
    <s v="2017/04/15 11:09:44 PM AST"/>
    <d v="2017-04-15T23:09:44"/>
    <d v="1899-12-30T11:09:44"/>
    <s v="PM"/>
    <s v="AST"/>
    <d v="2017-04-15T21:00:00"/>
    <d v="2017-04-14T21:00:00"/>
    <x v="11"/>
    <n v="4"/>
    <n v="4"/>
    <s v="Approximately 7 Hours"/>
    <n v="2"/>
    <n v="4"/>
    <n v="3"/>
    <s v="Yes"/>
    <s v="na"/>
    <s v="c"/>
    <n v="99"/>
  </r>
  <r>
    <x v="58"/>
    <s v="2017/04/17 1:29:30 AM AST"/>
    <d v="2017-04-17T01:29:30"/>
    <d v="1899-12-30T01:29:30"/>
    <s v="AM"/>
    <s v="AST"/>
    <d v="2017-04-17T21:00:00"/>
    <d v="2017-04-16T21:00:00"/>
    <x v="12"/>
    <n v="4"/>
    <n v="4"/>
    <s v="Approximately 8 Hours"/>
    <n v="1"/>
    <n v="4"/>
    <n v="3"/>
    <s v="No"/>
    <s v="na"/>
    <s v="c"/>
    <n v="99"/>
  </r>
  <r>
    <x v="59"/>
    <s v="2017/04/04 9:25:37 PM AST"/>
    <d v="2017-04-04T21:25:37"/>
    <d v="1899-12-30T09:25:37"/>
    <s v="PM"/>
    <s v="AST"/>
    <d v="2017-04-04T21:00:00"/>
    <d v="2017-04-03T21:00:00"/>
    <x v="1"/>
    <n v="3"/>
    <n v="3"/>
    <s v="Less than 6 Hours"/>
    <n v="3"/>
    <n v="2"/>
    <n v="3"/>
    <s v="na"/>
    <s v="na"/>
    <s v="b"/>
    <n v="99"/>
  </r>
  <r>
    <x v="59"/>
    <s v="2017/04/05 9:41:39 PM AST"/>
    <d v="2017-04-05T21:41:39"/>
    <d v="1899-12-30T09:41:39"/>
    <s v="PM"/>
    <s v="AST"/>
    <d v="2017-04-05T21:00:00"/>
    <d v="2017-04-04T21:00:00"/>
    <x v="2"/>
    <n v="3"/>
    <n v="2"/>
    <s v="Less than 6 Hours"/>
    <n v="2"/>
    <n v="2"/>
    <n v="4"/>
    <s v="na"/>
    <s v="na"/>
    <s v="b"/>
    <n v="99"/>
  </r>
  <r>
    <x v="59"/>
    <s v="2017/04/07 9:40:50 PM AST"/>
    <d v="2017-04-07T21:40:50"/>
    <d v="1899-12-30T09:40:50"/>
    <s v="PM"/>
    <s v="AST"/>
    <d v="2017-04-07T21:00:00"/>
    <d v="2017-04-06T21:00:00"/>
    <x v="14"/>
    <n v="4"/>
    <n v="3"/>
    <s v="Less than 6 Hours"/>
    <n v="2"/>
    <n v="3"/>
    <n v="2"/>
    <s v="na"/>
    <s v="na"/>
    <s v="b"/>
    <n v="99"/>
  </r>
  <r>
    <x v="59"/>
    <s v="2017/04/09 11:52:18 AM AST"/>
    <d v="2017-04-09T11:52:18"/>
    <d v="1899-12-30T11:52:18"/>
    <s v="AM"/>
    <s v="AST"/>
    <d v="2017-04-09T21:00:00"/>
    <d v="2017-04-08T21:00:00"/>
    <x v="5"/>
    <n v="4"/>
    <n v="4"/>
    <s v="Approximately 7 Hours"/>
    <n v="2"/>
    <n v="4"/>
    <n v="2"/>
    <s v="na"/>
    <s v="na"/>
    <s v="b"/>
    <n v="99"/>
  </r>
  <r>
    <x v="59"/>
    <s v="2017/04/09 11:24:27 PM AST"/>
    <d v="2017-04-09T23:24:27"/>
    <d v="1899-12-30T11:24:27"/>
    <s v="PM"/>
    <s v="AST"/>
    <d v="2017-04-09T21:00:00"/>
    <d v="2017-04-08T21:00:00"/>
    <x v="15"/>
    <n v="2"/>
    <n v="4"/>
    <s v="Approximately 7 Hours"/>
    <n v="2"/>
    <n v="2"/>
    <n v="5"/>
    <s v="na"/>
    <s v="na"/>
    <s v="b"/>
    <n v="99"/>
  </r>
  <r>
    <x v="60"/>
    <s v="2017/03/14 7:05:04 PM AST"/>
    <d v="2017-03-14T19:05:04"/>
    <d v="1899-12-30T07:05:04"/>
    <s v="PM"/>
    <s v="AST"/>
    <d v="2017-03-14T21:00:00"/>
    <d v="2017-03-13T21:00:00"/>
    <x v="23"/>
    <n v="3"/>
    <n v="4"/>
    <s v="Approximately 7 Hours"/>
    <n v="4"/>
    <n v="4"/>
    <n v="3"/>
    <s v="na"/>
    <s v="na"/>
    <s v="b"/>
    <n v="99"/>
  </r>
  <r>
    <x v="60"/>
    <s v="2017/03/16 3:01:18 PM AST"/>
    <d v="2017-03-16T15:01:18"/>
    <d v="1899-12-30T03:01:18"/>
    <s v="PM"/>
    <s v="AST"/>
    <d v="2017-03-16T21:00:00"/>
    <d v="2017-03-15T21:00:00"/>
    <x v="25"/>
    <n v="4"/>
    <n v="2"/>
    <s v="Less than 6 Hours"/>
    <n v="3"/>
    <n v="2"/>
    <n v="2"/>
    <s v="na"/>
    <s v="na"/>
    <s v="b"/>
    <n v="99"/>
  </r>
  <r>
    <x v="60"/>
    <s v="2017/03/17 12:27:47 PM AST"/>
    <d v="2017-03-17T12:27:47"/>
    <d v="1899-12-30T12:27:47"/>
    <s v="PM"/>
    <s v="AST"/>
    <d v="2017-03-17T21:00:00"/>
    <d v="2017-03-16T21:00:00"/>
    <x v="26"/>
    <n v="3"/>
    <n v="2"/>
    <s v="Less than 6 Hours"/>
    <n v="3"/>
    <n v="3"/>
    <n v="4"/>
    <s v="na"/>
    <s v="na"/>
    <s v="b"/>
    <n v="99"/>
  </r>
  <r>
    <x v="60"/>
    <s v="2017/03/17 10:51:09 PM AST"/>
    <d v="2017-03-17T22:51:09"/>
    <d v="1899-12-30T10:51:09"/>
    <s v="PM"/>
    <s v="AST"/>
    <d v="2017-03-17T21:00:00"/>
    <d v="2017-03-16T21:00:00"/>
    <x v="27"/>
    <n v="4"/>
    <n v="2"/>
    <s v="Less than 6 Hours"/>
    <n v="3"/>
    <n v="2"/>
    <n v="3"/>
    <s v="na"/>
    <s v="na"/>
    <s v="b"/>
    <n v="99"/>
  </r>
  <r>
    <x v="60"/>
    <s v="2017/03/18 9:36:23 PM AST"/>
    <d v="2017-03-18T21:36:23"/>
    <d v="1899-12-30T09:36:23"/>
    <s v="PM"/>
    <s v="AST"/>
    <d v="2017-03-18T21:00:00"/>
    <d v="2017-03-17T21:00:00"/>
    <x v="28"/>
    <n v="4"/>
    <n v="3"/>
    <s v="Approximately 8 Hours"/>
    <n v="2"/>
    <n v="4"/>
    <n v="2"/>
    <s v="na"/>
    <s v="na"/>
    <s v="b"/>
    <n v="99"/>
  </r>
  <r>
    <x v="60"/>
    <s v="2017/03/20 2:33:41 AM AST"/>
    <d v="2017-03-20T02:33:41"/>
    <d v="1899-12-30T02:33:41"/>
    <s v="AM"/>
    <s v="AST"/>
    <d v="2017-03-20T21:00:00"/>
    <d v="2017-03-19T21:00:00"/>
    <x v="29"/>
    <n v="3"/>
    <n v="4"/>
    <s v="Approximately 7 Hours"/>
    <n v="2"/>
    <n v="2"/>
    <n v="3"/>
    <s v="na"/>
    <s v="na"/>
    <s v="b"/>
    <n v="99"/>
  </r>
  <r>
    <x v="60"/>
    <s v="2017/03/21 4:25:27 PM AST"/>
    <d v="2017-03-21T16:25:27"/>
    <d v="1899-12-30T04:25:27"/>
    <s v="PM"/>
    <s v="AST"/>
    <d v="2017-03-21T21:00:00"/>
    <d v="2017-03-20T21:00:00"/>
    <x v="30"/>
    <n v="2"/>
    <n v="3"/>
    <s v="Less than 6 Hours"/>
    <n v="4"/>
    <n v="3"/>
    <n v="4"/>
    <s v="na"/>
    <s v="na"/>
    <s v="b"/>
    <n v="99"/>
  </r>
  <r>
    <x v="60"/>
    <s v="2017/03/22 9:27:45 PM AST"/>
    <d v="2017-03-22T21:27:45"/>
    <d v="1899-12-30T09:27:45"/>
    <s v="PM"/>
    <s v="AST"/>
    <d v="2017-03-22T21:00:00"/>
    <d v="2017-03-21T21:00:00"/>
    <x v="32"/>
    <n v="4"/>
    <n v="2"/>
    <s v="Approximately 7 Hours"/>
    <n v="3"/>
    <n v="3"/>
    <n v="2"/>
    <s v="No"/>
    <s v="Yes"/>
    <s v="t"/>
    <n v="1"/>
  </r>
  <r>
    <x v="60"/>
    <s v="2017/03/23 9:54:12 PM AST"/>
    <d v="2017-03-23T21:54:12"/>
    <d v="1899-12-30T09:54:12"/>
    <s v="PM"/>
    <s v="AST"/>
    <d v="2017-03-23T21:00:00"/>
    <d v="2017-03-22T21:00:00"/>
    <x v="33"/>
    <n v="3"/>
    <n v="3"/>
    <s v="Approximately 8 Hours"/>
    <n v="2"/>
    <n v="3"/>
    <n v="2"/>
    <s v="Yes"/>
    <s v="Yes"/>
    <s v="t"/>
    <n v="1"/>
  </r>
  <r>
    <x v="60"/>
    <s v="2017/03/25 10:23:15 PM AST"/>
    <d v="2017-03-25T22:23:15"/>
    <d v="1899-12-30T10:23:15"/>
    <s v="PM"/>
    <s v="AST"/>
    <d v="2017-03-25T21:00:00"/>
    <d v="2017-03-24T21:00:00"/>
    <x v="35"/>
    <n v="4"/>
    <n v="4"/>
    <s v="Approximately 7 Hours"/>
    <n v="2"/>
    <n v="4"/>
    <n v="2"/>
    <s v="Yes"/>
    <s v="Yes"/>
    <s v="t"/>
    <n v="1"/>
  </r>
  <r>
    <x v="60"/>
    <s v="2017/03/27 12:27:32 AM AST"/>
    <d v="2017-03-27T00:27:32"/>
    <d v="1899-12-30T12:27:32"/>
    <s v="AM"/>
    <s v="AST"/>
    <d v="2017-03-27T21:00:00"/>
    <d v="2017-03-26T21:00:00"/>
    <x v="36"/>
    <n v="4"/>
    <n v="5"/>
    <s v="Approximately 9 Hours"/>
    <n v="2"/>
    <n v="3"/>
    <n v="4"/>
    <s v="Yes"/>
    <s v="Yes"/>
    <s v="t"/>
    <n v="1"/>
  </r>
  <r>
    <x v="60"/>
    <s v="2017/03/27 9:13:15 PM AST"/>
    <d v="2017-03-27T21:13:15"/>
    <d v="1899-12-30T09:13:15"/>
    <s v="PM"/>
    <s v="AST"/>
    <d v="2017-03-27T21:00:00"/>
    <d v="2017-03-26T21:00:00"/>
    <x v="37"/>
    <n v="3"/>
    <n v="3"/>
    <s v="Approximately 7 Hours"/>
    <n v="3"/>
    <n v="4"/>
    <n v="3"/>
    <s v="Yes"/>
    <s v="Yes"/>
    <s v="t"/>
    <n v="1"/>
  </r>
  <r>
    <x v="60"/>
    <s v="2017/03/28 9:39:20 PM AST"/>
    <d v="2017-03-28T21:39:20"/>
    <d v="1899-12-30T09:39:20"/>
    <s v="PM"/>
    <s v="AST"/>
    <d v="2017-03-28T21:00:00"/>
    <d v="2017-03-27T21:00:00"/>
    <x v="38"/>
    <n v="3"/>
    <n v="5"/>
    <s v="Approximately 8 Hours"/>
    <n v="3"/>
    <n v="3"/>
    <n v="2"/>
    <s v="Yes"/>
    <s v="Yes"/>
    <s v="t"/>
    <n v="1"/>
  </r>
  <r>
    <x v="60"/>
    <s v="2017/03/30 12:32:05 AM AST"/>
    <d v="2017-03-30T00:32:05"/>
    <d v="1899-12-30T12:32:05"/>
    <s v="AM"/>
    <s v="AST"/>
    <d v="2017-03-30T21:00:00"/>
    <d v="2017-03-29T21:00:00"/>
    <x v="39"/>
    <n v="3"/>
    <n v="2"/>
    <s v="Less than 6 Hours"/>
    <n v="2"/>
    <n v="2"/>
    <n v="4"/>
    <s v="Yes"/>
    <s v="Yes"/>
    <s v="t"/>
    <n v="1"/>
  </r>
  <r>
    <x v="60"/>
    <s v="2017/03/30 9:09:29 PM AST"/>
    <d v="2017-03-30T21:09:29"/>
    <d v="1899-12-30T09:09:29"/>
    <s v="PM"/>
    <s v="AST"/>
    <d v="2017-03-30T21:00:00"/>
    <d v="2017-03-29T21:00:00"/>
    <x v="40"/>
    <n v="3"/>
    <n v="4"/>
    <s v="Approximately 8 Hours"/>
    <n v="3"/>
    <n v="3"/>
    <n v="3"/>
    <s v="Yes"/>
    <s v="Yes"/>
    <s v="t"/>
    <n v="1"/>
  </r>
  <r>
    <x v="60"/>
    <s v="2017/04/02 4:38:41 PM AST"/>
    <d v="2017-04-02T16:38:41"/>
    <d v="1899-12-30T04:38:41"/>
    <s v="PM"/>
    <s v="AST"/>
    <d v="2017-04-02T21:00:00"/>
    <d v="2017-04-01T21:00:00"/>
    <x v="42"/>
    <n v="3"/>
    <n v="5"/>
    <s v="Approximately 8 Hours"/>
    <n v="4"/>
    <n v="3"/>
    <n v="4"/>
    <s v="Yes"/>
    <s v="Yes"/>
    <s v="t"/>
    <n v="1"/>
  </r>
  <r>
    <x v="60"/>
    <s v="2017/04/02 11:42:40 PM AST"/>
    <d v="2017-04-02T23:42:40"/>
    <d v="1899-12-30T11:42:40"/>
    <s v="PM"/>
    <s v="AST"/>
    <d v="2017-04-02T21:00:00"/>
    <d v="2017-04-01T21:00:00"/>
    <x v="43"/>
    <n v="2"/>
    <n v="5"/>
    <s v="Approximately 8 Hours"/>
    <n v="4"/>
    <n v="3"/>
    <n v="3"/>
    <s v="Yes"/>
    <s v="Yes"/>
    <s v="t"/>
    <n v="1"/>
  </r>
  <r>
    <x v="60"/>
    <s v="2017/04/03 9:02:06 PM AST"/>
    <d v="2017-04-03T21:02:06"/>
    <d v="1899-12-30T09:02:06"/>
    <s v="PM"/>
    <s v="AST"/>
    <d v="2017-04-03T21:00:00"/>
    <d v="2017-04-02T21:00:00"/>
    <x v="0"/>
    <n v="2"/>
    <n v="2"/>
    <s v="Less than 6 Hours"/>
    <n v="4"/>
    <n v="4"/>
    <n v="4"/>
    <s v="Yes"/>
    <s v="Yes"/>
    <s v="t"/>
    <n v="1"/>
  </r>
  <r>
    <x v="61"/>
    <s v="2017/04/03 11:45:09 PM AST"/>
    <d v="2017-04-03T23:45:09"/>
    <d v="1899-12-30T11:45:09"/>
    <s v="PM"/>
    <s v="AST"/>
    <d v="2017-04-03T21:00:00"/>
    <d v="2017-04-02T21:00:00"/>
    <x v="0"/>
    <n v="2"/>
    <n v="2"/>
    <s v="Approximately 7 Hours"/>
    <n v="2"/>
    <n v="3"/>
    <n v="1"/>
    <s v="na"/>
    <s v="na"/>
    <s v="b"/>
    <n v="99"/>
  </r>
  <r>
    <x v="61"/>
    <s v="2017/04/04 9:08:22 PM AST"/>
    <d v="2017-04-04T21:08:22"/>
    <d v="1899-12-30T09:08:22"/>
    <s v="PM"/>
    <s v="AST"/>
    <d v="2017-04-04T21:00:00"/>
    <d v="2017-04-03T21:00:00"/>
    <x v="1"/>
    <n v="4"/>
    <n v="2"/>
    <s v="Less than 6 Hours"/>
    <n v="3"/>
    <n v="4"/>
    <n v="4"/>
    <s v="na"/>
    <s v="na"/>
    <s v="b"/>
    <n v="99"/>
  </r>
  <r>
    <x v="61"/>
    <s v="2017/04/05 9:34:05 PM AST"/>
    <d v="2017-04-05T21:34:05"/>
    <d v="1899-12-30T09:34:05"/>
    <s v="PM"/>
    <s v="AST"/>
    <d v="2017-04-05T21:00:00"/>
    <d v="2017-04-04T21:00:00"/>
    <x v="2"/>
    <n v="2"/>
    <n v="3"/>
    <s v="Less than 6 Hours"/>
    <n v="3"/>
    <n v="3"/>
    <n v="4"/>
    <s v="na"/>
    <s v="na"/>
    <s v="b"/>
    <n v="99"/>
  </r>
  <r>
    <x v="61"/>
    <s v="2017/04/07 9:23:44 PM AST"/>
    <d v="2017-04-07T21:23:44"/>
    <d v="1899-12-30T09:23:44"/>
    <s v="PM"/>
    <s v="AST"/>
    <d v="2017-04-07T21:00:00"/>
    <d v="2017-04-06T21:00:00"/>
    <x v="14"/>
    <n v="3"/>
    <n v="4"/>
    <s v="Approximately 7 Hours"/>
    <n v="2"/>
    <n v="3"/>
    <n v="3"/>
    <s v="na"/>
    <s v="na"/>
    <s v="b"/>
    <n v="99"/>
  </r>
  <r>
    <x v="61"/>
    <s v="2017/04/08 9:05:49 PM AST"/>
    <d v="2017-04-08T21:05:49"/>
    <d v="1899-12-30T09:05:49"/>
    <s v="PM"/>
    <s v="AST"/>
    <d v="2017-04-08T21:00:00"/>
    <d v="2017-04-07T21:00:00"/>
    <x v="5"/>
    <n v="5"/>
    <n v="5"/>
    <s v="Approximately 8 Hours"/>
    <n v="1"/>
    <n v="4"/>
    <n v="2"/>
    <s v="na"/>
    <s v="na"/>
    <s v="b"/>
    <n v="99"/>
  </r>
  <r>
    <x v="61"/>
    <s v="2017/04/09 11:24:56 PM AST"/>
    <d v="2017-04-09T23:24:56"/>
    <d v="1899-12-30T11:24:56"/>
    <s v="PM"/>
    <s v="AST"/>
    <d v="2017-04-09T21:00:00"/>
    <d v="2017-04-08T21:00:00"/>
    <x v="15"/>
    <n v="5"/>
    <n v="5"/>
    <s v="Approximately 7 Hours"/>
    <n v="2"/>
    <n v="4"/>
    <n v="4"/>
    <s v="na"/>
    <s v="na"/>
    <s v="b"/>
    <n v="99"/>
  </r>
  <r>
    <x v="61"/>
    <s v="2017/04/10 9:14:07 PM AST"/>
    <d v="2017-04-10T21:14:07"/>
    <d v="1899-12-30T09:14:07"/>
    <s v="PM"/>
    <s v="AST"/>
    <d v="2017-04-10T21:00:00"/>
    <d v="2017-04-09T21:00:00"/>
    <x v="6"/>
    <n v="4"/>
    <n v="2"/>
    <s v="Less than 6 Hours"/>
    <n v="3"/>
    <n v="3"/>
    <n v="3"/>
    <s v="Yes"/>
    <s v="No"/>
    <s v="t"/>
    <n v="0"/>
  </r>
  <r>
    <x v="61"/>
    <s v="2017/04/11 10:52:09 PM AST"/>
    <d v="2017-04-11T22:52:09"/>
    <d v="1899-12-30T10:52:09"/>
    <s v="PM"/>
    <s v="AST"/>
    <d v="2017-04-11T21:00:00"/>
    <d v="2017-04-10T21:00:00"/>
    <x v="7"/>
    <n v="4"/>
    <n v="5"/>
    <s v="Approximately 7 Hours"/>
    <n v="3"/>
    <n v="4"/>
    <n v="2"/>
    <s v="Yes"/>
    <s v="No"/>
    <s v="t"/>
    <n v="0"/>
  </r>
  <r>
    <x v="61"/>
    <s v="2017/04/14 12:59:29 AM AST"/>
    <d v="2017-04-14T00:59:29"/>
    <d v="1899-12-30T12:59:29"/>
    <s v="AM"/>
    <s v="AST"/>
    <d v="2017-04-14T21:00:00"/>
    <d v="2017-04-13T21:00:00"/>
    <x v="9"/>
    <n v="2"/>
    <n v="4"/>
    <s v="Approximately 8 Hours"/>
    <n v="2"/>
    <n v="3"/>
    <n v="3"/>
    <s v="Yes"/>
    <s v="Yes"/>
    <s v="t"/>
    <n v="1"/>
  </r>
  <r>
    <x v="61"/>
    <s v="2017/04/14 9:14:45 PM AST"/>
    <d v="2017-04-14T21:14:45"/>
    <d v="1899-12-30T09:14:45"/>
    <s v="PM"/>
    <s v="AST"/>
    <d v="2017-04-14T21:00:00"/>
    <d v="2017-04-13T21:00:00"/>
    <x v="10"/>
    <n v="5"/>
    <n v="2"/>
    <s v="Less than 6 Hours"/>
    <n v="1"/>
    <n v="4"/>
    <n v="2"/>
    <s v="Yes"/>
    <s v="Yes"/>
    <s v="t"/>
    <n v="1"/>
  </r>
  <r>
    <x v="61"/>
    <s v="2017/04/15 9:38:54 PM AST"/>
    <d v="2017-04-15T21:38:54"/>
    <d v="1899-12-30T09:38:54"/>
    <s v="PM"/>
    <s v="AST"/>
    <d v="2017-04-15T21:00:00"/>
    <d v="2017-04-14T21:00:00"/>
    <x v="11"/>
    <n v="5"/>
    <n v="4"/>
    <s v="Approximately 7 Hours"/>
    <n v="1"/>
    <n v="4"/>
    <n v="2"/>
    <s v="Yes"/>
    <s v="Yes"/>
    <s v="t"/>
    <n v="1"/>
  </r>
  <r>
    <x v="61"/>
    <s v="2017/04/16 10:37:16 PM AST"/>
    <d v="2017-04-16T22:37:16"/>
    <d v="1899-12-30T10:37:16"/>
    <s v="PM"/>
    <s v="AST"/>
    <d v="2017-04-16T21:00:00"/>
    <d v="2017-04-15T21:00:00"/>
    <x v="12"/>
    <n v="5"/>
    <n v="5"/>
    <s v="Approximately 8 Hours"/>
    <n v="1"/>
    <n v="4"/>
    <n v="2"/>
    <s v="Yes"/>
    <s v="Yes"/>
    <s v="t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3">
  <r>
    <x v="0"/>
    <s v="2017/04/03 9:19:41 PM AST"/>
    <d v="2017-04-03T21:19:41"/>
    <d v="1899-12-30T09:19:41"/>
    <s v="PM"/>
    <s v="AST"/>
    <d v="2017-04-03T21:00:00"/>
    <d v="2017-04-02T21:00:00"/>
    <x v="0"/>
    <n v="3"/>
    <n v="4"/>
    <s v="Approximately 8 Hours"/>
    <n v="2"/>
    <n v="3"/>
    <n v="2"/>
    <s v="na"/>
    <s v="na"/>
    <s v="b"/>
  </r>
  <r>
    <x v="0"/>
    <s v="2017/04/04 10:37:08 PM AST"/>
    <d v="2017-04-04T22:37:08"/>
    <d v="1899-12-30T10:37:08"/>
    <s v="PM"/>
    <s v="AST"/>
    <d v="2017-04-04T21:00:00"/>
    <d v="2017-04-03T21:00:00"/>
    <x v="1"/>
    <n v="3"/>
    <n v="2"/>
    <s v="Less than 6 Hours"/>
    <n v="4"/>
    <n v="4"/>
    <n v="2"/>
    <s v="na"/>
    <s v="na"/>
    <s v="b"/>
  </r>
  <r>
    <x v="0"/>
    <s v="2017/04/05 10:55:55 PM AST"/>
    <d v="2017-04-05T22:55:55"/>
    <d v="1899-12-30T10:55:55"/>
    <s v="PM"/>
    <s v="AST"/>
    <d v="2017-04-05T21:00:00"/>
    <d v="2017-04-04T21:00:00"/>
    <x v="2"/>
    <n v="1"/>
    <n v="2"/>
    <s v="Approximately 7 Hours"/>
    <n v="4"/>
    <n v="3"/>
    <n v="2"/>
    <s v="na"/>
    <s v="na"/>
    <s v="b"/>
  </r>
  <r>
    <x v="0"/>
    <s v="2017/04/08 8:35:58 PM AST"/>
    <d v="2017-04-08T20:35:58"/>
    <d v="1899-12-30T08:35:58"/>
    <s v="PM"/>
    <s v="AST"/>
    <d v="2017-04-08T21:00:00"/>
    <d v="2017-04-07T21:00:00"/>
    <x v="3"/>
    <n v="4"/>
    <n v="2"/>
    <s v="Less than 6 Hours"/>
    <n v="3"/>
    <n v="4"/>
    <n v="1"/>
    <s v="na"/>
    <s v="na"/>
    <s v="b"/>
  </r>
  <r>
    <x v="0"/>
    <s v="2017/04/08 9:33:45 PM AST"/>
    <d v="2017-04-08T21:33:45"/>
    <d v="1899-12-30T09:33:45"/>
    <s v="PM"/>
    <s v="AST"/>
    <d v="2017-04-08T21:00:00"/>
    <d v="2017-04-07T21:00:00"/>
    <x v="4"/>
    <n v="4"/>
    <n v="3"/>
    <s v="Less than 6 Hours"/>
    <n v="4"/>
    <n v="3"/>
    <n v="1"/>
    <s v="na"/>
    <s v="na"/>
    <s v="b"/>
  </r>
  <r>
    <x v="0"/>
    <s v="2017/04/08 9:34:35 PM AST"/>
    <d v="2017-04-08T21:34:35"/>
    <d v="1899-12-30T09:34:35"/>
    <s v="PM"/>
    <s v="AST"/>
    <d v="2017-04-08T21:00:00"/>
    <d v="2017-04-07T21:00:00"/>
    <x v="5"/>
    <n v="4"/>
    <n v="4"/>
    <s v="Less than 6 Hours"/>
    <n v="4"/>
    <n v="4"/>
    <n v="2"/>
    <s v="na"/>
    <s v="na"/>
    <s v="b"/>
  </r>
  <r>
    <x v="0"/>
    <s v="2017/04/10 10:02:13 PM AST"/>
    <d v="2017-04-10T22:02:13"/>
    <d v="1899-12-30T10:02:13"/>
    <s v="PM"/>
    <s v="AST"/>
    <d v="2017-04-10T21:00:00"/>
    <d v="2017-04-09T21:00:00"/>
    <x v="6"/>
    <n v="3"/>
    <n v="4"/>
    <s v="Approximately 7 Hours"/>
    <n v="3"/>
    <n v="4"/>
    <n v="3"/>
    <s v="No"/>
    <s v="No"/>
    <s v="t"/>
  </r>
  <r>
    <x v="0"/>
    <s v="2017/04/11 11:08:26 PM AST"/>
    <d v="2017-04-11T23:08:26"/>
    <d v="1899-12-30T11:08:26"/>
    <s v="PM"/>
    <s v="AST"/>
    <d v="2017-04-11T21:00:00"/>
    <d v="2017-04-10T21:00:00"/>
    <x v="7"/>
    <n v="4"/>
    <n v="4"/>
    <s v="Approximately 7 Hours"/>
    <n v="3"/>
    <n v="4"/>
    <n v="4"/>
    <s v="No"/>
    <s v="No"/>
    <s v="t"/>
  </r>
  <r>
    <x v="0"/>
    <s v="2017/04/13 1:02:11 AM AST"/>
    <d v="2017-04-13T01:02:11"/>
    <d v="1899-12-30T01:02:11"/>
    <s v="AM"/>
    <s v="AST"/>
    <d v="2017-04-13T21:00:00"/>
    <d v="2017-04-12T21:00:00"/>
    <x v="8"/>
    <n v="2"/>
    <n v="3"/>
    <s v="Approximately 7 Hours"/>
    <n v="4"/>
    <n v="4"/>
    <n v="2"/>
    <s v="No"/>
    <s v="No"/>
    <s v="t"/>
  </r>
  <r>
    <x v="0"/>
    <s v="2017/04/13 11:56:08 PM AST"/>
    <d v="2017-04-13T23:56:08"/>
    <d v="1899-12-30T11:56:08"/>
    <s v="PM"/>
    <s v="AST"/>
    <d v="2017-04-13T21:00:00"/>
    <d v="2017-04-12T21:00:00"/>
    <x v="9"/>
    <n v="5"/>
    <n v="4"/>
    <s v="Approximately 7 Hours"/>
    <n v="4"/>
    <n v="4"/>
    <n v="4"/>
    <s v="No"/>
    <s v="No"/>
    <s v="t"/>
  </r>
  <r>
    <x v="0"/>
    <s v="2017/04/15 12:18:28 AM AST"/>
    <d v="2017-04-15T00:18:28"/>
    <d v="1899-12-30T12:18:28"/>
    <s v="AM"/>
    <s v="AST"/>
    <d v="2017-04-15T21:00:00"/>
    <d v="2017-04-14T21:00:00"/>
    <x v="10"/>
    <n v="4"/>
    <n v="4"/>
    <s v="Approximately 8 Hours"/>
    <n v="4"/>
    <n v="4"/>
    <n v="4"/>
    <s v="No"/>
    <s v="No"/>
    <s v="t"/>
  </r>
  <r>
    <x v="0"/>
    <s v="2017/04/15 9:11:29 PM AST"/>
    <d v="2017-04-15T21:11:29"/>
    <d v="1899-12-30T09:11:29"/>
    <s v="PM"/>
    <s v="AST"/>
    <d v="2017-04-15T21:00:00"/>
    <d v="2017-04-14T21:00:00"/>
    <x v="11"/>
    <n v="5"/>
    <n v="4"/>
    <s v="Approximately 7 Hours"/>
    <n v="1"/>
    <n v="3"/>
    <n v="3"/>
    <s v="No"/>
    <s v="No"/>
    <s v="t"/>
  </r>
  <r>
    <x v="0"/>
    <s v="2017/04/17 11:29:35 AM AST"/>
    <d v="2017-04-17T11:29:35"/>
    <d v="1899-12-30T11:29:35"/>
    <s v="AM"/>
    <s v="AST"/>
    <d v="2017-04-17T21:00:00"/>
    <d v="2017-04-16T21:00:00"/>
    <x v="12"/>
    <n v="3"/>
    <n v="4"/>
    <s v="Approximately 8 Hours"/>
    <n v="3"/>
    <n v="5"/>
    <n v="2"/>
    <s v="No"/>
    <s v="No"/>
    <s v="t"/>
  </r>
  <r>
    <x v="1"/>
    <s v="2017/04/03 9:40:36 PM AST"/>
    <d v="2017-04-03T21:40:36"/>
    <d v="1899-12-30T09:40:36"/>
    <s v="PM"/>
    <s v="AST"/>
    <d v="2017-04-03T21:00:00"/>
    <d v="2017-04-02T21:00:00"/>
    <x v="0"/>
    <n v="4"/>
    <n v="2"/>
    <s v="Less than 6 Hours"/>
    <n v="3"/>
    <n v="2"/>
    <n v="4"/>
    <s v="na"/>
    <s v="na"/>
    <s v="b"/>
  </r>
  <r>
    <x v="1"/>
    <s v="2017/04/04 9:26:03 PM AST"/>
    <d v="2017-04-04T21:26:03"/>
    <d v="1899-12-30T09:26:03"/>
    <s v="PM"/>
    <s v="AST"/>
    <d v="2017-04-04T21:00:00"/>
    <d v="2017-04-03T21:00:00"/>
    <x v="1"/>
    <n v="4"/>
    <n v="4"/>
    <s v="Approximately 7 Hours"/>
    <n v="3"/>
    <n v="3"/>
    <n v="4"/>
    <s v="na"/>
    <s v="na"/>
    <s v="b"/>
  </r>
  <r>
    <x v="1"/>
    <s v="2017/04/06 10:27:44 AM AST"/>
    <d v="2017-04-06T10:27:44"/>
    <d v="1899-12-30T10:27:44"/>
    <s v="AM"/>
    <s v="AST"/>
    <d v="2017-04-06T21:00:00"/>
    <d v="2017-04-05T21:00:00"/>
    <x v="2"/>
    <n v="4"/>
    <n v="4"/>
    <s v="Approximately 8 Hours"/>
    <n v="2"/>
    <n v="4"/>
    <n v="3"/>
    <s v="na"/>
    <s v="na"/>
    <s v="b"/>
  </r>
  <r>
    <x v="1"/>
    <s v="2017/04/06 9:32:31 PM AST"/>
    <d v="2017-04-06T21:32:31"/>
    <d v="1899-12-30T09:32:31"/>
    <s v="PM"/>
    <s v="AST"/>
    <d v="2017-04-06T21:00:00"/>
    <d v="2017-04-05T21:00:00"/>
    <x v="13"/>
    <n v="5"/>
    <n v="4"/>
    <s v="Approximately 8 Hours"/>
    <n v="4"/>
    <n v="4"/>
    <n v="4"/>
    <s v="na"/>
    <s v="na"/>
    <s v="b"/>
  </r>
  <r>
    <x v="1"/>
    <s v="2017/04/08 9:23:18 AM AST"/>
    <d v="2017-04-08T09:23:18"/>
    <d v="1899-12-30T09:23:18"/>
    <s v="AM"/>
    <s v="AST"/>
    <d v="2017-04-08T21:00:00"/>
    <d v="2017-04-07T21:00:00"/>
    <x v="14"/>
    <n v="2"/>
    <n v="2"/>
    <s v="Less than 6 Hours"/>
    <n v="4"/>
    <n v="2"/>
    <n v="4"/>
    <s v="na"/>
    <s v="na"/>
    <s v="b"/>
  </r>
  <r>
    <x v="1"/>
    <s v="2017/04/09 8:43:02 PM AST"/>
    <d v="2017-04-09T20:43:02"/>
    <d v="1899-12-30T08:43:02"/>
    <s v="PM"/>
    <s v="AST"/>
    <d v="2017-04-09T21:00:00"/>
    <d v="2017-04-08T21:00:00"/>
    <x v="5"/>
    <n v="4"/>
    <n v="5"/>
    <s v="Approximately 9 Hours"/>
    <n v="2"/>
    <n v="4"/>
    <n v="4"/>
    <s v="na"/>
    <s v="na"/>
    <s v="b"/>
  </r>
  <r>
    <x v="1"/>
    <s v="2017/04/10 12:13:29 AM AST"/>
    <d v="2017-04-10T00:13:29"/>
    <d v="1899-12-30T12:13:29"/>
    <s v="AM"/>
    <s v="AST"/>
    <d v="2017-04-10T21:00:00"/>
    <d v="2017-04-09T21:00:00"/>
    <x v="15"/>
    <n v="4"/>
    <n v="4"/>
    <s v="Approximately 7 Hours"/>
    <n v="3"/>
    <n v="3"/>
    <n v="2"/>
    <s v="na"/>
    <s v="na"/>
    <s v="b"/>
  </r>
  <r>
    <x v="1"/>
    <s v="2017/04/10 10:19:38 PM AST"/>
    <d v="2017-04-10T22:19:38"/>
    <d v="1899-12-30T10:19:38"/>
    <s v="PM"/>
    <s v="AST"/>
    <d v="2017-04-10T21:00:00"/>
    <d v="2017-04-09T21:00:00"/>
    <x v="6"/>
    <n v="3"/>
    <n v="2"/>
    <s v="Less than 6 Hours"/>
    <n v="4"/>
    <n v="4"/>
    <n v="3"/>
    <s v="Yes"/>
    <s v="na"/>
    <s v="c"/>
  </r>
  <r>
    <x v="1"/>
    <s v="2017/04/11 10:04:04 PM AST"/>
    <d v="2017-04-11T22:04:04"/>
    <d v="1899-12-30T10:04:04"/>
    <s v="PM"/>
    <s v="AST"/>
    <d v="2017-04-11T21:00:00"/>
    <d v="2017-04-10T21:00:00"/>
    <x v="7"/>
    <n v="3"/>
    <n v="3"/>
    <s v="Approximately 7 Hours"/>
    <n v="4"/>
    <n v="4"/>
    <n v="3"/>
    <s v="Yes"/>
    <s v="na"/>
    <s v="c"/>
  </r>
  <r>
    <x v="1"/>
    <s v="2017/04/12 9:18:18 PM AST"/>
    <d v="2017-04-12T21:18:18"/>
    <d v="1899-12-30T09:18:18"/>
    <s v="PM"/>
    <s v="AST"/>
    <d v="2017-04-12T21:00:00"/>
    <d v="2017-04-11T21:00:00"/>
    <x v="8"/>
    <n v="4"/>
    <n v="4"/>
    <s v="Approximately 8 Hours"/>
    <n v="2"/>
    <n v="4"/>
    <n v="3"/>
    <s v="Yes"/>
    <s v="na"/>
    <s v="c"/>
  </r>
  <r>
    <x v="1"/>
    <s v="2017/04/13 11:25:57 PM AST"/>
    <d v="2017-04-13T23:25:57"/>
    <d v="1899-12-30T11:25:57"/>
    <s v="PM"/>
    <s v="AST"/>
    <d v="2017-04-13T21:00:00"/>
    <d v="2017-04-12T21:00:00"/>
    <x v="9"/>
    <n v="4"/>
    <n v="4"/>
    <s v="Approximately 7 Hours"/>
    <n v="2"/>
    <n v="4"/>
    <n v="2"/>
    <s v="Yes"/>
    <s v="na"/>
    <s v="c"/>
  </r>
  <r>
    <x v="1"/>
    <s v="2017/04/15 8:46:11 AM AST"/>
    <d v="2017-04-15T08:46:11"/>
    <d v="1899-12-30T08:46:11"/>
    <s v="AM"/>
    <s v="AST"/>
    <d v="2017-04-15T21:00:00"/>
    <d v="2017-04-14T21:00:00"/>
    <x v="10"/>
    <n v="4"/>
    <n v="4"/>
    <s v="Approximately 7 Hours"/>
    <n v="4"/>
    <n v="3"/>
    <n v="4"/>
    <s v="Yes"/>
    <s v="na"/>
    <s v="c"/>
  </r>
  <r>
    <x v="1"/>
    <s v="2017/04/16 12:14:58 AM AST"/>
    <d v="2017-04-16T00:14:58"/>
    <d v="1899-12-30T12:14:58"/>
    <s v="AM"/>
    <s v="AST"/>
    <d v="2017-04-16T21:00:00"/>
    <d v="2017-04-15T21:00:00"/>
    <x v="11"/>
    <n v="4"/>
    <n v="4"/>
    <s v="Approximately 8 Hours"/>
    <n v="2"/>
    <n v="4"/>
    <n v="2"/>
    <s v="Yes"/>
    <s v="na"/>
    <s v="c"/>
  </r>
  <r>
    <x v="1"/>
    <s v="2017/04/16 11:56:59 PM AST"/>
    <d v="2017-04-16T23:56:59"/>
    <d v="1899-12-30T11:56:59"/>
    <s v="PM"/>
    <s v="AST"/>
    <d v="2017-04-16T21:00:00"/>
    <d v="2017-04-15T21:00:00"/>
    <x v="12"/>
    <n v="4"/>
    <n v="2"/>
    <s v="Less than 6 Hours"/>
    <n v="3"/>
    <n v="2"/>
    <n v="4"/>
    <s v="Yes"/>
    <s v="na"/>
    <s v="c"/>
  </r>
  <r>
    <x v="2"/>
    <s v="2017/04/06 10:36:36 PM AST"/>
    <d v="2017-04-06T22:36:36"/>
    <d v="1899-12-30T10:36:36"/>
    <s v="PM"/>
    <s v="AST"/>
    <d v="2017-04-06T21:00:00"/>
    <d v="2017-04-05T21:00:00"/>
    <x v="13"/>
    <n v="4"/>
    <n v="3"/>
    <s v="Approximately 8 Hours"/>
    <n v="2"/>
    <n v="3"/>
    <n v="1"/>
    <s v="na"/>
    <s v="na"/>
    <s v="b"/>
  </r>
  <r>
    <x v="3"/>
    <s v="2017/04/04 12:03:24 AM AST"/>
    <d v="2017-04-04T00:03:24"/>
    <d v="1899-12-30T12:03:24"/>
    <s v="AM"/>
    <s v="AST"/>
    <d v="2017-04-04T21:00:00"/>
    <d v="2017-04-03T21:00:00"/>
    <x v="0"/>
    <n v="3"/>
    <n v="4"/>
    <s v="Approximately 9 Hours"/>
    <n v="2"/>
    <n v="3"/>
    <n v="3"/>
    <s v="na"/>
    <s v="na"/>
    <s v="b"/>
  </r>
  <r>
    <x v="3"/>
    <s v="2017/04/05 12:41:54 AM AST"/>
    <d v="2017-04-05T00:41:54"/>
    <d v="1899-12-30T12:41:54"/>
    <s v="AM"/>
    <s v="AST"/>
    <d v="2017-04-05T21:00:00"/>
    <d v="2017-04-04T21:00:00"/>
    <x v="1"/>
    <n v="2"/>
    <n v="3"/>
    <s v="Approximately 7 Hours"/>
    <n v="2"/>
    <n v="1"/>
    <n v="2"/>
    <s v="na"/>
    <s v="na"/>
    <s v="b"/>
  </r>
  <r>
    <x v="3"/>
    <s v="2017/04/06 8:41:05 PM AST"/>
    <d v="2017-04-06T20:41:05"/>
    <d v="1899-12-30T08:41:05"/>
    <s v="PM"/>
    <s v="AST"/>
    <d v="2017-04-06T21:00:00"/>
    <d v="2017-04-05T21:00:00"/>
    <x v="2"/>
    <n v="3"/>
    <n v="5"/>
    <s v="Approximately 9 Hours"/>
    <n v="3"/>
    <n v="3"/>
    <n v="2"/>
    <s v="na"/>
    <s v="na"/>
    <s v="b"/>
  </r>
  <r>
    <x v="3"/>
    <s v="2017/04/07 12:01:19 PM AST"/>
    <d v="2017-04-07T12:01:19"/>
    <d v="1899-12-30T12:01:19"/>
    <s v="PM"/>
    <s v="AST"/>
    <d v="2017-04-07T21:00:00"/>
    <d v="2017-04-06T21:00:00"/>
    <x v="13"/>
    <n v="3"/>
    <n v="2"/>
    <s v="Approximately 7 Hours"/>
    <n v="2"/>
    <n v="2"/>
    <n v="1"/>
    <s v="na"/>
    <s v="na"/>
    <s v="b"/>
  </r>
  <r>
    <x v="3"/>
    <s v="2017/04/08 2:56:13 PM AST"/>
    <d v="2017-04-08T14:56:13"/>
    <d v="1899-12-30T02:56:13"/>
    <s v="PM"/>
    <s v="AST"/>
    <d v="2017-04-08T21:00:00"/>
    <d v="2017-04-07T21:00:00"/>
    <x v="14"/>
    <n v="4"/>
    <n v="4"/>
    <s v="Approximately 9 Hours"/>
    <n v="1"/>
    <n v="4"/>
    <n v="3"/>
    <s v="na"/>
    <s v="na"/>
    <s v="b"/>
  </r>
  <r>
    <x v="3"/>
    <s v="2017/04/12 8:43:39 PM AST"/>
    <d v="2017-04-12T20:43:39"/>
    <d v="1899-12-30T08:43:39"/>
    <s v="PM"/>
    <s v="AST"/>
    <d v="2017-04-12T21:00:00"/>
    <d v="2017-04-11T21:00:00"/>
    <x v="7"/>
    <n v="3"/>
    <n v="3"/>
    <s v="Approximately 8 Hours"/>
    <n v="3"/>
    <n v="3"/>
    <n v="3"/>
    <s v="No"/>
    <s v="No"/>
    <s v="t"/>
  </r>
  <r>
    <x v="3"/>
    <s v="2017/04/16 1:56:30 AM AST"/>
    <d v="2017-04-16T01:56:30"/>
    <d v="1899-12-30T01:56:30"/>
    <s v="AM"/>
    <s v="AST"/>
    <d v="2017-04-16T21:00:00"/>
    <d v="2017-04-15T21:00:00"/>
    <x v="11"/>
    <n v="3"/>
    <n v="4"/>
    <s v="Approximately 8 Hours"/>
    <n v="3"/>
    <n v="3"/>
    <n v="4"/>
    <s v="Yes"/>
    <s v="Yes"/>
    <s v="t"/>
  </r>
  <r>
    <x v="4"/>
    <s v="2017/04/03 9:05:48 PM AST"/>
    <d v="2017-04-03T21:05:48"/>
    <d v="1899-12-30T09:05:48"/>
    <s v="PM"/>
    <s v="AST"/>
    <d v="2017-04-03T21:00:00"/>
    <d v="2017-04-02T21:00:00"/>
    <x v="0"/>
    <n v="5"/>
    <n v="4"/>
    <s v="Approximately 7 Hours"/>
    <n v="2"/>
    <n v="4"/>
    <n v="4"/>
    <s v="na"/>
    <s v="na"/>
    <s v="b"/>
  </r>
  <r>
    <x v="4"/>
    <s v="2017/04/04 10:47:07 PM AST"/>
    <d v="2017-04-04T22:47:07"/>
    <d v="1899-12-30T10:47:07"/>
    <s v="PM"/>
    <s v="AST"/>
    <d v="2017-04-04T21:00:00"/>
    <d v="2017-04-03T21:00:00"/>
    <x v="1"/>
    <n v="3"/>
    <n v="4"/>
    <s v="Approximately 7 Hours"/>
    <n v="3"/>
    <n v="4"/>
    <n v="5"/>
    <s v="na"/>
    <s v="na"/>
    <s v="b"/>
  </r>
  <r>
    <x v="4"/>
    <s v="2017/04/05 10:50:21 PM AST"/>
    <d v="2017-04-05T22:50:21"/>
    <d v="1899-12-30T10:50:21"/>
    <s v="PM"/>
    <s v="AST"/>
    <d v="2017-04-05T21:00:00"/>
    <d v="2017-04-04T21:00:00"/>
    <x v="2"/>
    <n v="4"/>
    <n v="4"/>
    <s v="Less than 6 Hours"/>
    <n v="2"/>
    <n v="4"/>
    <n v="5"/>
    <s v="na"/>
    <s v="na"/>
    <s v="b"/>
  </r>
  <r>
    <x v="4"/>
    <s v="2017/04/06 10:42:56 PM AST"/>
    <d v="2017-04-06T22:42:56"/>
    <d v="1899-12-30T10:42:56"/>
    <s v="PM"/>
    <s v="AST"/>
    <d v="2017-04-06T21:00:00"/>
    <d v="2017-04-05T21:00:00"/>
    <x v="13"/>
    <n v="3"/>
    <n v="2"/>
    <s v="Less than 6 Hours"/>
    <n v="2"/>
    <n v="3"/>
    <n v="3"/>
    <s v="na"/>
    <s v="na"/>
    <s v="b"/>
  </r>
  <r>
    <x v="4"/>
    <s v="2017/04/07 10:58:00 PM AST"/>
    <d v="2017-04-07T22:58:00"/>
    <d v="1899-12-30T10:58:00"/>
    <s v="PM"/>
    <s v="AST"/>
    <d v="2017-04-07T21:00:00"/>
    <d v="2017-04-06T21:00:00"/>
    <x v="14"/>
    <n v="4"/>
    <n v="3"/>
    <s v="Approximately 7 Hours"/>
    <n v="2"/>
    <n v="4"/>
    <n v="3"/>
    <s v="na"/>
    <s v="na"/>
    <s v="b"/>
  </r>
  <r>
    <x v="4"/>
    <s v="2017/04/08 11:44:33 PM AST"/>
    <d v="2017-04-08T23:44:33"/>
    <d v="1899-12-30T11:44:33"/>
    <s v="PM"/>
    <s v="AST"/>
    <d v="2017-04-08T21:00:00"/>
    <d v="2017-04-07T21:00:00"/>
    <x v="5"/>
    <n v="4"/>
    <n v="2"/>
    <s v="Less than 6 Hours"/>
    <n v="2"/>
    <n v="4"/>
    <n v="3"/>
    <s v="na"/>
    <s v="na"/>
    <s v="b"/>
  </r>
  <r>
    <x v="4"/>
    <s v="2017/04/11 3:00:32 PM AST"/>
    <d v="2017-04-11T15:00:32"/>
    <d v="1899-12-30T03:00:32"/>
    <s v="PM"/>
    <s v="AST"/>
    <d v="2017-04-11T21:00:00"/>
    <d v="2017-04-10T21:00:00"/>
    <x v="6"/>
    <n v="3"/>
    <n v="3"/>
    <s v="Less than 6 Hours"/>
    <n v="3"/>
    <n v="3"/>
    <n v="3"/>
    <s v="No"/>
    <s v="na"/>
    <s v="c"/>
  </r>
  <r>
    <x v="4"/>
    <s v="2017/04/11 9:01:23 PM AST"/>
    <d v="2017-04-11T21:01:23"/>
    <d v="1899-12-30T09:01:23"/>
    <s v="PM"/>
    <s v="AST"/>
    <d v="2017-04-11T21:00:00"/>
    <d v="2017-04-10T21:00:00"/>
    <x v="7"/>
    <n v="2"/>
    <n v="3"/>
    <s v="Less than 6 Hours"/>
    <n v="2"/>
    <n v="3"/>
    <n v="3"/>
    <s v="No"/>
    <s v="na"/>
    <s v="c"/>
  </r>
  <r>
    <x v="4"/>
    <s v="2017/04/13 2:33:40 AM AST"/>
    <d v="2017-04-13T02:33:40"/>
    <d v="1899-12-30T02:33:40"/>
    <s v="AM"/>
    <s v="AST"/>
    <d v="2017-04-13T21:00:00"/>
    <d v="2017-04-12T21:00:00"/>
    <x v="8"/>
    <n v="4"/>
    <n v="3"/>
    <s v="Less than 6 Hours"/>
    <n v="2"/>
    <n v="4"/>
    <n v="4"/>
    <s v="No"/>
    <s v="na"/>
    <s v="c"/>
  </r>
  <r>
    <x v="4"/>
    <s v="2017/04/13 11:54:01 PM AST"/>
    <d v="2017-04-13T23:54:01"/>
    <d v="1899-12-30T11:54:01"/>
    <s v="PM"/>
    <s v="AST"/>
    <d v="2017-04-13T21:00:00"/>
    <d v="2017-04-12T21:00:00"/>
    <x v="9"/>
    <n v="3"/>
    <n v="3"/>
    <s v="Less than 6 Hours"/>
    <n v="2"/>
    <n v="3"/>
    <n v="3"/>
    <s v="No"/>
    <s v="na"/>
    <s v="c"/>
  </r>
  <r>
    <x v="5"/>
    <s v="2017/04/04 1:40:06 AM AST"/>
    <d v="2017-04-04T01:40:06"/>
    <d v="1899-12-30T01:40:06"/>
    <s v="AM"/>
    <s v="AST"/>
    <d v="2017-04-04T21:00:00"/>
    <d v="2017-04-03T21:00:00"/>
    <x v="0"/>
    <n v="2"/>
    <n v="2"/>
    <s v="Less than 6 Hours"/>
    <n v="2"/>
    <n v="4"/>
    <n v="4"/>
    <s v="na"/>
    <s v="na"/>
    <s v="b"/>
  </r>
  <r>
    <x v="5"/>
    <s v="2017/04/05 5:37:21 AM AST"/>
    <d v="2017-04-05T05:37:21"/>
    <d v="1899-12-30T05:37:21"/>
    <s v="AM"/>
    <s v="AST"/>
    <d v="2017-04-05T21:00:00"/>
    <d v="2017-04-04T21:00:00"/>
    <x v="1"/>
    <n v="1"/>
    <n v="2"/>
    <s v="Approximately 7 Hours"/>
    <n v="1"/>
    <n v="3"/>
    <n v="4"/>
    <s v="na"/>
    <s v="na"/>
    <s v="b"/>
  </r>
  <r>
    <x v="5"/>
    <s v="2017/04/09 6:22:48 PM AST"/>
    <d v="2017-04-09T18:22:48"/>
    <d v="1899-12-30T06:22:48"/>
    <s v="PM"/>
    <s v="AST"/>
    <d v="2017-04-09T21:00:00"/>
    <d v="2017-04-08T21:00:00"/>
    <x v="16"/>
    <n v="1"/>
    <n v="1"/>
    <s v="Less than 6 Hours"/>
    <n v="4"/>
    <n v="1"/>
    <n v="4"/>
    <s v="na"/>
    <s v="na"/>
    <s v="b"/>
  </r>
  <r>
    <x v="5"/>
    <s v="2017/04/09 6:23:36 PM AST"/>
    <d v="2017-04-09T18:23:36"/>
    <d v="1899-12-30T06:23:36"/>
    <s v="PM"/>
    <s v="AST"/>
    <d v="2017-04-09T21:00:00"/>
    <d v="2017-04-08T21:00:00"/>
    <x v="3"/>
    <n v="5"/>
    <n v="3"/>
    <s v="More than 9 Hours"/>
    <n v="1"/>
    <n v="5"/>
    <n v="4"/>
    <s v="na"/>
    <s v="na"/>
    <s v="b"/>
  </r>
  <r>
    <x v="5"/>
    <s v="2017/04/09 6:24:31 PM AST"/>
    <d v="2017-04-09T18:24:31"/>
    <d v="1899-12-30T06:24:31"/>
    <s v="PM"/>
    <s v="AST"/>
    <d v="2017-04-09T21:00:00"/>
    <d v="2017-04-08T21:00:00"/>
    <x v="4"/>
    <n v="2"/>
    <n v="2"/>
    <s v="Approximately 9 Hours"/>
    <n v="3"/>
    <n v="2"/>
    <n v="4"/>
    <s v="na"/>
    <s v="na"/>
    <s v="b"/>
  </r>
  <r>
    <x v="5"/>
    <s v="2017/04/09 6:25:19 PM AST"/>
    <d v="2017-04-09T18:25:19"/>
    <d v="1899-12-30T06:25:19"/>
    <s v="PM"/>
    <s v="AST"/>
    <d v="2017-04-09T21:00:00"/>
    <d v="2017-04-08T21:00:00"/>
    <x v="5"/>
    <n v="1"/>
    <n v="1"/>
    <s v="More than 9 Hours"/>
    <n v="3"/>
    <n v="1"/>
    <n v="1"/>
    <s v="na"/>
    <s v="na"/>
    <s v="b"/>
  </r>
  <r>
    <x v="5"/>
    <s v="2017/04/12 3:14:29 AM AST"/>
    <d v="2017-04-12T03:14:29"/>
    <d v="1899-12-30T03:14:29"/>
    <s v="AM"/>
    <s v="AST"/>
    <d v="2017-04-12T21:00:00"/>
    <d v="2017-04-11T21:00:00"/>
    <x v="17"/>
    <n v="1"/>
    <n v="1"/>
    <s v="Approximately 8 Hours"/>
    <n v="4"/>
    <n v="1"/>
    <n v="1"/>
    <s v="na"/>
    <s v="na"/>
    <s v="b"/>
  </r>
  <r>
    <x v="5"/>
    <s v="2017/04/12 3:15:10 AM AST"/>
    <d v="2017-04-12T03:15:10"/>
    <d v="1899-12-30T03:15:10"/>
    <s v="AM"/>
    <s v="AST"/>
    <d v="2017-04-12T21:00:00"/>
    <d v="2017-04-11T21:00:00"/>
    <x v="18"/>
    <n v="1"/>
    <n v="2"/>
    <s v="Approximately 9 Hours"/>
    <n v="2"/>
    <n v="1"/>
    <n v="1"/>
    <s v="No"/>
    <s v="na"/>
    <s v="c"/>
  </r>
  <r>
    <x v="5"/>
    <s v="2017/04/12 3:16:00 AM AST"/>
    <d v="2017-04-12T03:16:00"/>
    <d v="1899-12-30T03:16:00"/>
    <s v="AM"/>
    <s v="AST"/>
    <d v="2017-04-12T21:00:00"/>
    <d v="2017-04-11T21:00:00"/>
    <x v="7"/>
    <n v="1"/>
    <n v="1"/>
    <s v="Approximately 8 Hours"/>
    <n v="3"/>
    <n v="3"/>
    <n v="3"/>
    <s v="No"/>
    <s v="na"/>
    <s v="c"/>
  </r>
  <r>
    <x v="5"/>
    <s v="2017/04/13 11:40:11 AM AST"/>
    <d v="2017-04-13T11:40:11"/>
    <d v="1899-12-30T11:40:11"/>
    <s v="AM"/>
    <s v="AST"/>
    <d v="2017-04-13T21:00:00"/>
    <d v="2017-04-12T21:00:00"/>
    <x v="8"/>
    <n v="4"/>
    <n v="1"/>
    <s v="Approximately 7 Hours"/>
    <n v="2"/>
    <n v="3"/>
    <n v="4"/>
    <s v="Yes"/>
    <s v="na"/>
    <s v="c"/>
  </r>
  <r>
    <x v="6"/>
    <s v="2017/04/03 9:19:19 PM AST"/>
    <d v="2017-04-03T21:19:19"/>
    <d v="1899-12-30T09:19:19"/>
    <s v="PM"/>
    <s v="AST"/>
    <d v="2017-04-03T21:00:00"/>
    <d v="2017-04-02T21:00:00"/>
    <x v="0"/>
    <n v="4"/>
    <n v="3"/>
    <s v="Less than 6 Hours"/>
    <n v="3"/>
    <n v="3"/>
    <n v="3"/>
    <s v="na"/>
    <s v="na"/>
    <s v="b"/>
  </r>
  <r>
    <x v="6"/>
    <s v="2017/04/05 7:31:12 AM AST"/>
    <d v="2017-04-05T07:31:12"/>
    <d v="1899-12-30T07:31:12"/>
    <s v="AM"/>
    <s v="AST"/>
    <d v="2017-04-05T21:00:00"/>
    <d v="2017-04-04T21:00:00"/>
    <x v="1"/>
    <n v="2"/>
    <n v="2"/>
    <s v="Approximately 8 Hours"/>
    <n v="3"/>
    <n v="3"/>
    <n v="3"/>
    <s v="na"/>
    <s v="na"/>
    <s v="b"/>
  </r>
  <r>
    <x v="6"/>
    <s v="2017/04/06 12:01:56 PM AST"/>
    <d v="2017-04-06T12:01:56"/>
    <d v="1899-12-30T12:01:56"/>
    <s v="PM"/>
    <s v="AST"/>
    <d v="2017-04-06T21:00:00"/>
    <d v="2017-04-05T21:00:00"/>
    <x v="2"/>
    <n v="4"/>
    <n v="4"/>
    <s v="Approximately 7 Hours"/>
    <n v="3"/>
    <n v="4"/>
    <n v="2"/>
    <s v="na"/>
    <s v="na"/>
    <s v="b"/>
  </r>
  <r>
    <x v="6"/>
    <s v="2017/04/07 6:01:49 PM AST"/>
    <d v="2017-04-07T18:01:49"/>
    <d v="1899-12-30T06:01:49"/>
    <s v="PM"/>
    <s v="AST"/>
    <d v="2017-04-07T21:00:00"/>
    <d v="2017-04-06T21:00:00"/>
    <x v="13"/>
    <n v="4"/>
    <n v="4"/>
    <s v="Less than 6 Hours"/>
    <n v="3"/>
    <n v="4"/>
    <n v="4"/>
    <s v="na"/>
    <s v="na"/>
    <s v="b"/>
  </r>
  <r>
    <x v="6"/>
    <s v="2017/04/08 6:04:25 PM AST"/>
    <d v="2017-04-08T18:04:25"/>
    <d v="1899-12-30T06:04:25"/>
    <s v="PM"/>
    <s v="AST"/>
    <d v="2017-04-08T21:00:00"/>
    <d v="2017-04-07T21:00:00"/>
    <x v="14"/>
    <n v="3"/>
    <n v="4"/>
    <s v="Approximately 8 Hours"/>
    <n v="4"/>
    <n v="4"/>
    <n v="3"/>
    <s v="na"/>
    <s v="na"/>
    <s v="b"/>
  </r>
  <r>
    <x v="6"/>
    <s v="2017/04/08 9:04:17 PM AST"/>
    <d v="2017-04-08T21:04:17"/>
    <d v="1899-12-30T09:04:17"/>
    <s v="PM"/>
    <s v="AST"/>
    <d v="2017-04-08T21:00:00"/>
    <d v="2017-04-07T21:00:00"/>
    <x v="5"/>
    <n v="5"/>
    <n v="4"/>
    <s v="Approximately 8 Hours"/>
    <n v="3"/>
    <n v="4"/>
    <n v="4"/>
    <s v="na"/>
    <s v="na"/>
    <s v="b"/>
  </r>
  <r>
    <x v="6"/>
    <s v="2017/04/10 9:34:47 PM AST"/>
    <d v="2017-04-10T21:34:47"/>
    <d v="1899-12-30T09:34:47"/>
    <s v="PM"/>
    <s v="AST"/>
    <d v="2017-04-10T21:00:00"/>
    <d v="2017-04-09T21:00:00"/>
    <x v="17"/>
    <n v="4"/>
    <n v="3"/>
    <s v="Less than 6 Hours"/>
    <n v="3"/>
    <n v="3"/>
    <n v="4"/>
    <s v="na"/>
    <s v="na"/>
    <s v="b"/>
  </r>
  <r>
    <x v="6"/>
    <s v="2017/04/11 7:42:46 AM AST"/>
    <d v="2017-04-11T07:42:46"/>
    <d v="1899-12-30T07:42:46"/>
    <s v="AM"/>
    <s v="AST"/>
    <d v="2017-04-11T21:00:00"/>
    <d v="2017-04-10T21:00:00"/>
    <x v="6"/>
    <n v="4"/>
    <n v="4"/>
    <s v="Approximately 9 Hours"/>
    <n v="4"/>
    <n v="4"/>
    <n v="3"/>
    <s v="No"/>
    <s v="na"/>
    <s v="c"/>
  </r>
  <r>
    <x v="6"/>
    <s v="2017/04/11 9:14:21 PM AST"/>
    <d v="2017-04-11T21:14:21"/>
    <d v="1899-12-30T09:14:21"/>
    <s v="PM"/>
    <s v="AST"/>
    <d v="2017-04-11T21:00:00"/>
    <d v="2017-04-10T21:00:00"/>
    <x v="7"/>
    <n v="3"/>
    <n v="3"/>
    <s v="Approximately 9 Hours"/>
    <n v="4"/>
    <n v="3"/>
    <n v="4"/>
    <s v="No"/>
    <s v="na"/>
    <s v="c"/>
  </r>
  <r>
    <x v="6"/>
    <s v="2017/04/12 9:09:26 PM AST"/>
    <d v="2017-04-12T21:09:26"/>
    <d v="1899-12-30T09:09:26"/>
    <s v="PM"/>
    <s v="AST"/>
    <d v="2017-04-12T21:00:00"/>
    <d v="2017-04-11T21:00:00"/>
    <x v="8"/>
    <n v="3"/>
    <n v="3"/>
    <s v="Less than 6 Hours"/>
    <n v="4"/>
    <n v="3"/>
    <n v="3"/>
    <s v="No"/>
    <s v="na"/>
    <s v="c"/>
  </r>
  <r>
    <x v="6"/>
    <s v="2017/04/14 7:41:27 AM AST"/>
    <d v="2017-04-14T07:41:27"/>
    <d v="1899-12-30T07:41:27"/>
    <s v="AM"/>
    <s v="AST"/>
    <d v="2017-04-14T21:00:00"/>
    <d v="2017-04-13T21:00:00"/>
    <x v="9"/>
    <n v="4"/>
    <n v="5"/>
    <s v="Less than 6 Hours"/>
    <n v="2"/>
    <n v="3"/>
    <n v="3"/>
    <s v="No"/>
    <s v="na"/>
    <s v="c"/>
  </r>
  <r>
    <x v="6"/>
    <s v="2017/04/16 12:47:23 AM AST"/>
    <d v="2017-04-16T00:47:23"/>
    <d v="1899-12-30T12:47:23"/>
    <s v="AM"/>
    <s v="AST"/>
    <d v="2017-04-16T21:00:00"/>
    <d v="2017-04-15T21:00:00"/>
    <x v="19"/>
    <n v="4"/>
    <n v="4"/>
    <s v="Approximately 7 Hours"/>
    <n v="2"/>
    <n v="4"/>
    <n v="4"/>
    <s v="No"/>
    <s v="na"/>
    <s v="c"/>
  </r>
  <r>
    <x v="6"/>
    <s v="2017/04/16 3:44:36 PM AST"/>
    <d v="2017-04-16T15:44:36"/>
    <d v="1899-12-30T03:44:36"/>
    <s v="PM"/>
    <s v="AST"/>
    <d v="2017-04-16T21:00:00"/>
    <d v="2017-04-15T21:00:00"/>
    <x v="11"/>
    <n v="4"/>
    <n v="4"/>
    <s v="Approximately 8 Hours"/>
    <n v="2"/>
    <n v="4"/>
    <n v="4"/>
    <s v="No"/>
    <s v="na"/>
    <s v="c"/>
  </r>
  <r>
    <x v="6"/>
    <s v="2017/04/17 5:12:06 AM AST"/>
    <d v="2017-04-17T05:12:06"/>
    <d v="1899-12-30T05:12:06"/>
    <s v="AM"/>
    <s v="AST"/>
    <d v="2017-04-17T21:00:00"/>
    <d v="2017-04-16T21:00:00"/>
    <x v="12"/>
    <n v="3"/>
    <n v="2"/>
    <s v="Less than 6 Hours"/>
    <n v="3"/>
    <n v="3"/>
    <n v="4"/>
    <s v="No"/>
    <s v="na"/>
    <s v="c"/>
  </r>
  <r>
    <x v="7"/>
    <s v="2017/04/03 11:14:59 PM AST"/>
    <d v="2017-04-03T23:14:59"/>
    <d v="1899-12-30T11:14:59"/>
    <s v="PM"/>
    <s v="AST"/>
    <d v="2017-04-03T21:00:00"/>
    <d v="2017-04-02T21:00:00"/>
    <x v="0"/>
    <n v="3"/>
    <n v="4"/>
    <s v="Approximately 7 Hours"/>
    <n v="4"/>
    <n v="4"/>
    <n v="5"/>
    <s v="na"/>
    <s v="na"/>
    <s v="b"/>
  </r>
  <r>
    <x v="7"/>
    <s v="2017/04/04 10:38:44 PM AST"/>
    <d v="2017-04-04T22:38:44"/>
    <d v="1899-12-30T10:38:44"/>
    <s v="PM"/>
    <s v="AST"/>
    <d v="2017-04-04T21:00:00"/>
    <d v="2017-04-03T21:00:00"/>
    <x v="1"/>
    <n v="5"/>
    <n v="5"/>
    <s v="Approximately 7 Hours"/>
    <n v="3"/>
    <n v="3"/>
    <n v="4"/>
    <s v="na"/>
    <s v="na"/>
    <s v="b"/>
  </r>
  <r>
    <x v="7"/>
    <s v="2017/04/05 9:48:38 PM AST"/>
    <d v="2017-04-05T21:48:38"/>
    <d v="1899-12-30T09:48:38"/>
    <s v="PM"/>
    <s v="AST"/>
    <d v="2017-04-05T21:00:00"/>
    <d v="2017-04-04T21:00:00"/>
    <x v="2"/>
    <n v="3"/>
    <n v="4"/>
    <s v="Approximately 7 Hours"/>
    <n v="4"/>
    <n v="4"/>
    <n v="3"/>
    <s v="na"/>
    <s v="na"/>
    <s v="b"/>
  </r>
  <r>
    <x v="7"/>
    <s v="2017/04/07 1:50:36 AM AST"/>
    <d v="2017-04-07T01:50:36"/>
    <d v="1899-12-30T01:50:36"/>
    <s v="AM"/>
    <s v="AST"/>
    <d v="2017-04-07T21:00:00"/>
    <d v="2017-04-06T21:00:00"/>
    <x v="13"/>
    <n v="4"/>
    <n v="3"/>
    <s v="Less than 6 Hours"/>
    <n v="3"/>
    <n v="4"/>
    <n v="3"/>
    <s v="na"/>
    <s v="na"/>
    <s v="b"/>
  </r>
  <r>
    <x v="7"/>
    <s v="2017/04/07 11:27:34 PM AST"/>
    <d v="2017-04-07T23:27:34"/>
    <d v="1899-12-30T11:27:34"/>
    <s v="PM"/>
    <s v="AST"/>
    <d v="2017-04-07T21:00:00"/>
    <d v="2017-04-06T21:00:00"/>
    <x v="14"/>
    <n v="4"/>
    <n v="3"/>
    <s v="Approximately 7 Hours"/>
    <n v="3"/>
    <n v="4"/>
    <n v="3"/>
    <s v="na"/>
    <s v="na"/>
    <s v="b"/>
  </r>
  <r>
    <x v="7"/>
    <s v="2017/04/08 9:24:45 PM AST"/>
    <d v="2017-04-08T21:24:45"/>
    <d v="1899-12-30T09:24:45"/>
    <s v="PM"/>
    <s v="AST"/>
    <d v="2017-04-08T21:00:00"/>
    <d v="2017-04-07T21:00:00"/>
    <x v="5"/>
    <n v="4"/>
    <n v="3"/>
    <s v="More than 9 Hours"/>
    <n v="2"/>
    <n v="4"/>
    <n v="3"/>
    <s v="na"/>
    <s v="na"/>
    <s v="b"/>
  </r>
  <r>
    <x v="7"/>
    <s v="2017/04/09 11:19:46 PM AST"/>
    <d v="2017-04-09T23:19:46"/>
    <d v="1899-12-30T11:19:46"/>
    <s v="PM"/>
    <s v="AST"/>
    <d v="2017-04-09T21:00:00"/>
    <d v="2017-04-08T21:00:00"/>
    <x v="15"/>
    <n v="4"/>
    <n v="4"/>
    <s v="Approximately 7 Hours"/>
    <n v="3"/>
    <n v="3"/>
    <n v="2"/>
    <s v="na"/>
    <s v="na"/>
    <s v="b"/>
  </r>
  <r>
    <x v="7"/>
    <s v="2017/04/11 4:10:39 AM AST"/>
    <d v="2017-04-11T04:10:39"/>
    <d v="1899-12-30T04:10:39"/>
    <s v="AM"/>
    <s v="AST"/>
    <d v="2017-04-11T21:00:00"/>
    <d v="2017-04-10T21:00:00"/>
    <x v="6"/>
    <n v="4"/>
    <n v="4"/>
    <s v="Approximately 8 Hours"/>
    <n v="3"/>
    <n v="4"/>
    <n v="3"/>
    <s v="Yes"/>
    <s v="Yes"/>
    <s v="t"/>
  </r>
  <r>
    <x v="7"/>
    <s v="2017/04/12 12:34:56 AM AST"/>
    <d v="2017-04-12T00:34:56"/>
    <d v="1899-12-30T12:34:56"/>
    <s v="AM"/>
    <s v="AST"/>
    <d v="2017-04-12T21:00:00"/>
    <d v="2017-04-11T21:00:00"/>
    <x v="7"/>
    <n v="4"/>
    <n v="3"/>
    <s v="Approximately 7 Hours"/>
    <n v="3"/>
    <n v="3"/>
    <n v="4"/>
    <s v="Yes"/>
    <s v="Yes"/>
    <s v="t"/>
  </r>
  <r>
    <x v="7"/>
    <s v="2017/04/12 9:10:23 PM AST"/>
    <d v="2017-04-12T21:10:23"/>
    <d v="1899-12-30T09:10:23"/>
    <s v="PM"/>
    <s v="AST"/>
    <d v="2017-04-12T21:00:00"/>
    <d v="2017-04-11T21:00:00"/>
    <x v="8"/>
    <n v="3"/>
    <n v="2"/>
    <s v="Less than 6 Hours"/>
    <n v="3"/>
    <n v="4"/>
    <n v="4"/>
    <s v="Yes"/>
    <s v="Yes"/>
    <s v="t"/>
  </r>
  <r>
    <x v="7"/>
    <s v="2017/04/14 3:54:03 AM AST"/>
    <d v="2017-04-14T03:54:03"/>
    <d v="1899-12-30T03:54:03"/>
    <s v="AM"/>
    <s v="AST"/>
    <d v="2017-04-14T21:00:00"/>
    <d v="2017-04-13T21:00:00"/>
    <x v="9"/>
    <n v="3"/>
    <n v="2"/>
    <s v="Less than 6 Hours"/>
    <n v="4"/>
    <n v="3"/>
    <n v="5"/>
    <s v="Yes"/>
    <s v="Yes"/>
    <s v="t"/>
  </r>
  <r>
    <x v="7"/>
    <s v="2017/04/14 10:21:56 PM AST"/>
    <d v="2017-04-14T22:21:56"/>
    <d v="1899-12-30T10:21:56"/>
    <s v="PM"/>
    <s v="AST"/>
    <d v="2017-04-14T21:00:00"/>
    <d v="2017-04-13T21:00:00"/>
    <x v="10"/>
    <n v="3"/>
    <n v="2"/>
    <s v="Less than 6 Hours"/>
    <n v="4"/>
    <n v="2"/>
    <n v="4"/>
    <s v="Yes"/>
    <s v="Yes"/>
    <s v="t"/>
  </r>
  <r>
    <x v="7"/>
    <s v="2017/04/15 10:41:15 PM AST"/>
    <d v="2017-04-15T22:41:15"/>
    <d v="1899-12-30T10:41:15"/>
    <s v="PM"/>
    <s v="AST"/>
    <d v="2017-04-15T21:00:00"/>
    <d v="2017-04-14T21:00:00"/>
    <x v="11"/>
    <n v="4"/>
    <n v="3"/>
    <s v="Approximately 7 Hours"/>
    <n v="2"/>
    <n v="3"/>
    <n v="3"/>
    <s v="Yes"/>
    <s v="Yes"/>
    <s v="t"/>
  </r>
  <r>
    <x v="7"/>
    <s v="2017/04/16 10:57:31 PM AST"/>
    <d v="2017-04-16T22:57:31"/>
    <d v="1899-12-30T10:57:31"/>
    <s v="PM"/>
    <s v="AST"/>
    <d v="2017-04-16T21:00:00"/>
    <d v="2017-04-15T21:00:00"/>
    <x v="12"/>
    <n v="4"/>
    <n v="2"/>
    <s v="Less than 6 Hours"/>
    <n v="2"/>
    <n v="2"/>
    <n v="3"/>
    <s v="Yes"/>
    <s v="Yes"/>
    <s v="t"/>
  </r>
  <r>
    <x v="8"/>
    <s v="2017/04/04 1:03:37 AM AST"/>
    <d v="2017-04-04T01:03:37"/>
    <d v="1899-12-30T01:03:37"/>
    <s v="AM"/>
    <s v="AST"/>
    <d v="2017-04-04T21:00:00"/>
    <d v="2017-04-03T21:00:00"/>
    <x v="0"/>
    <n v="3"/>
    <n v="3"/>
    <s v="Less than 6 Hours"/>
    <n v="2"/>
    <n v="2"/>
    <n v="3"/>
    <s v="na"/>
    <s v="na"/>
    <s v="b"/>
  </r>
  <r>
    <x v="8"/>
    <s v="2017/04/04 9:15:05 PM AST"/>
    <d v="2017-04-04T21:15:05"/>
    <d v="1899-12-30T09:15:05"/>
    <s v="PM"/>
    <s v="AST"/>
    <d v="2017-04-04T21:00:00"/>
    <d v="2017-04-03T21:00:00"/>
    <x v="1"/>
    <n v="2"/>
    <n v="2"/>
    <s v="Less than 6 Hours"/>
    <n v="4"/>
    <n v="3"/>
    <n v="3"/>
    <s v="na"/>
    <s v="na"/>
    <s v="b"/>
  </r>
  <r>
    <x v="8"/>
    <s v="2017/04/06 10:06:58 PM AST"/>
    <d v="2017-04-06T22:06:58"/>
    <d v="1899-12-30T10:06:58"/>
    <s v="PM"/>
    <s v="AST"/>
    <d v="2017-04-06T21:00:00"/>
    <d v="2017-04-05T21:00:00"/>
    <x v="13"/>
    <n v="2"/>
    <n v="2"/>
    <s v="Less than 6 Hours"/>
    <n v="4"/>
    <n v="2"/>
    <n v="2"/>
    <s v="na"/>
    <s v="na"/>
    <s v="b"/>
  </r>
  <r>
    <x v="8"/>
    <s v="2017/04/09 10:44:01 AM AST"/>
    <d v="2017-04-09T10:44:01"/>
    <d v="1899-12-30T10:44:01"/>
    <s v="AM"/>
    <s v="AST"/>
    <d v="2017-04-09T21:00:00"/>
    <d v="2017-04-08T21:00:00"/>
    <x v="5"/>
    <n v="3"/>
    <n v="4"/>
    <s v="Approximately 8 Hours"/>
    <n v="3"/>
    <n v="3"/>
    <n v="2"/>
    <s v="na"/>
    <s v="na"/>
    <s v="b"/>
  </r>
  <r>
    <x v="8"/>
    <s v="2017/04/10 12:22:57 AM AST"/>
    <d v="2017-04-10T00:22:57"/>
    <d v="1899-12-30T12:22:57"/>
    <s v="AM"/>
    <s v="AST"/>
    <d v="2017-04-10T21:00:00"/>
    <d v="2017-04-09T21:00:00"/>
    <x v="15"/>
    <n v="4"/>
    <n v="4"/>
    <s v="Approximately 8 Hours"/>
    <n v="3"/>
    <n v="3"/>
    <n v="2"/>
    <s v="na"/>
    <s v="na"/>
    <s v="b"/>
  </r>
  <r>
    <x v="8"/>
    <s v="2017/04/10 11:08:43 PM AST"/>
    <d v="2017-04-10T23:08:43"/>
    <d v="1899-12-30T11:08:43"/>
    <s v="PM"/>
    <s v="AST"/>
    <d v="2017-04-10T21:00:00"/>
    <d v="2017-04-09T21:00:00"/>
    <x v="6"/>
    <n v="3"/>
    <n v="4"/>
    <s v="Approximately 8 Hours"/>
    <n v="5"/>
    <n v="3"/>
    <n v="3"/>
    <s v="Yes"/>
    <s v="No"/>
    <s v="t"/>
  </r>
  <r>
    <x v="8"/>
    <s v="2017/04/12 2:11:08 AM AST"/>
    <d v="2017-04-12T02:11:08"/>
    <d v="1899-12-30T02:11:08"/>
    <s v="AM"/>
    <s v="AST"/>
    <d v="2017-04-12T21:00:00"/>
    <d v="2017-04-11T21:00:00"/>
    <x v="7"/>
    <n v="4"/>
    <n v="3"/>
    <s v="Approximately 7 Hours"/>
    <n v="4"/>
    <n v="4"/>
    <n v="2"/>
    <s v="Yes"/>
    <s v="No"/>
    <s v="t"/>
  </r>
  <r>
    <x v="8"/>
    <s v="2017/04/13 2:07:51 AM AST"/>
    <d v="2017-04-13T02:07:51"/>
    <d v="1899-12-30T02:07:51"/>
    <s v="AM"/>
    <s v="AST"/>
    <d v="2017-04-13T21:00:00"/>
    <d v="2017-04-12T21:00:00"/>
    <x v="8"/>
    <n v="3"/>
    <n v="3"/>
    <s v="Approximately 7 Hours"/>
    <n v="4"/>
    <n v="2"/>
    <n v="3"/>
    <s v="No"/>
    <s v="No"/>
    <s v="t"/>
  </r>
  <r>
    <x v="8"/>
    <s v="2017/04/13 11:40:57 PM AST"/>
    <d v="2017-04-13T23:40:57"/>
    <d v="1899-12-30T11:40:57"/>
    <s v="PM"/>
    <s v="AST"/>
    <d v="2017-04-13T21:00:00"/>
    <d v="2017-04-12T21:00:00"/>
    <x v="9"/>
    <n v="3"/>
    <n v="3"/>
    <s v="Approximately 7 Hours"/>
    <n v="3"/>
    <n v="3"/>
    <n v="3"/>
    <s v="No"/>
    <s v="No"/>
    <s v="t"/>
  </r>
  <r>
    <x v="8"/>
    <s v="2017/04/15 9:34:46 PM AST"/>
    <d v="2017-04-15T21:34:46"/>
    <d v="1899-12-30T09:34:46"/>
    <s v="PM"/>
    <s v="AST"/>
    <d v="2017-04-15T21:00:00"/>
    <d v="2017-04-14T21:00:00"/>
    <x v="11"/>
    <n v="4"/>
    <n v="3"/>
    <s v="Approximately 7 Hours"/>
    <n v="2"/>
    <n v="3"/>
    <n v="2"/>
    <s v="No"/>
    <s v="No"/>
    <s v="t"/>
  </r>
  <r>
    <x v="9"/>
    <s v="2017/04/03 9:17:35 PM AST"/>
    <d v="2017-04-03T21:17:35"/>
    <d v="1899-12-30T09:17:35"/>
    <s v="PM"/>
    <s v="AST"/>
    <d v="2017-04-03T21:00:00"/>
    <d v="2017-04-02T21:00:00"/>
    <x v="0"/>
    <n v="2"/>
    <n v="3"/>
    <s v="Approximately 8 Hours"/>
    <n v="2"/>
    <n v="3"/>
    <n v="3"/>
    <s v="na"/>
    <s v="na"/>
    <s v="b"/>
  </r>
  <r>
    <x v="9"/>
    <s v="2017/04/04 10:13:54 PM AST"/>
    <d v="2017-04-04T22:13:54"/>
    <d v="1899-12-30T10:13:54"/>
    <s v="PM"/>
    <s v="AST"/>
    <d v="2017-04-04T21:00:00"/>
    <d v="2017-04-03T21:00:00"/>
    <x v="1"/>
    <n v="3"/>
    <n v="3"/>
    <s v="Approximately 8 Hours"/>
    <n v="3"/>
    <n v="3"/>
    <n v="4"/>
    <s v="na"/>
    <s v="na"/>
    <s v="b"/>
  </r>
  <r>
    <x v="9"/>
    <s v="2017/04/05 11:42:25 PM AST"/>
    <d v="2017-04-05T23:42:25"/>
    <d v="1899-12-30T11:42:25"/>
    <s v="PM"/>
    <s v="AST"/>
    <d v="2017-04-05T21:00:00"/>
    <d v="2017-04-04T21:00:00"/>
    <x v="2"/>
    <n v="2"/>
    <n v="3"/>
    <s v="Approximately 7 Hours"/>
    <n v="4"/>
    <n v="4"/>
    <n v="4"/>
    <s v="na"/>
    <s v="na"/>
    <s v="b"/>
  </r>
  <r>
    <x v="9"/>
    <s v="2017/04/06 9:54:27 PM AST"/>
    <d v="2017-04-06T21:54:27"/>
    <d v="1899-12-30T09:54:27"/>
    <s v="PM"/>
    <s v="AST"/>
    <d v="2017-04-06T21:00:00"/>
    <d v="2017-04-05T21:00:00"/>
    <x v="13"/>
    <n v="3"/>
    <n v="3"/>
    <s v="Approximately 7 Hours"/>
    <n v="3"/>
    <n v="3"/>
    <n v="3"/>
    <s v="na"/>
    <s v="na"/>
    <s v="b"/>
  </r>
  <r>
    <x v="9"/>
    <s v="2017/04/08 12:13:04 AM AST"/>
    <d v="2017-04-08T00:13:04"/>
    <d v="1899-12-30T12:13:04"/>
    <s v="AM"/>
    <s v="AST"/>
    <d v="2017-04-08T21:00:00"/>
    <d v="2017-04-07T21:00:00"/>
    <x v="14"/>
    <n v="3"/>
    <n v="3"/>
    <s v="Approximately 8 Hours"/>
    <n v="4"/>
    <n v="5"/>
    <n v="3"/>
    <s v="na"/>
    <s v="na"/>
    <s v="b"/>
  </r>
  <r>
    <x v="9"/>
    <s v="2017/04/09 6:47:41 PM AST"/>
    <d v="2017-04-09T18:47:41"/>
    <d v="1899-12-30T06:47:41"/>
    <s v="PM"/>
    <s v="AST"/>
    <d v="2017-04-09T21:00:00"/>
    <d v="2017-04-08T21:00:00"/>
    <x v="5"/>
    <n v="3"/>
    <n v="4"/>
    <s v="Approximately 8 Hours"/>
    <n v="3"/>
    <n v="3"/>
    <n v="2"/>
    <s v="na"/>
    <s v="na"/>
    <s v="b"/>
  </r>
  <r>
    <x v="9"/>
    <s v="2017/04/09 10:58:23 PM AST"/>
    <d v="2017-04-09T22:58:23"/>
    <d v="1899-12-30T10:58:23"/>
    <s v="PM"/>
    <s v="AST"/>
    <d v="2017-04-09T21:00:00"/>
    <d v="2017-04-08T21:00:00"/>
    <x v="15"/>
    <n v="2"/>
    <n v="3"/>
    <s v="Approximately 8 Hours"/>
    <n v="2"/>
    <n v="4"/>
    <n v="3"/>
    <s v="na"/>
    <s v="na"/>
    <s v="b"/>
  </r>
  <r>
    <x v="9"/>
    <s v="2017/04/10 9:37:12 PM AST"/>
    <d v="2017-04-10T21:37:12"/>
    <d v="1899-12-30T09:37:12"/>
    <s v="PM"/>
    <s v="AST"/>
    <d v="2017-04-10T21:00:00"/>
    <d v="2017-04-09T21:00:00"/>
    <x v="6"/>
    <n v="5"/>
    <n v="4"/>
    <s v="Less than 6 Hours"/>
    <n v="3"/>
    <n v="5"/>
    <n v="1"/>
    <s v="Yes"/>
    <s v="Yes"/>
    <s v="t"/>
  </r>
  <r>
    <x v="9"/>
    <s v="2017/04/12 1:54:33 AM AST"/>
    <d v="2017-04-12T01:54:33"/>
    <d v="1899-12-30T01:54:33"/>
    <s v="AM"/>
    <s v="AST"/>
    <d v="2017-04-12T21:00:00"/>
    <d v="2017-04-11T21:00:00"/>
    <x v="7"/>
    <n v="3"/>
    <n v="4"/>
    <s v="Approximately 8 Hours"/>
    <n v="2"/>
    <n v="4"/>
    <n v="1"/>
    <s v="Yes"/>
    <s v="Yes"/>
    <s v="t"/>
  </r>
  <r>
    <x v="9"/>
    <s v="2017/04/13 9:53:38 AM AST"/>
    <d v="2017-04-13T09:53:38"/>
    <d v="1899-12-30T09:53:38"/>
    <s v="AM"/>
    <s v="AST"/>
    <d v="2017-04-13T21:00:00"/>
    <d v="2017-04-12T21:00:00"/>
    <x v="8"/>
    <n v="3"/>
    <n v="3"/>
    <s v="Less than 6 Hours"/>
    <n v="2"/>
    <n v="4"/>
    <n v="2"/>
    <s v="Yes"/>
    <s v="Yes"/>
    <s v="t"/>
  </r>
  <r>
    <x v="9"/>
    <s v="2017/04/13 9:40:25 PM AST"/>
    <d v="2017-04-13T21:40:25"/>
    <d v="1899-12-30T09:40:25"/>
    <s v="PM"/>
    <s v="AST"/>
    <d v="2017-04-13T21:00:00"/>
    <d v="2017-04-12T21:00:00"/>
    <x v="9"/>
    <n v="3"/>
    <n v="3"/>
    <s v="Approximately 7 Hours"/>
    <n v="4"/>
    <n v="3"/>
    <n v="5"/>
    <s v="Yes"/>
    <s v="Yes"/>
    <s v="t"/>
  </r>
  <r>
    <x v="9"/>
    <s v="2017/04/16 8:51:05 PM AST"/>
    <d v="2017-04-16T20:51:05"/>
    <d v="1899-12-30T08:51:05"/>
    <s v="PM"/>
    <s v="AST"/>
    <d v="2017-04-16T21:00:00"/>
    <d v="2017-04-15T21:00:00"/>
    <x v="11"/>
    <n v="4"/>
    <n v="4"/>
    <s v="Approximately 8 Hours"/>
    <n v="1"/>
    <n v="1"/>
    <n v="5"/>
    <s v="Yes"/>
    <s v="Yes"/>
    <s v="t"/>
  </r>
  <r>
    <x v="9"/>
    <s v="2017/04/16 11:02:04 PM AST"/>
    <d v="2017-04-16T23:02:04"/>
    <d v="1899-12-30T11:02:04"/>
    <s v="PM"/>
    <s v="AST"/>
    <d v="2017-04-16T21:00:00"/>
    <d v="2017-04-15T21:00:00"/>
    <x v="12"/>
    <n v="4"/>
    <n v="3"/>
    <s v="Approximately 7 Hours"/>
    <n v="2"/>
    <n v="3"/>
    <n v="5"/>
    <s v="Yes"/>
    <s v="Yes"/>
    <s v="t"/>
  </r>
  <r>
    <x v="10"/>
    <s v="2017/04/03 11:35:13 PM AST"/>
    <d v="2017-04-03T23:35:13"/>
    <d v="1899-12-30T11:35:13"/>
    <s v="PM"/>
    <s v="AST"/>
    <d v="2017-04-03T21:00:00"/>
    <d v="2017-04-02T21:00:00"/>
    <x v="0"/>
    <n v="4"/>
    <n v="4"/>
    <s v="Less than 6 Hours"/>
    <n v="3"/>
    <n v="4"/>
    <n v="4"/>
    <s v="na"/>
    <s v="na"/>
    <s v="b"/>
  </r>
  <r>
    <x v="10"/>
    <s v="2017/04/04 9:08:21 PM AST"/>
    <d v="2017-04-04T21:08:21"/>
    <d v="1899-12-30T09:08:21"/>
    <s v="PM"/>
    <s v="AST"/>
    <d v="2017-04-04T21:00:00"/>
    <d v="2017-04-03T21:00:00"/>
    <x v="1"/>
    <n v="4"/>
    <n v="4"/>
    <s v="Less than 6 Hours"/>
    <n v="2"/>
    <n v="4"/>
    <n v="4"/>
    <s v="na"/>
    <s v="na"/>
    <s v="b"/>
  </r>
  <r>
    <x v="10"/>
    <s v="2017/04/05 9:07:17 PM AST"/>
    <d v="2017-04-05T21:07:17"/>
    <d v="1899-12-30T09:07:17"/>
    <s v="PM"/>
    <s v="AST"/>
    <d v="2017-04-05T21:00:00"/>
    <d v="2017-04-04T21:00:00"/>
    <x v="2"/>
    <n v="4"/>
    <n v="3"/>
    <s v="Less than 6 Hours"/>
    <n v="3"/>
    <n v="3"/>
    <n v="2"/>
    <s v="na"/>
    <s v="na"/>
    <s v="b"/>
  </r>
  <r>
    <x v="10"/>
    <s v="2017/04/06 9:01:10 PM AST"/>
    <d v="2017-04-06T21:01:10"/>
    <d v="1899-12-30T09:01:10"/>
    <s v="PM"/>
    <s v="AST"/>
    <d v="2017-04-06T21:00:00"/>
    <d v="2017-04-05T21:00:00"/>
    <x v="13"/>
    <n v="4"/>
    <n v="5"/>
    <s v="Approximately 7 Hours"/>
    <n v="2"/>
    <n v="4"/>
    <n v="3"/>
    <s v="na"/>
    <s v="na"/>
    <s v="b"/>
  </r>
  <r>
    <x v="10"/>
    <s v="2017/04/07 9:01:03 PM AST"/>
    <d v="2017-04-07T21:01:03"/>
    <d v="1899-12-30T09:01:03"/>
    <s v="PM"/>
    <s v="AST"/>
    <d v="2017-04-07T21:00:00"/>
    <d v="2017-04-06T21:00:00"/>
    <x v="14"/>
    <n v="5"/>
    <n v="3"/>
    <s v="Less than 6 Hours"/>
    <n v="2"/>
    <n v="3"/>
    <n v="3"/>
    <s v="na"/>
    <s v="na"/>
    <s v="b"/>
  </r>
  <r>
    <x v="10"/>
    <s v="2017/04/08 9:51:04 PM AST"/>
    <d v="2017-04-08T21:51:04"/>
    <d v="1899-12-30T09:51:04"/>
    <s v="PM"/>
    <s v="AST"/>
    <d v="2017-04-08T21:00:00"/>
    <d v="2017-04-07T21:00:00"/>
    <x v="5"/>
    <n v="5"/>
    <n v="4"/>
    <s v="Approximately 7 Hours"/>
    <n v="2"/>
    <n v="4"/>
    <n v="3"/>
    <s v="na"/>
    <s v="na"/>
    <s v="b"/>
  </r>
  <r>
    <x v="10"/>
    <s v="2017/04/09 11:23:09 PM AST"/>
    <d v="2017-04-09T23:23:09"/>
    <d v="1899-12-30T11:23:09"/>
    <s v="PM"/>
    <s v="AST"/>
    <d v="2017-04-09T21:00:00"/>
    <d v="2017-04-08T21:00:00"/>
    <x v="15"/>
    <n v="5"/>
    <n v="4"/>
    <s v="Approximately 8 Hours"/>
    <n v="2"/>
    <n v="5"/>
    <n v="3"/>
    <s v="na"/>
    <s v="na"/>
    <s v="b"/>
  </r>
  <r>
    <x v="10"/>
    <s v="2017/04/10 9:05:40 PM AST"/>
    <d v="2017-04-10T21:05:40"/>
    <d v="1899-12-30T09:05:40"/>
    <s v="PM"/>
    <s v="AST"/>
    <d v="2017-04-10T21:00:00"/>
    <d v="2017-04-09T21:00:00"/>
    <x v="6"/>
    <n v="5"/>
    <n v="4"/>
    <s v="Approximately 7 Hours"/>
    <n v="2"/>
    <n v="5"/>
    <n v="3"/>
    <s v="Yes"/>
    <s v="No"/>
    <s v="t"/>
  </r>
  <r>
    <x v="10"/>
    <s v="2017/04/11 9:31:55 PM AST"/>
    <d v="2017-04-11T21:31:55"/>
    <d v="1899-12-30T09:31:55"/>
    <s v="PM"/>
    <s v="AST"/>
    <d v="2017-04-11T21:00:00"/>
    <d v="2017-04-10T21:00:00"/>
    <x v="7"/>
    <n v="5"/>
    <n v="4"/>
    <s v="Less than 6 Hours"/>
    <n v="2"/>
    <n v="4"/>
    <n v="2"/>
    <s v="Yes"/>
    <s v="Yes"/>
    <s v="t"/>
  </r>
  <r>
    <x v="10"/>
    <s v="2017/04/15 12:44:13 PM AST"/>
    <d v="2017-04-15T12:44:13"/>
    <d v="1899-12-30T12:44:13"/>
    <s v="PM"/>
    <s v="AST"/>
    <d v="2017-04-15T21:00:00"/>
    <d v="2017-04-14T21:00:00"/>
    <x v="10"/>
    <n v="5"/>
    <n v="4"/>
    <s v="Approximately 7 Hours"/>
    <n v="2"/>
    <n v="5"/>
    <n v="2"/>
    <s v="Yes"/>
    <s v="Yes"/>
    <s v="t"/>
  </r>
  <r>
    <x v="10"/>
    <s v="2017/04/16 1:45:53 AM AST"/>
    <d v="2017-04-16T01:45:53"/>
    <d v="1899-12-30T01:45:53"/>
    <s v="AM"/>
    <s v="AST"/>
    <d v="2017-04-16T21:00:00"/>
    <d v="2017-04-15T21:00:00"/>
    <x v="11"/>
    <n v="5"/>
    <n v="4"/>
    <s v="Approximately 7 Hours"/>
    <n v="1"/>
    <n v="5"/>
    <n v="3"/>
    <s v="Yes"/>
    <s v="Yes"/>
    <s v="t"/>
  </r>
  <r>
    <x v="10"/>
    <s v="2017/04/16 11:38:06 PM AST"/>
    <d v="2017-04-16T23:38:06"/>
    <d v="1899-12-30T11:38:06"/>
    <s v="PM"/>
    <s v="AST"/>
    <d v="2017-04-16T21:00:00"/>
    <d v="2017-04-15T21:00:00"/>
    <x v="12"/>
    <n v="5"/>
    <n v="4"/>
    <s v="Approximately 7 Hours"/>
    <n v="2"/>
    <n v="5"/>
    <n v="3"/>
    <s v="Yes"/>
    <s v="Yes"/>
    <s v="t"/>
  </r>
  <r>
    <x v="11"/>
    <s v="2017/04/03 11:39:27 PM AST"/>
    <d v="2017-04-03T23:39:27"/>
    <d v="1899-12-30T11:39:27"/>
    <s v="PM"/>
    <s v="AST"/>
    <d v="2017-04-03T21:00:00"/>
    <d v="2017-04-02T21:00:00"/>
    <x v="0"/>
    <n v="5"/>
    <n v="5"/>
    <s v="Approximately 7 Hours"/>
    <n v="3"/>
    <n v="4"/>
    <n v="3"/>
    <s v="na"/>
    <s v="na"/>
    <s v="b"/>
  </r>
  <r>
    <x v="11"/>
    <s v="2017/04/05 11:15:25 PM AST"/>
    <d v="2017-04-05T23:15:25"/>
    <d v="1899-12-30T11:15:25"/>
    <s v="PM"/>
    <s v="AST"/>
    <d v="2017-04-05T21:00:00"/>
    <d v="2017-04-04T21:00:00"/>
    <x v="2"/>
    <n v="3"/>
    <n v="2"/>
    <s v="Less than 6 Hours"/>
    <n v="2"/>
    <n v="3"/>
    <n v="5"/>
    <s v="na"/>
    <s v="na"/>
    <s v="b"/>
  </r>
  <r>
    <x v="11"/>
    <s v="2017/04/07 3:29:49 AM AST"/>
    <d v="2017-04-07T03:29:49"/>
    <d v="1899-12-30T03:29:49"/>
    <s v="AM"/>
    <s v="AST"/>
    <d v="2017-04-07T21:00:00"/>
    <d v="2017-04-06T21:00:00"/>
    <x v="13"/>
    <n v="5"/>
    <n v="3"/>
    <s v="Approximately 7 Hours"/>
    <n v="2"/>
    <n v="4"/>
    <n v="3"/>
    <s v="na"/>
    <s v="na"/>
    <s v="b"/>
  </r>
  <r>
    <x v="11"/>
    <s v="2017/04/09 12:36:26 AM AST"/>
    <d v="2017-04-09T00:36:26"/>
    <d v="1899-12-30T12:36:26"/>
    <s v="AM"/>
    <s v="AST"/>
    <d v="2017-04-09T21:00:00"/>
    <d v="2017-04-08T21:00:00"/>
    <x v="5"/>
    <n v="3"/>
    <n v="4"/>
    <s v="Less than 6 Hours"/>
    <n v="2"/>
    <n v="3"/>
    <n v="1"/>
    <s v="na"/>
    <s v="na"/>
    <s v="b"/>
  </r>
  <r>
    <x v="11"/>
    <s v="2017/04/10 12:08:45 AM AST"/>
    <d v="2017-04-10T00:08:45"/>
    <d v="1899-12-30T12:08:45"/>
    <s v="AM"/>
    <s v="AST"/>
    <d v="2017-04-10T21:00:00"/>
    <d v="2017-04-09T21:00:00"/>
    <x v="15"/>
    <n v="4"/>
    <n v="2"/>
    <s v="Less than 6 Hours"/>
    <n v="2"/>
    <n v="3"/>
    <n v="2"/>
    <s v="na"/>
    <s v="na"/>
    <s v="b"/>
  </r>
  <r>
    <x v="11"/>
    <s v="2017/04/11 11:03:36 PM AST"/>
    <d v="2017-04-11T23:03:36"/>
    <d v="1899-12-30T11:03:36"/>
    <s v="PM"/>
    <s v="AST"/>
    <d v="2017-04-11T21:00:00"/>
    <d v="2017-04-10T21:00:00"/>
    <x v="7"/>
    <n v="3"/>
    <n v="3"/>
    <s v="Approximately 8 Hours"/>
    <n v="3"/>
    <n v="2"/>
    <n v="4"/>
    <s v="Yes"/>
    <s v="No"/>
    <s v="t"/>
  </r>
  <r>
    <x v="12"/>
    <s v="2017/04/04 12:02:17 PM AST"/>
    <d v="2017-04-04T12:02:17"/>
    <d v="1899-12-30T12:02:17"/>
    <s v="PM"/>
    <s v="AST"/>
    <d v="2017-04-04T21:00:00"/>
    <d v="2017-04-03T21:00:00"/>
    <x v="0"/>
    <n v="3"/>
    <n v="2"/>
    <s v="Less than 6 Hours"/>
    <n v="4"/>
    <n v="3"/>
    <n v="2"/>
    <s v="na"/>
    <s v="na"/>
    <s v="b"/>
  </r>
  <r>
    <x v="12"/>
    <s v="2017/04/04 9:01:21 PM AST"/>
    <d v="2017-04-04T21:01:21"/>
    <d v="1899-12-30T09:01:21"/>
    <s v="PM"/>
    <s v="AST"/>
    <d v="2017-04-04T21:00:00"/>
    <d v="2017-04-03T21:00:00"/>
    <x v="1"/>
    <n v="3"/>
    <n v="2"/>
    <s v="Less than 6 Hours"/>
    <n v="3"/>
    <n v="3"/>
    <n v="2"/>
    <s v="na"/>
    <s v="na"/>
    <s v="b"/>
  </r>
  <r>
    <x v="12"/>
    <s v="2017/04/05 9:07:32 PM AST"/>
    <d v="2017-04-05T21:07:32"/>
    <d v="1899-12-30T09:07:32"/>
    <s v="PM"/>
    <s v="AST"/>
    <d v="2017-04-05T21:00:00"/>
    <d v="2017-04-04T21:00:00"/>
    <x v="2"/>
    <n v="4"/>
    <n v="3"/>
    <s v="Less than 6 Hours"/>
    <n v="3"/>
    <n v="4"/>
    <n v="3"/>
    <s v="na"/>
    <s v="na"/>
    <s v="b"/>
  </r>
  <r>
    <x v="12"/>
    <s v="2017/04/06 9:14:00 PM AST"/>
    <d v="2017-04-06T21:14:00"/>
    <d v="1899-12-30T09:14:00"/>
    <s v="PM"/>
    <s v="AST"/>
    <d v="2017-04-06T21:00:00"/>
    <d v="2017-04-05T21:00:00"/>
    <x v="13"/>
    <n v="3"/>
    <n v="4"/>
    <s v="Less than 6 Hours"/>
    <n v="3"/>
    <n v="3"/>
    <n v="1"/>
    <s v="na"/>
    <s v="na"/>
    <s v="b"/>
  </r>
  <r>
    <x v="12"/>
    <s v="2017/04/07 9:43:52 PM AST"/>
    <d v="2017-04-07T21:43:52"/>
    <d v="1899-12-30T09:43:52"/>
    <s v="PM"/>
    <s v="AST"/>
    <d v="2017-04-07T21:00:00"/>
    <d v="2017-04-06T21:00:00"/>
    <x v="14"/>
    <n v="4"/>
    <n v="2"/>
    <s v="Less than 6 Hours"/>
    <n v="3"/>
    <n v="2"/>
    <n v="3"/>
    <s v="na"/>
    <s v="na"/>
    <s v="b"/>
  </r>
  <r>
    <x v="12"/>
    <s v="2017/04/08 9:03:27 PM AST"/>
    <d v="2017-04-08T21:03:27"/>
    <d v="1899-12-30T09:03:27"/>
    <s v="PM"/>
    <s v="AST"/>
    <d v="2017-04-08T21:00:00"/>
    <d v="2017-04-07T21:00:00"/>
    <x v="20"/>
    <n v="3"/>
    <n v="3"/>
    <s v="Less than 6 Hours"/>
    <n v="2"/>
    <n v="2"/>
    <n v="2"/>
    <s v="na"/>
    <s v="na"/>
    <s v="b"/>
  </r>
  <r>
    <x v="12"/>
    <s v="2017/04/08 9:04:01 PM AST"/>
    <d v="2017-04-08T21:04:01"/>
    <d v="1899-12-30T09:04:01"/>
    <s v="PM"/>
    <s v="AST"/>
    <d v="2017-04-08T21:00:00"/>
    <d v="2017-04-07T21:00:00"/>
    <x v="5"/>
    <n v="3"/>
    <n v="3"/>
    <s v="Less than 6 Hours"/>
    <n v="3"/>
    <n v="3"/>
    <n v="3"/>
    <s v="na"/>
    <s v="na"/>
    <s v="b"/>
  </r>
  <r>
    <x v="13"/>
    <s v="2017/04/05 10:26:10 AM AST"/>
    <d v="2017-04-05T10:26:10"/>
    <d v="1899-12-30T10:26:10"/>
    <s v="AM"/>
    <s v="AST"/>
    <d v="2017-04-05T21:00:00"/>
    <d v="2017-04-04T21:00:00"/>
    <x v="1"/>
    <n v="4"/>
    <n v="4"/>
    <s v="Approximately 7 Hours"/>
    <n v="4"/>
    <n v="4"/>
    <n v="5"/>
    <s v="na"/>
    <s v="na"/>
    <s v="b"/>
  </r>
  <r>
    <x v="13"/>
    <s v="2017/04/05 9:01:21 PM AST"/>
    <d v="2017-04-05T21:01:21"/>
    <d v="1899-12-30T09:01:21"/>
    <s v="PM"/>
    <s v="AST"/>
    <d v="2017-04-05T21:00:00"/>
    <d v="2017-04-04T21:00:00"/>
    <x v="2"/>
    <n v="5"/>
    <n v="4"/>
    <s v="Approximately 8 Hours"/>
    <n v="4"/>
    <n v="5"/>
    <n v="5"/>
    <s v="na"/>
    <s v="na"/>
    <s v="b"/>
  </r>
  <r>
    <x v="13"/>
    <s v="2017/04/06 10:40:23 PM AST"/>
    <d v="2017-04-06T22:40:23"/>
    <d v="1899-12-30T10:40:23"/>
    <s v="PM"/>
    <s v="AST"/>
    <d v="2017-04-06T21:00:00"/>
    <d v="2017-04-05T21:00:00"/>
    <x v="13"/>
    <n v="5"/>
    <n v="5"/>
    <s v="Approximately 8 Hours"/>
    <n v="2"/>
    <n v="3"/>
    <n v="4"/>
    <s v="na"/>
    <s v="na"/>
    <s v="b"/>
  </r>
  <r>
    <x v="13"/>
    <s v="2017/04/07 9:01:14 PM AST"/>
    <d v="2017-04-07T21:01:14"/>
    <d v="1899-12-30T09:01:14"/>
    <s v="PM"/>
    <s v="AST"/>
    <d v="2017-04-07T21:00:00"/>
    <d v="2017-04-06T21:00:00"/>
    <x v="14"/>
    <n v="5"/>
    <n v="5"/>
    <s v="Approximately 9 Hours"/>
    <n v="1"/>
    <n v="5"/>
    <n v="4"/>
    <s v="na"/>
    <s v="na"/>
    <s v="b"/>
  </r>
  <r>
    <x v="13"/>
    <s v="2017/04/09 9:20:56 AM AST"/>
    <d v="2017-04-09T09:20:56"/>
    <d v="1899-12-30T09:20:56"/>
    <s v="AM"/>
    <s v="AST"/>
    <d v="2017-04-09T21:00:00"/>
    <d v="2017-04-08T21:00:00"/>
    <x v="5"/>
    <n v="5"/>
    <n v="5"/>
    <s v="More than 9 Hours"/>
    <n v="1"/>
    <n v="4"/>
    <n v="3"/>
    <s v="na"/>
    <s v="na"/>
    <s v="b"/>
  </r>
  <r>
    <x v="13"/>
    <s v="2017/04/10 9:10:55 PM AST"/>
    <d v="2017-04-10T21:10:55"/>
    <d v="1899-12-30T09:10:55"/>
    <s v="PM"/>
    <s v="AST"/>
    <d v="2017-04-10T21:00:00"/>
    <d v="2017-04-09T21:00:00"/>
    <x v="6"/>
    <n v="4"/>
    <n v="5"/>
    <s v="Approximately 9 Hours"/>
    <n v="3"/>
    <n v="2"/>
    <n v="3"/>
    <s v="No"/>
    <s v="na"/>
    <s v="c"/>
  </r>
  <r>
    <x v="13"/>
    <s v="2017/04/11 9:39:35 PM AST"/>
    <d v="2017-04-11T21:39:35"/>
    <d v="1899-12-30T09:39:35"/>
    <s v="PM"/>
    <s v="AST"/>
    <d v="2017-04-11T21:00:00"/>
    <d v="2017-04-10T21:00:00"/>
    <x v="7"/>
    <n v="4"/>
    <n v="5"/>
    <s v="More than 9 Hours"/>
    <n v="4"/>
    <n v="5"/>
    <n v="5"/>
    <s v="Yes"/>
    <s v="na"/>
    <s v="c"/>
  </r>
  <r>
    <x v="13"/>
    <s v="2017/04/12 9:56:26 PM AST"/>
    <d v="2017-04-12T21:56:26"/>
    <d v="1899-12-30T09:56:26"/>
    <s v="PM"/>
    <s v="AST"/>
    <d v="2017-04-12T21:00:00"/>
    <d v="2017-04-11T21:00:00"/>
    <x v="8"/>
    <n v="5"/>
    <n v="5"/>
    <s v="Approximately 8 Hours"/>
    <n v="2"/>
    <n v="4"/>
    <n v="5"/>
    <s v="Yes"/>
    <s v="na"/>
    <s v="c"/>
  </r>
  <r>
    <x v="13"/>
    <s v="2017/04/13 10:52:58 PM AST"/>
    <d v="2017-04-13T22:52:58"/>
    <d v="1899-12-30T10:52:58"/>
    <s v="PM"/>
    <s v="AST"/>
    <d v="2017-04-13T21:00:00"/>
    <d v="2017-04-12T21:00:00"/>
    <x v="9"/>
    <n v="3"/>
    <n v="4"/>
    <s v="Approximately 8 Hours"/>
    <n v="4"/>
    <n v="3"/>
    <n v="3"/>
    <s v="Yes"/>
    <s v="na"/>
    <s v="c"/>
  </r>
  <r>
    <x v="13"/>
    <s v="2017/04/15 10:16:18 AM AST"/>
    <d v="2017-04-15T10:16:18"/>
    <d v="1899-12-30T10:16:18"/>
    <s v="AM"/>
    <s v="AST"/>
    <d v="2017-04-15T21:00:00"/>
    <d v="2017-04-14T21:00:00"/>
    <x v="10"/>
    <n v="4"/>
    <n v="5"/>
    <s v="Approximately 8 Hours"/>
    <n v="2"/>
    <n v="4"/>
    <n v="5"/>
    <s v="No"/>
    <s v="na"/>
    <s v="c"/>
  </r>
  <r>
    <x v="13"/>
    <s v="2017/04/15 9:53:31 PM AST"/>
    <d v="2017-04-15T21:53:31"/>
    <d v="1899-12-30T09:53:31"/>
    <s v="PM"/>
    <s v="AST"/>
    <d v="2017-04-15T21:00:00"/>
    <d v="2017-04-14T21:00:00"/>
    <x v="11"/>
    <n v="4"/>
    <n v="5"/>
    <s v="Approximately 8 Hours"/>
    <n v="2"/>
    <n v="4"/>
    <n v="2"/>
    <s v="No"/>
    <s v="na"/>
    <s v="c"/>
  </r>
  <r>
    <x v="14"/>
    <s v="2017/04/04 9:41:22 AM AST"/>
    <d v="2017-04-04T09:41:22"/>
    <d v="1899-12-30T09:41:22"/>
    <s v="AM"/>
    <s v="AST"/>
    <d v="2017-04-04T21:00:00"/>
    <d v="2017-04-03T21:00:00"/>
    <x v="0"/>
    <n v="4"/>
    <n v="3"/>
    <s v="Approximately 7 Hours"/>
    <n v="3"/>
    <n v="3"/>
    <n v="3"/>
    <s v="na"/>
    <s v="na"/>
    <s v="b"/>
  </r>
  <r>
    <x v="14"/>
    <s v="2017/04/05 7:19:55 AM AST"/>
    <d v="2017-04-05T07:19:55"/>
    <d v="1899-12-30T07:19:55"/>
    <s v="AM"/>
    <s v="AST"/>
    <d v="2017-04-05T21:00:00"/>
    <d v="2017-04-04T21:00:00"/>
    <x v="1"/>
    <n v="4"/>
    <n v="4"/>
    <s v="Approximately 9 Hours"/>
    <n v="2"/>
    <n v="4"/>
    <n v="4"/>
    <s v="na"/>
    <s v="na"/>
    <s v="b"/>
  </r>
  <r>
    <x v="14"/>
    <s v="2017/04/06 7:50:22 AM AST"/>
    <d v="2017-04-06T07:50:22"/>
    <d v="1899-12-30T07:50:22"/>
    <s v="AM"/>
    <s v="AST"/>
    <d v="2017-04-06T21:00:00"/>
    <d v="2017-04-05T21:00:00"/>
    <x v="2"/>
    <n v="4"/>
    <n v="2"/>
    <s v="Less than 6 Hours"/>
    <n v="3"/>
    <n v="3"/>
    <n v="3"/>
    <s v="na"/>
    <s v="na"/>
    <s v="b"/>
  </r>
  <r>
    <x v="14"/>
    <s v="2017/04/08 1:57:12 AM AST"/>
    <d v="2017-04-08T01:57:12"/>
    <d v="1899-12-30T01:57:12"/>
    <s v="AM"/>
    <s v="AST"/>
    <d v="2017-04-08T21:00:00"/>
    <d v="2017-04-07T21:00:00"/>
    <x v="14"/>
    <n v="4"/>
    <n v="4"/>
    <s v="Approximately 7 Hours"/>
    <n v="2"/>
    <n v="3"/>
    <n v="4"/>
    <s v="na"/>
    <s v="na"/>
    <s v="b"/>
  </r>
  <r>
    <x v="14"/>
    <s v="2017/04/09 3:17:26 AM AST"/>
    <d v="2017-04-09T03:17:26"/>
    <d v="1899-12-30T03:17:26"/>
    <s v="AM"/>
    <s v="AST"/>
    <d v="2017-04-09T21:00:00"/>
    <d v="2017-04-08T21:00:00"/>
    <x v="5"/>
    <n v="4"/>
    <n v="5"/>
    <s v="Approximately 8 Hours"/>
    <n v="2"/>
    <n v="4"/>
    <n v="4"/>
    <s v="na"/>
    <s v="na"/>
    <s v="b"/>
  </r>
  <r>
    <x v="14"/>
    <s v="2017/04/10 1:16:12 AM AST"/>
    <d v="2017-04-10T01:16:12"/>
    <d v="1899-12-30T01:16:12"/>
    <s v="AM"/>
    <s v="AST"/>
    <d v="2017-04-10T21:00:00"/>
    <d v="2017-04-09T21:00:00"/>
    <x v="15"/>
    <n v="4"/>
    <n v="5"/>
    <s v="Approximately 7 Hours"/>
    <n v="2"/>
    <n v="3"/>
    <n v="3"/>
    <s v="na"/>
    <s v="na"/>
    <s v="b"/>
  </r>
  <r>
    <x v="14"/>
    <s v="2017/04/11 1:49:19 AM AST"/>
    <d v="2017-04-11T01:49:19"/>
    <d v="1899-12-30T01:49:19"/>
    <s v="AM"/>
    <s v="AST"/>
    <d v="2017-04-11T21:00:00"/>
    <d v="2017-04-10T21:00:00"/>
    <x v="6"/>
    <n v="3"/>
    <n v="4"/>
    <s v="Approximately 7 Hours"/>
    <n v="2"/>
    <n v="4"/>
    <n v="3"/>
    <s v="Yes"/>
    <s v="Yes"/>
    <s v="t"/>
  </r>
  <r>
    <x v="14"/>
    <s v="2017/04/12 2:21:41 AM AST"/>
    <d v="2017-04-12T02:21:41"/>
    <d v="1899-12-30T02:21:41"/>
    <s v="AM"/>
    <s v="AST"/>
    <d v="2017-04-12T21:00:00"/>
    <d v="2017-04-11T21:00:00"/>
    <x v="7"/>
    <n v="4"/>
    <n v="4"/>
    <s v="Approximately 7 Hours"/>
    <n v="2"/>
    <n v="3"/>
    <n v="2"/>
    <s v="Yes"/>
    <s v="Yes"/>
    <s v="t"/>
  </r>
  <r>
    <x v="14"/>
    <s v="2017/04/13 2:39:16 AM AST"/>
    <d v="2017-04-13T02:39:16"/>
    <d v="1899-12-30T02:39:16"/>
    <s v="AM"/>
    <s v="AST"/>
    <d v="2017-04-13T21:00:00"/>
    <d v="2017-04-12T21:00:00"/>
    <x v="8"/>
    <n v="4"/>
    <n v="4"/>
    <s v="Approximately 7 Hours"/>
    <n v="2"/>
    <n v="4"/>
    <n v="3"/>
    <s v="Yes"/>
    <s v="Yes"/>
    <s v="t"/>
  </r>
  <r>
    <x v="14"/>
    <s v="2017/04/14 2:42:31 AM AST"/>
    <d v="2017-04-14T02:42:31"/>
    <d v="1899-12-30T02:42:31"/>
    <s v="AM"/>
    <s v="AST"/>
    <d v="2017-04-14T21:00:00"/>
    <d v="2017-04-13T21:00:00"/>
    <x v="9"/>
    <n v="4"/>
    <n v="4"/>
    <s v="Approximately 7 Hours"/>
    <n v="3"/>
    <n v="3"/>
    <n v="3"/>
    <s v="Yes"/>
    <s v="Yes"/>
    <s v="t"/>
  </r>
  <r>
    <x v="14"/>
    <s v="2017/04/15 1:57:43 AM AST"/>
    <d v="2017-04-15T01:57:43"/>
    <d v="1899-12-30T01:57:43"/>
    <s v="AM"/>
    <s v="AST"/>
    <d v="2017-04-15T21:00:00"/>
    <d v="2017-04-14T21:00:00"/>
    <x v="10"/>
    <n v="4"/>
    <n v="5"/>
    <s v="Approximately 7 Hours"/>
    <n v="2"/>
    <n v="5"/>
    <n v="3"/>
    <s v="Yes"/>
    <s v="Yes"/>
    <s v="t"/>
  </r>
  <r>
    <x v="14"/>
    <s v="2017/04/16 2:28:54 AM AST"/>
    <d v="2017-04-16T02:28:54"/>
    <d v="1899-12-30T02:28:54"/>
    <s v="AM"/>
    <s v="AST"/>
    <d v="2017-04-16T21:00:00"/>
    <d v="2017-04-15T21:00:00"/>
    <x v="20"/>
    <n v="3"/>
    <n v="3"/>
    <s v="Less than 6 Hours"/>
    <n v="4"/>
    <n v="3"/>
    <n v="2"/>
    <s v="Yes"/>
    <s v="Yes"/>
    <s v="t"/>
  </r>
  <r>
    <x v="14"/>
    <s v="2017/04/16 2:29:57 AM AST"/>
    <d v="2017-04-16T02:29:57"/>
    <d v="1899-12-30T02:29:57"/>
    <s v="AM"/>
    <s v="AST"/>
    <d v="2017-04-16T21:00:00"/>
    <d v="2017-04-15T21:00:00"/>
    <x v="11"/>
    <n v="2"/>
    <n v="3"/>
    <s v="Less than 6 Hours"/>
    <n v="3"/>
    <n v="2"/>
    <n v="2"/>
    <s v="Yes"/>
    <s v="Yes"/>
    <s v="t"/>
  </r>
  <r>
    <x v="14"/>
    <s v="2017/04/17 2:55:43 AM AST"/>
    <d v="2017-04-17T02:55:43"/>
    <d v="1899-12-30T02:55:43"/>
    <s v="AM"/>
    <s v="AST"/>
    <d v="2017-04-17T21:00:00"/>
    <d v="2017-04-16T21:00:00"/>
    <x v="12"/>
    <n v="4"/>
    <n v="5"/>
    <s v="More than 9 Hours"/>
    <n v="2"/>
    <n v="4"/>
    <n v="2"/>
    <s v="Yes"/>
    <s v="Yes"/>
    <s v="t"/>
  </r>
  <r>
    <x v="14"/>
    <s v="2017/04/18 2:39:13 AM AST"/>
    <d v="2017-04-18T02:39:13"/>
    <d v="1899-12-30T02:39:13"/>
    <s v="AM"/>
    <s v="AST"/>
    <d v="2017-04-18T21:00:00"/>
    <d v="2017-04-17T21:00:00"/>
    <x v="21"/>
    <n v="4"/>
    <n v="5"/>
    <s v="Approximately 8 Hours"/>
    <n v="2"/>
    <n v="4"/>
    <n v="2"/>
    <s v="Yes"/>
    <s v="Yes"/>
    <s v="t"/>
  </r>
  <r>
    <x v="15"/>
    <s v="2017/04/03 11:54:36 PM AST"/>
    <d v="2017-04-03T23:54:36"/>
    <d v="1899-12-30T11:54:36"/>
    <s v="PM"/>
    <s v="AST"/>
    <d v="2017-04-03T21:00:00"/>
    <d v="2017-04-02T21:00:00"/>
    <x v="0"/>
    <n v="3"/>
    <n v="3"/>
    <s v="Approximately 7 Hours"/>
    <n v="4"/>
    <n v="4"/>
    <n v="2"/>
    <s v="na"/>
    <s v="na"/>
    <s v="b"/>
  </r>
  <r>
    <x v="15"/>
    <s v="2017/04/05 2:00:44 AM AST"/>
    <d v="2017-04-05T02:00:44"/>
    <d v="1899-12-30T02:00:44"/>
    <s v="AM"/>
    <s v="AST"/>
    <d v="2017-04-05T21:00:00"/>
    <d v="2017-04-04T21:00:00"/>
    <x v="1"/>
    <n v="4"/>
    <n v="4"/>
    <s v="Approximately 7 Hours"/>
    <n v="3"/>
    <n v="4"/>
    <n v="4"/>
    <s v="na"/>
    <s v="na"/>
    <s v="b"/>
  </r>
  <r>
    <x v="15"/>
    <s v="2017/04/10 2:23:47 AM AST"/>
    <d v="2017-04-10T02:23:47"/>
    <d v="1899-12-30T02:23:47"/>
    <s v="AM"/>
    <s v="AST"/>
    <d v="2017-04-10T21:00:00"/>
    <d v="2017-04-09T21:00:00"/>
    <x v="22"/>
    <n v="4"/>
    <n v="4"/>
    <s v="Approximately 8 Hours"/>
    <n v="2"/>
    <n v="4"/>
    <n v="3"/>
    <s v="na"/>
    <s v="na"/>
    <s v="b"/>
  </r>
  <r>
    <x v="15"/>
    <s v="2017/04/10 2:24:47 AM AST"/>
    <d v="2017-04-10T02:24:47"/>
    <d v="1899-12-30T02:24:47"/>
    <s v="AM"/>
    <s v="AST"/>
    <d v="2017-04-10T21:00:00"/>
    <d v="2017-04-09T21:00:00"/>
    <x v="15"/>
    <n v="4"/>
    <n v="4"/>
    <s v="Approximately 7 Hours"/>
    <n v="3"/>
    <n v="4"/>
    <n v="4"/>
    <s v="na"/>
    <s v="na"/>
    <s v="b"/>
  </r>
  <r>
    <x v="15"/>
    <s v="2017/04/13 2:33:46 AM AST"/>
    <d v="2017-04-13T02:33:46"/>
    <d v="1899-12-30T02:33:46"/>
    <s v="AM"/>
    <s v="AST"/>
    <d v="2017-04-13T21:00:00"/>
    <d v="2017-04-12T21:00:00"/>
    <x v="8"/>
    <n v="5"/>
    <n v="4"/>
    <s v="Approximately 7 Hours"/>
    <n v="3"/>
    <n v="4"/>
    <n v="2"/>
    <s v="No"/>
    <s v="na"/>
    <s v="c"/>
  </r>
  <r>
    <x v="15"/>
    <s v="2017/04/14 8:12:05 PM AST"/>
    <d v="2017-04-14T20:12:05"/>
    <d v="1899-12-30T08:12:05"/>
    <s v="PM"/>
    <s v="AST"/>
    <d v="2017-04-14T21:00:00"/>
    <d v="2017-04-13T21:00:00"/>
    <x v="9"/>
    <n v="3"/>
    <n v="4"/>
    <s v="Approximately 7 Hours"/>
    <n v="4"/>
    <n v="4"/>
    <n v="3"/>
    <s v="No"/>
    <s v="na"/>
    <s v="c"/>
  </r>
  <r>
    <x v="15"/>
    <s v="2017/04/16 2:02:54 AM AST"/>
    <d v="2017-04-16T02:02:54"/>
    <d v="1899-12-30T02:02:54"/>
    <s v="AM"/>
    <s v="AST"/>
    <d v="2017-04-16T21:00:00"/>
    <d v="2017-04-15T21:00:00"/>
    <x v="11"/>
    <n v="4"/>
    <n v="5"/>
    <s v="Approximately 8 Hours"/>
    <n v="3"/>
    <n v="4"/>
    <n v="3"/>
    <s v="No"/>
    <s v="na"/>
    <s v="c"/>
  </r>
  <r>
    <x v="15"/>
    <s v="2017/04/17 9:59:08 AM AST"/>
    <d v="2017-04-17T09:59:08"/>
    <d v="1899-12-30T09:59:08"/>
    <s v="AM"/>
    <s v="AST"/>
    <d v="2017-04-17T21:00:00"/>
    <d v="2017-04-16T21:00:00"/>
    <x v="12"/>
    <n v="2"/>
    <n v="4"/>
    <s v="Less than 6 Hours"/>
    <n v="4"/>
    <n v="1"/>
    <n v="2"/>
    <s v="No"/>
    <s v="na"/>
    <s v="c"/>
  </r>
  <r>
    <x v="16"/>
    <s v="2017/04/11 12:08:42 AM AST"/>
    <d v="2017-04-11T00:08:42"/>
    <d v="1899-12-30T12:08:42"/>
    <s v="AM"/>
    <s v="AST"/>
    <d v="2017-04-11T21:00:00"/>
    <d v="2017-04-10T21:00:00"/>
    <x v="6"/>
    <n v="3"/>
    <n v="3"/>
    <s v="Less than 6 Hours"/>
    <n v="2"/>
    <n v="3"/>
    <n v="2"/>
    <s v="No"/>
    <s v="No"/>
    <s v="t"/>
  </r>
  <r>
    <x v="16"/>
    <s v="2017/04/12 11:03:39 PM AST"/>
    <d v="2017-04-12T23:03:39"/>
    <d v="1899-12-30T11:03:39"/>
    <s v="PM"/>
    <s v="AST"/>
    <d v="2017-04-12T21:00:00"/>
    <d v="2017-04-11T21:00:00"/>
    <x v="8"/>
    <n v="4"/>
    <n v="4"/>
    <s v="Approximately 7 Hours"/>
    <n v="2"/>
    <n v="3"/>
    <n v="3"/>
    <s v="No"/>
    <s v="No"/>
    <s v="t"/>
  </r>
  <r>
    <x v="16"/>
    <s v="2017/04/16 1:47:56 PM AST"/>
    <d v="2017-04-16T13:47:56"/>
    <d v="1899-12-30T01:47:56"/>
    <s v="PM"/>
    <s v="AST"/>
    <d v="2017-04-16T21:00:00"/>
    <d v="2017-04-15T21:00:00"/>
    <x v="11"/>
    <n v="5"/>
    <n v="5"/>
    <s v="Approximately 7 Hours"/>
    <n v="2"/>
    <n v="4"/>
    <n v="1"/>
    <s v="No"/>
    <s v="No"/>
    <s v="t"/>
  </r>
  <r>
    <x v="16"/>
    <s v="2017/04/16 10:16:37 PM AST"/>
    <d v="2017-04-16T22:16:37"/>
    <d v="1899-12-30T10:16:37"/>
    <s v="PM"/>
    <s v="AST"/>
    <d v="2017-04-16T21:00:00"/>
    <d v="2017-04-15T21:00:00"/>
    <x v="12"/>
    <n v="5"/>
    <n v="5"/>
    <s v="Approximately 8 Hours"/>
    <n v="2"/>
    <n v="5"/>
    <n v="1"/>
    <s v="Yes"/>
    <s v="Yes"/>
    <s v="t"/>
  </r>
  <r>
    <x v="17"/>
    <s v="2017/03/13 9:55:24 PM AST"/>
    <d v="2017-03-13T21:55:24"/>
    <d v="1899-12-30T09:55:24"/>
    <s v="PM"/>
    <s v="AST"/>
    <d v="2017-03-13T21:00:00"/>
    <d v="2017-03-12T21:00:00"/>
    <x v="23"/>
    <n v="3"/>
    <n v="3"/>
    <s v="Approximately 7 Hours"/>
    <n v="2"/>
    <n v="3"/>
    <n v="4"/>
    <s v="na"/>
    <s v="na"/>
    <s v="b"/>
  </r>
  <r>
    <x v="17"/>
    <s v="2017/03/14 10:18:27 PM AST"/>
    <d v="2017-03-14T22:18:27"/>
    <d v="1899-12-30T10:18:27"/>
    <s v="PM"/>
    <s v="AST"/>
    <d v="2017-03-14T21:00:00"/>
    <d v="2017-03-13T21:00:00"/>
    <x v="24"/>
    <n v="3"/>
    <n v="2"/>
    <s v="Approximately 8 Hours"/>
    <n v="4"/>
    <n v="4"/>
    <n v="4"/>
    <s v="na"/>
    <s v="na"/>
    <s v="b"/>
  </r>
  <r>
    <x v="17"/>
    <s v="2017/03/15 9:03:17 PM AST"/>
    <d v="2017-03-15T21:03:17"/>
    <d v="1899-12-30T09:03:17"/>
    <s v="PM"/>
    <s v="AST"/>
    <d v="2017-03-15T21:00:00"/>
    <d v="2017-03-14T21:00:00"/>
    <x v="25"/>
    <n v="4"/>
    <n v="2"/>
    <s v="Approximately 7 Hours"/>
    <n v="2"/>
    <n v="3"/>
    <n v="5"/>
    <s v="na"/>
    <s v="na"/>
    <s v="b"/>
  </r>
  <r>
    <x v="17"/>
    <s v="2017/03/17 12:29:37 AM AST"/>
    <d v="2017-03-17T00:29:37"/>
    <d v="1899-12-30T12:29:37"/>
    <s v="AM"/>
    <s v="AST"/>
    <d v="2017-03-17T21:00:00"/>
    <d v="2017-03-16T21:00:00"/>
    <x v="26"/>
    <n v="4"/>
    <n v="1"/>
    <s v="Less than 6 Hours"/>
    <n v="2"/>
    <n v="2"/>
    <n v="3"/>
    <s v="na"/>
    <s v="na"/>
    <s v="b"/>
  </r>
  <r>
    <x v="17"/>
    <s v="2017/03/17 11:58:34 PM AST"/>
    <d v="2017-03-17T23:58:34"/>
    <d v="1899-12-30T11:58:34"/>
    <s v="PM"/>
    <s v="AST"/>
    <d v="2017-03-17T21:00:00"/>
    <d v="2017-03-16T21:00:00"/>
    <x v="27"/>
    <n v="4"/>
    <n v="2"/>
    <s v="Less than 6 Hours"/>
    <n v="3"/>
    <n v="3"/>
    <n v="3"/>
    <s v="na"/>
    <s v="na"/>
    <s v="b"/>
  </r>
  <r>
    <x v="17"/>
    <s v="2017/03/19 5:52:24 PM AST"/>
    <d v="2017-03-19T17:52:24"/>
    <d v="1899-12-30T05:52:24"/>
    <s v="PM"/>
    <s v="AST"/>
    <d v="2017-03-19T21:00:00"/>
    <d v="2017-03-18T21:00:00"/>
    <x v="28"/>
    <n v="4"/>
    <n v="3"/>
    <s v="Approximately 7 Hours"/>
    <n v="4"/>
    <n v="3"/>
    <n v="2"/>
    <s v="na"/>
    <s v="na"/>
    <s v="b"/>
  </r>
  <r>
    <x v="17"/>
    <s v="2017/03/19 9:03:46 PM AST"/>
    <d v="2017-03-19T21:03:46"/>
    <d v="1899-12-30T09:03:46"/>
    <s v="PM"/>
    <s v="AST"/>
    <d v="2017-03-19T21:00:00"/>
    <d v="2017-03-18T21:00:00"/>
    <x v="29"/>
    <n v="4"/>
    <n v="3"/>
    <s v="Approximately 7 Hours"/>
    <n v="4"/>
    <n v="4"/>
    <n v="3"/>
    <s v="na"/>
    <s v="na"/>
    <s v="b"/>
  </r>
  <r>
    <x v="17"/>
    <s v="2017/03/20 10:51:45 PM AST"/>
    <d v="2017-03-20T22:51:45"/>
    <d v="1899-12-30T10:51:45"/>
    <s v="PM"/>
    <s v="AST"/>
    <d v="2017-03-20T21:00:00"/>
    <d v="2017-03-19T21:00:00"/>
    <x v="30"/>
    <n v="2"/>
    <n v="3"/>
    <s v="Approximately 7 Hours"/>
    <n v="2"/>
    <n v="2"/>
    <n v="4"/>
    <s v="na"/>
    <s v="na"/>
    <s v="b"/>
  </r>
  <r>
    <x v="17"/>
    <s v="2017/03/21 10:37:36 PM AST"/>
    <d v="2017-03-21T22:37:36"/>
    <d v="1899-12-30T10:37:36"/>
    <s v="PM"/>
    <s v="AST"/>
    <d v="2017-03-21T21:00:00"/>
    <d v="2017-03-20T21:00:00"/>
    <x v="31"/>
    <n v="2"/>
    <n v="3"/>
    <s v="Less than 6 Hours"/>
    <n v="2"/>
    <n v="1"/>
    <n v="1"/>
    <s v="Yes"/>
    <s v="na"/>
    <s v="c"/>
  </r>
  <r>
    <x v="17"/>
    <s v="2017/03/22 11:42:18 PM AST"/>
    <d v="2017-03-22T23:42:18"/>
    <d v="1899-12-30T11:42:18"/>
    <s v="PM"/>
    <s v="AST"/>
    <d v="2017-03-22T21:00:00"/>
    <d v="2017-03-21T21:00:00"/>
    <x v="20"/>
    <n v="2"/>
    <n v="3"/>
    <s v="Approximately 7 Hours"/>
    <n v="4"/>
    <n v="2"/>
    <n v="3"/>
    <s v="No"/>
    <s v="na"/>
    <s v="c"/>
  </r>
  <r>
    <x v="17"/>
    <s v="2017/03/22 11:44:25 PM AST"/>
    <d v="2017-03-22T23:44:25"/>
    <d v="1899-12-30T11:44:25"/>
    <s v="PM"/>
    <s v="AST"/>
    <d v="2017-03-22T21:00:00"/>
    <d v="2017-03-21T21:00:00"/>
    <x v="20"/>
    <n v="2"/>
    <n v="3"/>
    <s v="Approximately 7 Hours"/>
    <n v="4"/>
    <n v="2"/>
    <n v="3"/>
    <s v="Yes"/>
    <s v="na"/>
    <s v="c"/>
  </r>
  <r>
    <x v="17"/>
    <s v="2017/03/22 11:46:19 PM AST"/>
    <d v="2017-03-22T23:46:19"/>
    <d v="1899-12-30T11:46:19"/>
    <s v="PM"/>
    <s v="AST"/>
    <d v="2017-03-22T21:00:00"/>
    <d v="2017-03-21T21:00:00"/>
    <x v="32"/>
    <n v="2"/>
    <n v="3"/>
    <s v="Approximately 7 Hours"/>
    <n v="4"/>
    <n v="2"/>
    <n v="3"/>
    <s v="Yes"/>
    <s v="na"/>
    <s v="c"/>
  </r>
  <r>
    <x v="17"/>
    <s v="2017/03/23 9:12:38 PM AST"/>
    <d v="2017-03-23T21:12:38"/>
    <d v="1899-12-30T09:12:38"/>
    <s v="PM"/>
    <s v="AST"/>
    <d v="2017-03-23T21:00:00"/>
    <d v="2017-03-22T21:00:00"/>
    <x v="33"/>
    <n v="3"/>
    <n v="4"/>
    <s v="Approximately 8 Hours"/>
    <n v="3"/>
    <n v="4"/>
    <n v="3"/>
    <s v="Yes"/>
    <s v="na"/>
    <s v="c"/>
  </r>
  <r>
    <x v="17"/>
    <s v="2017/03/24 9:05:30 PM AST"/>
    <d v="2017-03-24T21:05:30"/>
    <d v="1899-12-30T09:05:30"/>
    <s v="PM"/>
    <s v="AST"/>
    <d v="2017-03-24T21:00:00"/>
    <d v="2017-03-23T21:00:00"/>
    <x v="34"/>
    <n v="4"/>
    <n v="4"/>
    <s v="Approximately 7 Hours"/>
    <n v="4"/>
    <n v="3"/>
    <n v="4"/>
    <s v="Yes"/>
    <s v="na"/>
    <s v="c"/>
  </r>
  <r>
    <x v="17"/>
    <s v="2017/03/26 2:21:41 PM AST"/>
    <d v="2017-03-26T14:21:41"/>
    <d v="1899-12-30T02:21:41"/>
    <s v="PM"/>
    <s v="AST"/>
    <d v="2017-03-26T21:00:00"/>
    <d v="2017-03-25T21:00:00"/>
    <x v="35"/>
    <n v="4"/>
    <n v="4"/>
    <s v="Approximately 7 Hours"/>
    <n v="3"/>
    <n v="5"/>
    <n v="4"/>
    <s v="Yes"/>
    <s v="na"/>
    <s v="c"/>
  </r>
  <r>
    <x v="17"/>
    <s v="2017/03/26 10:12:37 PM AST"/>
    <d v="2017-03-26T22:12:37"/>
    <d v="1899-12-30T10:12:37"/>
    <s v="PM"/>
    <s v="AST"/>
    <d v="2017-03-26T21:00:00"/>
    <d v="2017-03-25T21:00:00"/>
    <x v="36"/>
    <n v="3"/>
    <n v="4"/>
    <s v="Approximately 7 Hours"/>
    <n v="4"/>
    <n v="3"/>
    <n v="4"/>
    <s v="Yes"/>
    <s v="na"/>
    <s v="c"/>
  </r>
  <r>
    <x v="17"/>
    <s v="2017/03/27 9:21:31 PM AST"/>
    <d v="2017-03-27T21:21:31"/>
    <d v="1899-12-30T09:21:31"/>
    <s v="PM"/>
    <s v="AST"/>
    <d v="2017-03-27T21:00:00"/>
    <d v="2017-03-26T21:00:00"/>
    <x v="37"/>
    <n v="4"/>
    <n v="4"/>
    <s v="Approximately 7 Hours"/>
    <n v="4"/>
    <n v="2"/>
    <n v="3"/>
    <s v="Yes"/>
    <s v="na"/>
    <s v="c"/>
  </r>
  <r>
    <x v="17"/>
    <s v="2017/03/28 9:02:36 PM AST"/>
    <d v="2017-03-28T21:02:36"/>
    <d v="1899-12-30T09:02:36"/>
    <s v="PM"/>
    <s v="AST"/>
    <d v="2017-03-28T21:00:00"/>
    <d v="2017-03-27T21:00:00"/>
    <x v="38"/>
    <n v="4"/>
    <n v="2"/>
    <s v="Less than 6 Hours"/>
    <n v="5"/>
    <n v="4"/>
    <n v="4"/>
    <s v="Yes"/>
    <s v="na"/>
    <s v="c"/>
  </r>
  <r>
    <x v="17"/>
    <s v="2017/03/29 9:43:27 PM AST"/>
    <d v="2017-03-29T21:43:27"/>
    <d v="1899-12-30T09:43:27"/>
    <s v="PM"/>
    <s v="AST"/>
    <d v="2017-03-29T21:00:00"/>
    <d v="2017-03-28T21:00:00"/>
    <x v="39"/>
    <n v="4"/>
    <n v="2"/>
    <s v="Approximately 9 Hours"/>
    <n v="2"/>
    <n v="3"/>
    <n v="4"/>
    <s v="Yes"/>
    <s v="na"/>
    <s v="c"/>
  </r>
  <r>
    <x v="17"/>
    <s v="2017/03/30 9:04:47 PM AST"/>
    <d v="2017-03-30T21:04:47"/>
    <d v="1899-12-30T09:04:47"/>
    <s v="PM"/>
    <s v="AST"/>
    <d v="2017-03-30T21:00:00"/>
    <d v="2017-03-29T21:00:00"/>
    <x v="40"/>
    <n v="4"/>
    <n v="2"/>
    <s v="Approximately 7 Hours"/>
    <n v="5"/>
    <n v="3"/>
    <n v="4"/>
    <s v="Yes"/>
    <s v="na"/>
    <s v="c"/>
  </r>
  <r>
    <x v="17"/>
    <s v="2017/03/31 9:06:59 PM AST"/>
    <d v="2017-03-31T21:06:59"/>
    <d v="1899-12-30T09:06:59"/>
    <s v="PM"/>
    <s v="AST"/>
    <d v="2017-03-31T21:00:00"/>
    <d v="2017-03-30T21:00:00"/>
    <x v="41"/>
    <n v="4"/>
    <n v="4"/>
    <s v="Approximately 9 Hours"/>
    <n v="3"/>
    <n v="4"/>
    <n v="4"/>
    <s v="Yes"/>
    <s v="na"/>
    <s v="c"/>
  </r>
  <r>
    <x v="17"/>
    <s v="2017/04/01 9:28:41 PM AST"/>
    <d v="2017-04-01T21:28:41"/>
    <d v="1899-12-30T09:28:41"/>
    <s v="PM"/>
    <s v="AST"/>
    <d v="2017-04-01T21:00:00"/>
    <d v="2017-03-31T21:00:00"/>
    <x v="42"/>
    <n v="5"/>
    <n v="2"/>
    <s v="Less than 6 Hours"/>
    <n v="2"/>
    <n v="3"/>
    <n v="5"/>
    <s v="Yes"/>
    <s v="na"/>
    <s v="c"/>
  </r>
  <r>
    <x v="17"/>
    <s v="2017/04/03 1:22:32 AM AST"/>
    <d v="2017-04-03T01:22:32"/>
    <d v="1899-12-30T01:22:32"/>
    <s v="AM"/>
    <s v="AST"/>
    <d v="2017-04-03T21:00:00"/>
    <d v="2017-04-02T21:00:00"/>
    <x v="43"/>
    <n v="4"/>
    <n v="4"/>
    <s v="Approximately 8 Hours"/>
    <n v="3"/>
    <n v="3"/>
    <n v="4"/>
    <s v="Yes"/>
    <s v="na"/>
    <s v="c"/>
  </r>
  <r>
    <x v="17"/>
    <s v="2017/04/03 10:40:55 PM AST"/>
    <d v="2017-04-03T22:40:55"/>
    <d v="1899-12-30T10:40:55"/>
    <s v="PM"/>
    <s v="AST"/>
    <d v="2017-04-03T21:00:00"/>
    <d v="2017-04-02T21:00:00"/>
    <x v="0"/>
    <n v="2"/>
    <n v="5"/>
    <s v="Approximately 7 Hours"/>
    <n v="5"/>
    <n v="4"/>
    <n v="5"/>
    <s v="Yes"/>
    <s v="na"/>
    <s v="c"/>
  </r>
  <r>
    <x v="18"/>
    <s v="2017/04/03 11:06:09 PM AST"/>
    <d v="2017-04-03T23:06:09"/>
    <d v="1899-12-30T11:06:09"/>
    <s v="PM"/>
    <s v="AST"/>
    <d v="2017-04-03T21:00:00"/>
    <d v="2017-04-02T21:00:00"/>
    <x v="0"/>
    <n v="3"/>
    <n v="4"/>
    <s v="Approximately 8 Hours"/>
    <n v="2"/>
    <n v="3"/>
    <n v="2"/>
    <s v="na"/>
    <s v="na"/>
    <s v="b"/>
  </r>
  <r>
    <x v="18"/>
    <s v="2017/04/04 10:02:01 PM AST"/>
    <d v="2017-04-04T22:02:01"/>
    <d v="1899-12-30T10:02:01"/>
    <s v="PM"/>
    <s v="AST"/>
    <d v="2017-04-04T21:00:00"/>
    <d v="2017-04-03T21:00:00"/>
    <x v="1"/>
    <n v="3"/>
    <n v="4"/>
    <s v="Approximately 8 Hours"/>
    <n v="2"/>
    <n v="3"/>
    <n v="3"/>
    <s v="na"/>
    <s v="na"/>
    <s v="b"/>
  </r>
  <r>
    <x v="18"/>
    <s v="2017/04/05 10:02:06 PM AST"/>
    <d v="2017-04-05T22:02:06"/>
    <d v="1899-12-30T10:02:06"/>
    <s v="PM"/>
    <s v="AST"/>
    <d v="2017-04-05T21:00:00"/>
    <d v="2017-04-04T21:00:00"/>
    <x v="2"/>
    <n v="3"/>
    <n v="4"/>
    <s v="Approximately 8 Hours"/>
    <n v="2"/>
    <n v="3"/>
    <n v="1"/>
    <s v="na"/>
    <s v="na"/>
    <s v="b"/>
  </r>
  <r>
    <x v="18"/>
    <s v="2017/04/06 9:50:45 PM AST"/>
    <d v="2017-04-06T21:50:45"/>
    <d v="1899-12-30T09:50:45"/>
    <s v="PM"/>
    <s v="AST"/>
    <d v="2017-04-06T21:00:00"/>
    <d v="2017-04-05T21:00:00"/>
    <x v="13"/>
    <n v="3"/>
    <n v="3"/>
    <s v="Approximately 7 Hours"/>
    <n v="3"/>
    <n v="3"/>
    <n v="3"/>
    <s v="na"/>
    <s v="na"/>
    <s v="b"/>
  </r>
  <r>
    <x v="18"/>
    <s v="2017/04/08 12:35:53 AM AST"/>
    <d v="2017-04-08T00:35:53"/>
    <d v="1899-12-30T12:35:53"/>
    <s v="AM"/>
    <s v="AST"/>
    <d v="2017-04-08T21:00:00"/>
    <d v="2017-04-07T21:00:00"/>
    <x v="14"/>
    <n v="3"/>
    <n v="4"/>
    <s v="Approximately 8 Hours"/>
    <n v="2"/>
    <n v="3"/>
    <n v="2"/>
    <s v="na"/>
    <s v="na"/>
    <s v="b"/>
  </r>
  <r>
    <x v="18"/>
    <s v="2017/04/08 9:09:07 PM AST"/>
    <d v="2017-04-08T21:09:07"/>
    <d v="1899-12-30T09:09:07"/>
    <s v="PM"/>
    <s v="AST"/>
    <d v="2017-04-08T21:00:00"/>
    <d v="2017-04-07T21:00:00"/>
    <x v="5"/>
    <n v="2"/>
    <n v="4"/>
    <s v="Approximately 8 Hours"/>
    <n v="3"/>
    <n v="2"/>
    <n v="3"/>
    <s v="na"/>
    <s v="na"/>
    <s v="b"/>
  </r>
  <r>
    <x v="18"/>
    <s v="2017/04/10 12:18:27 AM AST"/>
    <d v="2017-04-10T00:18:27"/>
    <d v="1899-12-30T12:18:27"/>
    <s v="AM"/>
    <s v="AST"/>
    <d v="2017-04-10T21:00:00"/>
    <d v="2017-04-09T21:00:00"/>
    <x v="15"/>
    <n v="3"/>
    <n v="4"/>
    <s v="Approximately 9 Hours"/>
    <n v="4"/>
    <n v="3"/>
    <n v="3"/>
    <s v="na"/>
    <s v="na"/>
    <s v="b"/>
  </r>
  <r>
    <x v="18"/>
    <s v="2017/04/12 12:10:50 AM AST"/>
    <d v="2017-04-12T00:10:50"/>
    <d v="1899-12-30T12:10:50"/>
    <s v="AM"/>
    <s v="AST"/>
    <d v="2017-04-12T21:00:00"/>
    <d v="2017-04-11T21:00:00"/>
    <x v="7"/>
    <n v="4"/>
    <n v="3"/>
    <s v="Approximately 7 Hours"/>
    <n v="2"/>
    <n v="3"/>
    <n v="2"/>
    <s v="Yes"/>
    <s v="na"/>
    <s v="c"/>
  </r>
  <r>
    <x v="18"/>
    <s v="2017/04/12 10:41:06 PM AST"/>
    <d v="2017-04-12T22:41:06"/>
    <d v="1899-12-30T10:41:06"/>
    <s v="PM"/>
    <s v="AST"/>
    <d v="2017-04-12T21:00:00"/>
    <d v="2017-04-11T21:00:00"/>
    <x v="8"/>
    <n v="3"/>
    <n v="3"/>
    <s v="Approximately 7 Hours"/>
    <n v="2"/>
    <n v="3"/>
    <n v="2"/>
    <s v="Yes"/>
    <s v="na"/>
    <s v="c"/>
  </r>
  <r>
    <x v="18"/>
    <s v="2017/04/13 10:14:22 PM AST"/>
    <d v="2017-04-13T22:14:22"/>
    <d v="1899-12-30T10:14:22"/>
    <s v="PM"/>
    <s v="AST"/>
    <d v="2017-04-13T21:00:00"/>
    <d v="2017-04-12T21:00:00"/>
    <x v="9"/>
    <n v="3"/>
    <n v="4"/>
    <s v="Approximately 7 Hours"/>
    <n v="2"/>
    <n v="3"/>
    <n v="2"/>
    <s v="Yes"/>
    <s v="na"/>
    <s v="c"/>
  </r>
  <r>
    <x v="18"/>
    <s v="2017/04/15 12:06:05 AM AST"/>
    <d v="2017-04-15T00:06:05"/>
    <d v="1899-12-30T12:06:05"/>
    <s v="AM"/>
    <s v="AST"/>
    <d v="2017-04-15T21:00:00"/>
    <d v="2017-04-14T21:00:00"/>
    <x v="10"/>
    <n v="3"/>
    <n v="3"/>
    <s v="Approximately 7 Hours"/>
    <n v="2"/>
    <n v="3"/>
    <n v="2"/>
    <s v="Yes"/>
    <s v="na"/>
    <s v="c"/>
  </r>
  <r>
    <x v="18"/>
    <s v="2017/04/15 11:48:28 PM AST"/>
    <d v="2017-04-15T23:48:28"/>
    <d v="1899-12-30T11:48:28"/>
    <s v="PM"/>
    <s v="AST"/>
    <d v="2017-04-15T21:00:00"/>
    <d v="2017-04-14T21:00:00"/>
    <x v="11"/>
    <n v="4"/>
    <n v="4"/>
    <s v="Approximately 7 Hours"/>
    <n v="2"/>
    <n v="4"/>
    <n v="2"/>
    <s v="Yes"/>
    <s v="na"/>
    <s v="c"/>
  </r>
  <r>
    <x v="18"/>
    <s v="2017/04/17 12:02:58 AM AST"/>
    <d v="2017-04-17T00:02:58"/>
    <d v="1899-12-30T12:02:58"/>
    <s v="AM"/>
    <s v="AST"/>
    <d v="2017-04-17T21:00:00"/>
    <d v="2017-04-16T21:00:00"/>
    <x v="12"/>
    <n v="3"/>
    <n v="2"/>
    <s v="Less than 6 Hours"/>
    <n v="2"/>
    <n v="2"/>
    <n v="2"/>
    <s v="Yes"/>
    <s v="na"/>
    <s v="c"/>
  </r>
  <r>
    <x v="19"/>
    <s v="2017/04/05 12:15:30 AM AST"/>
    <d v="2017-04-05T00:15:30"/>
    <d v="1899-12-30T12:15:30"/>
    <s v="AM"/>
    <s v="AST"/>
    <d v="2017-04-05T21:00:00"/>
    <d v="2017-04-04T21:00:00"/>
    <x v="1"/>
    <n v="4"/>
    <n v="3"/>
    <s v="Approximately 7 Hours"/>
    <n v="2"/>
    <n v="4"/>
    <n v="1"/>
    <s v="na"/>
    <s v="na"/>
    <s v="b"/>
  </r>
  <r>
    <x v="19"/>
    <s v="2017/04/05 10:49:08 PM AST"/>
    <d v="2017-04-05T22:49:08"/>
    <d v="1899-12-30T10:49:08"/>
    <s v="PM"/>
    <s v="AST"/>
    <d v="2017-04-05T21:00:00"/>
    <d v="2017-04-04T21:00:00"/>
    <x v="2"/>
    <n v="2"/>
    <n v="5"/>
    <s v="Approximately 9 Hours"/>
    <n v="2"/>
    <n v="3"/>
    <n v="2"/>
    <s v="na"/>
    <s v="na"/>
    <s v="b"/>
  </r>
  <r>
    <x v="19"/>
    <s v="2017/04/06 9:16:56 PM AST"/>
    <d v="2017-04-06T21:16:56"/>
    <d v="1899-12-30T09:16:56"/>
    <s v="PM"/>
    <s v="AST"/>
    <d v="2017-04-06T21:00:00"/>
    <d v="2017-04-05T21:00:00"/>
    <x v="13"/>
    <n v="4"/>
    <n v="4"/>
    <s v="Approximately 9 Hours"/>
    <n v="2"/>
    <n v="3"/>
    <n v="3"/>
    <s v="na"/>
    <s v="na"/>
    <s v="b"/>
  </r>
  <r>
    <x v="19"/>
    <s v="2017/04/07 9:07:12 PM AST"/>
    <d v="2017-04-07T21:07:12"/>
    <d v="1899-12-30T09:07:12"/>
    <s v="PM"/>
    <s v="AST"/>
    <d v="2017-04-07T21:00:00"/>
    <d v="2017-04-06T21:00:00"/>
    <x v="14"/>
    <n v="3"/>
    <n v="1"/>
    <s v="Approximately 7 Hours"/>
    <n v="3"/>
    <n v="2"/>
    <n v="3"/>
    <s v="na"/>
    <s v="na"/>
    <s v="b"/>
  </r>
  <r>
    <x v="19"/>
    <s v="2017/04/09 7:08:33 PM AST"/>
    <d v="2017-04-09T19:08:33"/>
    <d v="1899-12-30T07:08:33"/>
    <s v="PM"/>
    <s v="AST"/>
    <d v="2017-04-09T21:00:00"/>
    <d v="2017-04-08T21:00:00"/>
    <x v="5"/>
    <n v="4"/>
    <n v="3"/>
    <s v="Approximately 9 Hours"/>
    <n v="1"/>
    <n v="4"/>
    <n v="3"/>
    <s v="na"/>
    <s v="na"/>
    <s v="b"/>
  </r>
  <r>
    <x v="19"/>
    <s v="2017/04/09 11:16:14 PM AST"/>
    <d v="2017-04-09T23:16:14"/>
    <d v="1899-12-30T11:16:14"/>
    <s v="PM"/>
    <s v="AST"/>
    <d v="2017-04-09T21:00:00"/>
    <d v="2017-04-08T21:00:00"/>
    <x v="15"/>
    <n v="4"/>
    <n v="3"/>
    <s v="Approximately 9 Hours"/>
    <n v="1"/>
    <n v="4"/>
    <n v="3"/>
    <s v="na"/>
    <s v="na"/>
    <s v="b"/>
  </r>
  <r>
    <x v="19"/>
    <s v="2017/04/10 11:10:02 PM AST"/>
    <d v="2017-04-10T23:10:02"/>
    <d v="1899-12-30T11:10:02"/>
    <s v="PM"/>
    <s v="AST"/>
    <d v="2017-04-10T21:00:00"/>
    <d v="2017-04-09T21:00:00"/>
    <x v="6"/>
    <n v="4"/>
    <n v="4"/>
    <s v="Approximately 7 Hours"/>
    <n v="1"/>
    <n v="4"/>
    <n v="3"/>
    <s v="Yes"/>
    <s v="No"/>
    <s v="t"/>
  </r>
  <r>
    <x v="19"/>
    <s v="2017/04/11 11:43:43 PM AST"/>
    <d v="2017-04-11T23:43:43"/>
    <d v="1899-12-30T11:43:43"/>
    <s v="PM"/>
    <s v="AST"/>
    <d v="2017-04-11T21:00:00"/>
    <d v="2017-04-10T21:00:00"/>
    <x v="7"/>
    <n v="4"/>
    <n v="4"/>
    <s v="Approximately 8 Hours"/>
    <n v="2"/>
    <n v="4"/>
    <n v="4"/>
    <s v="Yes"/>
    <s v="No"/>
    <s v="t"/>
  </r>
  <r>
    <x v="19"/>
    <s v="2017/04/12 11:20:52 PM AST"/>
    <d v="2017-04-12T23:20:52"/>
    <d v="1899-12-30T11:20:52"/>
    <s v="PM"/>
    <s v="AST"/>
    <d v="2017-04-12T21:00:00"/>
    <d v="2017-04-11T21:00:00"/>
    <x v="8"/>
    <n v="4"/>
    <n v="3"/>
    <s v="Approximately 7 Hours"/>
    <n v="3"/>
    <n v="3"/>
    <n v="3"/>
    <s v="Yes"/>
    <s v="No"/>
    <s v="t"/>
  </r>
  <r>
    <x v="19"/>
    <s v="2017/04/13 10:13:35 PM AST"/>
    <d v="2017-04-13T22:13:35"/>
    <d v="1899-12-30T10:13:35"/>
    <s v="PM"/>
    <s v="AST"/>
    <d v="2017-04-13T21:00:00"/>
    <d v="2017-04-12T21:00:00"/>
    <x v="9"/>
    <n v="3"/>
    <n v="3"/>
    <s v="Approximately 7 Hours"/>
    <n v="3"/>
    <n v="3"/>
    <n v="4"/>
    <s v="Yes"/>
    <s v="No"/>
    <s v="t"/>
  </r>
  <r>
    <x v="19"/>
    <s v="2017/04/14 10:44:34 PM AST"/>
    <d v="2017-04-14T22:44:34"/>
    <d v="1899-12-30T10:44:34"/>
    <s v="PM"/>
    <s v="AST"/>
    <d v="2017-04-14T21:00:00"/>
    <d v="2017-04-13T21:00:00"/>
    <x v="10"/>
    <n v="4"/>
    <n v="4"/>
    <s v="Approximately 8 Hours"/>
    <n v="3"/>
    <n v="4"/>
    <n v="3"/>
    <s v="Yes"/>
    <s v="No"/>
    <s v="t"/>
  </r>
  <r>
    <x v="19"/>
    <s v="2017/04/16 12:12:52 AM AST"/>
    <d v="2017-04-16T00:12:52"/>
    <d v="1899-12-30T12:12:52"/>
    <s v="AM"/>
    <s v="AST"/>
    <d v="2017-04-16T21:00:00"/>
    <d v="2017-04-15T21:00:00"/>
    <x v="11"/>
    <n v="4"/>
    <n v="3"/>
    <s v="Approximately 7 Hours"/>
    <n v="2"/>
    <n v="4"/>
    <n v="1"/>
    <s v="Yes"/>
    <s v="No"/>
    <s v="t"/>
  </r>
  <r>
    <x v="19"/>
    <s v="2017/04/16 10:57:27 PM AST"/>
    <d v="2017-04-16T22:57:27"/>
    <d v="1899-12-30T10:57:27"/>
    <s v="PM"/>
    <s v="AST"/>
    <d v="2017-04-16T21:00:00"/>
    <d v="2017-04-15T21:00:00"/>
    <x v="12"/>
    <n v="4"/>
    <n v="3"/>
    <s v="Less than 6 Hours"/>
    <n v="2"/>
    <n v="3"/>
    <n v="3"/>
    <s v="Yes"/>
    <s v="No"/>
    <s v="t"/>
  </r>
  <r>
    <x v="20"/>
    <s v="2017/04/03 9:07:47 PM AST"/>
    <d v="2017-04-03T21:07:47"/>
    <d v="1899-12-30T09:07:47"/>
    <s v="PM"/>
    <s v="AST"/>
    <d v="2017-04-03T21:00:00"/>
    <d v="2017-04-02T21:00:00"/>
    <x v="0"/>
    <n v="4"/>
    <n v="2"/>
    <s v="Approximately 7 Hours"/>
    <n v="3"/>
    <n v="4"/>
    <n v="5"/>
    <s v="na"/>
    <s v="na"/>
    <s v="b"/>
  </r>
  <r>
    <x v="20"/>
    <s v="2017/04/06 11:08:40 AM AST"/>
    <d v="2017-04-06T11:08:40"/>
    <d v="1899-12-30T11:08:40"/>
    <s v="AM"/>
    <s v="AST"/>
    <d v="2017-04-06T21:00:00"/>
    <d v="2017-04-05T21:00:00"/>
    <x v="2"/>
    <n v="5"/>
    <n v="3"/>
    <s v="Approximately 7 Hours"/>
    <n v="3"/>
    <n v="4"/>
    <n v="4"/>
    <s v="na"/>
    <s v="na"/>
    <s v="b"/>
  </r>
  <r>
    <x v="20"/>
    <s v="2017/04/06 10:00:32 PM AST"/>
    <d v="2017-04-06T22:00:32"/>
    <d v="1899-12-30T10:00:32"/>
    <s v="PM"/>
    <s v="AST"/>
    <d v="2017-04-06T21:00:00"/>
    <d v="2017-04-05T21:00:00"/>
    <x v="13"/>
    <n v="5"/>
    <n v="3"/>
    <s v="Approximately 7 Hours"/>
    <n v="2"/>
    <n v="4"/>
    <n v="4"/>
    <s v="na"/>
    <s v="na"/>
    <s v="b"/>
  </r>
  <r>
    <x v="20"/>
    <s v="2017/04/08 7:43:21 AM AST"/>
    <d v="2017-04-08T07:43:21"/>
    <d v="1899-12-30T07:43:21"/>
    <s v="AM"/>
    <s v="AST"/>
    <d v="2017-04-08T21:00:00"/>
    <d v="2017-04-07T21:00:00"/>
    <x v="14"/>
    <n v="4"/>
    <n v="3"/>
    <s v="Approximately 7 Hours"/>
    <n v="2"/>
    <n v="2"/>
    <n v="3"/>
    <s v="na"/>
    <s v="na"/>
    <s v="b"/>
  </r>
  <r>
    <x v="20"/>
    <s v="2017/04/09 6:22:54 AM AST"/>
    <d v="2017-04-09T06:22:54"/>
    <d v="1899-12-30T06:22:54"/>
    <s v="AM"/>
    <s v="AST"/>
    <d v="2017-04-09T21:00:00"/>
    <d v="2017-04-08T21:00:00"/>
    <x v="5"/>
    <n v="3"/>
    <n v="4"/>
    <s v="Approximately 7 Hours"/>
    <n v="2"/>
    <n v="3"/>
    <n v="2"/>
    <s v="na"/>
    <s v="na"/>
    <s v="b"/>
  </r>
  <r>
    <x v="20"/>
    <s v="2017/04/11 9:12:43 AM AST"/>
    <d v="2017-04-11T09:12:43"/>
    <d v="1899-12-30T09:12:43"/>
    <s v="AM"/>
    <s v="AST"/>
    <d v="2017-04-11T21:00:00"/>
    <d v="2017-04-10T21:00:00"/>
    <x v="6"/>
    <n v="4"/>
    <n v="4"/>
    <s v="Approximately 7 Hours"/>
    <n v="4"/>
    <n v="4"/>
    <n v="4"/>
    <s v="No"/>
    <s v="No"/>
    <s v="t"/>
  </r>
  <r>
    <x v="20"/>
    <s v="2017/04/12 2:43:43 PM AST"/>
    <d v="2017-04-12T14:43:43"/>
    <d v="1899-12-30T02:43:43"/>
    <s v="PM"/>
    <s v="AST"/>
    <d v="2017-04-12T21:00:00"/>
    <d v="2017-04-11T21:00:00"/>
    <x v="7"/>
    <n v="5"/>
    <n v="4"/>
    <s v="Approximately 7 Hours"/>
    <n v="1"/>
    <n v="5"/>
    <n v="4"/>
    <s v="No"/>
    <s v="No"/>
    <s v="t"/>
  </r>
  <r>
    <x v="21"/>
    <s v="2017/04/03 10:24:48 PM AST"/>
    <d v="2017-04-03T22:24:48"/>
    <d v="1899-12-30T10:24:48"/>
    <s v="PM"/>
    <s v="AST"/>
    <d v="2017-04-03T21:00:00"/>
    <d v="2017-04-02T21:00:00"/>
    <x v="0"/>
    <n v="3"/>
    <n v="2"/>
    <s v="Less than 6 Hours"/>
    <n v="4"/>
    <n v="3"/>
    <n v="2"/>
    <s v="na"/>
    <s v="na"/>
    <s v="b"/>
  </r>
  <r>
    <x v="21"/>
    <s v="2017/04/04 10:04:58 PM AST"/>
    <d v="2017-04-04T22:04:58"/>
    <d v="1899-12-30T10:04:58"/>
    <s v="PM"/>
    <s v="AST"/>
    <d v="2017-04-04T21:00:00"/>
    <d v="2017-04-03T21:00:00"/>
    <x v="1"/>
    <n v="3"/>
    <n v="2"/>
    <s v="Less than 6 Hours"/>
    <n v="3"/>
    <n v="2"/>
    <n v="3"/>
    <s v="na"/>
    <s v="na"/>
    <s v="b"/>
  </r>
  <r>
    <x v="21"/>
    <s v="2017/04/05 9:09:21 PM AST"/>
    <d v="2017-04-05T21:09:21"/>
    <d v="1899-12-30T09:09:21"/>
    <s v="PM"/>
    <s v="AST"/>
    <d v="2017-04-05T21:00:00"/>
    <d v="2017-04-04T21:00:00"/>
    <x v="2"/>
    <n v="2"/>
    <n v="2"/>
    <s v="Less than 6 Hours"/>
    <n v="4"/>
    <n v="2"/>
    <n v="2"/>
    <s v="na"/>
    <s v="na"/>
    <s v="b"/>
  </r>
  <r>
    <x v="21"/>
    <s v="2017/04/06 9:01:25 PM AST"/>
    <d v="2017-04-06T21:01:25"/>
    <d v="1899-12-30T09:01:25"/>
    <s v="PM"/>
    <s v="AST"/>
    <d v="2017-04-06T21:00:00"/>
    <d v="2017-04-05T21:00:00"/>
    <x v="13"/>
    <n v="3"/>
    <n v="3"/>
    <s v="Approximately 7 Hours"/>
    <n v="4"/>
    <n v="4"/>
    <n v="1"/>
    <s v="na"/>
    <s v="na"/>
    <s v="b"/>
  </r>
  <r>
    <x v="21"/>
    <s v="2017/04/07 9:02:18 PM AST"/>
    <d v="2017-04-07T21:02:18"/>
    <d v="1899-12-30T09:02:18"/>
    <s v="PM"/>
    <s v="AST"/>
    <d v="2017-04-07T21:00:00"/>
    <d v="2017-04-06T21:00:00"/>
    <x v="14"/>
    <n v="4"/>
    <n v="4"/>
    <s v="Approximately 8 Hours"/>
    <n v="4"/>
    <n v="4"/>
    <n v="1"/>
    <s v="na"/>
    <s v="na"/>
    <s v="b"/>
  </r>
  <r>
    <x v="21"/>
    <s v="2017/04/08 9:01:17 PM AST"/>
    <d v="2017-04-08T21:01:17"/>
    <d v="1899-12-30T09:01:17"/>
    <s v="PM"/>
    <s v="AST"/>
    <d v="2017-04-08T21:00:00"/>
    <d v="2017-04-07T21:00:00"/>
    <x v="5"/>
    <n v="3"/>
    <n v="4"/>
    <s v="Approximately 8 Hours"/>
    <n v="2"/>
    <n v="4"/>
    <n v="2"/>
    <s v="na"/>
    <s v="na"/>
    <s v="b"/>
  </r>
  <r>
    <x v="21"/>
    <s v="2017/04/09 10:58:20 PM AST"/>
    <d v="2017-04-09T22:58:20"/>
    <d v="1899-12-30T10:58:20"/>
    <s v="PM"/>
    <s v="AST"/>
    <d v="2017-04-09T21:00:00"/>
    <d v="2017-04-08T21:00:00"/>
    <x v="15"/>
    <n v="4"/>
    <n v="3"/>
    <s v="Approximately 9 Hours"/>
    <n v="1"/>
    <n v="3"/>
    <n v="3"/>
    <s v="na"/>
    <s v="na"/>
    <s v="b"/>
  </r>
  <r>
    <x v="21"/>
    <s v="2017/04/10 9:01:40 PM AST"/>
    <d v="2017-04-10T21:01:40"/>
    <d v="1899-12-30T09:01:40"/>
    <s v="PM"/>
    <s v="AST"/>
    <d v="2017-04-10T21:00:00"/>
    <d v="2017-04-09T21:00:00"/>
    <x v="6"/>
    <n v="3"/>
    <n v="2"/>
    <s v="Less than 6 Hours"/>
    <n v="5"/>
    <n v="4"/>
    <n v="2"/>
    <s v="Yes"/>
    <s v="Yes"/>
    <s v="t"/>
  </r>
  <r>
    <x v="21"/>
    <s v="2017/04/12 2:35:27 AM AST"/>
    <d v="2017-04-12T02:35:27"/>
    <d v="1899-12-30T02:35:27"/>
    <s v="AM"/>
    <s v="AST"/>
    <d v="2017-04-12T21:00:00"/>
    <d v="2017-04-11T21:00:00"/>
    <x v="7"/>
    <n v="3"/>
    <n v="4"/>
    <s v="Approximately 7 Hours"/>
    <n v="4"/>
    <n v="4"/>
    <n v="1"/>
    <s v="Yes"/>
    <s v="Yes"/>
    <s v="t"/>
  </r>
  <r>
    <x v="21"/>
    <s v="2017/04/13 12:25:51 PM AST"/>
    <d v="2017-04-13T12:25:51"/>
    <d v="1899-12-30T12:25:51"/>
    <s v="PM"/>
    <s v="AST"/>
    <d v="2017-04-13T21:00:00"/>
    <d v="2017-04-12T21:00:00"/>
    <x v="8"/>
    <n v="4"/>
    <n v="4"/>
    <s v="Approximately 8 Hours"/>
    <n v="5"/>
    <n v="4"/>
    <n v="1"/>
    <s v="Yes"/>
    <s v="Yes"/>
    <s v="t"/>
  </r>
  <r>
    <x v="21"/>
    <s v="2017/04/13 10:27:16 PM AST"/>
    <d v="2017-04-13T22:27:16"/>
    <d v="1899-12-30T10:27:16"/>
    <s v="PM"/>
    <s v="AST"/>
    <d v="2017-04-13T21:00:00"/>
    <d v="2017-04-12T21:00:00"/>
    <x v="9"/>
    <n v="4"/>
    <n v="4"/>
    <s v="Approximately 8 Hours"/>
    <n v="5"/>
    <n v="4"/>
    <n v="1"/>
    <s v="Yes"/>
    <s v="Yes"/>
    <s v="t"/>
  </r>
  <r>
    <x v="21"/>
    <s v="2017/04/14 9:36:55 PM AST"/>
    <d v="2017-04-14T21:36:55"/>
    <d v="1899-12-30T09:36:55"/>
    <s v="PM"/>
    <s v="AST"/>
    <d v="2017-04-14T21:00:00"/>
    <d v="2017-04-13T21:00:00"/>
    <x v="10"/>
    <n v="4"/>
    <n v="4"/>
    <s v="Approximately 8 Hours"/>
    <n v="1"/>
    <n v="4"/>
    <n v="1"/>
    <s v="Yes"/>
    <s v="Yes"/>
    <s v="t"/>
  </r>
  <r>
    <x v="21"/>
    <s v="2017/04/16 9:36:12 AM AST"/>
    <d v="2017-04-16T09:36:12"/>
    <d v="1899-12-30T09:36:12"/>
    <s v="AM"/>
    <s v="AST"/>
    <d v="2017-04-16T21:00:00"/>
    <d v="2017-04-15T21:00:00"/>
    <x v="11"/>
    <n v="3"/>
    <n v="5"/>
    <s v="Approximately 9 Hours"/>
    <n v="1"/>
    <n v="3"/>
    <n v="1"/>
    <s v="Yes"/>
    <s v="Yes"/>
    <s v="t"/>
  </r>
  <r>
    <x v="21"/>
    <s v="2017/04/17 7:55:52 AM AST"/>
    <d v="2017-04-17T07:55:52"/>
    <d v="1899-12-30T07:55:52"/>
    <s v="AM"/>
    <s v="AST"/>
    <d v="2017-04-17T21:00:00"/>
    <d v="2017-04-16T21:00:00"/>
    <x v="12"/>
    <n v="4"/>
    <n v="4"/>
    <s v="Approximately 9 Hours"/>
    <n v="1"/>
    <n v="4"/>
    <n v="1"/>
    <s v="Yes"/>
    <s v="Yes"/>
    <s v="t"/>
  </r>
  <r>
    <x v="22"/>
    <s v="2017/04/03 9:09:42 PM AST"/>
    <d v="2017-04-03T21:09:42"/>
    <d v="1899-12-30T09:09:42"/>
    <s v="PM"/>
    <s v="AST"/>
    <d v="2017-04-03T21:00:00"/>
    <d v="2017-04-02T21:00:00"/>
    <x v="0"/>
    <n v="5"/>
    <n v="3"/>
    <s v="Approximately 7 Hours"/>
    <n v="1"/>
    <n v="4"/>
    <n v="4"/>
    <s v="na"/>
    <s v="na"/>
    <s v="b"/>
  </r>
  <r>
    <x v="22"/>
    <s v="2017/04/05 3:03:45 PM AST"/>
    <d v="2017-04-05T15:03:45"/>
    <d v="1899-12-30T03:03:45"/>
    <s v="PM"/>
    <s v="AST"/>
    <d v="2017-04-05T21:00:00"/>
    <d v="2017-04-04T21:00:00"/>
    <x v="1"/>
    <n v="4"/>
    <n v="4"/>
    <s v="Approximately 7 Hours"/>
    <n v="1"/>
    <n v="4"/>
    <n v="3"/>
    <s v="na"/>
    <s v="na"/>
    <s v="b"/>
  </r>
  <r>
    <x v="22"/>
    <s v="2017/04/05 9:17:32 PM AST"/>
    <d v="2017-04-05T21:17:32"/>
    <d v="1899-12-30T09:17:32"/>
    <s v="PM"/>
    <s v="AST"/>
    <d v="2017-04-05T21:00:00"/>
    <d v="2017-04-04T21:00:00"/>
    <x v="2"/>
    <n v="4"/>
    <n v="3"/>
    <s v="Approximately 7 Hours"/>
    <n v="1"/>
    <n v="4"/>
    <n v="4"/>
    <s v="na"/>
    <s v="na"/>
    <s v="b"/>
  </r>
  <r>
    <x v="22"/>
    <s v="2017/04/06 9:43:05 PM AST"/>
    <d v="2017-04-06T21:43:05"/>
    <d v="1899-12-30T09:43:05"/>
    <s v="PM"/>
    <s v="AST"/>
    <d v="2017-04-06T21:00:00"/>
    <d v="2017-04-05T21:00:00"/>
    <x v="13"/>
    <n v="5"/>
    <n v="3"/>
    <s v="Approximately 7 Hours"/>
    <n v="1"/>
    <n v="4"/>
    <n v="4"/>
    <s v="na"/>
    <s v="na"/>
    <s v="b"/>
  </r>
  <r>
    <x v="22"/>
    <s v="2017/04/08 11:42:50 AM AST"/>
    <d v="2017-04-08T11:42:50"/>
    <d v="1899-12-30T11:42:50"/>
    <s v="AM"/>
    <s v="AST"/>
    <d v="2017-04-08T21:00:00"/>
    <d v="2017-04-07T21:00:00"/>
    <x v="14"/>
    <n v="3"/>
    <n v="4"/>
    <s v="Approximately 8 Hours"/>
    <n v="1"/>
    <n v="3"/>
    <n v="3"/>
    <s v="na"/>
    <s v="na"/>
    <s v="b"/>
  </r>
  <r>
    <x v="22"/>
    <s v="2017/04/08 9:11:24 PM AST"/>
    <d v="2017-04-08T21:11:24"/>
    <d v="1899-12-30T09:11:24"/>
    <s v="PM"/>
    <s v="AST"/>
    <d v="2017-04-08T21:00:00"/>
    <d v="2017-04-07T21:00:00"/>
    <x v="5"/>
    <n v="4"/>
    <n v="4"/>
    <s v="Approximately 8 Hours"/>
    <n v="1"/>
    <n v="3"/>
    <n v="3"/>
    <s v="na"/>
    <s v="na"/>
    <s v="b"/>
  </r>
  <r>
    <x v="22"/>
    <s v="2017/04/09 11:21:53 PM AST"/>
    <d v="2017-04-09T23:21:53"/>
    <d v="1899-12-30T11:21:53"/>
    <s v="PM"/>
    <s v="AST"/>
    <d v="2017-04-09T21:00:00"/>
    <d v="2017-04-08T21:00:00"/>
    <x v="15"/>
    <n v="4"/>
    <n v="4"/>
    <s v="Approximately 8 Hours"/>
    <n v="1"/>
    <n v="4"/>
    <n v="3"/>
    <s v="na"/>
    <s v="na"/>
    <s v="b"/>
  </r>
  <r>
    <x v="22"/>
    <s v="2017/04/10 9:21:08 PM AST"/>
    <d v="2017-04-10T21:21:08"/>
    <d v="1899-12-30T09:21:08"/>
    <s v="PM"/>
    <s v="AST"/>
    <d v="2017-04-10T21:00:00"/>
    <d v="2017-04-09T21:00:00"/>
    <x v="6"/>
    <n v="3"/>
    <n v="3"/>
    <s v="Approximately 7 Hours"/>
    <n v="1"/>
    <n v="3"/>
    <n v="3"/>
    <s v="Yes"/>
    <s v="Yes"/>
    <s v="t"/>
  </r>
  <r>
    <x v="22"/>
    <s v="2017/04/11 9:19:13 PM AST"/>
    <d v="2017-04-11T21:19:13"/>
    <d v="1899-12-30T09:19:13"/>
    <s v="PM"/>
    <s v="AST"/>
    <d v="2017-04-11T21:00:00"/>
    <d v="2017-04-10T21:00:00"/>
    <x v="7"/>
    <n v="4"/>
    <n v="4"/>
    <s v="Approximately 8 Hours"/>
    <n v="1"/>
    <n v="4"/>
    <n v="3"/>
    <s v="Yes"/>
    <s v="Yes"/>
    <s v="t"/>
  </r>
  <r>
    <x v="22"/>
    <s v="2017/04/12 9:32:19 PM AST"/>
    <d v="2017-04-12T21:32:19"/>
    <d v="1899-12-30T09:32:19"/>
    <s v="PM"/>
    <s v="AST"/>
    <d v="2017-04-12T21:00:00"/>
    <d v="2017-04-11T21:00:00"/>
    <x v="8"/>
    <n v="4"/>
    <n v="3"/>
    <s v="Less than 6 Hours"/>
    <n v="2"/>
    <n v="3"/>
    <n v="3"/>
    <s v="Yes"/>
    <s v="Yes"/>
    <s v="t"/>
  </r>
  <r>
    <x v="22"/>
    <s v="2017/04/13 9:12:44 PM AST"/>
    <d v="2017-04-13T21:12:44"/>
    <d v="1899-12-30T09:12:44"/>
    <s v="PM"/>
    <s v="AST"/>
    <d v="2017-04-13T21:00:00"/>
    <d v="2017-04-12T21:00:00"/>
    <x v="9"/>
    <n v="3"/>
    <n v="3"/>
    <s v="Approximately 7 Hours"/>
    <n v="2"/>
    <n v="4"/>
    <n v="3"/>
    <s v="Yes"/>
    <s v="Yes"/>
    <s v="t"/>
  </r>
  <r>
    <x v="22"/>
    <s v="2017/04/14 11:12:12 PM AST"/>
    <d v="2017-04-14T23:12:12"/>
    <d v="1899-12-30T11:12:12"/>
    <s v="PM"/>
    <s v="AST"/>
    <d v="2017-04-14T21:00:00"/>
    <d v="2017-04-13T21:00:00"/>
    <x v="10"/>
    <n v="4"/>
    <n v="4"/>
    <s v="Approximately 8 Hours"/>
    <n v="1"/>
    <n v="4"/>
    <n v="4"/>
    <s v="Yes"/>
    <s v="No"/>
    <s v="t"/>
  </r>
  <r>
    <x v="22"/>
    <s v="2017/04/15 9:39:32 PM AST"/>
    <d v="2017-04-15T21:39:32"/>
    <d v="1899-12-30T09:39:32"/>
    <s v="PM"/>
    <s v="AST"/>
    <d v="2017-04-15T21:00:00"/>
    <d v="2017-04-14T21:00:00"/>
    <x v="11"/>
    <n v="4"/>
    <n v="4"/>
    <s v="Approximately 8 Hours"/>
    <n v="1"/>
    <n v="4"/>
    <n v="3"/>
    <s v="Yes"/>
    <s v="No"/>
    <s v="t"/>
  </r>
  <r>
    <x v="22"/>
    <s v="2017/04/16 10:01:26 PM AST"/>
    <d v="2017-04-16T22:01:26"/>
    <d v="1899-12-30T10:01:26"/>
    <s v="PM"/>
    <s v="AST"/>
    <d v="2017-04-16T21:00:00"/>
    <d v="2017-04-15T21:00:00"/>
    <x v="12"/>
    <n v="5"/>
    <n v="4"/>
    <s v="Approximately 8 Hours"/>
    <n v="1"/>
    <n v="4"/>
    <n v="3"/>
    <s v="Yes"/>
    <s v="No"/>
    <s v="t"/>
  </r>
  <r>
    <x v="23"/>
    <s v="2017/04/06 9:09:12 PM AST"/>
    <d v="2017-04-06T21:09:12"/>
    <d v="1899-12-30T09:09:12"/>
    <s v="PM"/>
    <s v="AST"/>
    <d v="2017-04-06T21:00:00"/>
    <d v="2017-04-05T21:00:00"/>
    <x v="13"/>
    <n v="3"/>
    <n v="4"/>
    <s v="Approximately 7 Hours"/>
    <n v="2"/>
    <n v="4"/>
    <n v="3"/>
    <s v="na"/>
    <s v="na"/>
    <s v="b"/>
  </r>
  <r>
    <x v="23"/>
    <s v="2017/04/07 10:47:31 PM AST"/>
    <d v="2017-04-07T22:47:31"/>
    <d v="1899-12-30T10:47:31"/>
    <s v="PM"/>
    <s v="AST"/>
    <d v="2017-04-07T21:00:00"/>
    <d v="2017-04-06T21:00:00"/>
    <x v="14"/>
    <n v="4"/>
    <n v="4"/>
    <s v="Approximately 7 Hours"/>
    <n v="3"/>
    <n v="3"/>
    <n v="3"/>
    <s v="na"/>
    <s v="na"/>
    <s v="b"/>
  </r>
  <r>
    <x v="23"/>
    <s v="2017/04/08 9:52:03 PM AST"/>
    <d v="2017-04-08T21:52:03"/>
    <d v="1899-12-30T09:52:03"/>
    <s v="PM"/>
    <s v="AST"/>
    <d v="2017-04-08T21:00:00"/>
    <d v="2017-04-07T21:00:00"/>
    <x v="5"/>
    <n v="4"/>
    <n v="4"/>
    <s v="Approximately 7 Hours"/>
    <n v="1"/>
    <n v="3"/>
    <n v="2"/>
    <s v="na"/>
    <s v="na"/>
    <s v="b"/>
  </r>
  <r>
    <x v="23"/>
    <s v="2017/04/10 1:30:43 PM AST"/>
    <d v="2017-04-10T13:30:43"/>
    <d v="1899-12-30T01:30:43"/>
    <s v="PM"/>
    <s v="AST"/>
    <d v="2017-04-10T21:00:00"/>
    <d v="2017-04-09T21:00:00"/>
    <x v="15"/>
    <n v="4"/>
    <n v="4"/>
    <s v="Approximately 8 Hours"/>
    <n v="2"/>
    <n v="3"/>
    <n v="3"/>
    <s v="na"/>
    <s v="na"/>
    <s v="b"/>
  </r>
  <r>
    <x v="23"/>
    <s v="2017/04/11 1:39:09 AM AST"/>
    <d v="2017-04-11T01:39:09"/>
    <d v="1899-12-30T01:39:09"/>
    <s v="AM"/>
    <s v="AST"/>
    <d v="2017-04-11T21:00:00"/>
    <d v="2017-04-10T21:00:00"/>
    <x v="6"/>
    <n v="3"/>
    <n v="4"/>
    <s v="Approximately 7 Hours"/>
    <n v="3"/>
    <n v="2"/>
    <n v="3"/>
    <s v="Yes"/>
    <s v="na"/>
    <s v="c"/>
  </r>
  <r>
    <x v="23"/>
    <s v="2017/04/11 10:42:42 PM AST"/>
    <d v="2017-04-11T22:42:42"/>
    <d v="1899-12-30T10:42:42"/>
    <s v="PM"/>
    <s v="AST"/>
    <d v="2017-04-11T21:00:00"/>
    <d v="2017-04-10T21:00:00"/>
    <x v="7"/>
    <n v="4"/>
    <n v="5"/>
    <s v="Approximately 7 Hours"/>
    <n v="2"/>
    <n v="4"/>
    <n v="2"/>
    <s v="Yes"/>
    <s v="na"/>
    <s v="c"/>
  </r>
  <r>
    <x v="23"/>
    <s v="2017/04/12 11:52:42 PM AST"/>
    <d v="2017-04-12T23:52:42"/>
    <d v="1899-12-30T11:52:42"/>
    <s v="PM"/>
    <s v="AST"/>
    <d v="2017-04-12T21:00:00"/>
    <d v="2017-04-11T21:00:00"/>
    <x v="8"/>
    <n v="4"/>
    <n v="4"/>
    <s v="Less than 6 Hours"/>
    <n v="3"/>
    <n v="3"/>
    <n v="2"/>
    <s v="Yes"/>
    <s v="na"/>
    <s v="c"/>
  </r>
  <r>
    <x v="23"/>
    <s v="2017/04/13 10:35:01 PM AST"/>
    <d v="2017-04-13T22:35:01"/>
    <d v="1899-12-30T10:35:01"/>
    <s v="PM"/>
    <s v="AST"/>
    <d v="2017-04-13T21:00:00"/>
    <d v="2017-04-12T21:00:00"/>
    <x v="9"/>
    <n v="4"/>
    <n v="4"/>
    <s v="Approximately 7 Hours"/>
    <n v="3"/>
    <n v="3"/>
    <n v="2"/>
    <s v="Yes"/>
    <s v="na"/>
    <s v="c"/>
  </r>
  <r>
    <x v="23"/>
    <s v="2017/04/14 9:36:58 PM AST"/>
    <d v="2017-04-14T21:36:58"/>
    <d v="1899-12-30T09:36:58"/>
    <s v="PM"/>
    <s v="AST"/>
    <d v="2017-04-14T21:00:00"/>
    <d v="2017-04-13T21:00:00"/>
    <x v="10"/>
    <n v="4"/>
    <n v="3"/>
    <s v="Less than 6 Hours"/>
    <n v="3"/>
    <n v="3"/>
    <n v="4"/>
    <s v="Yes"/>
    <s v="na"/>
    <s v="c"/>
  </r>
  <r>
    <x v="23"/>
    <s v="2017/04/15 10:52:14 PM AST"/>
    <d v="2017-04-15T22:52:14"/>
    <d v="1899-12-30T10:52:14"/>
    <s v="PM"/>
    <s v="AST"/>
    <d v="2017-04-15T21:00:00"/>
    <d v="2017-04-14T21:00:00"/>
    <x v="11"/>
    <n v="4"/>
    <n v="4"/>
    <s v="Approximately 8 Hours"/>
    <n v="1"/>
    <n v="3"/>
    <n v="4"/>
    <s v="Yes"/>
    <s v="na"/>
    <s v="c"/>
  </r>
  <r>
    <x v="24"/>
    <s v="2017/04/03 9:02:07 PM AST"/>
    <d v="2017-04-03T21:02:07"/>
    <d v="1899-12-30T09:02:07"/>
    <s v="PM"/>
    <s v="AST"/>
    <d v="2017-04-03T21:00:00"/>
    <d v="2017-04-02T21:00:00"/>
    <x v="0"/>
    <n v="3"/>
    <n v="3"/>
    <s v="Approximately 7 Hours"/>
    <n v="2"/>
    <n v="2"/>
    <n v="4"/>
    <s v="na"/>
    <s v="na"/>
    <s v="b"/>
  </r>
  <r>
    <x v="24"/>
    <s v="2017/04/04 9:01:13 PM AST"/>
    <d v="2017-04-04T21:01:13"/>
    <d v="1899-12-30T09:01:13"/>
    <s v="PM"/>
    <s v="AST"/>
    <d v="2017-04-04T21:00:00"/>
    <d v="2017-04-03T21:00:00"/>
    <x v="1"/>
    <n v="4"/>
    <n v="4"/>
    <s v="Approximately 7 Hours"/>
    <n v="3"/>
    <n v="3"/>
    <n v="3"/>
    <s v="na"/>
    <s v="na"/>
    <s v="b"/>
  </r>
  <r>
    <x v="24"/>
    <s v="2017/04/05 9:01:09 PM AST"/>
    <d v="2017-04-05T21:01:09"/>
    <d v="1899-12-30T09:01:09"/>
    <s v="PM"/>
    <s v="AST"/>
    <d v="2017-04-05T21:00:00"/>
    <d v="2017-04-04T21:00:00"/>
    <x v="2"/>
    <n v="4"/>
    <n v="3"/>
    <s v="Approximately 7 Hours"/>
    <n v="2"/>
    <n v="3"/>
    <n v="3"/>
    <s v="na"/>
    <s v="na"/>
    <s v="b"/>
  </r>
  <r>
    <x v="24"/>
    <s v="2017/04/06 9:01:51 PM AST"/>
    <d v="2017-04-06T21:01:51"/>
    <d v="1899-12-30T09:01:51"/>
    <s v="PM"/>
    <s v="AST"/>
    <d v="2017-04-06T21:00:00"/>
    <d v="2017-04-05T21:00:00"/>
    <x v="13"/>
    <n v="4"/>
    <n v="4"/>
    <s v="Approximately 8 Hours"/>
    <n v="3"/>
    <n v="3"/>
    <n v="3"/>
    <s v="na"/>
    <s v="na"/>
    <s v="b"/>
  </r>
  <r>
    <x v="24"/>
    <s v="2017/04/07 9:01:22 PM AST"/>
    <d v="2017-04-07T21:01:22"/>
    <d v="1899-12-30T09:01:22"/>
    <s v="PM"/>
    <s v="AST"/>
    <d v="2017-04-07T21:00:00"/>
    <d v="2017-04-06T21:00:00"/>
    <x v="14"/>
    <n v="4"/>
    <n v="4"/>
    <s v="Approximately 7 Hours"/>
    <n v="2"/>
    <n v="4"/>
    <n v="3"/>
    <s v="na"/>
    <s v="na"/>
    <s v="b"/>
  </r>
  <r>
    <x v="24"/>
    <s v="2017/04/08 9:45:55 PM AST"/>
    <d v="2017-04-08T21:45:55"/>
    <d v="1899-12-30T09:45:55"/>
    <s v="PM"/>
    <s v="AST"/>
    <d v="2017-04-08T21:00:00"/>
    <d v="2017-04-07T21:00:00"/>
    <x v="5"/>
    <n v="4"/>
    <n v="4"/>
    <s v="Approximately 7 Hours"/>
    <n v="3"/>
    <n v="4"/>
    <n v="3"/>
    <s v="na"/>
    <s v="na"/>
    <s v="b"/>
  </r>
  <r>
    <x v="24"/>
    <s v="2017/04/09 11:12:46 PM AST"/>
    <d v="2017-04-09T23:12:46"/>
    <d v="1899-12-30T11:12:46"/>
    <s v="PM"/>
    <s v="AST"/>
    <d v="2017-04-09T21:00:00"/>
    <d v="2017-04-08T21:00:00"/>
    <x v="15"/>
    <n v="4"/>
    <n v="4"/>
    <s v="Approximately 7 Hours"/>
    <n v="4"/>
    <n v="4"/>
    <n v="2"/>
    <s v="na"/>
    <s v="na"/>
    <s v="b"/>
  </r>
  <r>
    <x v="24"/>
    <s v="2017/04/10 10:30:46 PM AST"/>
    <d v="2017-04-10T22:30:46"/>
    <d v="1899-12-30T10:30:46"/>
    <s v="PM"/>
    <s v="AST"/>
    <d v="2017-04-10T21:00:00"/>
    <d v="2017-04-09T21:00:00"/>
    <x v="6"/>
    <n v="3"/>
    <n v="4"/>
    <s v="Approximately 7 Hours"/>
    <n v="4"/>
    <n v="3"/>
    <n v="2"/>
    <s v="Yes"/>
    <s v="na"/>
    <s v="c"/>
  </r>
  <r>
    <x v="24"/>
    <s v="2017/04/11 9:01:19 PM AST"/>
    <d v="2017-04-11T21:01:19"/>
    <d v="1899-12-30T09:01:19"/>
    <s v="PM"/>
    <s v="AST"/>
    <d v="2017-04-11T21:00:00"/>
    <d v="2017-04-10T21:00:00"/>
    <x v="7"/>
    <n v="3"/>
    <n v="4"/>
    <s v="Approximately 7 Hours"/>
    <n v="5"/>
    <n v="3"/>
    <n v="2"/>
    <s v="No"/>
    <s v="na"/>
    <s v="c"/>
  </r>
  <r>
    <x v="24"/>
    <s v="2017/04/12 9:08:13 PM AST"/>
    <d v="2017-04-12T21:08:13"/>
    <d v="1899-12-30T09:08:13"/>
    <s v="PM"/>
    <s v="AST"/>
    <d v="2017-04-12T21:00:00"/>
    <d v="2017-04-11T21:00:00"/>
    <x v="8"/>
    <n v="4"/>
    <n v="4"/>
    <s v="Approximately 7 Hours"/>
    <n v="4"/>
    <n v="4"/>
    <n v="2"/>
    <s v="Yes"/>
    <s v="na"/>
    <s v="c"/>
  </r>
  <r>
    <x v="24"/>
    <s v="2017/04/13 9:13:00 PM AST"/>
    <d v="2017-04-13T21:13:00"/>
    <d v="1899-12-30T09:13:00"/>
    <s v="PM"/>
    <s v="AST"/>
    <d v="2017-04-13T21:00:00"/>
    <d v="2017-04-12T21:00:00"/>
    <x v="9"/>
    <n v="4"/>
    <n v="4"/>
    <s v="Approximately 7 Hours"/>
    <n v="2"/>
    <n v="3"/>
    <n v="4"/>
    <s v="Yes"/>
    <s v="na"/>
    <s v="c"/>
  </r>
  <r>
    <x v="24"/>
    <s v="2017/04/16 2:51:13 AM AST"/>
    <d v="2017-04-16T02:51:13"/>
    <d v="1899-12-30T02:51:13"/>
    <s v="AM"/>
    <s v="AST"/>
    <d v="2017-04-16T21:00:00"/>
    <d v="2017-04-15T21:00:00"/>
    <x v="11"/>
    <n v="4"/>
    <n v="4"/>
    <s v="Approximately 8 Hours"/>
    <n v="3"/>
    <n v="4"/>
    <n v="2"/>
    <s v="No"/>
    <s v="na"/>
    <s v="c"/>
  </r>
  <r>
    <x v="24"/>
    <s v="2017/04/16 9:03:08 PM AST"/>
    <d v="2017-04-16T21:03:08"/>
    <d v="1899-12-30T09:03:08"/>
    <s v="PM"/>
    <s v="AST"/>
    <d v="2017-04-16T21:00:00"/>
    <d v="2017-04-15T21:00:00"/>
    <x v="12"/>
    <n v="4"/>
    <n v="4"/>
    <s v="Less than 6 Hours"/>
    <n v="2"/>
    <n v="4"/>
    <n v="2"/>
    <s v="No"/>
    <s v="na"/>
    <s v="c"/>
  </r>
  <r>
    <x v="25"/>
    <s v="2017/04/03 9:08:20 PM AST"/>
    <d v="2017-04-03T21:08:20"/>
    <d v="1899-12-30T09:08:20"/>
    <s v="PM"/>
    <s v="AST"/>
    <d v="2017-04-03T21:00:00"/>
    <d v="2017-04-02T21:00:00"/>
    <x v="0"/>
    <n v="4"/>
    <n v="3"/>
    <s v="Approximately 7 Hours"/>
    <n v="3"/>
    <n v="2"/>
    <n v="3"/>
    <s v="na"/>
    <s v="na"/>
    <s v="b"/>
  </r>
  <r>
    <x v="25"/>
    <s v="2017/04/04 9:59:51 PM AST"/>
    <d v="2017-04-04T21:59:51"/>
    <d v="1899-12-30T09:59:51"/>
    <s v="PM"/>
    <s v="AST"/>
    <d v="2017-04-04T21:00:00"/>
    <d v="2017-04-03T21:00:00"/>
    <x v="1"/>
    <n v="5"/>
    <n v="3"/>
    <s v="Approximately 7 Hours"/>
    <n v="3"/>
    <n v="2"/>
    <n v="3"/>
    <s v="na"/>
    <s v="na"/>
    <s v="b"/>
  </r>
  <r>
    <x v="25"/>
    <s v="2017/04/05 9:04:49 PM AST"/>
    <d v="2017-04-05T21:04:49"/>
    <d v="1899-12-30T09:04:49"/>
    <s v="PM"/>
    <s v="AST"/>
    <d v="2017-04-05T21:00:00"/>
    <d v="2017-04-04T21:00:00"/>
    <x v="2"/>
    <n v="5"/>
    <n v="3"/>
    <s v="Approximately 7 Hours"/>
    <n v="1"/>
    <n v="3"/>
    <n v="4"/>
    <s v="na"/>
    <s v="na"/>
    <s v="b"/>
  </r>
  <r>
    <x v="25"/>
    <s v="2017/04/06 9:21:45 PM AST"/>
    <d v="2017-04-06T21:21:45"/>
    <d v="1899-12-30T09:21:45"/>
    <s v="PM"/>
    <s v="AST"/>
    <d v="2017-04-06T21:00:00"/>
    <d v="2017-04-05T21:00:00"/>
    <x v="13"/>
    <n v="4"/>
    <n v="2"/>
    <s v="Less than 6 Hours"/>
    <n v="3"/>
    <n v="3"/>
    <n v="2"/>
    <s v="na"/>
    <s v="na"/>
    <s v="b"/>
  </r>
  <r>
    <x v="25"/>
    <s v="2017/04/07 11:45:43 PM AST"/>
    <d v="2017-04-07T23:45:43"/>
    <d v="1899-12-30T11:45:43"/>
    <s v="PM"/>
    <s v="AST"/>
    <d v="2017-04-07T21:00:00"/>
    <d v="2017-04-06T21:00:00"/>
    <x v="14"/>
    <n v="1"/>
    <n v="3"/>
    <s v="Approximately 7 Hours"/>
    <n v="1"/>
    <n v="3"/>
    <n v="2"/>
    <s v="na"/>
    <s v="na"/>
    <s v="b"/>
  </r>
  <r>
    <x v="25"/>
    <s v="2017/04/09 1:57:15 AM AST"/>
    <d v="2017-04-09T01:57:15"/>
    <d v="1899-12-30T01:57:15"/>
    <s v="AM"/>
    <s v="AST"/>
    <d v="2017-04-09T21:00:00"/>
    <d v="2017-04-08T21:00:00"/>
    <x v="5"/>
    <n v="2"/>
    <n v="1"/>
    <s v="Less than 6 Hours"/>
    <n v="1"/>
    <n v="1"/>
    <n v="3"/>
    <s v="na"/>
    <s v="na"/>
    <s v="b"/>
  </r>
  <r>
    <x v="25"/>
    <s v="2017/04/10 3:26:59 PM AST"/>
    <d v="2017-04-10T15:26:59"/>
    <d v="1899-12-30T03:26:59"/>
    <s v="PM"/>
    <s v="AST"/>
    <d v="2017-04-10T21:00:00"/>
    <d v="2017-04-09T21:00:00"/>
    <x v="15"/>
    <n v="2"/>
    <n v="1"/>
    <s v="Less than 6 Hours"/>
    <n v="3"/>
    <n v="1"/>
    <n v="3"/>
    <s v="na"/>
    <s v="na"/>
    <s v="b"/>
  </r>
  <r>
    <x v="25"/>
    <s v="2017/04/10 9:11:34 PM AST"/>
    <d v="2017-04-10T21:11:34"/>
    <d v="1899-12-30T09:11:34"/>
    <s v="PM"/>
    <s v="AST"/>
    <d v="2017-04-10T21:00:00"/>
    <d v="2017-04-09T21:00:00"/>
    <x v="6"/>
    <n v="5"/>
    <n v="2"/>
    <s v="Less than 6 Hours"/>
    <n v="3"/>
    <n v="1"/>
    <n v="2"/>
    <s v="Yes"/>
    <s v="Yes"/>
    <s v="t"/>
  </r>
  <r>
    <x v="26"/>
    <s v="2017/04/03 10:11:42 PM AST"/>
    <d v="2017-04-03T22:11:42"/>
    <d v="1899-12-30T10:11:42"/>
    <s v="PM"/>
    <s v="AST"/>
    <d v="2017-04-03T21:00:00"/>
    <d v="2017-04-02T21:00:00"/>
    <x v="0"/>
    <n v="4"/>
    <n v="3"/>
    <s v="Approximately 7 Hours"/>
    <n v="3"/>
    <n v="4"/>
    <n v="3"/>
    <s v="na"/>
    <s v="na"/>
    <s v="b"/>
  </r>
  <r>
    <x v="26"/>
    <s v="2017/04/04 11:01:24 PM AST"/>
    <d v="2017-04-04T23:01:24"/>
    <d v="1899-12-30T11:01:24"/>
    <s v="PM"/>
    <s v="AST"/>
    <d v="2017-04-04T21:00:00"/>
    <d v="2017-04-03T21:00:00"/>
    <x v="1"/>
    <n v="4"/>
    <n v="4"/>
    <s v="Approximately 7 Hours"/>
    <n v="3"/>
    <n v="4"/>
    <n v="3"/>
    <s v="na"/>
    <s v="na"/>
    <s v="b"/>
  </r>
  <r>
    <x v="26"/>
    <s v="2017/04/05 11:32:11 PM AST"/>
    <d v="2017-04-05T23:32:11"/>
    <d v="1899-12-30T11:32:11"/>
    <s v="PM"/>
    <s v="AST"/>
    <d v="2017-04-05T21:00:00"/>
    <d v="2017-04-04T21:00:00"/>
    <x v="2"/>
    <n v="5"/>
    <n v="4"/>
    <s v="Approximately 7 Hours"/>
    <n v="2"/>
    <n v="4"/>
    <n v="3"/>
    <s v="na"/>
    <s v="na"/>
    <s v="b"/>
  </r>
  <r>
    <x v="26"/>
    <s v="2017/04/06 9:01:35 PM AST"/>
    <d v="2017-04-06T21:01:35"/>
    <d v="1899-12-30T09:01:35"/>
    <s v="PM"/>
    <s v="AST"/>
    <d v="2017-04-06T21:00:00"/>
    <d v="2017-04-05T21:00:00"/>
    <x v="13"/>
    <n v="4"/>
    <n v="3"/>
    <s v="Approximately 7 Hours"/>
    <n v="3"/>
    <n v="4"/>
    <n v="3"/>
    <s v="na"/>
    <s v="na"/>
    <s v="b"/>
  </r>
  <r>
    <x v="26"/>
    <s v="2017/04/07 9:02:53 PM AST"/>
    <d v="2017-04-07T21:02:53"/>
    <d v="1899-12-30T09:02:53"/>
    <s v="PM"/>
    <s v="AST"/>
    <d v="2017-04-07T21:00:00"/>
    <d v="2017-04-06T21:00:00"/>
    <x v="14"/>
    <n v="4"/>
    <n v="3"/>
    <s v="Approximately 7 Hours"/>
    <n v="3"/>
    <n v="4"/>
    <n v="3"/>
    <s v="na"/>
    <s v="na"/>
    <s v="b"/>
  </r>
  <r>
    <x v="26"/>
    <s v="2017/04/08 9:44:58 PM AST"/>
    <d v="2017-04-08T21:44:58"/>
    <d v="1899-12-30T09:44:58"/>
    <s v="PM"/>
    <s v="AST"/>
    <d v="2017-04-08T21:00:00"/>
    <d v="2017-04-07T21:00:00"/>
    <x v="5"/>
    <n v="4"/>
    <n v="4"/>
    <s v="More than 9 Hours"/>
    <n v="2"/>
    <n v="3"/>
    <n v="3"/>
    <s v="na"/>
    <s v="na"/>
    <s v="b"/>
  </r>
  <r>
    <x v="26"/>
    <s v="2017/04/09 10:45:29 PM AST"/>
    <d v="2017-04-09T22:45:29"/>
    <d v="1899-12-30T10:45:29"/>
    <s v="PM"/>
    <s v="AST"/>
    <d v="2017-04-09T21:00:00"/>
    <d v="2017-04-08T21:00:00"/>
    <x v="15"/>
    <n v="4"/>
    <n v="5"/>
    <s v="More than 9 Hours"/>
    <n v="2"/>
    <n v="4"/>
    <n v="3"/>
    <s v="na"/>
    <s v="na"/>
    <s v="b"/>
  </r>
  <r>
    <x v="26"/>
    <s v="2017/04/10 9:56:19 PM AST"/>
    <d v="2017-04-10T21:56:19"/>
    <d v="1899-12-30T09:56:19"/>
    <s v="PM"/>
    <s v="AST"/>
    <d v="2017-04-10T21:00:00"/>
    <d v="2017-04-09T21:00:00"/>
    <x v="20"/>
    <n v="4"/>
    <n v="3"/>
    <s v="Approximately 7 Hours"/>
    <n v="3"/>
    <n v="3"/>
    <n v="4"/>
    <s v="No"/>
    <s v="na"/>
    <s v="c"/>
  </r>
  <r>
    <x v="26"/>
    <s v="2017/04/11 12:34:04 PM AST"/>
    <d v="2017-04-11T12:34:04"/>
    <d v="1899-12-30T12:34:04"/>
    <s v="PM"/>
    <s v="AST"/>
    <d v="2017-04-11T21:00:00"/>
    <d v="2017-04-10T21:00:00"/>
    <x v="6"/>
    <n v="4"/>
    <n v="3"/>
    <s v="Approximately 7 Hours"/>
    <n v="3"/>
    <n v="3"/>
    <n v="4"/>
    <s v="No"/>
    <s v="na"/>
    <s v="c"/>
  </r>
  <r>
    <x v="26"/>
    <s v="2017/04/11 9:34:47 PM AST"/>
    <d v="2017-04-11T21:34:47"/>
    <d v="1899-12-30T09:34:47"/>
    <s v="PM"/>
    <s v="AST"/>
    <d v="2017-04-11T21:00:00"/>
    <d v="2017-04-10T21:00:00"/>
    <x v="7"/>
    <n v="4"/>
    <n v="4"/>
    <s v="Approximately 7 Hours"/>
    <n v="4"/>
    <n v="4"/>
    <n v="3"/>
    <s v="No"/>
    <s v="na"/>
    <s v="c"/>
  </r>
  <r>
    <x v="26"/>
    <s v="2017/04/12 10:35:38 PM AST"/>
    <d v="2017-04-12T22:35:38"/>
    <d v="1899-12-30T10:35:38"/>
    <s v="PM"/>
    <s v="AST"/>
    <d v="2017-04-12T21:00:00"/>
    <d v="2017-04-11T21:00:00"/>
    <x v="8"/>
    <n v="4"/>
    <n v="3"/>
    <s v="Approximately 7 Hours"/>
    <n v="2"/>
    <n v="3"/>
    <n v="3"/>
    <s v="No"/>
    <s v="na"/>
    <s v="c"/>
  </r>
  <r>
    <x v="26"/>
    <s v="2017/04/13 9:12:50 PM AST"/>
    <d v="2017-04-13T21:12:50"/>
    <d v="1899-12-30T09:12:50"/>
    <s v="PM"/>
    <s v="AST"/>
    <d v="2017-04-13T21:00:00"/>
    <d v="2017-04-12T21:00:00"/>
    <x v="9"/>
    <n v="4"/>
    <n v="4"/>
    <s v="Approximately 7 Hours"/>
    <n v="2"/>
    <n v="5"/>
    <n v="3"/>
    <s v="No"/>
    <s v="na"/>
    <s v="c"/>
  </r>
  <r>
    <x v="26"/>
    <s v="2017/04/14 9:33:28 PM AST"/>
    <d v="2017-04-14T21:33:28"/>
    <d v="1899-12-30T09:33:28"/>
    <s v="PM"/>
    <s v="AST"/>
    <d v="2017-04-14T21:00:00"/>
    <d v="2017-04-13T21:00:00"/>
    <x v="10"/>
    <n v="4"/>
    <n v="4"/>
    <s v="Approximately 7 Hours"/>
    <n v="2"/>
    <n v="3"/>
    <n v="3"/>
    <s v="Yes"/>
    <s v="na"/>
    <s v="c"/>
  </r>
  <r>
    <x v="26"/>
    <s v="2017/04/15 9:19:45 PM AST"/>
    <d v="2017-04-15T21:19:45"/>
    <d v="1899-12-30T09:19:45"/>
    <s v="PM"/>
    <s v="AST"/>
    <d v="2017-04-15T21:00:00"/>
    <d v="2017-04-14T21:00:00"/>
    <x v="11"/>
    <n v="5"/>
    <n v="4"/>
    <s v="More than 9 Hours"/>
    <n v="2"/>
    <n v="4"/>
    <n v="3"/>
    <s v="Yes"/>
    <s v="na"/>
    <s v="c"/>
  </r>
  <r>
    <x v="26"/>
    <s v="2017/04/16 9:47:36 PM AST"/>
    <d v="2017-04-16T21:47:36"/>
    <d v="1899-12-30T09:47:36"/>
    <s v="PM"/>
    <s v="AST"/>
    <d v="2017-04-16T21:00:00"/>
    <d v="2017-04-15T21:00:00"/>
    <x v="12"/>
    <n v="4"/>
    <n v="4"/>
    <s v="More than 9 Hours"/>
    <n v="2"/>
    <n v="4"/>
    <n v="2"/>
    <s v="Yes"/>
    <s v="na"/>
    <s v="c"/>
  </r>
  <r>
    <x v="27"/>
    <s v="2017/04/04 12:32:18 AM AST"/>
    <d v="2017-04-04T00:32:18"/>
    <d v="1899-12-30T12:32:18"/>
    <s v="AM"/>
    <s v="AST"/>
    <d v="2017-04-04T21:00:00"/>
    <d v="2017-04-03T21:00:00"/>
    <x v="0"/>
    <n v="4"/>
    <n v="4"/>
    <s v="Approximately 8 Hours"/>
    <n v="2"/>
    <n v="4"/>
    <n v="3"/>
    <s v="na"/>
    <s v="na"/>
    <s v="b"/>
  </r>
  <r>
    <x v="27"/>
    <s v="2017/04/05 1:28:45 AM AST"/>
    <d v="2017-04-05T01:28:45"/>
    <d v="1899-12-30T01:28:45"/>
    <s v="AM"/>
    <s v="AST"/>
    <d v="2017-04-05T21:00:00"/>
    <d v="2017-04-04T21:00:00"/>
    <x v="1"/>
    <n v="5"/>
    <n v="4"/>
    <s v="Approximately 7 Hours"/>
    <n v="2"/>
    <n v="4"/>
    <n v="3"/>
    <s v="na"/>
    <s v="na"/>
    <s v="b"/>
  </r>
  <r>
    <x v="27"/>
    <s v="2017/04/06 10:17:08 AM AST"/>
    <d v="2017-04-06T10:17:08"/>
    <d v="1899-12-30T10:17:08"/>
    <s v="AM"/>
    <s v="AST"/>
    <d v="2017-04-06T21:00:00"/>
    <d v="2017-04-05T21:00:00"/>
    <x v="2"/>
    <n v="4"/>
    <n v="4"/>
    <s v="Approximately 7 Hours"/>
    <n v="3"/>
    <n v="4"/>
    <n v="3"/>
    <s v="na"/>
    <s v="na"/>
    <s v="b"/>
  </r>
  <r>
    <x v="27"/>
    <s v="2017/04/07 11:37:41 AM AST"/>
    <d v="2017-04-07T11:37:41"/>
    <d v="1899-12-30T11:37:41"/>
    <s v="AM"/>
    <s v="AST"/>
    <d v="2017-04-07T21:00:00"/>
    <d v="2017-04-06T21:00:00"/>
    <x v="13"/>
    <n v="4"/>
    <n v="5"/>
    <s v="Approximately 8 Hours"/>
    <n v="2"/>
    <n v="4"/>
    <n v="3"/>
    <s v="na"/>
    <s v="na"/>
    <s v="b"/>
  </r>
  <r>
    <x v="27"/>
    <s v="2017/04/07 11:02:23 PM AST"/>
    <d v="2017-04-07T23:02:23"/>
    <d v="1899-12-30T11:02:23"/>
    <s v="PM"/>
    <s v="AST"/>
    <d v="2017-04-07T21:00:00"/>
    <d v="2017-04-06T21:00:00"/>
    <x v="14"/>
    <n v="4"/>
    <n v="5"/>
    <s v="Approximately 7 Hours"/>
    <n v="2"/>
    <n v="3"/>
    <n v="2"/>
    <s v="na"/>
    <s v="na"/>
    <s v="b"/>
  </r>
  <r>
    <x v="27"/>
    <s v="2017/04/09 10:12:08 AM AST"/>
    <d v="2017-04-09T10:12:08"/>
    <d v="1899-12-30T10:12:08"/>
    <s v="AM"/>
    <s v="AST"/>
    <d v="2017-04-09T21:00:00"/>
    <d v="2017-04-08T21:00:00"/>
    <x v="5"/>
    <n v="4"/>
    <n v="4"/>
    <s v="Approximately 7 Hours"/>
    <n v="2"/>
    <n v="3"/>
    <n v="2"/>
    <s v="na"/>
    <s v="na"/>
    <s v="b"/>
  </r>
  <r>
    <x v="27"/>
    <s v="2017/04/10 10:25:44 AM AST"/>
    <d v="2017-04-10T10:25:44"/>
    <d v="1899-12-30T10:25:44"/>
    <s v="AM"/>
    <s v="AST"/>
    <d v="2017-04-10T21:00:00"/>
    <d v="2017-04-09T21:00:00"/>
    <x v="15"/>
    <n v="3"/>
    <n v="4"/>
    <s v="Approximately 7 Hours"/>
    <n v="2"/>
    <n v="3"/>
    <n v="3"/>
    <s v="na"/>
    <s v="na"/>
    <s v="b"/>
  </r>
  <r>
    <x v="27"/>
    <s v="2017/04/10 10:47:07 PM AST"/>
    <d v="2017-04-10T22:47:07"/>
    <d v="1899-12-30T10:47:07"/>
    <s v="PM"/>
    <s v="AST"/>
    <d v="2017-04-10T21:00:00"/>
    <d v="2017-04-09T21:00:00"/>
    <x v="6"/>
    <n v="4"/>
    <n v="4"/>
    <s v="Approximately 7 Hours"/>
    <n v="3"/>
    <n v="4"/>
    <n v="3"/>
    <s v="No"/>
    <s v="No"/>
    <s v="t"/>
  </r>
  <r>
    <x v="27"/>
    <s v="2017/04/11 10:47:01 PM AST"/>
    <d v="2017-04-11T22:47:01"/>
    <d v="1899-12-30T10:47:01"/>
    <s v="PM"/>
    <s v="AST"/>
    <d v="2017-04-11T21:00:00"/>
    <d v="2017-04-10T21:00:00"/>
    <x v="7"/>
    <n v="3"/>
    <n v="2"/>
    <s v="Less than 6 Hours"/>
    <n v="3"/>
    <n v="3"/>
    <n v="2"/>
    <s v="No"/>
    <s v="No"/>
    <s v="t"/>
  </r>
  <r>
    <x v="27"/>
    <s v="2017/04/15 1:12:27 PM AST"/>
    <d v="2017-04-15T13:12:27"/>
    <d v="1899-12-30T01:12:27"/>
    <s v="PM"/>
    <s v="AST"/>
    <d v="2017-04-15T21:00:00"/>
    <d v="2017-04-14T21:00:00"/>
    <x v="10"/>
    <n v="5"/>
    <n v="5"/>
    <s v="Less than 6 Hours"/>
    <n v="1"/>
    <n v="4"/>
    <n v="2"/>
    <s v="No"/>
    <s v="No"/>
    <s v="t"/>
  </r>
  <r>
    <x v="27"/>
    <s v="2017/04/16 12:39:25 PM AST"/>
    <d v="2017-04-16T12:39:25"/>
    <d v="1899-12-30T12:39:25"/>
    <s v="PM"/>
    <s v="AST"/>
    <d v="2017-04-16T21:00:00"/>
    <d v="2017-04-15T21:00:00"/>
    <x v="11"/>
    <n v="4"/>
    <n v="5"/>
    <s v="Approximately 7 Hours"/>
    <n v="2"/>
    <n v="3"/>
    <n v="2"/>
    <s v="No"/>
    <s v="No"/>
    <s v="t"/>
  </r>
  <r>
    <x v="27"/>
    <s v="2017/04/17 1:19:10 PM AST"/>
    <d v="2017-04-17T13:19:10"/>
    <d v="1899-12-30T01:19:10"/>
    <s v="PM"/>
    <s v="AST"/>
    <d v="2017-04-17T21:00:00"/>
    <d v="2017-04-16T21:00:00"/>
    <x v="12"/>
    <n v="4"/>
    <n v="4"/>
    <s v="Approximately 8 Hours"/>
    <n v="2"/>
    <n v="4"/>
    <n v="2"/>
    <s v="No"/>
    <s v="No"/>
    <s v="t"/>
  </r>
  <r>
    <x v="28"/>
    <s v="2017/04/04 1:09:23 AM AST"/>
    <d v="2017-04-04T01:09:23"/>
    <d v="1899-12-30T01:09:23"/>
    <s v="AM"/>
    <s v="AST"/>
    <d v="2017-04-04T21:00:00"/>
    <d v="2017-04-03T21:00:00"/>
    <x v="0"/>
    <n v="3"/>
    <n v="5"/>
    <s v="Approximately 7 Hours"/>
    <n v="2"/>
    <n v="3"/>
    <n v="3"/>
    <s v="na"/>
    <s v="na"/>
    <s v="b"/>
  </r>
  <r>
    <x v="28"/>
    <s v="2017/04/04 9:02:59 PM AST"/>
    <d v="2017-04-04T21:02:59"/>
    <d v="1899-12-30T09:02:59"/>
    <s v="PM"/>
    <s v="AST"/>
    <d v="2017-04-04T21:00:00"/>
    <d v="2017-04-03T21:00:00"/>
    <x v="1"/>
    <n v="4"/>
    <n v="3"/>
    <s v="Less than 6 Hours"/>
    <n v="1"/>
    <n v="3"/>
    <n v="3"/>
    <s v="na"/>
    <s v="na"/>
    <s v="b"/>
  </r>
  <r>
    <x v="28"/>
    <s v="2017/04/05 9:10:39 PM AST"/>
    <d v="2017-04-05T21:10:39"/>
    <d v="1899-12-30T09:10:39"/>
    <s v="PM"/>
    <s v="AST"/>
    <d v="2017-04-05T21:00:00"/>
    <d v="2017-04-04T21:00:00"/>
    <x v="2"/>
    <n v="4"/>
    <n v="2"/>
    <s v="Less than 6 Hours"/>
    <n v="1"/>
    <n v="2"/>
    <n v="2"/>
    <s v="na"/>
    <s v="na"/>
    <s v="b"/>
  </r>
  <r>
    <x v="28"/>
    <s v="2017/04/06 9:25:08 PM AST"/>
    <d v="2017-04-06T21:25:08"/>
    <d v="1899-12-30T09:25:08"/>
    <s v="PM"/>
    <s v="AST"/>
    <d v="2017-04-06T21:00:00"/>
    <d v="2017-04-05T21:00:00"/>
    <x v="13"/>
    <n v="3"/>
    <n v="3"/>
    <s v="Less than 6 Hours"/>
    <n v="2"/>
    <n v="2"/>
    <n v="2"/>
    <s v="na"/>
    <s v="na"/>
    <s v="b"/>
  </r>
  <r>
    <x v="28"/>
    <s v="2017/04/07 9:59:56 PM AST"/>
    <d v="2017-04-07T21:59:56"/>
    <d v="1899-12-30T09:59:56"/>
    <s v="PM"/>
    <s v="AST"/>
    <d v="2017-04-07T21:00:00"/>
    <d v="2017-04-06T21:00:00"/>
    <x v="14"/>
    <n v="4"/>
    <n v="4"/>
    <s v="Less than 6 Hours"/>
    <n v="2"/>
    <n v="2"/>
    <n v="4"/>
    <s v="na"/>
    <s v="na"/>
    <s v="b"/>
  </r>
  <r>
    <x v="28"/>
    <s v="2017/04/09 8:46:40 AM AST"/>
    <d v="2017-04-09T08:46:40"/>
    <d v="1899-12-30T08:46:40"/>
    <s v="AM"/>
    <s v="AST"/>
    <d v="2017-04-09T21:00:00"/>
    <d v="2017-04-08T21:00:00"/>
    <x v="5"/>
    <n v="4"/>
    <n v="3"/>
    <s v="Approximately 7 Hours"/>
    <n v="2"/>
    <n v="4"/>
    <n v="3"/>
    <s v="na"/>
    <s v="na"/>
    <s v="b"/>
  </r>
  <r>
    <x v="28"/>
    <s v="2017/04/10 12:15:07 AM AST"/>
    <d v="2017-04-10T00:15:07"/>
    <d v="1899-12-30T12:15:07"/>
    <s v="AM"/>
    <s v="AST"/>
    <d v="2017-04-10T21:00:00"/>
    <d v="2017-04-09T21:00:00"/>
    <x v="15"/>
    <n v="1"/>
    <n v="3"/>
    <s v="Approximately 7 Hours"/>
    <n v="2"/>
    <n v="1"/>
    <n v="2"/>
    <s v="na"/>
    <s v="na"/>
    <s v="b"/>
  </r>
  <r>
    <x v="28"/>
    <s v="2017/04/11 12:33:24 AM AST"/>
    <d v="2017-04-11T00:33:24"/>
    <d v="1899-12-30T12:33:24"/>
    <s v="AM"/>
    <s v="AST"/>
    <d v="2017-04-11T21:00:00"/>
    <d v="2017-04-10T21:00:00"/>
    <x v="6"/>
    <n v="2"/>
    <n v="5"/>
    <s v="More than 9 Hours"/>
    <n v="2"/>
    <n v="3"/>
    <n v="4"/>
    <s v="Yes"/>
    <s v="Yes"/>
    <s v="t"/>
  </r>
  <r>
    <x v="28"/>
    <s v="2017/04/11 11:59:34 PM AST"/>
    <d v="2017-04-11T23:59:34"/>
    <d v="1899-12-30T11:59:34"/>
    <s v="PM"/>
    <s v="AST"/>
    <d v="2017-04-11T21:00:00"/>
    <d v="2017-04-10T21:00:00"/>
    <x v="7"/>
    <n v="3"/>
    <n v="3"/>
    <s v="Approximately 7 Hours"/>
    <n v="3"/>
    <n v="4"/>
    <n v="3"/>
    <s v="Yes"/>
    <s v="Yes"/>
    <s v="t"/>
  </r>
  <r>
    <x v="28"/>
    <s v="2017/04/12 9:23:21 PM AST"/>
    <d v="2017-04-12T21:23:21"/>
    <d v="1899-12-30T09:23:21"/>
    <s v="PM"/>
    <s v="AST"/>
    <d v="2017-04-12T21:00:00"/>
    <d v="2017-04-11T21:00:00"/>
    <x v="8"/>
    <n v="2"/>
    <n v="4"/>
    <s v="Approximately 7 Hours"/>
    <n v="4"/>
    <n v="3"/>
    <n v="4"/>
    <s v="Yes"/>
    <s v="Yes"/>
    <s v="t"/>
  </r>
  <r>
    <x v="28"/>
    <s v="2017/04/13 10:24:14 PM AST"/>
    <d v="2017-04-13T22:24:14"/>
    <d v="1899-12-30T10:24:14"/>
    <s v="PM"/>
    <s v="AST"/>
    <d v="2017-04-13T21:00:00"/>
    <d v="2017-04-12T21:00:00"/>
    <x v="9"/>
    <n v="4"/>
    <n v="3"/>
    <s v="Approximately 7 Hours"/>
    <n v="2"/>
    <n v="4"/>
    <n v="3"/>
    <s v="Yes"/>
    <s v="Yes"/>
    <s v="t"/>
  </r>
  <r>
    <x v="28"/>
    <s v="2017/04/14 10:06:27 PM AST"/>
    <d v="2017-04-14T22:06:27"/>
    <d v="1899-12-30T10:06:27"/>
    <s v="PM"/>
    <s v="AST"/>
    <d v="2017-04-14T21:00:00"/>
    <d v="2017-04-13T21:00:00"/>
    <x v="10"/>
    <n v="4"/>
    <n v="4"/>
    <s v="Approximately 7 Hours"/>
    <n v="2"/>
    <n v="4"/>
    <n v="3"/>
    <s v="Yes"/>
    <s v="Yes"/>
    <s v="t"/>
  </r>
  <r>
    <x v="28"/>
    <s v="2017/04/15 10:48:53 PM AST"/>
    <d v="2017-04-15T22:48:53"/>
    <d v="1899-12-30T10:48:53"/>
    <s v="PM"/>
    <s v="AST"/>
    <d v="2017-04-15T21:00:00"/>
    <d v="2017-04-14T21:00:00"/>
    <x v="11"/>
    <n v="3"/>
    <n v="4"/>
    <s v="Approximately 7 Hours"/>
    <n v="2"/>
    <n v="3"/>
    <n v="2"/>
    <s v="Yes"/>
    <s v="Yes"/>
    <s v="t"/>
  </r>
  <r>
    <x v="28"/>
    <s v="2017/04/16 9:32:16 PM AST"/>
    <d v="2017-04-16T21:32:16"/>
    <d v="1899-12-30T09:32:16"/>
    <s v="PM"/>
    <s v="AST"/>
    <d v="2017-04-16T21:00:00"/>
    <d v="2017-04-15T21:00:00"/>
    <x v="12"/>
    <n v="2"/>
    <n v="4"/>
    <s v="Less than 6 Hours"/>
    <n v="3"/>
    <n v="1"/>
    <n v="4"/>
    <s v="Yes"/>
    <s v="Yes"/>
    <s v="t"/>
  </r>
  <r>
    <x v="29"/>
    <s v="2017/03/13 10:45:27 PM AST"/>
    <d v="2017-03-13T22:45:27"/>
    <d v="1899-12-30T10:45:27"/>
    <s v="PM"/>
    <s v="AST"/>
    <d v="2017-03-13T21:00:00"/>
    <d v="2017-03-12T21:00:00"/>
    <x v="23"/>
    <n v="3"/>
    <n v="3"/>
    <s v="Approximately 8 Hours"/>
    <n v="3"/>
    <n v="2"/>
    <n v="3"/>
    <s v="na"/>
    <s v="na"/>
    <s v="b"/>
  </r>
  <r>
    <x v="29"/>
    <s v="2017/03/14 9:18:24 PM AST"/>
    <d v="2017-03-14T21:18:24"/>
    <d v="1899-12-30T09:18:24"/>
    <s v="PM"/>
    <s v="AST"/>
    <d v="2017-03-14T21:00:00"/>
    <d v="2017-03-13T21:00:00"/>
    <x v="24"/>
    <n v="4"/>
    <n v="3"/>
    <s v="Approximately 8 Hours"/>
    <n v="2"/>
    <n v="3"/>
    <n v="4"/>
    <s v="na"/>
    <s v="na"/>
    <s v="b"/>
  </r>
  <r>
    <x v="29"/>
    <s v="2017/03/15 10:41:41 PM AST"/>
    <d v="2017-03-15T22:41:41"/>
    <d v="1899-12-30T10:41:41"/>
    <s v="PM"/>
    <s v="AST"/>
    <d v="2017-03-15T21:00:00"/>
    <d v="2017-03-14T21:00:00"/>
    <x v="25"/>
    <n v="2"/>
    <n v="2"/>
    <s v="Approximately 8 Hours"/>
    <n v="3"/>
    <n v="2"/>
    <n v="3"/>
    <s v="na"/>
    <s v="na"/>
    <s v="b"/>
  </r>
  <r>
    <x v="29"/>
    <s v="2017/03/16 10:57:19 PM AST"/>
    <d v="2017-03-16T22:57:19"/>
    <d v="1899-12-30T10:57:19"/>
    <s v="PM"/>
    <s v="AST"/>
    <d v="2017-03-16T21:00:00"/>
    <d v="2017-03-15T21:00:00"/>
    <x v="26"/>
    <n v="4"/>
    <n v="4"/>
    <s v="Approximately 8 Hours"/>
    <n v="2"/>
    <n v="4"/>
    <n v="4"/>
    <s v="na"/>
    <s v="na"/>
    <s v="b"/>
  </r>
  <r>
    <x v="29"/>
    <s v="2017/03/17 9:40:35 PM AST"/>
    <d v="2017-03-17T21:40:35"/>
    <d v="1899-12-30T09:40:35"/>
    <s v="PM"/>
    <s v="AST"/>
    <d v="2017-03-17T21:00:00"/>
    <d v="2017-03-16T21:00:00"/>
    <x v="27"/>
    <n v="3"/>
    <n v="4"/>
    <s v="Approximately 8 Hours"/>
    <n v="1"/>
    <n v="3"/>
    <n v="3"/>
    <s v="na"/>
    <s v="na"/>
    <s v="b"/>
  </r>
  <r>
    <x v="29"/>
    <s v="2017/03/19 12:52:11 AM AST"/>
    <d v="2017-03-19T00:52:11"/>
    <d v="1899-12-30T12:52:11"/>
    <s v="AM"/>
    <s v="AST"/>
    <d v="2017-03-19T21:00:00"/>
    <d v="2017-03-18T21:00:00"/>
    <x v="28"/>
    <n v="4"/>
    <n v="2"/>
    <s v="Approximately 8 Hours"/>
    <n v="3"/>
    <n v="2"/>
    <n v="3"/>
    <s v="na"/>
    <s v="na"/>
    <s v="b"/>
  </r>
  <r>
    <x v="29"/>
    <s v="2017/03/19 10:26:45 PM AST"/>
    <d v="2017-03-19T22:26:45"/>
    <d v="1899-12-30T10:26:45"/>
    <s v="PM"/>
    <s v="AST"/>
    <d v="2017-03-19T21:00:00"/>
    <d v="2017-03-18T21:00:00"/>
    <x v="29"/>
    <n v="3"/>
    <n v="3"/>
    <s v="Approximately 9 Hours"/>
    <n v="2"/>
    <n v="3"/>
    <n v="2"/>
    <s v="na"/>
    <s v="na"/>
    <s v="b"/>
  </r>
  <r>
    <x v="29"/>
    <s v="2017/03/20 9:56:20 PM AST"/>
    <d v="2017-03-20T21:56:20"/>
    <d v="1899-12-30T09:56:20"/>
    <s v="PM"/>
    <s v="AST"/>
    <d v="2017-03-20T21:00:00"/>
    <d v="2017-03-19T21:00:00"/>
    <x v="30"/>
    <n v="4"/>
    <n v="3"/>
    <s v="Approximately 7 Hours"/>
    <n v="1"/>
    <n v="3"/>
    <n v="4"/>
    <s v="na"/>
    <s v="na"/>
    <s v="b"/>
  </r>
  <r>
    <x v="29"/>
    <s v="2017/03/21 10:19:24 PM AST"/>
    <d v="2017-03-21T22:19:24"/>
    <d v="1899-12-30T10:19:24"/>
    <s v="PM"/>
    <s v="AST"/>
    <d v="2017-03-21T21:00:00"/>
    <d v="2017-03-20T21:00:00"/>
    <x v="31"/>
    <n v="3"/>
    <n v="3"/>
    <s v="Approximately 9 Hours"/>
    <n v="3"/>
    <n v="3"/>
    <n v="3"/>
    <s v="No"/>
    <s v="Yes"/>
    <s v="t"/>
  </r>
  <r>
    <x v="29"/>
    <s v="2017/03/22 9:11:22 PM AST"/>
    <d v="2017-03-22T21:11:22"/>
    <d v="1899-12-30T09:11:22"/>
    <s v="PM"/>
    <s v="AST"/>
    <d v="2017-03-22T21:00:00"/>
    <d v="2017-03-21T21:00:00"/>
    <x v="32"/>
    <n v="2"/>
    <n v="4"/>
    <s v="Approximately 8 Hours"/>
    <n v="3"/>
    <n v="3"/>
    <n v="3"/>
    <s v="No"/>
    <s v="Yes"/>
    <s v="t"/>
  </r>
  <r>
    <x v="29"/>
    <s v="2017/03/23 10:46:14 PM AST"/>
    <d v="2017-03-23T22:46:14"/>
    <d v="1899-12-30T10:46:14"/>
    <s v="PM"/>
    <s v="AST"/>
    <d v="2017-03-23T21:00:00"/>
    <d v="2017-03-22T21:00:00"/>
    <x v="33"/>
    <n v="3"/>
    <n v="3"/>
    <s v="Approximately 8 Hours"/>
    <n v="2"/>
    <n v="4"/>
    <n v="3"/>
    <s v="No"/>
    <s v="Yes"/>
    <s v="t"/>
  </r>
  <r>
    <x v="29"/>
    <s v="2017/03/25 12:42:10 AM AST"/>
    <d v="2017-03-25T00:42:10"/>
    <d v="1899-12-30T12:42:10"/>
    <s v="AM"/>
    <s v="AST"/>
    <d v="2017-03-25T21:00:00"/>
    <d v="2017-03-24T21:00:00"/>
    <x v="34"/>
    <n v="2"/>
    <n v="4"/>
    <s v="Approximately 9 Hours"/>
    <n v="1"/>
    <n v="3"/>
    <n v="3"/>
    <s v="No"/>
    <s v="Yes"/>
    <s v="t"/>
  </r>
  <r>
    <x v="29"/>
    <s v="2017/03/26 12:49:38 AM AST"/>
    <d v="2017-03-26T00:49:38"/>
    <d v="1899-12-30T12:49:38"/>
    <s v="AM"/>
    <s v="AST"/>
    <d v="2017-03-26T21:00:00"/>
    <d v="2017-03-25T21:00:00"/>
    <x v="35"/>
    <n v="3"/>
    <n v="2"/>
    <s v="Approximately 7 Hours"/>
    <n v="1"/>
    <n v="3"/>
    <n v="3"/>
    <s v="No"/>
    <s v="Yes"/>
    <s v="t"/>
  </r>
  <r>
    <x v="29"/>
    <s v="2017/03/26 10:35:30 PM AST"/>
    <d v="2017-03-26T22:35:30"/>
    <d v="1899-12-30T10:35:30"/>
    <s v="PM"/>
    <s v="AST"/>
    <d v="2017-03-26T21:00:00"/>
    <d v="2017-03-25T21:00:00"/>
    <x v="36"/>
    <n v="3"/>
    <n v="3"/>
    <s v="Approximately 9 Hours"/>
    <n v="2"/>
    <n v="3"/>
    <n v="3"/>
    <s v="No"/>
    <s v="Yes"/>
    <s v="t"/>
  </r>
  <r>
    <x v="29"/>
    <s v="2017/03/27 9:24:05 PM AST"/>
    <d v="2017-03-27T21:24:05"/>
    <d v="1899-12-30T09:24:05"/>
    <s v="PM"/>
    <s v="AST"/>
    <d v="2017-03-27T21:00:00"/>
    <d v="2017-03-26T21:00:00"/>
    <x v="37"/>
    <n v="3"/>
    <n v="3"/>
    <s v="Approximately 8 Hours"/>
    <n v="2"/>
    <n v="3"/>
    <n v="2"/>
    <s v="No"/>
    <s v="Yes"/>
    <s v="t"/>
  </r>
  <r>
    <x v="29"/>
    <s v="2017/03/28 10:18:59 PM AST"/>
    <d v="2017-03-28T22:18:59"/>
    <d v="1899-12-30T10:18:59"/>
    <s v="PM"/>
    <s v="AST"/>
    <d v="2017-03-28T21:00:00"/>
    <d v="2017-03-27T21:00:00"/>
    <x v="38"/>
    <n v="3"/>
    <n v="3"/>
    <s v="Approximately 8 Hours"/>
    <n v="3"/>
    <n v="2"/>
    <n v="4"/>
    <s v="Yes"/>
    <s v="Yes"/>
    <s v="t"/>
  </r>
  <r>
    <x v="29"/>
    <s v="2017/03/29 10:12:18 PM AST"/>
    <d v="2017-03-29T22:12:18"/>
    <d v="1899-12-30T10:12:18"/>
    <s v="PM"/>
    <s v="AST"/>
    <d v="2017-03-29T21:00:00"/>
    <d v="2017-03-28T21:00:00"/>
    <x v="39"/>
    <n v="3"/>
    <n v="4"/>
    <s v="Approximately 8 Hours"/>
    <n v="2"/>
    <n v="4"/>
    <n v="4"/>
    <s v="Yes"/>
    <s v="Yes"/>
    <s v="t"/>
  </r>
  <r>
    <x v="29"/>
    <s v="2017/04/01 12:47:04 AM AST"/>
    <d v="2017-04-01T00:47:04"/>
    <d v="1899-12-30T12:47:04"/>
    <s v="AM"/>
    <s v="AST"/>
    <d v="2017-04-01T21:00:00"/>
    <d v="2017-03-31T21:00:00"/>
    <x v="41"/>
    <n v="3"/>
    <n v="3"/>
    <s v="Approximately 8 Hours"/>
    <n v="2"/>
    <n v="3"/>
    <n v="3"/>
    <s v="Yes"/>
    <s v="Yes"/>
    <s v="t"/>
  </r>
  <r>
    <x v="29"/>
    <s v="2017/04/01 9:54:07 PM AST"/>
    <d v="2017-04-01T21:54:07"/>
    <d v="1899-12-30T09:54:07"/>
    <s v="PM"/>
    <s v="AST"/>
    <d v="2017-04-01T21:00:00"/>
    <d v="2017-03-31T21:00:00"/>
    <x v="42"/>
    <n v="3"/>
    <n v="2"/>
    <s v="Approximately 7 Hours"/>
    <n v="2"/>
    <n v="3"/>
    <n v="5"/>
    <s v="Yes"/>
    <s v="Yes"/>
    <s v="t"/>
  </r>
  <r>
    <x v="29"/>
    <s v="2017/04/02 10:05:32 PM AST"/>
    <d v="2017-04-02T22:05:32"/>
    <d v="1899-12-30T10:05:32"/>
    <s v="PM"/>
    <s v="AST"/>
    <d v="2017-04-02T21:00:00"/>
    <d v="2017-04-01T21:00:00"/>
    <x v="43"/>
    <n v="3"/>
    <n v="3"/>
    <s v="Approximately 9 Hours"/>
    <n v="1"/>
    <n v="3"/>
    <n v="3"/>
    <s v="Yes"/>
    <s v="Yes"/>
    <s v="t"/>
  </r>
  <r>
    <x v="29"/>
    <s v="2017/04/04 12:18:26 AM AST"/>
    <d v="2017-04-04T00:18:26"/>
    <d v="1899-12-30T12:18:26"/>
    <s v="AM"/>
    <s v="AST"/>
    <d v="2017-04-04T21:00:00"/>
    <d v="2017-04-03T21:00:00"/>
    <x v="0"/>
    <n v="3"/>
    <n v="3"/>
    <s v="Approximately 8 Hours"/>
    <n v="2"/>
    <n v="3"/>
    <n v="3"/>
    <s v="Yes"/>
    <s v="Yes"/>
    <s v="t"/>
  </r>
  <r>
    <x v="30"/>
    <s v="2017/03/14 6:57:49 PM AST"/>
    <d v="2017-03-14T18:57:49"/>
    <d v="1899-12-30T06:57:49"/>
    <s v="PM"/>
    <s v="AST"/>
    <d v="2017-03-14T21:00:00"/>
    <d v="2017-03-13T21:00:00"/>
    <x v="23"/>
    <n v="4"/>
    <n v="2"/>
    <s v="Approximately 7 Hours"/>
    <n v="2"/>
    <n v="4"/>
    <n v="3"/>
    <s v="na"/>
    <s v="na"/>
    <s v="b"/>
  </r>
  <r>
    <x v="30"/>
    <s v="2017/03/14 11:13:49 PM AST"/>
    <d v="2017-03-14T23:13:49"/>
    <d v="1899-12-30T11:13:49"/>
    <s v="PM"/>
    <s v="AST"/>
    <d v="2017-03-14T21:00:00"/>
    <d v="2017-03-13T21:00:00"/>
    <x v="24"/>
    <n v="4"/>
    <n v="2"/>
    <s v="Approximately 7 Hours"/>
    <n v="3"/>
    <n v="4"/>
    <n v="3"/>
    <s v="na"/>
    <s v="na"/>
    <s v="b"/>
  </r>
  <r>
    <x v="30"/>
    <s v="2017/03/15 9:08:41 PM AST"/>
    <d v="2017-03-15T21:08:41"/>
    <d v="1899-12-30T09:08:41"/>
    <s v="PM"/>
    <s v="AST"/>
    <d v="2017-03-15T21:00:00"/>
    <d v="2017-03-14T21:00:00"/>
    <x v="25"/>
    <n v="4"/>
    <n v="2"/>
    <s v="Approximately 8 Hours"/>
    <n v="4"/>
    <n v="4"/>
    <n v="2"/>
    <s v="na"/>
    <s v="na"/>
    <s v="b"/>
  </r>
  <r>
    <x v="30"/>
    <s v="2017/03/16 9:13:26 PM AST"/>
    <d v="2017-03-16T21:13:26"/>
    <d v="1899-12-30T09:13:26"/>
    <s v="PM"/>
    <s v="AST"/>
    <d v="2017-03-16T21:00:00"/>
    <d v="2017-03-15T21:00:00"/>
    <x v="26"/>
    <n v="4"/>
    <n v="3"/>
    <s v="Approximately 7 Hours"/>
    <n v="2"/>
    <n v="5"/>
    <n v="2"/>
    <s v="na"/>
    <s v="na"/>
    <s v="b"/>
  </r>
  <r>
    <x v="30"/>
    <s v="2017/03/17 9:33:44 PM AST"/>
    <d v="2017-03-17T21:33:44"/>
    <d v="1899-12-30T09:33:44"/>
    <s v="PM"/>
    <s v="AST"/>
    <d v="2017-03-17T21:00:00"/>
    <d v="2017-03-16T21:00:00"/>
    <x v="27"/>
    <n v="3"/>
    <n v="4"/>
    <s v="Approximately 7 Hours"/>
    <n v="3"/>
    <n v="4"/>
    <n v="2"/>
    <s v="na"/>
    <s v="na"/>
    <s v="b"/>
  </r>
  <r>
    <x v="30"/>
    <s v="2017/03/19 11:06:20 PM AST"/>
    <d v="2017-03-19T23:06:20"/>
    <d v="1899-12-30T11:06:20"/>
    <s v="PM"/>
    <s v="AST"/>
    <d v="2017-03-19T21:00:00"/>
    <d v="2017-03-18T21:00:00"/>
    <x v="29"/>
    <n v="4"/>
    <n v="3"/>
    <s v="Approximately 7 Hours"/>
    <n v="4"/>
    <n v="3"/>
    <n v="1"/>
    <s v="na"/>
    <s v="na"/>
    <s v="b"/>
  </r>
  <r>
    <x v="30"/>
    <s v="2017/03/20 10:31:49 PM AST"/>
    <d v="2017-03-20T22:31:49"/>
    <d v="1899-12-30T10:31:49"/>
    <s v="PM"/>
    <s v="AST"/>
    <d v="2017-03-20T21:00:00"/>
    <d v="2017-03-19T21:00:00"/>
    <x v="30"/>
    <n v="5"/>
    <n v="5"/>
    <s v="Approximately 7 Hours"/>
    <n v="2"/>
    <n v="4"/>
    <n v="1"/>
    <s v="na"/>
    <s v="na"/>
    <s v="b"/>
  </r>
  <r>
    <x v="30"/>
    <s v="2017/03/21 9:13:00 PM AST"/>
    <d v="2017-03-21T21:13:00"/>
    <d v="1899-12-30T09:13:00"/>
    <s v="PM"/>
    <s v="AST"/>
    <d v="2017-03-21T21:00:00"/>
    <d v="2017-03-20T21:00:00"/>
    <x v="31"/>
    <n v="4"/>
    <n v="4"/>
    <s v="Less than 6 Hours"/>
    <n v="3"/>
    <n v="4"/>
    <n v="1"/>
    <s v="Yes"/>
    <s v="Yes"/>
    <s v="t"/>
  </r>
  <r>
    <x v="30"/>
    <s v="2017/03/22 9:09:00 PM AST"/>
    <d v="2017-03-22T21:09:00"/>
    <d v="1899-12-30T09:09:00"/>
    <s v="PM"/>
    <s v="AST"/>
    <d v="2017-03-22T21:00:00"/>
    <d v="2017-03-21T21:00:00"/>
    <x v="32"/>
    <n v="4"/>
    <n v="4"/>
    <s v="Approximately 7 Hours"/>
    <n v="2"/>
    <n v="5"/>
    <n v="2"/>
    <s v="Yes"/>
    <s v="Yes"/>
    <s v="t"/>
  </r>
  <r>
    <x v="30"/>
    <s v="2017/03/23 10:16:38 PM AST"/>
    <d v="2017-03-23T22:16:38"/>
    <d v="1899-12-30T10:16:38"/>
    <s v="PM"/>
    <s v="AST"/>
    <d v="2017-03-23T21:00:00"/>
    <d v="2017-03-22T21:00:00"/>
    <x v="33"/>
    <n v="5"/>
    <n v="4"/>
    <s v="Approximately 7 Hours"/>
    <n v="2"/>
    <n v="4"/>
    <n v="3"/>
    <s v="Yes"/>
    <s v="Yes"/>
    <s v="t"/>
  </r>
  <r>
    <x v="30"/>
    <s v="2017/03/24 9:51:39 PM AST"/>
    <d v="2017-03-24T21:51:39"/>
    <d v="1899-12-30T09:51:39"/>
    <s v="PM"/>
    <s v="AST"/>
    <d v="2017-03-24T21:00:00"/>
    <d v="2017-03-23T21:00:00"/>
    <x v="34"/>
    <n v="4"/>
    <n v="4"/>
    <s v="Approximately 7 Hours"/>
    <n v="2"/>
    <n v="4"/>
    <n v="2"/>
    <s v="Yes"/>
    <s v="Yes"/>
    <s v="t"/>
  </r>
  <r>
    <x v="30"/>
    <s v="2017/03/25 11:54:41 PM AST"/>
    <d v="2017-03-25T23:54:41"/>
    <d v="1899-12-30T11:54:41"/>
    <s v="PM"/>
    <s v="AST"/>
    <d v="2017-03-25T21:00:00"/>
    <d v="2017-03-24T21:00:00"/>
    <x v="35"/>
    <n v="5"/>
    <n v="5"/>
    <s v="Less than 6 Hours"/>
    <n v="1"/>
    <n v="4"/>
    <n v="1"/>
    <s v="Yes"/>
    <s v="Yes"/>
    <s v="t"/>
  </r>
  <r>
    <x v="30"/>
    <s v="2017/03/26 10:14:42 PM AST"/>
    <d v="2017-03-26T22:14:42"/>
    <d v="1899-12-30T10:14:42"/>
    <s v="PM"/>
    <s v="AST"/>
    <d v="2017-03-26T21:00:00"/>
    <d v="2017-03-25T21:00:00"/>
    <x v="20"/>
    <n v="4"/>
    <n v="4"/>
    <s v="Approximately 8 Hours"/>
    <n v="1"/>
    <n v="4"/>
    <n v="1"/>
    <s v="Yes"/>
    <s v="Yes"/>
    <s v="t"/>
  </r>
  <r>
    <x v="30"/>
    <s v="2017/03/26 10:14:48 PM AST"/>
    <d v="2017-03-26T22:14:48"/>
    <d v="1899-12-30T10:14:48"/>
    <s v="PM"/>
    <s v="AST"/>
    <d v="2017-03-26T21:00:00"/>
    <d v="2017-03-25T21:00:00"/>
    <x v="36"/>
    <n v="5"/>
    <n v="5"/>
    <s v="Less than 6 Hours"/>
    <n v="1"/>
    <n v="4"/>
    <n v="1"/>
    <s v="Yes"/>
    <s v="Yes"/>
    <s v="t"/>
  </r>
  <r>
    <x v="30"/>
    <s v="2017/03/27 9:28:07 PM AST"/>
    <d v="2017-03-27T21:28:07"/>
    <d v="1899-12-30T09:28:07"/>
    <s v="PM"/>
    <s v="AST"/>
    <d v="2017-03-27T21:00:00"/>
    <d v="2017-03-26T21:00:00"/>
    <x v="37"/>
    <n v="5"/>
    <n v="5"/>
    <s v="Approximately 7 Hours"/>
    <n v="1"/>
    <n v="4"/>
    <n v="3"/>
    <s v="Yes"/>
    <s v="Yes"/>
    <s v="t"/>
  </r>
  <r>
    <x v="30"/>
    <s v="2017/03/28 10:59:43 PM AST"/>
    <d v="2017-03-28T22:59:43"/>
    <d v="1899-12-30T10:59:43"/>
    <s v="PM"/>
    <s v="AST"/>
    <d v="2017-03-28T21:00:00"/>
    <d v="2017-03-27T21:00:00"/>
    <x v="38"/>
    <n v="5"/>
    <n v="4"/>
    <s v="Approximately 7 Hours"/>
    <n v="2"/>
    <n v="4"/>
    <n v="2"/>
    <s v="Yes"/>
    <s v="Yes"/>
    <s v="t"/>
  </r>
  <r>
    <x v="30"/>
    <s v="2017/03/29 9:09:46 PM AST"/>
    <d v="2017-03-29T21:09:46"/>
    <d v="1899-12-30T09:09:46"/>
    <s v="PM"/>
    <s v="AST"/>
    <d v="2017-03-29T21:00:00"/>
    <d v="2017-03-28T21:00:00"/>
    <x v="39"/>
    <n v="4"/>
    <n v="4"/>
    <s v="Approximately 7 Hours"/>
    <n v="2"/>
    <n v="4"/>
    <n v="3"/>
    <s v="Yes"/>
    <s v="Yes"/>
    <s v="t"/>
  </r>
  <r>
    <x v="30"/>
    <s v="2017/03/30 9:01:17 PM AST"/>
    <d v="2017-03-30T21:01:17"/>
    <d v="1899-12-30T09:01:17"/>
    <s v="PM"/>
    <s v="AST"/>
    <d v="2017-03-30T21:00:00"/>
    <d v="2017-03-29T21:00:00"/>
    <x v="40"/>
    <n v="5"/>
    <n v="5"/>
    <s v="Approximately 7 Hours"/>
    <n v="2"/>
    <n v="4"/>
    <n v="2"/>
    <s v="Yes"/>
    <s v="Yes"/>
    <s v="t"/>
  </r>
  <r>
    <x v="30"/>
    <s v="2017/03/31 11:04:29 PM AST"/>
    <d v="2017-03-31T23:04:29"/>
    <d v="1899-12-30T11:04:29"/>
    <s v="PM"/>
    <s v="AST"/>
    <d v="2017-03-31T21:00:00"/>
    <d v="2017-03-30T21:00:00"/>
    <x v="41"/>
    <n v="5"/>
    <n v="5"/>
    <s v="Approximately 7 Hours"/>
    <n v="2"/>
    <n v="4"/>
    <n v="3"/>
    <s v="Yes"/>
    <s v="Yes"/>
    <s v="t"/>
  </r>
  <r>
    <x v="30"/>
    <s v="2017/04/03 11:30:04 AM AST"/>
    <d v="2017-04-03T11:30:04"/>
    <d v="1899-12-30T11:30:04"/>
    <s v="AM"/>
    <s v="AST"/>
    <d v="2017-04-03T21:00:00"/>
    <d v="2017-04-02T21:00:00"/>
    <x v="43"/>
    <n v="5"/>
    <n v="5"/>
    <s v="Less than 6 Hours"/>
    <n v="1"/>
    <n v="4"/>
    <n v="2"/>
    <s v="Yes"/>
    <s v="Yes"/>
    <s v="t"/>
  </r>
  <r>
    <x v="30"/>
    <s v="2017/04/03 9:14:39 PM AST"/>
    <d v="2017-04-03T21:14:39"/>
    <d v="1899-12-30T09:14:39"/>
    <s v="PM"/>
    <s v="AST"/>
    <d v="2017-04-03T21:00:00"/>
    <d v="2017-04-02T21:00:00"/>
    <x v="0"/>
    <n v="4"/>
    <n v="5"/>
    <s v="Approximately 7 Hours"/>
    <n v="2"/>
    <n v="4"/>
    <n v="3"/>
    <s v="Yes"/>
    <s v="Yes"/>
    <s v="t"/>
  </r>
  <r>
    <x v="31"/>
    <s v="2017/04/05 11:56:56 PM AST"/>
    <d v="2017-04-05T23:56:56"/>
    <d v="1899-12-30T11:56:56"/>
    <s v="PM"/>
    <s v="AST"/>
    <d v="2017-04-05T21:00:00"/>
    <d v="2017-04-04T21:00:00"/>
    <x v="2"/>
    <n v="3"/>
    <n v="1"/>
    <s v="Approximately 7 Hours"/>
    <n v="4"/>
    <n v="2"/>
    <n v="1"/>
    <s v="na"/>
    <s v="na"/>
    <s v="b"/>
  </r>
  <r>
    <x v="31"/>
    <s v="2017/04/07 10:31:32 AM AST"/>
    <d v="2017-04-07T10:31:32"/>
    <d v="1899-12-30T10:31:32"/>
    <s v="AM"/>
    <s v="AST"/>
    <d v="2017-04-07T21:00:00"/>
    <d v="2017-04-06T21:00:00"/>
    <x v="13"/>
    <n v="3"/>
    <n v="2"/>
    <s v="Approximately 7 Hours"/>
    <n v="4"/>
    <n v="3"/>
    <n v="2"/>
    <s v="na"/>
    <s v="na"/>
    <s v="b"/>
  </r>
  <r>
    <x v="31"/>
    <s v="2017/04/08 11:28:58 AM AST"/>
    <d v="2017-04-08T11:28:58"/>
    <d v="1899-12-30T11:28:58"/>
    <s v="AM"/>
    <s v="AST"/>
    <d v="2017-04-08T21:00:00"/>
    <d v="2017-04-07T21:00:00"/>
    <x v="14"/>
    <n v="4"/>
    <n v="4"/>
    <s v="Approximately 9 Hours"/>
    <n v="3"/>
    <n v="4"/>
    <n v="1"/>
    <s v="na"/>
    <s v="na"/>
    <s v="b"/>
  </r>
  <r>
    <x v="31"/>
    <s v="2017/04/09 11:22:15 AM AST"/>
    <d v="2017-04-09T11:22:15"/>
    <d v="1899-12-30T11:22:15"/>
    <s v="AM"/>
    <s v="AST"/>
    <d v="2017-04-09T21:00:00"/>
    <d v="2017-04-08T21:00:00"/>
    <x v="5"/>
    <n v="4"/>
    <n v="4"/>
    <s v="Approximately 8 Hours"/>
    <n v="2"/>
    <n v="3"/>
    <n v="1"/>
    <s v="na"/>
    <s v="na"/>
    <s v="b"/>
  </r>
  <r>
    <x v="31"/>
    <s v="2017/04/10 9:34:26 PM AST"/>
    <d v="2017-04-10T21:34:26"/>
    <d v="1899-12-30T09:34:26"/>
    <s v="PM"/>
    <s v="AST"/>
    <d v="2017-04-10T21:00:00"/>
    <d v="2017-04-09T21:00:00"/>
    <x v="6"/>
    <n v="3"/>
    <n v="4"/>
    <s v="Approximately 8 Hours"/>
    <n v="3"/>
    <n v="2"/>
    <n v="3"/>
    <s v="Yes"/>
    <s v="Yes"/>
    <s v="t"/>
  </r>
  <r>
    <x v="31"/>
    <s v="2017/04/11 9:07:31 PM AST"/>
    <d v="2017-04-11T21:07:31"/>
    <d v="1899-12-30T09:07:31"/>
    <s v="PM"/>
    <s v="AST"/>
    <d v="2017-04-11T21:00:00"/>
    <d v="2017-04-10T21:00:00"/>
    <x v="7"/>
    <n v="3"/>
    <n v="4"/>
    <s v="Approximately 8 Hours"/>
    <n v="3"/>
    <n v="3"/>
    <n v="4"/>
    <s v="Yes"/>
    <s v="Yes"/>
    <s v="t"/>
  </r>
  <r>
    <x v="31"/>
    <s v="2017/04/12 9:10:00 PM AST"/>
    <d v="2017-04-12T21:10:00"/>
    <d v="1899-12-30T09:10:00"/>
    <s v="PM"/>
    <s v="AST"/>
    <d v="2017-04-12T21:00:00"/>
    <d v="2017-04-11T21:00:00"/>
    <x v="8"/>
    <n v="4"/>
    <n v="3"/>
    <s v="Approximately 7 Hours"/>
    <n v="3"/>
    <n v="3"/>
    <n v="3"/>
    <s v="Yes"/>
    <s v="Yes"/>
    <s v="t"/>
  </r>
  <r>
    <x v="31"/>
    <s v="2017/04/16 12:38:14 PM AST"/>
    <d v="2017-04-16T12:38:14"/>
    <d v="1899-12-30T12:38:14"/>
    <s v="PM"/>
    <s v="AST"/>
    <d v="2017-04-16T21:00:00"/>
    <d v="2017-04-15T21:00:00"/>
    <x v="11"/>
    <n v="4"/>
    <n v="4"/>
    <s v="Approximately 8 Hours"/>
    <n v="2"/>
    <n v="3"/>
    <n v="2"/>
    <s v="Yes"/>
    <s v="Yes"/>
    <s v="t"/>
  </r>
  <r>
    <x v="31"/>
    <s v="2017/04/17 7:55:02 PM AST"/>
    <d v="2017-04-17T19:55:02"/>
    <d v="1899-12-30T07:55:02"/>
    <s v="PM"/>
    <s v="AST"/>
    <d v="2017-04-17T21:00:00"/>
    <d v="2017-04-16T21:00:00"/>
    <x v="12"/>
    <n v="3"/>
    <n v="3"/>
    <s v="Approximately 7 Hours"/>
    <n v="2"/>
    <n v="3"/>
    <n v="1"/>
    <s v="Yes"/>
    <s v="Yes"/>
    <s v="t"/>
  </r>
  <r>
    <x v="32"/>
    <s v="2017/04/03 9:19:25 PM AST"/>
    <d v="2017-04-03T21:19:25"/>
    <d v="1899-12-30T09:19:25"/>
    <s v="PM"/>
    <s v="AST"/>
    <d v="2017-04-03T21:00:00"/>
    <d v="2017-04-02T21:00:00"/>
    <x v="0"/>
    <n v="4"/>
    <n v="4"/>
    <s v="Less than 6 Hours"/>
    <n v="3"/>
    <n v="2"/>
    <n v="1"/>
    <s v="na"/>
    <s v="na"/>
    <s v="b"/>
  </r>
  <r>
    <x v="32"/>
    <s v="2017/04/04 10:31:16 PM AST"/>
    <d v="2017-04-04T22:31:16"/>
    <d v="1899-12-30T10:31:16"/>
    <s v="PM"/>
    <s v="AST"/>
    <d v="2017-04-04T21:00:00"/>
    <d v="2017-04-03T21:00:00"/>
    <x v="1"/>
    <n v="4"/>
    <n v="4"/>
    <s v="More than 9 Hours"/>
    <n v="2"/>
    <n v="4"/>
    <n v="2"/>
    <s v="na"/>
    <s v="na"/>
    <s v="b"/>
  </r>
  <r>
    <x v="32"/>
    <s v="2017/04/06 9:01:59 PM AST"/>
    <d v="2017-04-06T21:01:59"/>
    <d v="1899-12-30T09:01:59"/>
    <s v="PM"/>
    <s v="AST"/>
    <d v="2017-04-06T21:00:00"/>
    <d v="2017-04-05T21:00:00"/>
    <x v="13"/>
    <n v="5"/>
    <n v="5"/>
    <s v="Approximately 9 Hours"/>
    <n v="2"/>
    <n v="4"/>
    <n v="5"/>
    <s v="na"/>
    <s v="na"/>
    <s v="b"/>
  </r>
  <r>
    <x v="33"/>
    <s v="2017/04/03 9:01:56 PM AST"/>
    <d v="2017-04-03T21:01:56"/>
    <d v="1899-12-30T09:01:56"/>
    <s v="PM"/>
    <s v="AST"/>
    <d v="2017-04-03T21:00:00"/>
    <d v="2017-04-02T21:00:00"/>
    <x v="0"/>
    <n v="3"/>
    <n v="3"/>
    <s v="Approximately 8 Hours"/>
    <n v="4"/>
    <n v="2"/>
    <n v="5"/>
    <s v="na"/>
    <s v="na"/>
    <s v="b"/>
  </r>
  <r>
    <x v="33"/>
    <s v="2017/04/05 12:17:57 PM AST"/>
    <d v="2017-04-05T12:17:57"/>
    <d v="1899-12-30T12:17:57"/>
    <s v="PM"/>
    <s v="AST"/>
    <d v="2017-04-05T21:00:00"/>
    <d v="2017-04-04T21:00:00"/>
    <x v="1"/>
    <n v="3"/>
    <n v="2"/>
    <s v="Less than 6 Hours"/>
    <n v="4"/>
    <n v="2"/>
    <n v="1"/>
    <s v="na"/>
    <s v="na"/>
    <s v="b"/>
  </r>
  <r>
    <x v="33"/>
    <s v="2017/04/05 9:07:28 PM AST"/>
    <d v="2017-04-05T21:07:28"/>
    <d v="1899-12-30T09:07:28"/>
    <s v="PM"/>
    <s v="AST"/>
    <d v="2017-04-05T21:00:00"/>
    <d v="2017-04-04T21:00:00"/>
    <x v="2"/>
    <n v="2"/>
    <n v="2"/>
    <s v="Approximately 7 Hours"/>
    <n v="5"/>
    <n v="2"/>
    <n v="3"/>
    <s v="na"/>
    <s v="na"/>
    <s v="b"/>
  </r>
  <r>
    <x v="33"/>
    <s v="2017/04/07 1:42:25 PM AST"/>
    <d v="2017-04-07T13:42:25"/>
    <d v="1899-12-30T01:42:25"/>
    <s v="PM"/>
    <s v="AST"/>
    <d v="2017-04-07T21:00:00"/>
    <d v="2017-04-06T21:00:00"/>
    <x v="13"/>
    <n v="3"/>
    <n v="3"/>
    <s v="Approximately 9 Hours"/>
    <n v="2"/>
    <n v="3"/>
    <n v="2"/>
    <s v="na"/>
    <s v="na"/>
    <s v="b"/>
  </r>
  <r>
    <x v="33"/>
    <s v="2017/04/08 11:57:17 AM AST"/>
    <d v="2017-04-08T11:57:17"/>
    <d v="1899-12-30T11:57:17"/>
    <s v="AM"/>
    <s v="AST"/>
    <d v="2017-04-08T21:00:00"/>
    <d v="2017-04-07T21:00:00"/>
    <x v="14"/>
    <n v="4"/>
    <n v="3"/>
    <s v="Approximately 8 Hours"/>
    <n v="2"/>
    <n v="3"/>
    <n v="4"/>
    <s v="na"/>
    <s v="na"/>
    <s v="b"/>
  </r>
  <r>
    <x v="33"/>
    <s v="2017/04/08 10:41:22 PM AST"/>
    <d v="2017-04-08T22:41:22"/>
    <d v="1899-12-30T10:41:22"/>
    <s v="PM"/>
    <s v="AST"/>
    <d v="2017-04-08T21:00:00"/>
    <d v="2017-04-07T21:00:00"/>
    <x v="5"/>
    <n v="4"/>
    <n v="3"/>
    <s v="Approximately 7 Hours"/>
    <n v="2"/>
    <n v="3"/>
    <n v="4"/>
    <s v="na"/>
    <s v="na"/>
    <s v="b"/>
  </r>
  <r>
    <x v="33"/>
    <s v="2017/04/09 11:55:12 PM AST"/>
    <d v="2017-04-09T23:55:12"/>
    <d v="1899-12-30T11:55:12"/>
    <s v="PM"/>
    <s v="AST"/>
    <d v="2017-04-09T21:00:00"/>
    <d v="2017-04-08T21:00:00"/>
    <x v="15"/>
    <n v="3"/>
    <n v="3"/>
    <s v="Approximately 8 Hours"/>
    <n v="3"/>
    <n v="2"/>
    <n v="5"/>
    <s v="na"/>
    <s v="na"/>
    <s v="b"/>
  </r>
  <r>
    <x v="33"/>
    <s v="2017/04/12 12:43:06 AM AST"/>
    <d v="2017-04-12T00:43:06"/>
    <d v="1899-12-30T12:43:06"/>
    <s v="AM"/>
    <s v="AST"/>
    <d v="2017-04-12T21:00:00"/>
    <d v="2017-04-11T21:00:00"/>
    <x v="7"/>
    <n v="1"/>
    <n v="4"/>
    <s v="Less than 6 Hours"/>
    <n v="4"/>
    <n v="3"/>
    <n v="3"/>
    <s v="Yes"/>
    <s v="No"/>
    <s v="t"/>
  </r>
  <r>
    <x v="33"/>
    <s v="2017/04/12 9:35:37 PM AST"/>
    <d v="2017-04-12T21:35:37"/>
    <d v="1899-12-30T09:35:37"/>
    <s v="PM"/>
    <s v="AST"/>
    <d v="2017-04-12T21:00:00"/>
    <d v="2017-04-11T21:00:00"/>
    <x v="8"/>
    <n v="3"/>
    <n v="4"/>
    <s v="Approximately 9 Hours"/>
    <n v="3"/>
    <n v="3"/>
    <n v="4"/>
    <s v="Yes"/>
    <s v="Yes"/>
    <s v="t"/>
  </r>
  <r>
    <x v="33"/>
    <s v="2017/04/13 9:05:32 PM AST"/>
    <d v="2017-04-13T21:05:32"/>
    <d v="1899-12-30T09:05:32"/>
    <s v="PM"/>
    <s v="AST"/>
    <d v="2017-04-13T21:00:00"/>
    <d v="2017-04-12T21:00:00"/>
    <x v="9"/>
    <n v="4"/>
    <n v="4"/>
    <s v="Approximately 7 Hours"/>
    <n v="3"/>
    <n v="3"/>
    <n v="5"/>
    <s v="Yes"/>
    <s v="Yes"/>
    <s v="t"/>
  </r>
  <r>
    <x v="33"/>
    <s v="2017/04/15 12:57:25 AM AST"/>
    <d v="2017-04-15T00:57:25"/>
    <d v="1899-12-30T12:57:25"/>
    <s v="AM"/>
    <s v="AST"/>
    <d v="2017-04-15T21:00:00"/>
    <d v="2017-04-14T21:00:00"/>
    <x v="10"/>
    <n v="3"/>
    <n v="4"/>
    <s v="More than 9 Hours"/>
    <n v="3"/>
    <n v="3"/>
    <n v="5"/>
    <s v="Yes"/>
    <s v="Yes"/>
    <s v="t"/>
  </r>
  <r>
    <x v="33"/>
    <s v="2017/04/16 3:24:28 AM AST"/>
    <d v="2017-04-16T03:24:28"/>
    <d v="1899-12-30T03:24:28"/>
    <s v="AM"/>
    <s v="AST"/>
    <d v="2017-04-16T21:00:00"/>
    <d v="2017-04-15T21:00:00"/>
    <x v="20"/>
    <n v="4"/>
    <n v="4"/>
    <s v="Approximately 8 Hours"/>
    <n v="2"/>
    <n v="3"/>
    <n v="4"/>
    <s v="Yes"/>
    <s v="Yes"/>
    <s v="t"/>
  </r>
  <r>
    <x v="33"/>
    <s v="2017/04/16 3:24:29 AM AST"/>
    <d v="2017-04-16T03:24:29"/>
    <d v="1899-12-30T03:24:29"/>
    <s v="AM"/>
    <s v="AST"/>
    <d v="2017-04-16T21:00:00"/>
    <d v="2017-04-15T21:00:00"/>
    <x v="11"/>
    <n v="4"/>
    <n v="4"/>
    <s v="Approximately 8 Hours"/>
    <n v="2"/>
    <n v="3"/>
    <n v="4"/>
    <s v="Yes"/>
    <s v="Yes"/>
    <s v="t"/>
  </r>
  <r>
    <x v="33"/>
    <s v="2017/04/16 9:13:00 PM AST"/>
    <d v="2017-04-16T21:13:00"/>
    <d v="1899-12-30T09:13:00"/>
    <s v="PM"/>
    <s v="AST"/>
    <d v="2017-04-16T21:00:00"/>
    <d v="2017-04-15T21:00:00"/>
    <x v="12"/>
    <n v="3"/>
    <n v="4"/>
    <s v="Approximately 8 Hours"/>
    <n v="3"/>
    <n v="3"/>
    <n v="4"/>
    <s v="Yes"/>
    <s v="Yes"/>
    <s v="t"/>
  </r>
  <r>
    <x v="34"/>
    <s v="2017/04/04 11:42:01 AM AST"/>
    <d v="2017-04-04T11:42:01"/>
    <d v="1899-12-30T11:42:01"/>
    <s v="AM"/>
    <s v="AST"/>
    <d v="2017-04-04T21:00:00"/>
    <d v="2017-04-03T21:00:00"/>
    <x v="0"/>
    <n v="4"/>
    <n v="4"/>
    <s v="Approximately 7 Hours"/>
    <n v="2"/>
    <n v="4"/>
    <n v="2"/>
    <s v="na"/>
    <s v="na"/>
    <s v="b"/>
  </r>
  <r>
    <x v="34"/>
    <s v="2017/04/05 11:15:22 AM AST"/>
    <d v="2017-04-05T11:15:22"/>
    <d v="1899-12-30T11:15:22"/>
    <s v="AM"/>
    <s v="AST"/>
    <d v="2017-04-05T21:00:00"/>
    <d v="2017-04-04T21:00:00"/>
    <x v="1"/>
    <n v="4"/>
    <n v="5"/>
    <s v="Approximately 7 Hours"/>
    <n v="2"/>
    <n v="4"/>
    <n v="2"/>
    <s v="na"/>
    <s v="na"/>
    <s v="b"/>
  </r>
  <r>
    <x v="34"/>
    <s v="2017/04/06 11:27:55 AM AST"/>
    <d v="2017-04-06T11:27:55"/>
    <d v="1899-12-30T11:27:55"/>
    <s v="AM"/>
    <s v="AST"/>
    <d v="2017-04-06T21:00:00"/>
    <d v="2017-04-05T21:00:00"/>
    <x v="2"/>
    <n v="5"/>
    <n v="5"/>
    <s v="Approximately 7 Hours"/>
    <n v="1"/>
    <n v="4"/>
    <n v="1"/>
    <s v="na"/>
    <s v="na"/>
    <s v="b"/>
  </r>
  <r>
    <x v="34"/>
    <s v="2017/04/07 11:34:12 AM AST"/>
    <d v="2017-04-07T11:34:12"/>
    <d v="1899-12-30T11:34:12"/>
    <s v="AM"/>
    <s v="AST"/>
    <d v="2017-04-07T21:00:00"/>
    <d v="2017-04-06T21:00:00"/>
    <x v="13"/>
    <n v="5"/>
    <n v="2"/>
    <s v="Less than 6 Hours"/>
    <n v="1"/>
    <n v="3"/>
    <n v="1"/>
    <s v="na"/>
    <s v="na"/>
    <s v="b"/>
  </r>
  <r>
    <x v="34"/>
    <s v="2017/04/10 11:12:28 AM AST"/>
    <d v="2017-04-10T11:12:28"/>
    <d v="1899-12-30T11:12:28"/>
    <s v="AM"/>
    <s v="AST"/>
    <d v="2017-04-10T21:00:00"/>
    <d v="2017-04-09T21:00:00"/>
    <x v="15"/>
    <n v="4"/>
    <n v="4"/>
    <s v="Approximately 7 Hours"/>
    <n v="2"/>
    <n v="3"/>
    <n v="1"/>
    <s v="na"/>
    <s v="na"/>
    <s v="b"/>
  </r>
  <r>
    <x v="34"/>
    <s v="2017/04/11 11:18:54 AM AST"/>
    <d v="2017-04-11T11:18:54"/>
    <d v="1899-12-30T11:18:54"/>
    <s v="AM"/>
    <s v="AST"/>
    <d v="2017-04-11T21:00:00"/>
    <d v="2017-04-10T21:00:00"/>
    <x v="6"/>
    <n v="4"/>
    <n v="5"/>
    <s v="Approximately 7 Hours"/>
    <n v="2"/>
    <n v="4"/>
    <n v="2"/>
    <s v="Yes"/>
    <s v="na"/>
    <s v="c"/>
  </r>
  <r>
    <x v="34"/>
    <s v="2017/04/12 4:30:05 PM AST"/>
    <d v="2017-04-12T16:30:05"/>
    <d v="1899-12-30T04:30:05"/>
    <s v="PM"/>
    <s v="AST"/>
    <d v="2017-04-12T21:00:00"/>
    <d v="2017-04-11T21:00:00"/>
    <x v="7"/>
    <n v="3"/>
    <n v="2"/>
    <s v="Less than 6 Hours"/>
    <n v="4"/>
    <n v="2"/>
    <n v="4"/>
    <s v="No"/>
    <s v="na"/>
    <s v="c"/>
  </r>
  <r>
    <x v="34"/>
    <s v="2017/04/13 1:11:35 PM AST"/>
    <d v="2017-04-13T13:11:35"/>
    <d v="1899-12-30T01:11:35"/>
    <s v="PM"/>
    <s v="AST"/>
    <d v="2017-04-13T21:00:00"/>
    <d v="2017-04-12T21:00:00"/>
    <x v="8"/>
    <n v="4"/>
    <n v="4"/>
    <s v="Approximately 7 Hours"/>
    <n v="2"/>
    <n v="3"/>
    <n v="3"/>
    <s v="Yes"/>
    <s v="na"/>
    <s v="c"/>
  </r>
  <r>
    <x v="34"/>
    <s v="2017/04/14 11:26:00 AM AST"/>
    <d v="2017-04-14T11:26:00"/>
    <d v="1899-12-30T11:26:00"/>
    <s v="AM"/>
    <s v="AST"/>
    <d v="2017-04-14T21:00:00"/>
    <d v="2017-04-13T21:00:00"/>
    <x v="9"/>
    <n v="4"/>
    <n v="4"/>
    <s v="Approximately 7 Hours"/>
    <n v="2"/>
    <n v="4"/>
    <n v="3"/>
    <s v="Yes"/>
    <s v="na"/>
    <s v="c"/>
  </r>
  <r>
    <x v="34"/>
    <s v="2017/04/18 1:15:11 PM AST"/>
    <d v="2017-04-18T13:15:11"/>
    <d v="1899-12-30T01:15:11"/>
    <s v="PM"/>
    <s v="AST"/>
    <d v="2017-04-18T21:00:00"/>
    <d v="2017-04-17T21:00:00"/>
    <x v="44"/>
    <n v="3"/>
    <n v="3"/>
    <s v="Approximately 8 Hours"/>
    <n v="4"/>
    <n v="3"/>
    <n v="2"/>
    <s v="Yes"/>
    <s v="na"/>
    <s v="c"/>
  </r>
  <r>
    <x v="35"/>
    <s v="2017/03/14 10:40:00 PM AST"/>
    <d v="2017-03-14T22:40:00"/>
    <d v="1899-12-30T10:40:00"/>
    <s v="PM"/>
    <s v="AST"/>
    <d v="2017-03-14T21:00:00"/>
    <d v="2017-03-13T21:00:00"/>
    <x v="24"/>
    <n v="3"/>
    <n v="3"/>
    <s v="Approximately 8 Hours"/>
    <n v="4"/>
    <n v="1"/>
    <n v="2"/>
    <s v="na"/>
    <s v="na"/>
    <s v="b"/>
  </r>
  <r>
    <x v="35"/>
    <s v="2017/03/15 11:01:26 PM AST"/>
    <d v="2017-03-15T23:01:26"/>
    <d v="1899-12-30T11:01:26"/>
    <s v="PM"/>
    <s v="AST"/>
    <d v="2017-03-15T21:00:00"/>
    <d v="2017-03-14T21:00:00"/>
    <x v="25"/>
    <n v="4"/>
    <n v="4"/>
    <s v="Approximately 8 Hours"/>
    <n v="2"/>
    <n v="3"/>
    <n v="2"/>
    <s v="na"/>
    <s v="na"/>
    <s v="b"/>
  </r>
  <r>
    <x v="35"/>
    <s v="2017/03/16 10:47:59 PM AST"/>
    <d v="2017-03-16T22:47:59"/>
    <d v="1899-12-30T10:47:59"/>
    <s v="PM"/>
    <s v="AST"/>
    <d v="2017-03-16T21:00:00"/>
    <d v="2017-03-15T21:00:00"/>
    <x v="26"/>
    <n v="5"/>
    <n v="4"/>
    <s v="Approximately 8 Hours"/>
    <n v="2"/>
    <n v="4"/>
    <n v="2"/>
    <s v="na"/>
    <s v="na"/>
    <s v="b"/>
  </r>
  <r>
    <x v="35"/>
    <s v="2017/03/17 9:20:35 PM AST"/>
    <d v="2017-03-17T21:20:35"/>
    <d v="1899-12-30T09:20:35"/>
    <s v="PM"/>
    <s v="AST"/>
    <d v="2017-03-17T21:00:00"/>
    <d v="2017-03-16T21:00:00"/>
    <x v="27"/>
    <n v="4"/>
    <n v="4"/>
    <s v="Approximately 8 Hours"/>
    <n v="2"/>
    <n v="4"/>
    <n v="2"/>
    <s v="na"/>
    <s v="na"/>
    <s v="b"/>
  </r>
  <r>
    <x v="35"/>
    <s v="2017/03/18 10:33:37 PM AST"/>
    <d v="2017-03-18T22:33:37"/>
    <d v="1899-12-30T10:33:37"/>
    <s v="PM"/>
    <s v="AST"/>
    <d v="2017-03-18T21:00:00"/>
    <d v="2017-03-17T21:00:00"/>
    <x v="28"/>
    <n v="4"/>
    <n v="2"/>
    <s v="Approximately 7 Hours"/>
    <n v="1"/>
    <n v="3"/>
    <n v="1"/>
    <s v="na"/>
    <s v="na"/>
    <s v="b"/>
  </r>
  <r>
    <x v="35"/>
    <s v="2017/03/19 9:17:16 PM AST"/>
    <d v="2017-03-19T21:17:16"/>
    <d v="1899-12-30T09:17:16"/>
    <s v="PM"/>
    <s v="AST"/>
    <d v="2017-03-19T21:00:00"/>
    <d v="2017-03-18T21:00:00"/>
    <x v="29"/>
    <n v="3"/>
    <n v="3"/>
    <s v="Approximately 7 Hours"/>
    <n v="1"/>
    <n v="3"/>
    <n v="1"/>
    <s v="na"/>
    <s v="na"/>
    <s v="b"/>
  </r>
  <r>
    <x v="35"/>
    <s v="2017/03/20 9:30:24 PM AST"/>
    <d v="2017-03-20T21:30:24"/>
    <d v="1899-12-30T09:30:24"/>
    <s v="PM"/>
    <s v="AST"/>
    <d v="2017-03-20T21:00:00"/>
    <d v="2017-03-19T21:00:00"/>
    <x v="30"/>
    <n v="3"/>
    <n v="4"/>
    <s v="Approximately 7 Hours"/>
    <n v="4"/>
    <n v="3"/>
    <n v="2"/>
    <s v="na"/>
    <s v="na"/>
    <s v="b"/>
  </r>
  <r>
    <x v="35"/>
    <s v="2017/03/21 9:56:03 PM AST"/>
    <d v="2017-03-21T21:56:03"/>
    <d v="1899-12-30T09:56:03"/>
    <s v="PM"/>
    <s v="AST"/>
    <d v="2017-03-21T21:00:00"/>
    <d v="2017-03-20T21:00:00"/>
    <x v="31"/>
    <n v="3"/>
    <n v="4"/>
    <s v="Approximately 8 Hours"/>
    <n v="4"/>
    <n v="4"/>
    <n v="2"/>
    <s v="Yes"/>
    <s v="na"/>
    <s v="c"/>
  </r>
  <r>
    <x v="35"/>
    <s v="2017/03/22 10:55:16 PM AST"/>
    <d v="2017-03-22T22:55:16"/>
    <d v="1899-12-30T10:55:16"/>
    <s v="PM"/>
    <s v="AST"/>
    <d v="2017-03-22T21:00:00"/>
    <d v="2017-03-21T21:00:00"/>
    <x v="32"/>
    <n v="4"/>
    <n v="2"/>
    <s v="Approximately 7 Hours"/>
    <n v="2"/>
    <n v="3"/>
    <n v="3"/>
    <s v="Yes"/>
    <s v="na"/>
    <s v="c"/>
  </r>
  <r>
    <x v="35"/>
    <s v="2017/03/24 10:44:37 AM AST"/>
    <d v="2017-03-24T10:44:37"/>
    <d v="1899-12-30T10:44:37"/>
    <s v="AM"/>
    <s v="AST"/>
    <d v="2017-03-24T21:00:00"/>
    <d v="2017-03-23T21:00:00"/>
    <x v="33"/>
    <n v="4"/>
    <n v="4"/>
    <s v="Approximately 9 Hours"/>
    <n v="1"/>
    <n v="4"/>
    <n v="3"/>
    <s v="Yes"/>
    <s v="na"/>
    <s v="c"/>
  </r>
  <r>
    <x v="35"/>
    <s v="2017/03/25 12:05:04 AM AST"/>
    <d v="2017-03-25T00:05:04"/>
    <d v="1899-12-30T12:05:04"/>
    <s v="AM"/>
    <s v="AST"/>
    <d v="2017-03-25T21:00:00"/>
    <d v="2017-03-24T21:00:00"/>
    <x v="34"/>
    <n v="4"/>
    <n v="3"/>
    <s v="Approximately 8 Hours"/>
    <n v="2"/>
    <n v="3"/>
    <n v="2"/>
    <s v="Yes"/>
    <s v="na"/>
    <s v="c"/>
  </r>
  <r>
    <x v="35"/>
    <s v="2017/03/25 11:04:39 PM AST"/>
    <d v="2017-03-25T23:04:39"/>
    <d v="1899-12-30T11:04:39"/>
    <s v="PM"/>
    <s v="AST"/>
    <d v="2017-03-25T21:00:00"/>
    <d v="2017-03-24T21:00:00"/>
    <x v="35"/>
    <n v="4"/>
    <n v="3"/>
    <s v="Approximately 8 Hours"/>
    <n v="1"/>
    <n v="3"/>
    <n v="1"/>
    <s v="Yes"/>
    <s v="na"/>
    <s v="c"/>
  </r>
  <r>
    <x v="35"/>
    <s v="2017/03/26 11:43:44 PM AST"/>
    <d v="2017-03-26T23:43:44"/>
    <d v="1899-12-30T11:43:44"/>
    <s v="PM"/>
    <s v="AST"/>
    <d v="2017-03-26T21:00:00"/>
    <d v="2017-03-25T21:00:00"/>
    <x v="36"/>
    <n v="4"/>
    <n v="3"/>
    <s v="Approximately 8 Hours"/>
    <n v="2"/>
    <n v="4"/>
    <n v="3"/>
    <s v="Yes"/>
    <s v="na"/>
    <s v="c"/>
  </r>
  <r>
    <x v="35"/>
    <s v="2017/03/28 8:56:31 AM AST"/>
    <d v="2017-03-28T08:56:31"/>
    <d v="1899-12-30T08:56:31"/>
    <s v="AM"/>
    <s v="AST"/>
    <d v="2017-03-28T21:00:00"/>
    <d v="2017-03-27T21:00:00"/>
    <x v="37"/>
    <n v="3"/>
    <n v="3"/>
    <s v="Approximately 7 Hours"/>
    <n v="2"/>
    <n v="3"/>
    <n v="2"/>
    <s v="Yes"/>
    <s v="na"/>
    <s v="c"/>
  </r>
  <r>
    <x v="35"/>
    <s v="2017/03/29 8:07:02 AM AST"/>
    <d v="2017-03-29T08:07:02"/>
    <d v="1899-12-30T08:07:02"/>
    <s v="AM"/>
    <s v="AST"/>
    <d v="2017-03-29T21:00:00"/>
    <d v="2017-03-28T21:00:00"/>
    <x v="38"/>
    <n v="3"/>
    <n v="3"/>
    <s v="Approximately 8 Hours"/>
    <n v="1"/>
    <n v="3"/>
    <n v="3"/>
    <s v="Yes"/>
    <s v="na"/>
    <s v="c"/>
  </r>
  <r>
    <x v="35"/>
    <s v="2017/03/29 11:43:20 PM AST"/>
    <d v="2017-03-29T23:43:20"/>
    <d v="1899-12-30T11:43:20"/>
    <s v="PM"/>
    <s v="AST"/>
    <d v="2017-03-29T21:00:00"/>
    <d v="2017-03-28T21:00:00"/>
    <x v="39"/>
    <n v="4"/>
    <n v="3"/>
    <s v="Approximately 8 Hours"/>
    <n v="1"/>
    <n v="2"/>
    <n v="4"/>
    <s v="Yes"/>
    <s v="na"/>
    <s v="c"/>
  </r>
  <r>
    <x v="35"/>
    <s v="2017/03/30 9:12:31 PM AST"/>
    <d v="2017-03-30T21:12:31"/>
    <d v="1899-12-30T09:12:31"/>
    <s v="PM"/>
    <s v="AST"/>
    <d v="2017-03-30T21:00:00"/>
    <d v="2017-03-29T21:00:00"/>
    <x v="40"/>
    <n v="4"/>
    <n v="4"/>
    <s v="Approximately 8 Hours"/>
    <n v="2"/>
    <n v="4"/>
    <n v="2"/>
    <s v="Yes"/>
    <s v="na"/>
    <s v="c"/>
  </r>
  <r>
    <x v="35"/>
    <s v="2017/04/01 10:46:30 PM AST"/>
    <d v="2017-04-01T22:46:30"/>
    <d v="1899-12-30T10:46:30"/>
    <s v="PM"/>
    <s v="AST"/>
    <d v="2017-04-01T21:00:00"/>
    <d v="2017-03-31T21:00:00"/>
    <x v="42"/>
    <n v="4"/>
    <n v="4"/>
    <s v="Approximately 8 Hours"/>
    <n v="2"/>
    <n v="3"/>
    <n v="1"/>
    <s v="Yes"/>
    <s v="na"/>
    <s v="c"/>
  </r>
  <r>
    <x v="35"/>
    <s v="2017/04/02 10:44:35 PM AST"/>
    <d v="2017-04-02T22:44:35"/>
    <d v="1899-12-30T10:44:35"/>
    <s v="PM"/>
    <s v="AST"/>
    <d v="2017-04-02T21:00:00"/>
    <d v="2017-04-01T21:00:00"/>
    <x v="43"/>
    <n v="4"/>
    <n v="3"/>
    <s v="Approximately 8 Hours"/>
    <n v="1"/>
    <n v="3"/>
    <n v="1"/>
    <s v="Yes"/>
    <s v="na"/>
    <s v="c"/>
  </r>
  <r>
    <x v="35"/>
    <s v="2017/04/03 9:17:21 PM AST"/>
    <d v="2017-04-03T21:17:21"/>
    <d v="1899-12-30T09:17:21"/>
    <s v="PM"/>
    <s v="AST"/>
    <d v="2017-04-03T21:00:00"/>
    <d v="2017-04-02T21:00:00"/>
    <x v="0"/>
    <n v="3"/>
    <n v="3"/>
    <s v="Approximately 8 Hours"/>
    <n v="2"/>
    <n v="3"/>
    <n v="2"/>
    <s v="Yes"/>
    <s v="na"/>
    <s v="c"/>
  </r>
  <r>
    <x v="36"/>
    <s v="2017/04/03 9:33:34 PM AST"/>
    <d v="2017-04-03T21:33:34"/>
    <d v="1899-12-30T09:33:34"/>
    <s v="PM"/>
    <s v="AST"/>
    <d v="2017-04-03T21:00:00"/>
    <d v="2017-04-02T21:00:00"/>
    <x v="0"/>
    <n v="4"/>
    <n v="3"/>
    <s v="Approximately 8 Hours"/>
    <n v="2"/>
    <n v="4"/>
    <n v="1"/>
    <s v="na"/>
    <s v="na"/>
    <s v="b"/>
  </r>
  <r>
    <x v="36"/>
    <s v="2017/04/04 10:02:00 PM AST"/>
    <d v="2017-04-04T22:02:00"/>
    <d v="1899-12-30T10:02:00"/>
    <s v="PM"/>
    <s v="AST"/>
    <d v="2017-04-04T21:00:00"/>
    <d v="2017-04-03T21:00:00"/>
    <x v="1"/>
    <n v="5"/>
    <n v="3"/>
    <s v="Approximately 7 Hours"/>
    <n v="4"/>
    <n v="4"/>
    <n v="1"/>
    <s v="na"/>
    <s v="na"/>
    <s v="b"/>
  </r>
  <r>
    <x v="36"/>
    <s v="2017/04/05 9:23:29 PM AST"/>
    <d v="2017-04-05T21:23:29"/>
    <d v="1899-12-30T09:23:29"/>
    <s v="PM"/>
    <s v="AST"/>
    <d v="2017-04-05T21:00:00"/>
    <d v="2017-04-04T21:00:00"/>
    <x v="2"/>
    <n v="5"/>
    <n v="3"/>
    <s v="Approximately 7 Hours"/>
    <n v="2"/>
    <n v="4"/>
    <n v="1"/>
    <s v="na"/>
    <s v="na"/>
    <s v="b"/>
  </r>
  <r>
    <x v="36"/>
    <s v="2017/04/06 9:15:59 PM AST"/>
    <d v="2017-04-06T21:15:59"/>
    <d v="1899-12-30T09:15:59"/>
    <s v="PM"/>
    <s v="AST"/>
    <d v="2017-04-06T21:00:00"/>
    <d v="2017-04-05T21:00:00"/>
    <x v="13"/>
    <n v="4"/>
    <n v="4"/>
    <s v="Approximately 8 Hours"/>
    <n v="2"/>
    <n v="4"/>
    <n v="3"/>
    <s v="na"/>
    <s v="na"/>
    <s v="b"/>
  </r>
  <r>
    <x v="36"/>
    <s v="2017/04/07 9:02:31 PM AST"/>
    <d v="2017-04-07T21:02:31"/>
    <d v="1899-12-30T09:02:31"/>
    <s v="PM"/>
    <s v="AST"/>
    <d v="2017-04-07T21:00:00"/>
    <d v="2017-04-06T21:00:00"/>
    <x v="14"/>
    <n v="5"/>
    <n v="4"/>
    <s v="Approximately 8 Hours"/>
    <n v="2"/>
    <n v="4"/>
    <n v="2"/>
    <s v="na"/>
    <s v="na"/>
    <s v="b"/>
  </r>
  <r>
    <x v="36"/>
    <s v="2017/04/08 10:57:41 PM AST"/>
    <d v="2017-04-08T22:57:41"/>
    <d v="1899-12-30T10:57:41"/>
    <s v="PM"/>
    <s v="AST"/>
    <d v="2017-04-08T21:00:00"/>
    <d v="2017-04-07T21:00:00"/>
    <x v="5"/>
    <n v="5"/>
    <n v="5"/>
    <s v="Approximately 8 Hours"/>
    <n v="1"/>
    <n v="3"/>
    <n v="2"/>
    <s v="na"/>
    <s v="na"/>
    <s v="b"/>
  </r>
  <r>
    <x v="36"/>
    <s v="2017/04/10 12:05:53 AM AST"/>
    <d v="2017-04-10T00:05:53"/>
    <d v="1899-12-30T12:05:53"/>
    <s v="AM"/>
    <s v="AST"/>
    <d v="2017-04-10T21:00:00"/>
    <d v="2017-04-09T21:00:00"/>
    <x v="15"/>
    <n v="3"/>
    <n v="4"/>
    <s v="Approximately 8 Hours"/>
    <n v="3"/>
    <n v="3"/>
    <n v="3"/>
    <s v="na"/>
    <s v="na"/>
    <s v="b"/>
  </r>
  <r>
    <x v="36"/>
    <s v="2017/04/10 10:05:21 PM AST"/>
    <d v="2017-04-10T22:05:21"/>
    <d v="1899-12-30T10:05:21"/>
    <s v="PM"/>
    <s v="AST"/>
    <d v="2017-04-10T21:00:00"/>
    <d v="2017-04-09T21:00:00"/>
    <x v="6"/>
    <n v="3"/>
    <n v="3"/>
    <s v="Approximately 7 Hours"/>
    <n v="2"/>
    <n v="3"/>
    <n v="1"/>
    <s v="No"/>
    <s v="Yes"/>
    <s v="t"/>
  </r>
  <r>
    <x v="36"/>
    <s v="2017/04/11 11:27:01 PM AST"/>
    <d v="2017-04-11T23:27:01"/>
    <d v="1899-12-30T11:27:01"/>
    <s v="PM"/>
    <s v="AST"/>
    <d v="2017-04-11T21:00:00"/>
    <d v="2017-04-10T21:00:00"/>
    <x v="7"/>
    <n v="4"/>
    <n v="4"/>
    <s v="Approximately 8 Hours"/>
    <n v="2"/>
    <n v="3"/>
    <n v="1"/>
    <s v="No"/>
    <s v="Yes"/>
    <s v="t"/>
  </r>
  <r>
    <x v="36"/>
    <s v="2017/04/12 9:17:16 PM AST"/>
    <d v="2017-04-12T21:17:16"/>
    <d v="1899-12-30T09:17:16"/>
    <s v="PM"/>
    <s v="AST"/>
    <d v="2017-04-12T21:00:00"/>
    <d v="2017-04-11T21:00:00"/>
    <x v="8"/>
    <n v="5"/>
    <n v="4"/>
    <s v="Approximately 8 Hours"/>
    <n v="2"/>
    <n v="4"/>
    <n v="2"/>
    <s v="No"/>
    <s v="Yes"/>
    <s v="t"/>
  </r>
  <r>
    <x v="36"/>
    <s v="2017/04/14 12:21:20 AM AST"/>
    <d v="2017-04-14T00:21:20"/>
    <d v="1899-12-30T12:21:20"/>
    <s v="AM"/>
    <s v="AST"/>
    <d v="2017-04-14T21:00:00"/>
    <d v="2017-04-13T21:00:00"/>
    <x v="9"/>
    <n v="5"/>
    <n v="4"/>
    <s v="Approximately 8 Hours"/>
    <n v="1"/>
    <n v="3"/>
    <n v="2"/>
    <s v="No"/>
    <s v="Yes"/>
    <s v="t"/>
  </r>
  <r>
    <x v="36"/>
    <s v="2017/04/14 9:09:13 PM AST"/>
    <d v="2017-04-14T21:09:13"/>
    <d v="1899-12-30T09:09:13"/>
    <s v="PM"/>
    <s v="AST"/>
    <d v="2017-04-14T21:00:00"/>
    <d v="2017-04-13T21:00:00"/>
    <x v="10"/>
    <n v="5"/>
    <n v="5"/>
    <s v="Approximately 8 Hours"/>
    <n v="1"/>
    <n v="5"/>
    <n v="1"/>
    <s v="No"/>
    <s v="Yes"/>
    <s v="t"/>
  </r>
  <r>
    <x v="36"/>
    <s v="2017/04/15 11:01:02 PM AST"/>
    <d v="2017-04-15T23:01:02"/>
    <d v="1899-12-30T11:01:02"/>
    <s v="PM"/>
    <s v="AST"/>
    <d v="2017-04-15T21:00:00"/>
    <d v="2017-04-14T21:00:00"/>
    <x v="11"/>
    <n v="5"/>
    <n v="4"/>
    <s v="Approximately 8 Hours"/>
    <n v="1"/>
    <n v="3"/>
    <n v="2"/>
    <s v="No"/>
    <s v="Yes"/>
    <s v="t"/>
  </r>
  <r>
    <x v="36"/>
    <s v="2017/04/16 9:57:07 PM AST"/>
    <d v="2017-04-16T21:57:07"/>
    <d v="1899-12-30T09:57:07"/>
    <s v="PM"/>
    <s v="AST"/>
    <d v="2017-04-16T21:00:00"/>
    <d v="2017-04-15T21:00:00"/>
    <x v="12"/>
    <n v="4"/>
    <n v="5"/>
    <s v="Approximately 8 Hours"/>
    <n v="1"/>
    <n v="3"/>
    <n v="2"/>
    <s v="No"/>
    <s v="Yes"/>
    <s v="t"/>
  </r>
  <r>
    <x v="37"/>
    <s v="2017/04/03 9:41:22 PM AST"/>
    <d v="2017-04-03T21:41:22"/>
    <d v="1899-12-30T09:41:22"/>
    <s v="PM"/>
    <s v="AST"/>
    <d v="2017-04-03T21:00:00"/>
    <d v="2017-04-02T21:00:00"/>
    <x v="0"/>
    <n v="3"/>
    <n v="4"/>
    <s v="Approximately 8 Hours"/>
    <n v="3"/>
    <n v="2"/>
    <n v="2"/>
    <s v="na"/>
    <s v="na"/>
    <s v="b"/>
  </r>
  <r>
    <x v="37"/>
    <s v="2017/04/04 11:38:07 PM AST"/>
    <d v="2017-04-04T23:38:07"/>
    <d v="1899-12-30T11:38:07"/>
    <s v="PM"/>
    <s v="AST"/>
    <d v="2017-04-04T21:00:00"/>
    <d v="2017-04-03T21:00:00"/>
    <x v="1"/>
    <n v="4"/>
    <n v="4"/>
    <s v="Approximately 8 Hours"/>
    <n v="2"/>
    <n v="3"/>
    <n v="3"/>
    <s v="na"/>
    <s v="na"/>
    <s v="b"/>
  </r>
  <r>
    <x v="37"/>
    <s v="2017/04/05 9:51:50 PM AST"/>
    <d v="2017-04-05T21:51:50"/>
    <d v="1899-12-30T09:51:50"/>
    <s v="PM"/>
    <s v="AST"/>
    <d v="2017-04-05T21:00:00"/>
    <d v="2017-04-04T21:00:00"/>
    <x v="2"/>
    <n v="3"/>
    <n v="2"/>
    <s v="Approximately 8 Hours"/>
    <n v="2"/>
    <n v="2"/>
    <n v="4"/>
    <s v="na"/>
    <s v="na"/>
    <s v="b"/>
  </r>
  <r>
    <x v="37"/>
    <s v="2017/04/06 9:04:36 PM AST"/>
    <d v="2017-04-06T21:04:36"/>
    <d v="1899-12-30T09:04:36"/>
    <s v="PM"/>
    <s v="AST"/>
    <d v="2017-04-06T21:00:00"/>
    <d v="2017-04-05T21:00:00"/>
    <x v="13"/>
    <n v="2"/>
    <n v="2"/>
    <s v="Less than 6 Hours"/>
    <n v="3"/>
    <n v="3"/>
    <n v="2"/>
    <s v="na"/>
    <s v="na"/>
    <s v="b"/>
  </r>
  <r>
    <x v="37"/>
    <s v="2017/04/07 9:42:58 PM AST"/>
    <d v="2017-04-07T21:42:58"/>
    <d v="1899-12-30T09:42:58"/>
    <s v="PM"/>
    <s v="AST"/>
    <d v="2017-04-07T21:00:00"/>
    <d v="2017-04-06T21:00:00"/>
    <x v="14"/>
    <n v="4"/>
    <n v="4"/>
    <s v="Approximately 7 Hours"/>
    <n v="2"/>
    <n v="2"/>
    <n v="2"/>
    <s v="na"/>
    <s v="na"/>
    <s v="b"/>
  </r>
  <r>
    <x v="37"/>
    <s v="2017/04/08 11:54:59 PM AST"/>
    <d v="2017-04-08T23:54:59"/>
    <d v="1899-12-30T11:54:59"/>
    <s v="PM"/>
    <s v="AST"/>
    <d v="2017-04-08T21:00:00"/>
    <d v="2017-04-07T21:00:00"/>
    <x v="20"/>
    <n v="4"/>
    <n v="3"/>
    <s v="Approximately 8 Hours"/>
    <n v="2"/>
    <n v="4"/>
    <n v="2"/>
    <s v="na"/>
    <s v="na"/>
    <s v="b"/>
  </r>
  <r>
    <x v="37"/>
    <s v="2017/04/09 12:43:50 PM AST"/>
    <d v="2017-04-09T12:43:50"/>
    <d v="1899-12-30T12:43:50"/>
    <s v="PM"/>
    <s v="AST"/>
    <d v="2017-04-09T21:00:00"/>
    <d v="2017-04-08T21:00:00"/>
    <x v="20"/>
    <n v="4"/>
    <n v="3"/>
    <s v="Approximately 8 Hours"/>
    <n v="2"/>
    <n v="4"/>
    <n v="2"/>
    <s v="na"/>
    <s v="na"/>
    <s v="b"/>
  </r>
  <r>
    <x v="37"/>
    <s v="2017/04/09 2:54:31 PM AST"/>
    <d v="2017-04-09T14:54:31"/>
    <d v="1899-12-30T02:54:31"/>
    <s v="PM"/>
    <s v="AST"/>
    <d v="2017-04-09T21:00:00"/>
    <d v="2017-04-08T21:00:00"/>
    <x v="5"/>
    <n v="4"/>
    <n v="3"/>
    <s v="Approximately 8 Hours"/>
    <n v="2"/>
    <n v="4"/>
    <n v="2"/>
    <s v="na"/>
    <s v="na"/>
    <s v="b"/>
  </r>
  <r>
    <x v="37"/>
    <s v="2017/04/10 1:03:06 PM AST"/>
    <d v="2017-04-10T13:03:06"/>
    <d v="1899-12-30T01:03:06"/>
    <s v="PM"/>
    <s v="AST"/>
    <d v="2017-04-10T21:00:00"/>
    <d v="2017-04-09T21:00:00"/>
    <x v="15"/>
    <n v="3"/>
    <n v="3"/>
    <s v="Approximately 9 Hours"/>
    <n v="3"/>
    <n v="2"/>
    <n v="2"/>
    <s v="na"/>
    <s v="na"/>
    <s v="b"/>
  </r>
  <r>
    <x v="37"/>
    <s v="2017/04/10 10:08:52 PM AST"/>
    <d v="2017-04-10T22:08:52"/>
    <d v="1899-12-30T10:08:52"/>
    <s v="PM"/>
    <s v="AST"/>
    <d v="2017-04-10T21:00:00"/>
    <d v="2017-04-09T21:00:00"/>
    <x v="6"/>
    <n v="3"/>
    <n v="3"/>
    <s v="Approximately 9 Hours"/>
    <n v="3"/>
    <n v="2"/>
    <n v="4"/>
    <s v="No"/>
    <s v="Yes"/>
    <s v="t"/>
  </r>
  <r>
    <x v="37"/>
    <s v="2017/04/12 1:56:20 AM AST"/>
    <d v="2017-04-12T01:56:20"/>
    <d v="1899-12-30T01:56:20"/>
    <s v="AM"/>
    <s v="AST"/>
    <d v="2017-04-12T21:00:00"/>
    <d v="2017-04-11T21:00:00"/>
    <x v="7"/>
    <n v="4"/>
    <n v="4"/>
    <s v="Approximately 7 Hours"/>
    <n v="4"/>
    <n v="3"/>
    <n v="4"/>
    <s v="No"/>
    <s v="Yes"/>
    <s v="t"/>
  </r>
  <r>
    <x v="37"/>
    <s v="2017/04/13 9:08:44 PM AST"/>
    <d v="2017-04-13T21:08:44"/>
    <d v="1899-12-30T09:08:44"/>
    <s v="PM"/>
    <s v="AST"/>
    <d v="2017-04-13T21:00:00"/>
    <d v="2017-04-12T21:00:00"/>
    <x v="9"/>
    <n v="4"/>
    <n v="4"/>
    <s v="Approximately 7 Hours"/>
    <n v="3"/>
    <n v="5"/>
    <n v="2"/>
    <s v="No"/>
    <s v="Yes"/>
    <s v="t"/>
  </r>
  <r>
    <x v="37"/>
    <s v="2017/04/15 3:33:26 AM AST"/>
    <d v="2017-04-15T03:33:26"/>
    <d v="1899-12-30T03:33:26"/>
    <s v="AM"/>
    <s v="AST"/>
    <d v="2017-04-15T21:00:00"/>
    <d v="2017-04-14T21:00:00"/>
    <x v="10"/>
    <n v="4"/>
    <n v="3"/>
    <s v="More than 9 Hours"/>
    <n v="2"/>
    <n v="4"/>
    <n v="3"/>
    <s v="No"/>
    <s v="No"/>
    <s v="t"/>
  </r>
  <r>
    <x v="37"/>
    <s v="2017/04/17 9:47:26 AM AST"/>
    <d v="2017-04-17T09:47:26"/>
    <d v="1899-12-30T09:47:26"/>
    <s v="AM"/>
    <s v="AST"/>
    <d v="2017-04-17T21:00:00"/>
    <d v="2017-04-16T21:00:00"/>
    <x v="45"/>
    <n v="2"/>
    <n v="2"/>
    <s v="Approximately 7 Hours"/>
    <n v="2"/>
    <n v="2"/>
    <n v="2"/>
    <s v="No"/>
    <s v="Yes"/>
    <s v="t"/>
  </r>
  <r>
    <x v="37"/>
    <s v="2017/04/17 9:48:29 AM AST"/>
    <d v="2017-04-17T09:48:29"/>
    <d v="1899-12-30T09:48:29"/>
    <s v="AM"/>
    <s v="AST"/>
    <d v="2017-04-17T21:00:00"/>
    <d v="2017-04-16T21:00:00"/>
    <x v="12"/>
    <n v="3"/>
    <n v="2"/>
    <s v="Less than 6 Hours"/>
    <n v="2"/>
    <n v="2"/>
    <n v="2"/>
    <s v="No"/>
    <s v="Yes"/>
    <s v="t"/>
  </r>
  <r>
    <x v="38"/>
    <s v="2017/04/03 9:23:54 PM AST"/>
    <d v="2017-04-03T21:23:54"/>
    <d v="1899-12-30T09:23:54"/>
    <s v="PM"/>
    <s v="AST"/>
    <d v="2017-04-03T21:00:00"/>
    <d v="2017-04-02T21:00:00"/>
    <x v="0"/>
    <n v="3"/>
    <n v="2"/>
    <s v="Less than 6 Hours"/>
    <n v="3"/>
    <n v="3"/>
    <n v="3"/>
    <s v="na"/>
    <s v="na"/>
    <s v="b"/>
  </r>
  <r>
    <x v="38"/>
    <s v="2017/04/04 9:28:09 PM AST"/>
    <d v="2017-04-04T21:28:09"/>
    <d v="1899-12-30T09:28:09"/>
    <s v="PM"/>
    <s v="AST"/>
    <d v="2017-04-04T21:00:00"/>
    <d v="2017-04-03T21:00:00"/>
    <x v="1"/>
    <n v="4"/>
    <n v="4"/>
    <s v="Approximately 8 Hours"/>
    <n v="3"/>
    <n v="3"/>
    <n v="2"/>
    <s v="na"/>
    <s v="na"/>
    <s v="b"/>
  </r>
  <r>
    <x v="38"/>
    <s v="2017/04/05 9:37:18 PM AST"/>
    <d v="2017-04-05T21:37:18"/>
    <d v="1899-12-30T09:37:18"/>
    <s v="PM"/>
    <s v="AST"/>
    <d v="2017-04-05T21:00:00"/>
    <d v="2017-04-04T21:00:00"/>
    <x v="2"/>
    <n v="2"/>
    <n v="4"/>
    <s v="Approximately 9 Hours"/>
    <n v="5"/>
    <n v="2"/>
    <n v="2"/>
    <s v="na"/>
    <s v="na"/>
    <s v="b"/>
  </r>
  <r>
    <x v="38"/>
    <s v="2017/04/06 9:31:20 PM AST"/>
    <d v="2017-04-06T21:31:20"/>
    <d v="1899-12-30T09:31:20"/>
    <s v="PM"/>
    <s v="AST"/>
    <d v="2017-04-06T21:00:00"/>
    <d v="2017-04-05T21:00:00"/>
    <x v="13"/>
    <n v="4"/>
    <n v="4"/>
    <s v="Approximately 9 Hours"/>
    <n v="2"/>
    <n v="3"/>
    <n v="3"/>
    <s v="na"/>
    <s v="na"/>
    <s v="b"/>
  </r>
  <r>
    <x v="38"/>
    <s v="2017/04/07 9:20:46 PM AST"/>
    <d v="2017-04-07T21:20:46"/>
    <d v="1899-12-30T09:20:46"/>
    <s v="PM"/>
    <s v="AST"/>
    <d v="2017-04-07T21:00:00"/>
    <d v="2017-04-06T21:00:00"/>
    <x v="14"/>
    <n v="3"/>
    <n v="3"/>
    <s v="Approximately 8 Hours"/>
    <n v="3"/>
    <n v="1"/>
    <n v="1"/>
    <s v="na"/>
    <s v="na"/>
    <s v="b"/>
  </r>
  <r>
    <x v="38"/>
    <s v="2017/04/08 9:04:59 PM AST"/>
    <d v="2017-04-08T21:04:59"/>
    <d v="1899-12-30T09:04:59"/>
    <s v="PM"/>
    <s v="AST"/>
    <d v="2017-04-08T21:00:00"/>
    <d v="2017-04-07T21:00:00"/>
    <x v="5"/>
    <n v="5"/>
    <n v="5"/>
    <s v="More than 9 Hours"/>
    <n v="2"/>
    <n v="4"/>
    <n v="3"/>
    <s v="na"/>
    <s v="na"/>
    <s v="b"/>
  </r>
  <r>
    <x v="38"/>
    <s v="2017/04/09 10:46:47 PM AST"/>
    <d v="2017-04-09T22:46:47"/>
    <d v="1899-12-30T10:46:47"/>
    <s v="PM"/>
    <s v="AST"/>
    <d v="2017-04-09T21:00:00"/>
    <d v="2017-04-08T21:00:00"/>
    <x v="15"/>
    <n v="4"/>
    <n v="2"/>
    <s v="Approximately 8 Hours"/>
    <n v="5"/>
    <n v="4"/>
    <n v="3"/>
    <s v="na"/>
    <s v="na"/>
    <s v="b"/>
  </r>
  <r>
    <x v="38"/>
    <s v="2017/04/10 9:12:45 PM AST"/>
    <d v="2017-04-10T21:12:45"/>
    <d v="1899-12-30T09:12:45"/>
    <s v="PM"/>
    <s v="AST"/>
    <d v="2017-04-10T21:00:00"/>
    <d v="2017-04-09T21:00:00"/>
    <x v="6"/>
    <n v="2"/>
    <n v="1"/>
    <s v="Less than 6 Hours"/>
    <n v="5"/>
    <n v="2"/>
    <n v="4"/>
    <s v="Yes"/>
    <s v="na"/>
    <s v="c"/>
  </r>
  <r>
    <x v="38"/>
    <s v="2017/04/11 9:15:36 PM AST"/>
    <d v="2017-04-11T21:15:36"/>
    <d v="1899-12-30T09:15:36"/>
    <s v="PM"/>
    <s v="AST"/>
    <d v="2017-04-11T21:00:00"/>
    <d v="2017-04-10T21:00:00"/>
    <x v="7"/>
    <n v="3"/>
    <n v="3"/>
    <s v="Approximately 7 Hours"/>
    <n v="3"/>
    <n v="3"/>
    <n v="1"/>
    <s v="Yes"/>
    <s v="na"/>
    <s v="c"/>
  </r>
  <r>
    <x v="38"/>
    <s v="2017/04/12 10:02:13 PM AST"/>
    <d v="2017-04-12T22:02:13"/>
    <d v="1899-12-30T10:02:13"/>
    <s v="PM"/>
    <s v="AST"/>
    <d v="2017-04-12T21:00:00"/>
    <d v="2017-04-11T21:00:00"/>
    <x v="8"/>
    <n v="4"/>
    <n v="4"/>
    <s v="Approximately 9 Hours"/>
    <n v="3"/>
    <n v="3"/>
    <n v="3"/>
    <s v="Yes"/>
    <s v="na"/>
    <s v="c"/>
  </r>
  <r>
    <x v="38"/>
    <s v="2017/04/13 9:55:07 PM AST"/>
    <d v="2017-04-13T21:55:07"/>
    <d v="1899-12-30T09:55:07"/>
    <s v="PM"/>
    <s v="AST"/>
    <d v="2017-04-13T21:00:00"/>
    <d v="2017-04-12T21:00:00"/>
    <x v="9"/>
    <n v="3"/>
    <n v="3"/>
    <s v="Approximately 8 Hours"/>
    <n v="5"/>
    <n v="2"/>
    <n v="3"/>
    <s v="Yes"/>
    <s v="na"/>
    <s v="c"/>
  </r>
  <r>
    <x v="38"/>
    <s v="2017/04/14 9:46:54 PM AST"/>
    <d v="2017-04-14T21:46:54"/>
    <d v="1899-12-30T09:46:54"/>
    <s v="PM"/>
    <s v="AST"/>
    <d v="2017-04-14T21:00:00"/>
    <d v="2017-04-13T21:00:00"/>
    <x v="10"/>
    <n v="4"/>
    <n v="4"/>
    <s v="Approximately 9 Hours"/>
    <n v="4"/>
    <n v="4"/>
    <n v="4"/>
    <s v="Yes"/>
    <s v="na"/>
    <s v="c"/>
  </r>
  <r>
    <x v="38"/>
    <s v="2017/04/15 10:29:27 PM AST"/>
    <d v="2017-04-15T22:29:27"/>
    <d v="1899-12-30T10:29:27"/>
    <s v="PM"/>
    <s v="AST"/>
    <d v="2017-04-15T21:00:00"/>
    <d v="2017-04-14T21:00:00"/>
    <x v="11"/>
    <n v="4"/>
    <n v="2"/>
    <s v="Less than 6 Hours"/>
    <n v="3"/>
    <n v="3"/>
    <n v="3"/>
    <s v="Yes"/>
    <s v="na"/>
    <s v="c"/>
  </r>
  <r>
    <x v="38"/>
    <s v="2017/04/16 10:59:38 PM AST"/>
    <d v="2017-04-16T22:59:38"/>
    <d v="1899-12-30T10:59:38"/>
    <s v="PM"/>
    <s v="AST"/>
    <d v="2017-04-16T21:00:00"/>
    <d v="2017-04-15T21:00:00"/>
    <x v="12"/>
    <n v="4"/>
    <n v="4"/>
    <s v="Approximately 8 Hours"/>
    <n v="3"/>
    <n v="3"/>
    <n v="2"/>
    <s v="Yes"/>
    <s v="na"/>
    <s v="c"/>
  </r>
  <r>
    <x v="39"/>
    <s v="2017/04/04 8:25:09 AM AST"/>
    <d v="2017-04-04T08:25:09"/>
    <d v="1899-12-30T08:25:09"/>
    <s v="AM"/>
    <s v="AST"/>
    <d v="2017-04-04T21:00:00"/>
    <d v="2017-04-03T21:00:00"/>
    <x v="0"/>
    <n v="3"/>
    <n v="3"/>
    <s v="Approximately 8 Hours"/>
    <n v="4"/>
    <n v="2"/>
    <n v="3"/>
    <s v="na"/>
    <s v="na"/>
    <s v="b"/>
  </r>
  <r>
    <x v="39"/>
    <s v="2017/04/05 6:10:16 AM AST"/>
    <d v="2017-04-05T06:10:16"/>
    <d v="1899-12-30T06:10:16"/>
    <s v="AM"/>
    <s v="AST"/>
    <d v="2017-04-05T21:00:00"/>
    <d v="2017-04-04T21:00:00"/>
    <x v="1"/>
    <n v="3"/>
    <n v="4"/>
    <s v="Approximately 7 Hours"/>
    <n v="4"/>
    <n v="2"/>
    <n v="3"/>
    <s v="na"/>
    <s v="na"/>
    <s v="b"/>
  </r>
  <r>
    <x v="39"/>
    <s v="2017/04/06 6:07:05 AM AST"/>
    <d v="2017-04-06T06:07:05"/>
    <d v="1899-12-30T06:07:05"/>
    <s v="AM"/>
    <s v="AST"/>
    <d v="2017-04-06T21:00:00"/>
    <d v="2017-04-05T21:00:00"/>
    <x v="2"/>
    <n v="4"/>
    <n v="4"/>
    <s v="Approximately 8 Hours"/>
    <n v="3"/>
    <n v="3"/>
    <n v="2"/>
    <s v="na"/>
    <s v="na"/>
    <s v="b"/>
  </r>
  <r>
    <x v="39"/>
    <s v="2017/04/07 8:02:56 AM AST"/>
    <d v="2017-04-07T08:02:56"/>
    <d v="1899-12-30T08:02:56"/>
    <s v="AM"/>
    <s v="AST"/>
    <d v="2017-04-07T21:00:00"/>
    <d v="2017-04-06T21:00:00"/>
    <x v="13"/>
    <n v="3"/>
    <n v="4"/>
    <s v="Approximately 8 Hours"/>
    <n v="2"/>
    <n v="3"/>
    <n v="2"/>
    <s v="na"/>
    <s v="na"/>
    <s v="b"/>
  </r>
  <r>
    <x v="39"/>
    <s v="2017/04/08 1:55:20 AM AST"/>
    <d v="2017-04-08T01:55:20"/>
    <d v="1899-12-30T01:55:20"/>
    <s v="AM"/>
    <s v="AST"/>
    <d v="2017-04-08T21:00:00"/>
    <d v="2017-04-07T21:00:00"/>
    <x v="14"/>
    <n v="2"/>
    <n v="2"/>
    <s v="Less than 6 Hours"/>
    <n v="4"/>
    <n v="2"/>
    <n v="4"/>
    <s v="na"/>
    <s v="na"/>
    <s v="b"/>
  </r>
  <r>
    <x v="39"/>
    <s v="2017/04/09 6:22:14 AM AST"/>
    <d v="2017-04-09T06:22:14"/>
    <d v="1899-12-30T06:22:14"/>
    <s v="AM"/>
    <s v="AST"/>
    <d v="2017-04-09T21:00:00"/>
    <d v="2017-04-08T21:00:00"/>
    <x v="5"/>
    <n v="4"/>
    <n v="4"/>
    <s v="Approximately 8 Hours"/>
    <n v="3"/>
    <n v="3"/>
    <n v="2"/>
    <s v="na"/>
    <s v="na"/>
    <s v="b"/>
  </r>
  <r>
    <x v="39"/>
    <s v="2017/04/10 7:52:11 AM AST"/>
    <d v="2017-04-10T07:52:11"/>
    <d v="1899-12-30T07:52:11"/>
    <s v="AM"/>
    <s v="AST"/>
    <d v="2017-04-10T21:00:00"/>
    <d v="2017-04-09T21:00:00"/>
    <x v="15"/>
    <n v="4"/>
    <n v="4"/>
    <s v="Approximately 7 Hours"/>
    <n v="4"/>
    <n v="4"/>
    <n v="2"/>
    <s v="na"/>
    <s v="na"/>
    <s v="b"/>
  </r>
  <r>
    <x v="39"/>
    <s v="2017/04/11 7:45:19 AM AST"/>
    <d v="2017-04-11T07:45:19"/>
    <d v="1899-12-30T07:45:19"/>
    <s v="AM"/>
    <s v="AST"/>
    <d v="2017-04-11T21:00:00"/>
    <d v="2017-04-10T21:00:00"/>
    <x v="6"/>
    <n v="4"/>
    <n v="2"/>
    <s v="Less than 6 Hours"/>
    <n v="5"/>
    <n v="3"/>
    <n v="2"/>
    <s v="No"/>
    <s v="na"/>
    <s v="c"/>
  </r>
  <r>
    <x v="39"/>
    <s v="2017/04/12 6:55:18 AM AST"/>
    <d v="2017-04-12T06:55:18"/>
    <d v="1899-12-30T06:55:18"/>
    <s v="AM"/>
    <s v="AST"/>
    <d v="2017-04-12T21:00:00"/>
    <d v="2017-04-11T21:00:00"/>
    <x v="7"/>
    <n v="4"/>
    <n v="4"/>
    <s v="Approximately 8 Hours"/>
    <n v="3"/>
    <n v="2"/>
    <n v="4"/>
    <s v="Yes"/>
    <s v="na"/>
    <s v="c"/>
  </r>
  <r>
    <x v="39"/>
    <s v="2017/04/13 7:25:29 AM AST"/>
    <d v="2017-04-13T07:25:29"/>
    <d v="1899-12-30T07:25:29"/>
    <s v="AM"/>
    <s v="AST"/>
    <d v="2017-04-13T21:00:00"/>
    <d v="2017-04-12T21:00:00"/>
    <x v="8"/>
    <n v="4"/>
    <n v="4"/>
    <s v="Approximately 8 Hours"/>
    <n v="3"/>
    <n v="2"/>
    <n v="4"/>
    <s v="Yes"/>
    <s v="na"/>
    <s v="c"/>
  </r>
  <r>
    <x v="39"/>
    <s v="2017/04/14 5:43:23 AM AST"/>
    <d v="2017-04-14T05:43:23"/>
    <d v="1899-12-30T05:43:23"/>
    <s v="AM"/>
    <s v="AST"/>
    <d v="2017-04-14T21:00:00"/>
    <d v="2017-04-13T21:00:00"/>
    <x v="9"/>
    <n v="5"/>
    <n v="4"/>
    <s v="Approximately 7 Hours"/>
    <n v="2"/>
    <n v="2"/>
    <n v="4"/>
    <s v="Yes"/>
    <s v="na"/>
    <s v="c"/>
  </r>
  <r>
    <x v="39"/>
    <s v="2017/04/15 6:44:03 AM AST"/>
    <d v="2017-04-15T06:44:03"/>
    <d v="1899-12-30T06:44:03"/>
    <s v="AM"/>
    <s v="AST"/>
    <d v="2017-04-15T21:00:00"/>
    <d v="2017-04-14T21:00:00"/>
    <x v="10"/>
    <n v="4"/>
    <n v="3"/>
    <s v="Approximately 7 Hours"/>
    <n v="4"/>
    <n v="2"/>
    <n v="3"/>
    <s v="Yes"/>
    <s v="na"/>
    <s v="c"/>
  </r>
  <r>
    <x v="40"/>
    <s v="2017/04/03 9:42:18 PM AST"/>
    <d v="2017-04-03T21:42:18"/>
    <d v="1899-12-30T09:42:18"/>
    <s v="PM"/>
    <s v="AST"/>
    <d v="2017-04-03T21:00:00"/>
    <d v="2017-04-02T21:00:00"/>
    <x v="0"/>
    <n v="5"/>
    <n v="5"/>
    <s v="Approximately 8 Hours"/>
    <n v="3"/>
    <n v="5"/>
    <n v="3"/>
    <s v="na"/>
    <s v="na"/>
    <s v="b"/>
  </r>
  <r>
    <x v="40"/>
    <s v="2017/04/04 9:22:32 PM AST"/>
    <d v="2017-04-04T21:22:32"/>
    <d v="1899-12-30T09:22:32"/>
    <s v="PM"/>
    <s v="AST"/>
    <d v="2017-04-04T21:00:00"/>
    <d v="2017-04-03T21:00:00"/>
    <x v="1"/>
    <n v="4"/>
    <n v="3"/>
    <s v="Approximately 7 Hours"/>
    <n v="4"/>
    <n v="4"/>
    <n v="3"/>
    <s v="na"/>
    <s v="na"/>
    <s v="b"/>
  </r>
  <r>
    <x v="40"/>
    <s v="2017/04/05 9:37:50 PM AST"/>
    <d v="2017-04-05T21:37:50"/>
    <d v="1899-12-30T09:37:50"/>
    <s v="PM"/>
    <s v="AST"/>
    <d v="2017-04-05T21:00:00"/>
    <d v="2017-04-04T21:00:00"/>
    <x v="2"/>
    <n v="4"/>
    <n v="4"/>
    <s v="Approximately 8 Hours"/>
    <n v="5"/>
    <n v="3"/>
    <n v="2"/>
    <s v="na"/>
    <s v="na"/>
    <s v="b"/>
  </r>
  <r>
    <x v="40"/>
    <s v="2017/04/06 9:46:56 PM AST"/>
    <d v="2017-04-06T21:46:56"/>
    <d v="1899-12-30T09:46:56"/>
    <s v="PM"/>
    <s v="AST"/>
    <d v="2017-04-06T21:00:00"/>
    <d v="2017-04-05T21:00:00"/>
    <x v="13"/>
    <n v="3"/>
    <n v="3"/>
    <s v="Approximately 7 Hours"/>
    <n v="4"/>
    <n v="3"/>
    <n v="3"/>
    <s v="na"/>
    <s v="na"/>
    <s v="b"/>
  </r>
  <r>
    <x v="40"/>
    <s v="2017/04/07 10:21:19 PM AST"/>
    <d v="2017-04-07T22:21:19"/>
    <d v="1899-12-30T10:21:19"/>
    <s v="PM"/>
    <s v="AST"/>
    <d v="2017-04-07T21:00:00"/>
    <d v="2017-04-06T21:00:00"/>
    <x v="14"/>
    <n v="4"/>
    <n v="4"/>
    <s v="Approximately 8 Hours"/>
    <n v="3"/>
    <n v="4"/>
    <n v="3"/>
    <s v="na"/>
    <s v="na"/>
    <s v="b"/>
  </r>
  <r>
    <x v="40"/>
    <s v="2017/04/08 10:03:41 PM AST"/>
    <d v="2017-04-08T22:03:41"/>
    <d v="1899-12-30T10:03:41"/>
    <s v="PM"/>
    <s v="AST"/>
    <d v="2017-04-08T21:00:00"/>
    <d v="2017-04-07T21:00:00"/>
    <x v="5"/>
    <n v="5"/>
    <n v="5"/>
    <s v="Approximately 8 Hours"/>
    <n v="2"/>
    <n v="5"/>
    <n v="2"/>
    <s v="na"/>
    <s v="na"/>
    <s v="b"/>
  </r>
  <r>
    <x v="41"/>
    <s v="2017/04/03 10:39:32 PM AST"/>
    <d v="2017-04-03T22:39:32"/>
    <d v="1899-12-30T10:39:32"/>
    <s v="PM"/>
    <s v="AST"/>
    <d v="2017-04-03T21:00:00"/>
    <d v="2017-04-02T21:00:00"/>
    <x v="0"/>
    <n v="4"/>
    <n v="2"/>
    <s v="Less than 6 Hours"/>
    <n v="3"/>
    <n v="3"/>
    <n v="2"/>
    <s v="na"/>
    <s v="na"/>
    <s v="b"/>
  </r>
  <r>
    <x v="41"/>
    <s v="2017/04/05 7:20:55 AM AST"/>
    <d v="2017-04-05T07:20:55"/>
    <d v="1899-12-30T07:20:55"/>
    <s v="AM"/>
    <s v="AST"/>
    <d v="2017-04-05T21:00:00"/>
    <d v="2017-04-04T21:00:00"/>
    <x v="1"/>
    <n v="4"/>
    <n v="4"/>
    <s v="Approximately 7 Hours"/>
    <n v="2"/>
    <n v="4"/>
    <n v="3"/>
    <s v="na"/>
    <s v="na"/>
    <s v="b"/>
  </r>
  <r>
    <x v="41"/>
    <s v="2017/04/05 10:17:05 PM AST"/>
    <d v="2017-04-05T22:17:05"/>
    <d v="1899-12-30T10:17:05"/>
    <s v="PM"/>
    <s v="AST"/>
    <d v="2017-04-05T21:00:00"/>
    <d v="2017-04-04T21:00:00"/>
    <x v="2"/>
    <n v="4"/>
    <n v="4"/>
    <s v="Approximately 7 Hours"/>
    <n v="2"/>
    <n v="4"/>
    <n v="3"/>
    <s v="na"/>
    <s v="na"/>
    <s v="b"/>
  </r>
  <r>
    <x v="41"/>
    <s v="2017/04/07 7:33:28 AM AST"/>
    <d v="2017-04-07T07:33:28"/>
    <d v="1899-12-30T07:33:28"/>
    <s v="AM"/>
    <s v="AST"/>
    <d v="2017-04-07T21:00:00"/>
    <d v="2017-04-06T21:00:00"/>
    <x v="13"/>
    <n v="4"/>
    <n v="4"/>
    <s v="Approximately 8 Hours"/>
    <n v="2"/>
    <n v="4"/>
    <n v="3"/>
    <s v="na"/>
    <s v="na"/>
    <s v="b"/>
  </r>
  <r>
    <x v="41"/>
    <s v="2017/04/07 9:22:15 PM AST"/>
    <d v="2017-04-07T21:22:15"/>
    <d v="1899-12-30T09:22:15"/>
    <s v="PM"/>
    <s v="AST"/>
    <d v="2017-04-07T21:00:00"/>
    <d v="2017-04-06T21:00:00"/>
    <x v="14"/>
    <n v="3"/>
    <n v="4"/>
    <s v="Approximately 8 Hours"/>
    <n v="2"/>
    <n v="4"/>
    <n v="4"/>
    <s v="na"/>
    <s v="na"/>
    <s v="b"/>
  </r>
  <r>
    <x v="41"/>
    <s v="2017/04/09 11:14:52 AM AST"/>
    <d v="2017-04-09T11:14:52"/>
    <d v="1899-12-30T11:14:52"/>
    <s v="AM"/>
    <s v="AST"/>
    <d v="2017-04-09T21:00:00"/>
    <d v="2017-04-08T21:00:00"/>
    <x v="5"/>
    <n v="4"/>
    <n v="4"/>
    <s v="Approximately 8 Hours"/>
    <n v="2"/>
    <n v="4"/>
    <n v="4"/>
    <s v="na"/>
    <s v="na"/>
    <s v="b"/>
  </r>
  <r>
    <x v="41"/>
    <s v="2017/04/10 8:37:05 AM AST"/>
    <d v="2017-04-10T08:37:05"/>
    <d v="1899-12-30T08:37:05"/>
    <s v="AM"/>
    <s v="AST"/>
    <d v="2017-04-10T21:00:00"/>
    <d v="2017-04-09T21:00:00"/>
    <x v="15"/>
    <n v="4"/>
    <n v="4"/>
    <s v="Approximately 7 Hours"/>
    <n v="2"/>
    <n v="4"/>
    <n v="4"/>
    <s v="na"/>
    <s v="na"/>
    <s v="b"/>
  </r>
  <r>
    <x v="41"/>
    <s v="2017/04/11 7:19:39 AM AST"/>
    <d v="2017-04-11T07:19:39"/>
    <d v="1899-12-30T07:19:39"/>
    <s v="AM"/>
    <s v="AST"/>
    <d v="2017-04-11T21:00:00"/>
    <d v="2017-04-10T21:00:00"/>
    <x v="6"/>
    <n v="4"/>
    <n v="4"/>
    <s v="Approximately 7 Hours"/>
    <n v="3"/>
    <n v="4"/>
    <n v="3"/>
    <s v="Yes"/>
    <s v="No"/>
    <s v="t"/>
  </r>
  <r>
    <x v="41"/>
    <s v="2017/04/11 10:08:33 PM AST"/>
    <d v="2017-04-11T22:08:33"/>
    <d v="1899-12-30T10:08:33"/>
    <s v="PM"/>
    <s v="AST"/>
    <d v="2017-04-11T21:00:00"/>
    <d v="2017-04-10T21:00:00"/>
    <x v="7"/>
    <n v="4"/>
    <n v="4"/>
    <s v="Approximately 7 Hours"/>
    <n v="3"/>
    <n v="4"/>
    <n v="4"/>
    <s v="Yes"/>
    <s v="No"/>
    <s v="t"/>
  </r>
  <r>
    <x v="41"/>
    <s v="2017/04/13 8:25:56 AM AST"/>
    <d v="2017-04-13T08:25:56"/>
    <d v="1899-12-30T08:25:56"/>
    <s v="AM"/>
    <s v="AST"/>
    <d v="2017-04-13T21:00:00"/>
    <d v="2017-04-12T21:00:00"/>
    <x v="8"/>
    <n v="3"/>
    <n v="4"/>
    <s v="Approximately 7 Hours"/>
    <n v="2"/>
    <n v="4"/>
    <n v="3"/>
    <s v="Yes"/>
    <s v="No"/>
    <s v="t"/>
  </r>
  <r>
    <x v="41"/>
    <s v="2017/04/14 8:20:16 AM AST"/>
    <d v="2017-04-14T08:20:16"/>
    <d v="1899-12-30T08:20:16"/>
    <s v="AM"/>
    <s v="AST"/>
    <d v="2017-04-14T21:00:00"/>
    <d v="2017-04-13T21:00:00"/>
    <x v="9"/>
    <n v="4"/>
    <n v="3"/>
    <s v="Less than 6 Hours"/>
    <n v="2"/>
    <n v="3"/>
    <n v="3"/>
    <s v="Yes"/>
    <s v="No"/>
    <s v="t"/>
  </r>
  <r>
    <x v="41"/>
    <s v="2017/04/15 1:30:20 PM AST"/>
    <d v="2017-04-15T13:30:20"/>
    <d v="1899-12-30T01:30:20"/>
    <s v="PM"/>
    <s v="AST"/>
    <d v="2017-04-15T21:00:00"/>
    <d v="2017-04-14T21:00:00"/>
    <x v="10"/>
    <n v="4"/>
    <n v="4"/>
    <s v="Approximately 7 Hours"/>
    <n v="2"/>
    <n v="4"/>
    <n v="3"/>
    <s v="Yes"/>
    <s v="No"/>
    <s v="t"/>
  </r>
  <r>
    <x v="41"/>
    <s v="2017/04/15 9:21:35 PM AST"/>
    <d v="2017-04-15T21:21:35"/>
    <d v="1899-12-30T09:21:35"/>
    <s v="PM"/>
    <s v="AST"/>
    <d v="2017-04-15T21:00:00"/>
    <d v="2017-04-14T21:00:00"/>
    <x v="11"/>
    <n v="4"/>
    <n v="4"/>
    <s v="Approximately 8 Hours"/>
    <n v="1"/>
    <n v="4"/>
    <n v="2"/>
    <s v="Yes"/>
    <s v="No"/>
    <s v="t"/>
  </r>
  <r>
    <x v="42"/>
    <s v="2017/04/04 1:00:32 AM AST"/>
    <d v="2017-04-04T01:00:32"/>
    <d v="1899-12-30T01:00:32"/>
    <s v="AM"/>
    <s v="AST"/>
    <d v="2017-04-04T21:00:00"/>
    <d v="2017-04-03T21:00:00"/>
    <x v="0"/>
    <n v="2"/>
    <n v="2"/>
    <s v="Approximately 7 Hours"/>
    <n v="4"/>
    <n v="3"/>
    <n v="3"/>
    <s v="na"/>
    <s v="na"/>
    <s v="b"/>
  </r>
  <r>
    <x v="42"/>
    <s v="2017/04/04 11:28:19 PM AST"/>
    <d v="2017-04-04T23:28:19"/>
    <d v="1899-12-30T11:28:19"/>
    <s v="PM"/>
    <s v="AST"/>
    <d v="2017-04-04T21:00:00"/>
    <d v="2017-04-03T21:00:00"/>
    <x v="1"/>
    <n v="3"/>
    <n v="1"/>
    <s v="Less than 6 Hours"/>
    <n v="5"/>
    <n v="2"/>
    <n v="4"/>
    <s v="na"/>
    <s v="na"/>
    <s v="b"/>
  </r>
  <r>
    <x v="42"/>
    <s v="2017/04/05 11:48:07 PM AST"/>
    <d v="2017-04-05T23:48:07"/>
    <d v="1899-12-30T11:48:07"/>
    <s v="PM"/>
    <s v="AST"/>
    <d v="2017-04-05T21:00:00"/>
    <d v="2017-04-04T21:00:00"/>
    <x v="2"/>
    <n v="5"/>
    <n v="5"/>
    <s v="Approximately 7 Hours"/>
    <n v="3"/>
    <n v="4"/>
    <n v="4"/>
    <s v="na"/>
    <s v="na"/>
    <s v="b"/>
  </r>
  <r>
    <x v="42"/>
    <s v="2017/04/09 4:43:10 PM AST"/>
    <d v="2017-04-09T16:43:10"/>
    <d v="1899-12-30T04:43:10"/>
    <s v="PM"/>
    <s v="AST"/>
    <d v="2017-04-09T21:00:00"/>
    <d v="2017-04-08T21:00:00"/>
    <x v="5"/>
    <n v="1"/>
    <n v="1"/>
    <s v="Less than 6 Hours"/>
    <n v="5"/>
    <n v="1"/>
    <n v="3"/>
    <s v="na"/>
    <s v="na"/>
    <s v="b"/>
  </r>
  <r>
    <x v="42"/>
    <s v="2017/04/10 12:49:46 AM AST"/>
    <d v="2017-04-10T00:49:46"/>
    <d v="1899-12-30T12:49:46"/>
    <s v="AM"/>
    <s v="AST"/>
    <d v="2017-04-10T21:00:00"/>
    <d v="2017-04-09T21:00:00"/>
    <x v="15"/>
    <n v="1"/>
    <n v="1"/>
    <s v="Less than 6 Hours"/>
    <n v="5"/>
    <n v="1"/>
    <n v="2"/>
    <s v="na"/>
    <s v="na"/>
    <s v="b"/>
  </r>
  <r>
    <x v="42"/>
    <s v="2017/04/11 12:28:01 AM AST"/>
    <d v="2017-04-11T00:28:01"/>
    <d v="1899-12-30T12:28:01"/>
    <s v="AM"/>
    <s v="AST"/>
    <d v="2017-04-11T21:00:00"/>
    <d v="2017-04-10T21:00:00"/>
    <x v="6"/>
    <n v="3"/>
    <n v="3"/>
    <s v="Approximately 7 Hours"/>
    <n v="3"/>
    <n v="2"/>
    <n v="3"/>
    <s v="Yes"/>
    <s v="No"/>
    <s v="t"/>
  </r>
  <r>
    <x v="42"/>
    <s v="2017/04/12 12:51:39 PM AST"/>
    <d v="2017-04-12T12:51:39"/>
    <d v="1899-12-30T12:51:39"/>
    <s v="PM"/>
    <s v="AST"/>
    <d v="2017-04-12T21:00:00"/>
    <d v="2017-04-11T21:00:00"/>
    <x v="7"/>
    <n v="4"/>
    <n v="5"/>
    <s v="Approximately 7 Hours"/>
    <n v="3"/>
    <n v="4"/>
    <n v="3"/>
    <s v="Yes"/>
    <s v="No"/>
    <s v="t"/>
  </r>
  <r>
    <x v="42"/>
    <s v="2017/04/12 10:22:34 PM AST"/>
    <d v="2017-04-12T22:22:34"/>
    <d v="1899-12-30T10:22:34"/>
    <s v="PM"/>
    <s v="AST"/>
    <d v="2017-04-12T21:00:00"/>
    <d v="2017-04-11T21:00:00"/>
    <x v="8"/>
    <n v="4"/>
    <n v="5"/>
    <s v="Approximately 7 Hours"/>
    <n v="3"/>
    <n v="3"/>
    <n v="4"/>
    <s v="Yes"/>
    <s v="No"/>
    <s v="t"/>
  </r>
  <r>
    <x v="42"/>
    <s v="2017/04/14 10:27:19 AM AST"/>
    <d v="2017-04-14T10:27:19"/>
    <d v="1899-12-30T10:27:19"/>
    <s v="AM"/>
    <s v="AST"/>
    <d v="2017-04-14T21:00:00"/>
    <d v="2017-04-13T21:00:00"/>
    <x v="9"/>
    <n v="4"/>
    <n v="2"/>
    <s v="Less than 6 Hours"/>
    <n v="3"/>
    <n v="3"/>
    <n v="2"/>
    <s v="No"/>
    <s v="No"/>
    <s v="t"/>
  </r>
  <r>
    <x v="42"/>
    <s v="2017/04/15 12:00:37 AM AST"/>
    <d v="2017-04-15T00:00:37"/>
    <d v="1899-12-30T12:00:37"/>
    <s v="AM"/>
    <s v="AST"/>
    <d v="2017-04-15T21:00:00"/>
    <d v="2017-04-14T21:00:00"/>
    <x v="10"/>
    <n v="5"/>
    <n v="4"/>
    <s v="Approximately 7 Hours"/>
    <n v="3"/>
    <n v="3"/>
    <n v="3"/>
    <s v="Yes"/>
    <s v="No"/>
    <s v="t"/>
  </r>
  <r>
    <x v="42"/>
    <s v="2017/04/16 9:44:02 PM AST"/>
    <d v="2017-04-16T21:44:02"/>
    <d v="1899-12-30T09:44:02"/>
    <s v="PM"/>
    <s v="AST"/>
    <d v="2017-04-16T21:00:00"/>
    <d v="2017-04-15T21:00:00"/>
    <x v="45"/>
    <n v="4"/>
    <n v="2"/>
    <s v="Less than 6 Hours"/>
    <n v="2"/>
    <n v="3"/>
    <n v="3"/>
    <s v="No"/>
    <s v="Yes"/>
    <s v="t"/>
  </r>
  <r>
    <x v="42"/>
    <s v="2017/04/17 10:47:21 AM AST"/>
    <d v="2017-04-17T10:47:21"/>
    <d v="1899-12-30T10:47:21"/>
    <s v="AM"/>
    <s v="AST"/>
    <d v="2017-04-17T21:00:00"/>
    <d v="2017-04-16T21:00:00"/>
    <x v="12"/>
    <n v="2"/>
    <n v="1"/>
    <s v="Less than 6 Hours"/>
    <n v="4"/>
    <n v="2"/>
    <n v="3"/>
    <s v="Yes"/>
    <s v="No"/>
    <s v="t"/>
  </r>
  <r>
    <x v="43"/>
    <s v="2017/03/14 7:28:31 PM AST"/>
    <d v="2017-03-14T19:28:31"/>
    <d v="1899-12-30T07:28:31"/>
    <s v="PM"/>
    <s v="AST"/>
    <d v="2017-03-14T21:00:00"/>
    <d v="2017-03-13T21:00:00"/>
    <x v="23"/>
    <n v="3"/>
    <n v="2"/>
    <s v="Approximately 7 Hours"/>
    <n v="4"/>
    <n v="3"/>
    <n v="1"/>
    <s v="na"/>
    <s v="na"/>
    <s v="b"/>
  </r>
  <r>
    <x v="43"/>
    <s v="2017/03/14 10:07:29 PM AST"/>
    <d v="2017-03-14T22:07:29"/>
    <d v="1899-12-30T10:07:29"/>
    <s v="PM"/>
    <s v="AST"/>
    <d v="2017-03-14T21:00:00"/>
    <d v="2017-03-13T21:00:00"/>
    <x v="24"/>
    <n v="2"/>
    <n v="2"/>
    <s v="Approximately 7 Hours"/>
    <n v="4"/>
    <n v="3"/>
    <n v="2"/>
    <s v="na"/>
    <s v="na"/>
    <s v="b"/>
  </r>
  <r>
    <x v="43"/>
    <s v="2017/03/15 9:11:50 PM AST"/>
    <d v="2017-03-15T21:11:50"/>
    <d v="1899-12-30T09:11:50"/>
    <s v="PM"/>
    <s v="AST"/>
    <d v="2017-03-15T21:00:00"/>
    <d v="2017-03-14T21:00:00"/>
    <x v="25"/>
    <n v="4"/>
    <n v="4"/>
    <s v="Approximately 7 Hours"/>
    <n v="2"/>
    <n v="4"/>
    <n v="3"/>
    <s v="na"/>
    <s v="na"/>
    <s v="b"/>
  </r>
  <r>
    <x v="43"/>
    <s v="2017/03/20 1:28:56 PM AST"/>
    <d v="2017-03-20T13:28:56"/>
    <d v="1899-12-30T01:28:56"/>
    <s v="PM"/>
    <s v="AST"/>
    <d v="2017-03-20T21:00:00"/>
    <d v="2017-03-19T21:00:00"/>
    <x v="29"/>
    <n v="3"/>
    <n v="3"/>
    <s v="Approximately 7 Hours"/>
    <n v="4"/>
    <n v="1"/>
    <n v="4"/>
    <s v="na"/>
    <s v="na"/>
    <s v="b"/>
  </r>
  <r>
    <x v="43"/>
    <s v="2017/03/20 9:04:26 PM AST"/>
    <d v="2017-03-20T21:04:26"/>
    <d v="1899-12-30T09:04:26"/>
    <s v="PM"/>
    <s v="AST"/>
    <d v="2017-03-20T21:00:00"/>
    <d v="2017-03-19T21:00:00"/>
    <x v="30"/>
    <n v="3"/>
    <n v="2"/>
    <s v="Approximately 7 Hours"/>
    <n v="3"/>
    <n v="2"/>
    <n v="4"/>
    <s v="na"/>
    <s v="na"/>
    <s v="b"/>
  </r>
  <r>
    <x v="43"/>
    <s v="2017/03/21 9:07:38 PM AST"/>
    <d v="2017-03-21T21:07:38"/>
    <d v="1899-12-30T09:07:38"/>
    <s v="PM"/>
    <s v="AST"/>
    <d v="2017-03-21T21:00:00"/>
    <d v="2017-03-20T21:00:00"/>
    <x v="31"/>
    <n v="2"/>
    <n v="2"/>
    <s v="Approximately 7 Hours"/>
    <n v="2"/>
    <n v="1"/>
    <n v="3"/>
    <s v="Yes"/>
    <s v="na"/>
    <s v="c"/>
  </r>
  <r>
    <x v="43"/>
    <s v="2017/03/22 9:08:25 PM AST"/>
    <d v="2017-03-22T21:08:25"/>
    <d v="1899-12-30T09:08:25"/>
    <s v="PM"/>
    <s v="AST"/>
    <d v="2017-03-22T21:00:00"/>
    <d v="2017-03-21T21:00:00"/>
    <x v="32"/>
    <n v="1"/>
    <n v="3"/>
    <s v="Approximately 8 Hours"/>
    <n v="3"/>
    <n v="3"/>
    <n v="3"/>
    <s v="Yes"/>
    <s v="na"/>
    <s v="c"/>
  </r>
  <r>
    <x v="43"/>
    <s v="2017/03/23 9:07:49 PM AST"/>
    <d v="2017-03-23T21:07:49"/>
    <d v="1899-12-30T09:07:49"/>
    <s v="PM"/>
    <s v="AST"/>
    <d v="2017-03-23T21:00:00"/>
    <d v="2017-03-22T21:00:00"/>
    <x v="33"/>
    <n v="4"/>
    <n v="3"/>
    <s v="Less than 6 Hours"/>
    <n v="3"/>
    <n v="4"/>
    <n v="4"/>
    <s v="Yes"/>
    <s v="na"/>
    <s v="c"/>
  </r>
  <r>
    <x v="43"/>
    <s v="2017/03/27 2:15:16 AM AST"/>
    <d v="2017-03-27T02:15:16"/>
    <d v="1899-12-30T02:15:16"/>
    <s v="AM"/>
    <s v="AST"/>
    <d v="2017-03-27T21:00:00"/>
    <d v="2017-03-26T21:00:00"/>
    <x v="46"/>
    <n v="3"/>
    <n v="4"/>
    <s v="Approximately 9 Hours"/>
    <n v="2"/>
    <n v="3"/>
    <n v="5"/>
    <s v="Yes"/>
    <s v="na"/>
    <s v="c"/>
  </r>
  <r>
    <x v="43"/>
    <s v="2017/03/27 2:16:00 AM AST"/>
    <d v="2017-03-27T02:16:00"/>
    <d v="1899-12-30T02:16:00"/>
    <s v="AM"/>
    <s v="AST"/>
    <d v="2017-03-27T21:00:00"/>
    <d v="2017-03-26T21:00:00"/>
    <x v="36"/>
    <n v="4"/>
    <n v="4"/>
    <s v="Less than 6 Hours"/>
    <n v="3"/>
    <n v="4"/>
    <n v="5"/>
    <s v="Yes"/>
    <s v="na"/>
    <s v="c"/>
  </r>
  <r>
    <x v="43"/>
    <s v="2017/03/27 9:03:35 PM AST"/>
    <d v="2017-03-27T21:03:35"/>
    <d v="1899-12-30T09:03:35"/>
    <s v="PM"/>
    <s v="AST"/>
    <d v="2017-03-27T21:00:00"/>
    <d v="2017-03-26T21:00:00"/>
    <x v="37"/>
    <n v="3"/>
    <n v="2"/>
    <s v="Less than 6 Hours"/>
    <n v="2"/>
    <n v="3"/>
    <n v="3"/>
    <s v="Yes"/>
    <s v="na"/>
    <s v="c"/>
  </r>
  <r>
    <x v="43"/>
    <s v="2017/03/28 9:21:46 PM AST"/>
    <d v="2017-03-28T21:21:46"/>
    <d v="1899-12-30T09:21:46"/>
    <s v="PM"/>
    <s v="AST"/>
    <d v="2017-03-28T21:00:00"/>
    <d v="2017-03-27T21:00:00"/>
    <x v="38"/>
    <n v="3"/>
    <n v="2"/>
    <s v="Less than 6 Hours"/>
    <n v="3"/>
    <n v="2"/>
    <n v="2"/>
    <s v="Yes"/>
    <s v="na"/>
    <s v="c"/>
  </r>
  <r>
    <x v="43"/>
    <s v="2017/03/29 9:09:05 PM AST"/>
    <d v="2017-03-29T21:09:05"/>
    <d v="1899-12-30T09:09:05"/>
    <s v="PM"/>
    <s v="AST"/>
    <d v="2017-03-29T21:00:00"/>
    <d v="2017-03-28T21:00:00"/>
    <x v="39"/>
    <n v="4"/>
    <n v="2"/>
    <s v="Approximately 7 Hours"/>
    <n v="3"/>
    <n v="3"/>
    <n v="2"/>
    <s v="Yes"/>
    <s v="na"/>
    <s v="c"/>
  </r>
  <r>
    <x v="43"/>
    <s v="2017/03/30 9:07:29 PM AST"/>
    <d v="2017-03-30T21:07:29"/>
    <d v="1899-12-30T09:07:29"/>
    <s v="PM"/>
    <s v="AST"/>
    <d v="2017-03-30T21:00:00"/>
    <d v="2017-03-29T21:00:00"/>
    <x v="40"/>
    <n v="4"/>
    <n v="3"/>
    <s v="Approximately 7 Hours"/>
    <n v="2"/>
    <n v="3"/>
    <n v="3"/>
    <s v="Yes"/>
    <s v="na"/>
    <s v="c"/>
  </r>
  <r>
    <x v="43"/>
    <s v="2017/03/31 10:18:07 PM AST"/>
    <d v="2017-03-31T22:18:07"/>
    <d v="1899-12-30T10:18:07"/>
    <s v="PM"/>
    <s v="AST"/>
    <d v="2017-03-31T21:00:00"/>
    <d v="2017-03-30T21:00:00"/>
    <x v="41"/>
    <n v="3"/>
    <n v="4"/>
    <s v="Approximately 7 Hours"/>
    <n v="1"/>
    <n v="4"/>
    <n v="4"/>
    <s v="Yes"/>
    <s v="na"/>
    <s v="c"/>
  </r>
  <r>
    <x v="43"/>
    <s v="2017/04/01 10:44:51 PM AST"/>
    <d v="2017-04-01T22:44:51"/>
    <d v="1899-12-30T10:44:51"/>
    <s v="PM"/>
    <s v="AST"/>
    <d v="2017-04-01T21:00:00"/>
    <d v="2017-03-31T21:00:00"/>
    <x v="42"/>
    <n v="2"/>
    <n v="2"/>
    <s v="Approximately 7 Hours"/>
    <n v="1"/>
    <n v="2"/>
    <n v="2"/>
    <s v="Yes"/>
    <s v="na"/>
    <s v="c"/>
  </r>
  <r>
    <x v="43"/>
    <s v="2017/04/03 1:03:31 AM AST"/>
    <d v="2017-04-03T01:03:31"/>
    <d v="1899-12-30T01:03:31"/>
    <s v="AM"/>
    <s v="AST"/>
    <d v="2017-04-03T21:00:00"/>
    <d v="2017-04-02T21:00:00"/>
    <x v="43"/>
    <n v="3"/>
    <n v="3"/>
    <s v="Approximately 7 Hours"/>
    <n v="1"/>
    <n v="3"/>
    <n v="4"/>
    <s v="Yes"/>
    <s v="na"/>
    <s v="c"/>
  </r>
  <r>
    <x v="43"/>
    <s v="2017/04/03 9:18:24 PM AST"/>
    <d v="2017-04-03T21:18:24"/>
    <d v="1899-12-30T09:18:24"/>
    <s v="PM"/>
    <s v="AST"/>
    <d v="2017-04-03T21:00:00"/>
    <d v="2017-04-02T21:00:00"/>
    <x v="0"/>
    <n v="4"/>
    <n v="1"/>
    <s v="Less than 6 Hours"/>
    <n v="2"/>
    <n v="3"/>
    <n v="3"/>
    <s v="Yes"/>
    <s v="na"/>
    <s v="c"/>
  </r>
  <r>
    <x v="44"/>
    <s v="2017/04/03 10:48:32 PM AST"/>
    <d v="2017-04-03T22:48:32"/>
    <d v="1899-12-30T10:48:32"/>
    <s v="PM"/>
    <s v="AST"/>
    <d v="2017-04-03T21:00:00"/>
    <d v="2017-04-02T21:00:00"/>
    <x v="0"/>
    <n v="3"/>
    <n v="2"/>
    <s v="Approximately 7 Hours"/>
    <n v="4"/>
    <n v="3"/>
    <n v="2"/>
    <s v="na"/>
    <s v="na"/>
    <s v="b"/>
  </r>
  <r>
    <x v="44"/>
    <s v="2017/04/04 9:17:28 PM AST"/>
    <d v="2017-04-04T21:17:28"/>
    <d v="1899-12-30T09:17:28"/>
    <s v="PM"/>
    <s v="AST"/>
    <d v="2017-04-04T21:00:00"/>
    <d v="2017-04-03T21:00:00"/>
    <x v="1"/>
    <n v="3"/>
    <n v="4"/>
    <s v="Less than 6 Hours"/>
    <n v="4"/>
    <n v="4"/>
    <n v="1"/>
    <s v="na"/>
    <s v="na"/>
    <s v="b"/>
  </r>
  <r>
    <x v="44"/>
    <s v="2017/04/05 9:43:22 PM AST"/>
    <d v="2017-04-05T21:43:22"/>
    <d v="1899-12-30T09:43:22"/>
    <s v="PM"/>
    <s v="AST"/>
    <d v="2017-04-05T21:00:00"/>
    <d v="2017-04-04T21:00:00"/>
    <x v="2"/>
    <n v="3"/>
    <n v="4"/>
    <s v="Less than 6 Hours"/>
    <n v="4"/>
    <n v="4"/>
    <n v="2"/>
    <s v="na"/>
    <s v="na"/>
    <s v="b"/>
  </r>
  <r>
    <x v="44"/>
    <s v="2017/04/06 10:27:24 PM AST"/>
    <d v="2017-04-06T22:27:24"/>
    <d v="1899-12-30T10:27:24"/>
    <s v="PM"/>
    <s v="AST"/>
    <d v="2017-04-06T21:00:00"/>
    <d v="2017-04-05T21:00:00"/>
    <x v="13"/>
    <n v="4"/>
    <n v="3"/>
    <s v="Less than 6 Hours"/>
    <n v="3"/>
    <n v="2"/>
    <n v="3"/>
    <s v="na"/>
    <s v="na"/>
    <s v="b"/>
  </r>
  <r>
    <x v="44"/>
    <s v="2017/04/07 10:08:52 PM AST"/>
    <d v="2017-04-07T22:08:52"/>
    <d v="1899-12-30T10:08:52"/>
    <s v="PM"/>
    <s v="AST"/>
    <d v="2017-04-07T21:00:00"/>
    <d v="2017-04-06T21:00:00"/>
    <x v="14"/>
    <n v="4"/>
    <n v="3"/>
    <s v="Less than 6 Hours"/>
    <n v="3"/>
    <n v="4"/>
    <n v="1"/>
    <s v="na"/>
    <s v="na"/>
    <s v="b"/>
  </r>
  <r>
    <x v="44"/>
    <s v="2017/04/08 9:52:52 PM AST"/>
    <d v="2017-04-08T21:52:52"/>
    <d v="1899-12-30T09:52:52"/>
    <s v="PM"/>
    <s v="AST"/>
    <d v="2017-04-08T21:00:00"/>
    <d v="2017-04-07T21:00:00"/>
    <x v="5"/>
    <n v="4"/>
    <n v="3"/>
    <s v="Approximately 7 Hours"/>
    <n v="2"/>
    <n v="3"/>
    <n v="5"/>
    <s v="na"/>
    <s v="na"/>
    <s v="b"/>
  </r>
  <r>
    <x v="44"/>
    <s v="2017/04/10 8:48:30 AM AST"/>
    <d v="2017-04-10T08:48:30"/>
    <d v="1899-12-30T08:48:30"/>
    <s v="AM"/>
    <s v="AST"/>
    <d v="2017-04-10T21:00:00"/>
    <d v="2017-04-09T21:00:00"/>
    <x v="15"/>
    <n v="2"/>
    <n v="3"/>
    <s v="Approximately 8 Hours"/>
    <n v="2"/>
    <n v="4"/>
    <n v="4"/>
    <s v="na"/>
    <s v="na"/>
    <s v="b"/>
  </r>
  <r>
    <x v="44"/>
    <s v="2017/04/11 8:00:21 AM AST"/>
    <d v="2017-04-11T08:00:21"/>
    <d v="1899-12-30T08:00:21"/>
    <s v="AM"/>
    <s v="AST"/>
    <d v="2017-04-11T21:00:00"/>
    <d v="2017-04-10T21:00:00"/>
    <x v="6"/>
    <n v="2"/>
    <n v="4"/>
    <s v="Approximately 8 Hours"/>
    <n v="2"/>
    <n v="4"/>
    <n v="3"/>
    <s v="Yes"/>
    <s v="Yes"/>
    <s v="t"/>
  </r>
  <r>
    <x v="44"/>
    <s v="2017/04/11 9:12:13 PM AST"/>
    <d v="2017-04-11T21:12:13"/>
    <d v="1899-12-30T09:12:13"/>
    <s v="PM"/>
    <s v="AST"/>
    <d v="2017-04-11T21:00:00"/>
    <d v="2017-04-10T21:00:00"/>
    <x v="7"/>
    <n v="1"/>
    <n v="2"/>
    <s v="More than 9 Hours"/>
    <n v="3"/>
    <n v="4"/>
    <n v="3"/>
    <s v="Yes"/>
    <s v="Yes"/>
    <s v="t"/>
  </r>
  <r>
    <x v="44"/>
    <s v="2017/04/12 9:35:01 PM AST"/>
    <d v="2017-04-12T21:35:01"/>
    <d v="1899-12-30T09:35:01"/>
    <s v="PM"/>
    <s v="AST"/>
    <d v="2017-04-12T21:00:00"/>
    <d v="2017-04-11T21:00:00"/>
    <x v="8"/>
    <n v="3"/>
    <n v="2"/>
    <s v="Approximately 8 Hours"/>
    <n v="3"/>
    <n v="3"/>
    <n v="4"/>
    <s v="Yes"/>
    <s v="Yes"/>
    <s v="t"/>
  </r>
  <r>
    <x v="44"/>
    <s v="2017/04/13 9:33:24 PM AST"/>
    <d v="2017-04-13T21:33:24"/>
    <d v="1899-12-30T09:33:24"/>
    <s v="PM"/>
    <s v="AST"/>
    <d v="2017-04-13T21:00:00"/>
    <d v="2017-04-12T21:00:00"/>
    <x v="9"/>
    <n v="4"/>
    <n v="3"/>
    <s v="Approximately 9 Hours"/>
    <n v="2"/>
    <n v="3"/>
    <n v="3"/>
    <s v="Yes"/>
    <s v="Yes"/>
    <s v="t"/>
  </r>
  <r>
    <x v="44"/>
    <s v="2017/04/14 9:08:16 PM AST"/>
    <d v="2017-04-14T21:08:16"/>
    <d v="1899-12-30T09:08:16"/>
    <s v="PM"/>
    <s v="AST"/>
    <d v="2017-04-14T21:00:00"/>
    <d v="2017-04-13T21:00:00"/>
    <x v="10"/>
    <n v="3"/>
    <n v="2"/>
    <s v="Approximately 7 Hours"/>
    <n v="3"/>
    <n v="2"/>
    <n v="5"/>
    <s v="Yes"/>
    <s v="Yes"/>
    <s v="t"/>
  </r>
  <r>
    <x v="44"/>
    <s v="2017/04/15 9:29:23 PM AST"/>
    <d v="2017-04-15T21:29:23"/>
    <d v="1899-12-30T09:29:23"/>
    <s v="PM"/>
    <s v="AST"/>
    <d v="2017-04-15T21:00:00"/>
    <d v="2017-04-14T21:00:00"/>
    <x v="11"/>
    <n v="4"/>
    <n v="4"/>
    <s v="More than 9 Hours"/>
    <n v="2"/>
    <n v="4"/>
    <n v="2"/>
    <s v="Yes"/>
    <s v="Yes"/>
    <s v="t"/>
  </r>
  <r>
    <x v="44"/>
    <s v="2017/04/17 5:52:34 AM AST"/>
    <d v="2017-04-17T05:52:34"/>
    <d v="1899-12-30T05:52:34"/>
    <s v="AM"/>
    <s v="AST"/>
    <d v="2017-04-17T21:00:00"/>
    <d v="2017-04-16T21:00:00"/>
    <x v="12"/>
    <n v="3"/>
    <n v="2"/>
    <s v="Approximately 7 Hours"/>
    <n v="2"/>
    <n v="3"/>
    <n v="2"/>
    <s v="Yes"/>
    <s v="Yes"/>
    <s v="t"/>
  </r>
  <r>
    <x v="45"/>
    <s v="2017/04/03 11:09:29 PM AST"/>
    <d v="2017-04-03T23:09:29"/>
    <d v="1899-12-30T11:09:29"/>
    <s v="PM"/>
    <s v="AST"/>
    <d v="2017-04-03T21:00:00"/>
    <d v="2017-04-02T21:00:00"/>
    <x v="0"/>
    <n v="3"/>
    <n v="4"/>
    <s v="Approximately 9 Hours"/>
    <n v="4"/>
    <n v="3"/>
    <n v="3"/>
    <s v="na"/>
    <s v="na"/>
    <s v="b"/>
  </r>
  <r>
    <x v="45"/>
    <s v="2017/04/04 9:03:49 PM AST"/>
    <d v="2017-04-04T21:03:49"/>
    <d v="1899-12-30T09:03:49"/>
    <s v="PM"/>
    <s v="AST"/>
    <d v="2017-04-04T21:00:00"/>
    <d v="2017-04-03T21:00:00"/>
    <x v="1"/>
    <n v="3"/>
    <n v="4"/>
    <s v="Approximately 9 Hours"/>
    <n v="4"/>
    <n v="4"/>
    <n v="3"/>
    <s v="na"/>
    <s v="na"/>
    <s v="b"/>
  </r>
  <r>
    <x v="45"/>
    <s v="2017/04/05 9:05:53 PM AST"/>
    <d v="2017-04-05T21:05:53"/>
    <d v="1899-12-30T09:05:53"/>
    <s v="PM"/>
    <s v="AST"/>
    <d v="2017-04-05T21:00:00"/>
    <d v="2017-04-04T21:00:00"/>
    <x v="2"/>
    <n v="4"/>
    <n v="3"/>
    <s v="Approximately 9 Hours"/>
    <n v="2"/>
    <n v="4"/>
    <n v="2"/>
    <s v="na"/>
    <s v="na"/>
    <s v="b"/>
  </r>
  <r>
    <x v="45"/>
    <s v="2017/04/06 9:18:47 PM AST"/>
    <d v="2017-04-06T21:18:47"/>
    <d v="1899-12-30T09:18:47"/>
    <s v="PM"/>
    <s v="AST"/>
    <d v="2017-04-06T21:00:00"/>
    <d v="2017-04-05T21:00:00"/>
    <x v="13"/>
    <n v="4"/>
    <n v="4"/>
    <s v="Approximately 9 Hours"/>
    <n v="2"/>
    <n v="4"/>
    <n v="2"/>
    <s v="na"/>
    <s v="na"/>
    <s v="b"/>
  </r>
  <r>
    <x v="45"/>
    <s v="2017/04/07 9:28:19 PM AST"/>
    <d v="2017-04-07T21:28:19"/>
    <d v="1899-12-30T09:28:19"/>
    <s v="PM"/>
    <s v="AST"/>
    <d v="2017-04-07T21:00:00"/>
    <d v="2017-04-06T21:00:00"/>
    <x v="14"/>
    <n v="5"/>
    <n v="4"/>
    <s v="Approximately 9 Hours"/>
    <n v="2"/>
    <n v="4"/>
    <n v="4"/>
    <s v="na"/>
    <s v="na"/>
    <s v="b"/>
  </r>
  <r>
    <x v="45"/>
    <s v="2017/04/08 9:39:36 PM AST"/>
    <d v="2017-04-08T21:39:36"/>
    <d v="1899-12-30T09:39:36"/>
    <s v="PM"/>
    <s v="AST"/>
    <d v="2017-04-08T21:00:00"/>
    <d v="2017-04-07T21:00:00"/>
    <x v="5"/>
    <n v="5"/>
    <n v="3"/>
    <s v="Approximately 9 Hours"/>
    <n v="1"/>
    <n v="4"/>
    <n v="2"/>
    <s v="na"/>
    <s v="na"/>
    <s v="b"/>
  </r>
  <r>
    <x v="45"/>
    <s v="2017/04/09 11:14:38 PM AST"/>
    <d v="2017-04-09T23:14:38"/>
    <d v="1899-12-30T11:14:38"/>
    <s v="PM"/>
    <s v="AST"/>
    <d v="2017-04-09T21:00:00"/>
    <d v="2017-04-08T21:00:00"/>
    <x v="15"/>
    <n v="4"/>
    <n v="3"/>
    <s v="Approximately 9 Hours"/>
    <n v="2"/>
    <n v="4"/>
    <n v="2"/>
    <s v="na"/>
    <s v="na"/>
    <s v="b"/>
  </r>
  <r>
    <x v="45"/>
    <s v="2017/04/10 10:07:12 PM AST"/>
    <d v="2017-04-10T22:07:12"/>
    <d v="1899-12-30T10:07:12"/>
    <s v="PM"/>
    <s v="AST"/>
    <d v="2017-04-10T21:00:00"/>
    <d v="2017-04-09T21:00:00"/>
    <x v="6"/>
    <n v="4"/>
    <n v="3"/>
    <s v="Approximately 9 Hours"/>
    <n v="4"/>
    <n v="3"/>
    <n v="2"/>
    <s v="No"/>
    <s v="na"/>
    <s v="c"/>
  </r>
  <r>
    <x v="45"/>
    <s v="2017/04/11 9:33:51 PM AST"/>
    <d v="2017-04-11T21:33:51"/>
    <d v="1899-12-30T09:33:51"/>
    <s v="PM"/>
    <s v="AST"/>
    <d v="2017-04-11T21:00:00"/>
    <d v="2017-04-10T21:00:00"/>
    <x v="7"/>
    <n v="1"/>
    <n v="3"/>
    <s v="Approximately 8 Hours"/>
    <n v="4"/>
    <n v="2"/>
    <n v="1"/>
    <s v="Yes"/>
    <s v="na"/>
    <s v="c"/>
  </r>
  <r>
    <x v="45"/>
    <s v="2017/04/12 9:14:55 PM AST"/>
    <d v="2017-04-12T21:14:55"/>
    <d v="1899-12-30T09:14:55"/>
    <s v="PM"/>
    <s v="AST"/>
    <d v="2017-04-12T21:00:00"/>
    <d v="2017-04-11T21:00:00"/>
    <x v="8"/>
    <n v="4"/>
    <n v="3"/>
    <s v="Approximately 9 Hours"/>
    <n v="3"/>
    <n v="3"/>
    <n v="2"/>
    <s v="Yes"/>
    <s v="na"/>
    <s v="c"/>
  </r>
  <r>
    <x v="45"/>
    <s v="2017/04/13 9:07:29 PM AST"/>
    <d v="2017-04-13T21:07:29"/>
    <d v="1899-12-30T09:07:29"/>
    <s v="PM"/>
    <s v="AST"/>
    <d v="2017-04-13T21:00:00"/>
    <d v="2017-04-12T21:00:00"/>
    <x v="9"/>
    <n v="4"/>
    <n v="4"/>
    <s v="Approximately 9 Hours"/>
    <n v="3"/>
    <n v="3"/>
    <n v="2"/>
    <s v="Yes"/>
    <s v="na"/>
    <s v="c"/>
  </r>
  <r>
    <x v="45"/>
    <s v="2017/04/14 9:11:28 PM AST"/>
    <d v="2017-04-14T21:11:28"/>
    <d v="1899-12-30T09:11:28"/>
    <s v="PM"/>
    <s v="AST"/>
    <d v="2017-04-14T21:00:00"/>
    <d v="2017-04-13T21:00:00"/>
    <x v="10"/>
    <n v="5"/>
    <n v="2"/>
    <s v="Approximately 8 Hours"/>
    <n v="2"/>
    <n v="4"/>
    <n v="2"/>
    <s v="Yes"/>
    <s v="na"/>
    <s v="c"/>
  </r>
  <r>
    <x v="45"/>
    <s v="2017/04/15 9:47:44 PM AST"/>
    <d v="2017-04-15T21:47:44"/>
    <d v="1899-12-30T09:47:44"/>
    <s v="PM"/>
    <s v="AST"/>
    <d v="2017-04-15T21:00:00"/>
    <d v="2017-04-14T21:00:00"/>
    <x v="11"/>
    <n v="5"/>
    <n v="4"/>
    <s v="Approximately 8 Hours"/>
    <n v="2"/>
    <n v="4"/>
    <n v="1"/>
    <s v="Yes"/>
    <s v="na"/>
    <s v="c"/>
  </r>
  <r>
    <x v="45"/>
    <s v="2017/04/16 9:02:45 PM AST"/>
    <d v="2017-04-16T21:02:45"/>
    <d v="1899-12-30T09:02:45"/>
    <s v="PM"/>
    <s v="AST"/>
    <d v="2017-04-16T21:00:00"/>
    <d v="2017-04-15T21:00:00"/>
    <x v="12"/>
    <n v="4"/>
    <n v="2"/>
    <s v="Approximately 8 Hours"/>
    <n v="2"/>
    <n v="4"/>
    <n v="1"/>
    <s v="Yes"/>
    <s v="na"/>
    <s v="c"/>
  </r>
  <r>
    <x v="46"/>
    <s v="2017/04/03 11:14:39 PM AST"/>
    <d v="2017-04-03T23:14:39"/>
    <d v="1899-12-30T11:14:39"/>
    <s v="PM"/>
    <s v="AST"/>
    <d v="2017-04-03T21:00:00"/>
    <d v="2017-04-02T21:00:00"/>
    <x v="0"/>
    <n v="4"/>
    <n v="4"/>
    <s v="Approximately 8 Hours"/>
    <n v="3"/>
    <n v="3"/>
    <n v="3"/>
    <s v="na"/>
    <s v="na"/>
    <s v="b"/>
  </r>
  <r>
    <x v="46"/>
    <s v="2017/04/05 12:57:57 AM AST"/>
    <d v="2017-04-05T00:57:57"/>
    <d v="1899-12-30T12:57:57"/>
    <s v="AM"/>
    <s v="AST"/>
    <d v="2017-04-05T21:00:00"/>
    <d v="2017-04-04T21:00:00"/>
    <x v="1"/>
    <n v="5"/>
    <n v="3"/>
    <s v="Less than 6 Hours"/>
    <n v="3"/>
    <n v="4"/>
    <n v="2"/>
    <s v="na"/>
    <s v="na"/>
    <s v="b"/>
  </r>
  <r>
    <x v="46"/>
    <s v="2017/04/05 9:06:45 PM AST"/>
    <d v="2017-04-05T21:06:45"/>
    <d v="1899-12-30T09:06:45"/>
    <s v="PM"/>
    <s v="AST"/>
    <d v="2017-04-05T21:00:00"/>
    <d v="2017-04-04T21:00:00"/>
    <x v="2"/>
    <n v="4"/>
    <n v="4"/>
    <s v="Approximately 7 Hours"/>
    <n v="4"/>
    <n v="3"/>
    <n v="3"/>
    <s v="na"/>
    <s v="na"/>
    <s v="b"/>
  </r>
  <r>
    <x v="46"/>
    <s v="2017/04/06 11:06:39 PM AST"/>
    <d v="2017-04-06T23:06:39"/>
    <d v="1899-12-30T11:06:39"/>
    <s v="PM"/>
    <s v="AST"/>
    <d v="2017-04-06T21:00:00"/>
    <d v="2017-04-05T21:00:00"/>
    <x v="13"/>
    <n v="4"/>
    <n v="1"/>
    <s v="Less than 6 Hours"/>
    <n v="4"/>
    <n v="3"/>
    <n v="4"/>
    <s v="na"/>
    <s v="na"/>
    <s v="b"/>
  </r>
  <r>
    <x v="46"/>
    <s v="2017/04/08 12:16:12 AM AST"/>
    <d v="2017-04-08T00:16:12"/>
    <d v="1899-12-30T12:16:12"/>
    <s v="AM"/>
    <s v="AST"/>
    <d v="2017-04-08T21:00:00"/>
    <d v="2017-04-07T21:00:00"/>
    <x v="14"/>
    <n v="3"/>
    <n v="4"/>
    <s v="Approximately 7 Hours"/>
    <n v="4"/>
    <n v="4"/>
    <n v="4"/>
    <s v="na"/>
    <s v="na"/>
    <s v="b"/>
  </r>
  <r>
    <x v="46"/>
    <s v="2017/04/09 2:05:26 PM AST"/>
    <d v="2017-04-09T14:05:26"/>
    <d v="1899-12-30T02:05:26"/>
    <s v="PM"/>
    <s v="AST"/>
    <d v="2017-04-09T21:00:00"/>
    <d v="2017-04-08T21:00:00"/>
    <x v="5"/>
    <n v="4"/>
    <n v="4"/>
    <s v="Approximately 7 Hours"/>
    <n v="3"/>
    <n v="3"/>
    <n v="3"/>
    <s v="na"/>
    <s v="na"/>
    <s v="b"/>
  </r>
  <r>
    <x v="46"/>
    <s v="2017/04/10 12:59:29 AM AST"/>
    <d v="2017-04-10T00:59:29"/>
    <d v="1899-12-30T12:59:29"/>
    <s v="AM"/>
    <s v="AST"/>
    <d v="2017-04-10T21:00:00"/>
    <d v="2017-04-09T21:00:00"/>
    <x v="15"/>
    <n v="4"/>
    <n v="4"/>
    <s v="Approximately 7 Hours"/>
    <n v="3"/>
    <n v="4"/>
    <n v="4"/>
    <s v="na"/>
    <s v="na"/>
    <s v="b"/>
  </r>
  <r>
    <x v="46"/>
    <s v="2017/04/11 1:53:19 AM AST"/>
    <d v="2017-04-11T01:53:19"/>
    <d v="1899-12-30T01:53:19"/>
    <s v="AM"/>
    <s v="AST"/>
    <d v="2017-04-11T21:00:00"/>
    <d v="2017-04-10T21:00:00"/>
    <x v="6"/>
    <n v="5"/>
    <n v="4"/>
    <s v="Approximately 7 Hours"/>
    <n v="5"/>
    <n v="3"/>
    <n v="2"/>
    <s v="No"/>
    <s v="na"/>
    <s v="c"/>
  </r>
  <r>
    <x v="46"/>
    <s v="2017/04/11 11:20:21 PM AST"/>
    <d v="2017-04-11T23:20:21"/>
    <d v="1899-12-30T11:20:21"/>
    <s v="PM"/>
    <s v="AST"/>
    <d v="2017-04-11T21:00:00"/>
    <d v="2017-04-10T21:00:00"/>
    <x v="7"/>
    <n v="2"/>
    <n v="3"/>
    <s v="Approximately 7 Hours"/>
    <n v="5"/>
    <n v="4"/>
    <n v="3"/>
    <s v="No"/>
    <s v="na"/>
    <s v="c"/>
  </r>
  <r>
    <x v="46"/>
    <s v="2017/04/12 9:05:06 PM AST"/>
    <d v="2017-04-12T21:05:06"/>
    <d v="1899-12-30T09:05:06"/>
    <s v="PM"/>
    <s v="AST"/>
    <d v="2017-04-12T21:00:00"/>
    <d v="2017-04-11T21:00:00"/>
    <x v="8"/>
    <n v="3"/>
    <n v="3"/>
    <s v="Approximately 7 Hours"/>
    <n v="3"/>
    <n v="3"/>
    <n v="3"/>
    <s v="No"/>
    <s v="na"/>
    <s v="c"/>
  </r>
  <r>
    <x v="46"/>
    <s v="2017/04/14 1:52:18 PM AST"/>
    <d v="2017-04-14T13:52:18"/>
    <d v="1899-12-30T01:52:18"/>
    <s v="PM"/>
    <s v="AST"/>
    <d v="2017-04-14T21:00:00"/>
    <d v="2017-04-13T21:00:00"/>
    <x v="9"/>
    <n v="4"/>
    <n v="4"/>
    <s v="Approximately 7 Hours"/>
    <n v="3"/>
    <n v="4"/>
    <n v="3"/>
    <s v="Yes"/>
    <s v="na"/>
    <s v="c"/>
  </r>
  <r>
    <x v="46"/>
    <s v="2017/04/17 12:28:51 AM AST"/>
    <d v="2017-04-17T00:28:51"/>
    <d v="1899-12-30T12:28:51"/>
    <s v="AM"/>
    <s v="AST"/>
    <d v="2017-04-17T21:00:00"/>
    <d v="2017-04-16T21:00:00"/>
    <x v="45"/>
    <n v="3"/>
    <n v="3"/>
    <s v="Approximately 7 Hours"/>
    <n v="3"/>
    <n v="3"/>
    <n v="2"/>
    <s v="Yes"/>
    <s v="na"/>
    <s v="c"/>
  </r>
  <r>
    <x v="46"/>
    <s v="2017/04/17 1:27:23 AM AST"/>
    <d v="2017-04-17T01:27:23"/>
    <d v="1899-12-30T01:27:23"/>
    <s v="AM"/>
    <s v="AST"/>
    <d v="2017-04-17T21:00:00"/>
    <d v="2017-04-16T21:00:00"/>
    <x v="12"/>
    <n v="4"/>
    <n v="3"/>
    <s v="Approximately 7 Hours"/>
    <n v="3"/>
    <n v="4"/>
    <n v="1"/>
    <s v="Yes"/>
    <s v="na"/>
    <s v="c"/>
  </r>
  <r>
    <x v="47"/>
    <s v="2017/04/06 2:31:36 AM AST"/>
    <d v="2017-04-06T02:31:36"/>
    <d v="1899-12-30T02:31:36"/>
    <s v="AM"/>
    <s v="AST"/>
    <d v="2017-04-06T21:00:00"/>
    <d v="2017-04-05T21:00:00"/>
    <x v="2"/>
    <n v="4"/>
    <n v="4"/>
    <s v="Approximately 7 Hours"/>
    <n v="3"/>
    <n v="3"/>
    <n v="2"/>
    <s v="na"/>
    <s v="na"/>
    <s v="b"/>
  </r>
  <r>
    <x v="47"/>
    <s v="2017/04/07 2:28:13 AM AST"/>
    <d v="2017-04-07T02:28:13"/>
    <d v="1899-12-30T02:28:13"/>
    <s v="AM"/>
    <s v="AST"/>
    <d v="2017-04-07T21:00:00"/>
    <d v="2017-04-06T21:00:00"/>
    <x v="13"/>
    <n v="2"/>
    <n v="2"/>
    <s v="Less than 6 Hours"/>
    <n v="4"/>
    <n v="3"/>
    <n v="2"/>
    <s v="na"/>
    <s v="na"/>
    <s v="b"/>
  </r>
  <r>
    <x v="47"/>
    <s v="2017/04/08 3:06:47 AM AST"/>
    <d v="2017-04-08T03:06:47"/>
    <d v="1899-12-30T03:06:47"/>
    <s v="AM"/>
    <s v="AST"/>
    <d v="2017-04-08T21:00:00"/>
    <d v="2017-04-07T21:00:00"/>
    <x v="14"/>
    <n v="1"/>
    <n v="3"/>
    <s v="Approximately 8 Hours"/>
    <n v="3"/>
    <n v="3"/>
    <n v="2"/>
    <s v="na"/>
    <s v="na"/>
    <s v="b"/>
  </r>
  <r>
    <x v="47"/>
    <s v="2017/04/09 3:35:45 AM AST"/>
    <d v="2017-04-09T03:35:45"/>
    <d v="1899-12-30T03:35:45"/>
    <s v="AM"/>
    <s v="AST"/>
    <d v="2017-04-09T21:00:00"/>
    <d v="2017-04-08T21:00:00"/>
    <x v="5"/>
    <n v="3"/>
    <n v="4"/>
    <s v="Approximately 8 Hours"/>
    <n v="3"/>
    <n v="4"/>
    <n v="3"/>
    <s v="na"/>
    <s v="na"/>
    <s v="b"/>
  </r>
  <r>
    <x v="47"/>
    <s v="2017/04/11 1:37:39 AM AST"/>
    <d v="2017-04-11T01:37:39"/>
    <d v="1899-12-30T01:37:39"/>
    <s v="AM"/>
    <s v="AST"/>
    <d v="2017-04-11T21:00:00"/>
    <d v="2017-04-10T21:00:00"/>
    <x v="6"/>
    <n v="3"/>
    <n v="3"/>
    <s v="Approximately 7 Hours"/>
    <n v="3"/>
    <n v="3"/>
    <n v="2"/>
    <s v="Yes"/>
    <s v="na"/>
    <s v="c"/>
  </r>
  <r>
    <x v="47"/>
    <s v="2017/04/12 2:39:34 AM AST"/>
    <d v="2017-04-12T02:39:34"/>
    <d v="1899-12-30T02:39:34"/>
    <s v="AM"/>
    <s v="AST"/>
    <d v="2017-04-12T21:00:00"/>
    <d v="2017-04-11T21:00:00"/>
    <x v="7"/>
    <n v="3"/>
    <n v="4"/>
    <s v="Approximately 8 Hours"/>
    <n v="3"/>
    <n v="3"/>
    <n v="2"/>
    <s v="Yes"/>
    <s v="na"/>
    <s v="c"/>
  </r>
  <r>
    <x v="47"/>
    <s v="2017/04/13 2:22:45 AM AST"/>
    <d v="2017-04-13T02:22:45"/>
    <d v="1899-12-30T02:22:45"/>
    <s v="AM"/>
    <s v="AST"/>
    <d v="2017-04-13T21:00:00"/>
    <d v="2017-04-12T21:00:00"/>
    <x v="8"/>
    <n v="2"/>
    <n v="2"/>
    <s v="Approximately 7 Hours"/>
    <n v="4"/>
    <n v="2"/>
    <n v="2"/>
    <s v="Yes"/>
    <s v="na"/>
    <s v="c"/>
  </r>
  <r>
    <x v="47"/>
    <s v="2017/04/14 5:40:01 AM AST"/>
    <d v="2017-04-14T05:40:01"/>
    <d v="1899-12-30T05:40:01"/>
    <s v="AM"/>
    <s v="AST"/>
    <d v="2017-04-14T21:00:00"/>
    <d v="2017-04-13T21:00:00"/>
    <x v="9"/>
    <n v="3"/>
    <n v="4"/>
    <s v="Approximately 7 Hours"/>
    <n v="3"/>
    <n v="3"/>
    <n v="2"/>
    <s v="Yes"/>
    <s v="na"/>
    <s v="c"/>
  </r>
  <r>
    <x v="47"/>
    <s v="2017/04/15 3:32:48 AM AST"/>
    <d v="2017-04-15T03:32:48"/>
    <d v="1899-12-30T03:32:48"/>
    <s v="AM"/>
    <s v="AST"/>
    <d v="2017-04-15T21:00:00"/>
    <d v="2017-04-14T21:00:00"/>
    <x v="10"/>
    <n v="3"/>
    <n v="4"/>
    <s v="Approximately 8 Hours"/>
    <n v="4"/>
    <n v="3"/>
    <n v="2"/>
    <s v="Yes"/>
    <s v="na"/>
    <s v="c"/>
  </r>
  <r>
    <x v="47"/>
    <s v="2017/04/16 6:16:25 AM AST"/>
    <d v="2017-04-16T06:16:25"/>
    <d v="1899-12-30T06:16:25"/>
    <s v="AM"/>
    <s v="AST"/>
    <d v="2017-04-16T21:00:00"/>
    <d v="2017-04-15T21:00:00"/>
    <x v="11"/>
    <n v="3"/>
    <n v="3"/>
    <s v="Approximately 7 Hours"/>
    <n v="3"/>
    <n v="2"/>
    <n v="1"/>
    <s v="Yes"/>
    <s v="na"/>
    <s v="c"/>
  </r>
  <r>
    <x v="47"/>
    <s v="2017/04/17 3:11:19 AM AST"/>
    <d v="2017-04-17T03:11:19"/>
    <d v="1899-12-30T03:11:19"/>
    <s v="AM"/>
    <s v="AST"/>
    <d v="2017-04-17T21:00:00"/>
    <d v="2017-04-16T21:00:00"/>
    <x v="12"/>
    <n v="3"/>
    <n v="3"/>
    <s v="Approximately 8 Hours"/>
    <n v="3"/>
    <n v="3"/>
    <n v="1"/>
    <s v="Yes"/>
    <s v="na"/>
    <s v="c"/>
  </r>
  <r>
    <x v="48"/>
    <s v="2017/04/03 11:34:54 PM AST"/>
    <d v="2017-04-03T23:34:54"/>
    <d v="1899-12-30T11:34:54"/>
    <s v="PM"/>
    <s v="AST"/>
    <d v="2017-04-03T21:00:00"/>
    <d v="2017-04-02T21:00:00"/>
    <x v="0"/>
    <n v="3"/>
    <n v="3"/>
    <s v="Less than 6 Hours"/>
    <n v="3"/>
    <n v="4"/>
    <n v="2"/>
    <s v="na"/>
    <s v="na"/>
    <s v="b"/>
  </r>
  <r>
    <x v="48"/>
    <s v="2017/04/04 9:46:47 PM AST"/>
    <d v="2017-04-04T21:46:47"/>
    <d v="1899-12-30T09:46:47"/>
    <s v="PM"/>
    <s v="AST"/>
    <d v="2017-04-04T21:00:00"/>
    <d v="2017-04-03T21:00:00"/>
    <x v="1"/>
    <n v="4"/>
    <n v="4"/>
    <s v="Approximately 7 Hours"/>
    <n v="3"/>
    <n v="4"/>
    <n v="2"/>
    <s v="na"/>
    <s v="na"/>
    <s v="b"/>
  </r>
  <r>
    <x v="48"/>
    <s v="2017/04/05 9:05:08 PM AST"/>
    <d v="2017-04-05T21:05:08"/>
    <d v="1899-12-30T09:05:08"/>
    <s v="PM"/>
    <s v="AST"/>
    <d v="2017-04-05T21:00:00"/>
    <d v="2017-04-04T21:00:00"/>
    <x v="2"/>
    <n v="3"/>
    <n v="4"/>
    <s v="Less than 6 Hours"/>
    <n v="5"/>
    <n v="5"/>
    <n v="3"/>
    <s v="na"/>
    <s v="na"/>
    <s v="b"/>
  </r>
  <r>
    <x v="48"/>
    <s v="2017/04/07 1:38:59 AM AST"/>
    <d v="2017-04-07T01:38:59"/>
    <d v="1899-12-30T01:38:59"/>
    <s v="AM"/>
    <s v="AST"/>
    <d v="2017-04-07T21:00:00"/>
    <d v="2017-04-06T21:00:00"/>
    <x v="13"/>
    <n v="3"/>
    <n v="3"/>
    <s v="Less than 6 Hours"/>
    <n v="4"/>
    <n v="5"/>
    <n v="1"/>
    <s v="na"/>
    <s v="na"/>
    <s v="b"/>
  </r>
  <r>
    <x v="48"/>
    <s v="2017/04/08 12:43:01 AM AST"/>
    <d v="2017-04-08T00:43:01"/>
    <d v="1899-12-30T12:43:01"/>
    <s v="AM"/>
    <s v="AST"/>
    <d v="2017-04-08T21:00:00"/>
    <d v="2017-04-07T21:00:00"/>
    <x v="14"/>
    <n v="4"/>
    <n v="3"/>
    <s v="Approximately 7 Hours"/>
    <n v="2"/>
    <n v="2"/>
    <n v="1"/>
    <s v="na"/>
    <s v="na"/>
    <s v="b"/>
  </r>
  <r>
    <x v="48"/>
    <s v="2017/04/09 1:32:10 AM AST"/>
    <d v="2017-04-09T01:32:10"/>
    <d v="1899-12-30T01:32:10"/>
    <s v="AM"/>
    <s v="AST"/>
    <d v="2017-04-09T21:00:00"/>
    <d v="2017-04-08T21:00:00"/>
    <x v="5"/>
    <n v="3"/>
    <n v="3"/>
    <s v="Approximately 7 Hours"/>
    <n v="2"/>
    <n v="3"/>
    <n v="4"/>
    <s v="na"/>
    <s v="na"/>
    <s v="b"/>
  </r>
  <r>
    <x v="48"/>
    <s v="2017/04/10 12:43:33 AM AST"/>
    <d v="2017-04-10T00:43:33"/>
    <d v="1899-12-30T12:43:33"/>
    <s v="AM"/>
    <s v="AST"/>
    <d v="2017-04-10T21:00:00"/>
    <d v="2017-04-09T21:00:00"/>
    <x v="15"/>
    <n v="3"/>
    <n v="3"/>
    <s v="Less than 6 Hours"/>
    <n v="2"/>
    <n v="3"/>
    <n v="3"/>
    <s v="na"/>
    <s v="na"/>
    <s v="b"/>
  </r>
  <r>
    <x v="48"/>
    <s v="2017/04/10 9:17:37 PM AST"/>
    <d v="2017-04-10T21:17:37"/>
    <d v="1899-12-30T09:17:37"/>
    <s v="PM"/>
    <s v="AST"/>
    <d v="2017-04-10T21:00:00"/>
    <d v="2017-04-09T21:00:00"/>
    <x v="6"/>
    <n v="4"/>
    <n v="3"/>
    <s v="Approximately 8 Hours"/>
    <n v="4"/>
    <n v="3"/>
    <n v="2"/>
    <s v="Yes"/>
    <s v="na"/>
    <s v="c"/>
  </r>
  <r>
    <x v="48"/>
    <s v="2017/04/11 9:09:05 PM AST"/>
    <d v="2017-04-11T21:09:05"/>
    <d v="1899-12-30T09:09:05"/>
    <s v="PM"/>
    <s v="AST"/>
    <d v="2017-04-11T21:00:00"/>
    <d v="2017-04-10T21:00:00"/>
    <x v="7"/>
    <n v="4"/>
    <n v="3"/>
    <s v="Less than 6 Hours"/>
    <n v="2"/>
    <n v="4"/>
    <n v="1"/>
    <s v="Yes"/>
    <s v="na"/>
    <s v="c"/>
  </r>
  <r>
    <x v="48"/>
    <s v="2017/04/12 11:07:11 PM AST"/>
    <d v="2017-04-12T23:07:11"/>
    <d v="1899-12-30T11:07:11"/>
    <s v="PM"/>
    <s v="AST"/>
    <d v="2017-04-12T21:00:00"/>
    <d v="2017-04-11T21:00:00"/>
    <x v="8"/>
    <n v="3"/>
    <n v="3"/>
    <s v="Approximately 7 Hours"/>
    <n v="4"/>
    <n v="5"/>
    <n v="3"/>
    <s v="Yes"/>
    <s v="na"/>
    <s v="c"/>
  </r>
  <r>
    <x v="48"/>
    <s v="2017/04/13 9:06:09 PM AST"/>
    <d v="2017-04-13T21:06:09"/>
    <d v="1899-12-30T09:06:09"/>
    <s v="PM"/>
    <s v="AST"/>
    <d v="2017-04-13T21:00:00"/>
    <d v="2017-04-12T21:00:00"/>
    <x v="9"/>
    <n v="4"/>
    <n v="4"/>
    <s v="Approximately 7 Hours"/>
    <n v="4"/>
    <n v="2"/>
    <n v="2"/>
    <s v="Yes"/>
    <s v="na"/>
    <s v="c"/>
  </r>
  <r>
    <x v="48"/>
    <s v="2017/04/14 11:55:17 PM AST"/>
    <d v="2017-04-14T23:55:17"/>
    <d v="1899-12-30T11:55:17"/>
    <s v="PM"/>
    <s v="AST"/>
    <d v="2017-04-14T21:00:00"/>
    <d v="2017-04-13T21:00:00"/>
    <x v="10"/>
    <n v="3"/>
    <n v="4"/>
    <s v="Less than 6 Hours"/>
    <n v="2"/>
    <n v="3"/>
    <n v="3"/>
    <s v="Yes"/>
    <s v="na"/>
    <s v="c"/>
  </r>
  <r>
    <x v="48"/>
    <s v="2017/04/15 9:21:33 PM AST"/>
    <d v="2017-04-15T21:21:33"/>
    <d v="1899-12-30T09:21:33"/>
    <s v="PM"/>
    <s v="AST"/>
    <d v="2017-04-15T21:00:00"/>
    <d v="2017-04-14T21:00:00"/>
    <x v="11"/>
    <n v="4"/>
    <n v="4"/>
    <s v="Approximately 7 Hours"/>
    <n v="2"/>
    <n v="2"/>
    <n v="2"/>
    <s v="Yes"/>
    <s v="na"/>
    <s v="c"/>
  </r>
  <r>
    <x v="48"/>
    <s v="2017/04/16 10:51:44 PM AST"/>
    <d v="2017-04-16T22:51:44"/>
    <d v="1899-12-30T10:51:44"/>
    <s v="PM"/>
    <s v="AST"/>
    <d v="2017-04-16T21:00:00"/>
    <d v="2017-04-15T21:00:00"/>
    <x v="12"/>
    <n v="5"/>
    <n v="3"/>
    <s v="Less than 6 Hours"/>
    <n v="1"/>
    <n v="3"/>
    <n v="1"/>
    <s v="Yes"/>
    <s v="na"/>
    <s v="c"/>
  </r>
  <r>
    <x v="49"/>
    <s v="2017/04/04 1:03:10 AM AST"/>
    <d v="2017-04-04T01:03:10"/>
    <d v="1899-12-30T01:03:10"/>
    <s v="AM"/>
    <s v="AST"/>
    <d v="2017-04-04T21:00:00"/>
    <d v="2017-04-03T21:00:00"/>
    <x v="0"/>
    <n v="5"/>
    <n v="4"/>
    <s v="Less than 6 Hours"/>
    <n v="1"/>
    <n v="4"/>
    <n v="4"/>
    <s v="na"/>
    <s v="na"/>
    <s v="b"/>
  </r>
  <r>
    <x v="49"/>
    <s v="2017/04/05 1:34:04 AM AST"/>
    <d v="2017-04-05T01:34:04"/>
    <d v="1899-12-30T01:34:04"/>
    <s v="AM"/>
    <s v="AST"/>
    <d v="2017-04-05T21:00:00"/>
    <d v="2017-04-04T21:00:00"/>
    <x v="1"/>
    <n v="4"/>
    <n v="3"/>
    <s v="Less than 6 Hours"/>
    <n v="2"/>
    <n v="4"/>
    <n v="2"/>
    <s v="na"/>
    <s v="na"/>
    <s v="b"/>
  </r>
  <r>
    <x v="49"/>
    <s v="2017/04/05 10:51:18 PM AST"/>
    <d v="2017-04-05T22:51:18"/>
    <d v="1899-12-30T10:51:18"/>
    <s v="PM"/>
    <s v="AST"/>
    <d v="2017-04-05T21:00:00"/>
    <d v="2017-04-04T21:00:00"/>
    <x v="2"/>
    <n v="4"/>
    <n v="4"/>
    <s v="Approximately 7 Hours"/>
    <n v="3"/>
    <n v="4"/>
    <n v="3"/>
    <s v="na"/>
    <s v="na"/>
    <s v="b"/>
  </r>
  <r>
    <x v="49"/>
    <s v="2017/04/07 1:19:46 AM AST"/>
    <d v="2017-04-07T01:19:46"/>
    <d v="1899-12-30T01:19:46"/>
    <s v="AM"/>
    <s v="AST"/>
    <d v="2017-04-07T21:00:00"/>
    <d v="2017-04-06T21:00:00"/>
    <x v="13"/>
    <n v="3"/>
    <n v="2"/>
    <s v="Less than 6 Hours"/>
    <n v="2"/>
    <n v="3"/>
    <n v="4"/>
    <s v="na"/>
    <s v="na"/>
    <s v="b"/>
  </r>
  <r>
    <x v="49"/>
    <s v="2017/04/07 11:32:31 PM AST"/>
    <d v="2017-04-07T23:32:31"/>
    <d v="1899-12-30T11:32:31"/>
    <s v="PM"/>
    <s v="AST"/>
    <d v="2017-04-07T21:00:00"/>
    <d v="2017-04-06T21:00:00"/>
    <x v="14"/>
    <n v="4"/>
    <n v="4"/>
    <s v="Approximately 7 Hours"/>
    <n v="2"/>
    <n v="4"/>
    <n v="3"/>
    <s v="na"/>
    <s v="na"/>
    <s v="b"/>
  </r>
  <r>
    <x v="49"/>
    <s v="2017/04/09 2:31:52 AM AST"/>
    <d v="2017-04-09T02:31:52"/>
    <d v="1899-12-30T02:31:52"/>
    <s v="AM"/>
    <s v="AST"/>
    <d v="2017-04-09T21:00:00"/>
    <d v="2017-04-08T21:00:00"/>
    <x v="5"/>
    <n v="4"/>
    <n v="1"/>
    <s v="More than 9 Hours"/>
    <n v="2"/>
    <n v="3"/>
    <n v="3"/>
    <s v="na"/>
    <s v="na"/>
    <s v="b"/>
  </r>
  <r>
    <x v="49"/>
    <s v="2017/04/09 10:47:37 PM AST"/>
    <d v="2017-04-09T22:47:37"/>
    <d v="1899-12-30T10:47:37"/>
    <s v="PM"/>
    <s v="AST"/>
    <d v="2017-04-09T21:00:00"/>
    <d v="2017-04-08T21:00:00"/>
    <x v="15"/>
    <n v="4"/>
    <n v="4"/>
    <s v="Approximately 9 Hours"/>
    <n v="2"/>
    <n v="4"/>
    <n v="2"/>
    <s v="na"/>
    <s v="na"/>
    <s v="b"/>
  </r>
  <r>
    <x v="49"/>
    <s v="2017/04/11 12:47:20 AM AST"/>
    <d v="2017-04-11T00:47:20"/>
    <d v="1899-12-30T12:47:20"/>
    <s v="AM"/>
    <s v="AST"/>
    <d v="2017-04-11T21:00:00"/>
    <d v="2017-04-10T21:00:00"/>
    <x v="6"/>
    <n v="3"/>
    <n v="3"/>
    <s v="Approximately 7 Hours"/>
    <n v="4"/>
    <n v="3"/>
    <n v="4"/>
    <s v="Yes"/>
    <s v="na"/>
    <s v="c"/>
  </r>
  <r>
    <x v="49"/>
    <s v="2017/04/12 2:43:00 AM AST"/>
    <d v="2017-04-12T02:43:00"/>
    <d v="1899-12-30T02:43:00"/>
    <s v="AM"/>
    <s v="AST"/>
    <d v="2017-04-12T21:00:00"/>
    <d v="2017-04-11T21:00:00"/>
    <x v="7"/>
    <n v="4"/>
    <n v="3"/>
    <s v="Approximately 9 Hours"/>
    <n v="3"/>
    <n v="3"/>
    <n v="3"/>
    <s v="Yes"/>
    <s v="na"/>
    <s v="c"/>
  </r>
  <r>
    <x v="49"/>
    <s v="2017/04/12 11:27:37 PM AST"/>
    <d v="2017-04-12T23:27:37"/>
    <d v="1899-12-30T11:27:37"/>
    <s v="PM"/>
    <s v="AST"/>
    <d v="2017-04-12T21:00:00"/>
    <d v="2017-04-11T21:00:00"/>
    <x v="8"/>
    <n v="4"/>
    <n v="4"/>
    <s v="Less than 6 Hours"/>
    <n v="2"/>
    <n v="4"/>
    <n v="3"/>
    <s v="Yes"/>
    <s v="na"/>
    <s v="c"/>
  </r>
  <r>
    <x v="49"/>
    <s v="2017/04/14 2:22:32 AM AST"/>
    <d v="2017-04-14T02:22:32"/>
    <d v="1899-12-30T02:22:32"/>
    <s v="AM"/>
    <s v="AST"/>
    <d v="2017-04-14T21:00:00"/>
    <d v="2017-04-13T21:00:00"/>
    <x v="9"/>
    <n v="4"/>
    <n v="4"/>
    <s v="Approximately 7 Hours"/>
    <n v="2"/>
    <n v="4"/>
    <n v="3"/>
    <s v="Yes"/>
    <s v="na"/>
    <s v="c"/>
  </r>
  <r>
    <x v="49"/>
    <s v="2017/04/15 1:01:55 AM AST"/>
    <d v="2017-04-15T01:01:55"/>
    <d v="1899-12-30T01:01:55"/>
    <s v="AM"/>
    <s v="AST"/>
    <d v="2017-04-15T21:00:00"/>
    <d v="2017-04-14T21:00:00"/>
    <x v="10"/>
    <n v="3"/>
    <n v="3"/>
    <s v="Approximately 7 Hours"/>
    <n v="4"/>
    <n v="3"/>
    <n v="2"/>
    <s v="Yes"/>
    <s v="na"/>
    <s v="c"/>
  </r>
  <r>
    <x v="49"/>
    <s v="2017/04/15 11:00:07 PM AST"/>
    <d v="2017-04-15T23:00:07"/>
    <d v="1899-12-30T11:00:07"/>
    <s v="PM"/>
    <s v="AST"/>
    <d v="2017-04-15T21:00:00"/>
    <d v="2017-04-14T21:00:00"/>
    <x v="11"/>
    <n v="3"/>
    <n v="4"/>
    <s v="Approximately 9 Hours"/>
    <n v="4"/>
    <n v="3"/>
    <n v="2"/>
    <s v="Yes"/>
    <s v="na"/>
    <s v="c"/>
  </r>
  <r>
    <x v="49"/>
    <s v="2017/04/16 10:13:58 PM AST"/>
    <d v="2017-04-16T22:13:58"/>
    <d v="1899-12-30T10:13:58"/>
    <s v="PM"/>
    <s v="AST"/>
    <d v="2017-04-16T21:00:00"/>
    <d v="2017-04-15T21:00:00"/>
    <x v="12"/>
    <n v="4"/>
    <n v="4"/>
    <s v="Approximately 8 Hours"/>
    <n v="2"/>
    <n v="4"/>
    <n v="3"/>
    <s v="Yes"/>
    <s v="na"/>
    <s v="c"/>
  </r>
  <r>
    <x v="50"/>
    <s v="2017/04/06 9:11:37 PM AST"/>
    <d v="2017-04-06T21:11:37"/>
    <d v="1899-12-30T09:11:37"/>
    <s v="PM"/>
    <s v="AST"/>
    <d v="2017-04-06T21:00:00"/>
    <d v="2017-04-05T21:00:00"/>
    <x v="13"/>
    <n v="4"/>
    <n v="4"/>
    <s v="Approximately 7 Hours"/>
    <n v="3"/>
    <n v="3"/>
    <n v="3"/>
    <s v="na"/>
    <s v="na"/>
    <s v="b"/>
  </r>
  <r>
    <x v="50"/>
    <s v="2017/04/07 9:02:16 PM AST"/>
    <d v="2017-04-07T21:02:16"/>
    <d v="1899-12-30T09:02:16"/>
    <s v="PM"/>
    <s v="AST"/>
    <d v="2017-04-07T21:00:00"/>
    <d v="2017-04-06T21:00:00"/>
    <x v="20"/>
    <n v="4"/>
    <n v="4"/>
    <s v="Less than 6 Hours"/>
    <n v="2"/>
    <n v="4"/>
    <n v="4"/>
    <s v="na"/>
    <s v="na"/>
    <s v="b"/>
  </r>
  <r>
    <x v="50"/>
    <s v="2017/04/07 9:03:05 PM AST"/>
    <d v="2017-04-07T21:03:05"/>
    <d v="1899-12-30T09:03:05"/>
    <s v="PM"/>
    <s v="AST"/>
    <d v="2017-04-07T21:00:00"/>
    <d v="2017-04-06T21:00:00"/>
    <x v="14"/>
    <n v="4"/>
    <n v="4"/>
    <s v="Less than 6 Hours"/>
    <n v="2"/>
    <n v="4"/>
    <n v="4"/>
    <s v="na"/>
    <s v="na"/>
    <s v="b"/>
  </r>
  <r>
    <x v="50"/>
    <s v="2017/04/10 12:16:38 AM AST"/>
    <d v="2017-04-10T00:16:38"/>
    <d v="1899-12-30T12:16:38"/>
    <s v="AM"/>
    <s v="AST"/>
    <d v="2017-04-10T21:00:00"/>
    <d v="2017-04-09T21:00:00"/>
    <x v="15"/>
    <n v="4"/>
    <n v="4"/>
    <s v="Approximately 8 Hours"/>
    <n v="3"/>
    <n v="3"/>
    <n v="3"/>
    <s v="na"/>
    <s v="na"/>
    <s v="b"/>
  </r>
  <r>
    <x v="51"/>
    <s v="2017/04/03 9:05:39 PM AST"/>
    <d v="2017-04-03T21:05:39"/>
    <d v="1899-12-30T09:05:39"/>
    <s v="PM"/>
    <s v="AST"/>
    <d v="2017-04-03T21:00:00"/>
    <d v="2017-04-02T21:00:00"/>
    <x v="0"/>
    <n v="4"/>
    <n v="3"/>
    <s v="Approximately 7 Hours"/>
    <n v="2"/>
    <n v="4"/>
    <n v="3"/>
    <s v="na"/>
    <s v="na"/>
    <s v="b"/>
  </r>
  <r>
    <x v="51"/>
    <s v="2017/04/04 11:23:32 PM AST"/>
    <d v="2017-04-04T23:23:32"/>
    <d v="1899-12-30T11:23:32"/>
    <s v="PM"/>
    <s v="AST"/>
    <d v="2017-04-04T21:00:00"/>
    <d v="2017-04-03T21:00:00"/>
    <x v="1"/>
    <n v="4"/>
    <n v="3"/>
    <s v="Approximately 8 Hours"/>
    <n v="3"/>
    <n v="4"/>
    <n v="3"/>
    <s v="na"/>
    <s v="na"/>
    <s v="b"/>
  </r>
  <r>
    <x v="51"/>
    <s v="2017/04/05 9:46:48 PM AST"/>
    <d v="2017-04-05T21:46:48"/>
    <d v="1899-12-30T09:46:48"/>
    <s v="PM"/>
    <s v="AST"/>
    <d v="2017-04-05T21:00:00"/>
    <d v="2017-04-04T21:00:00"/>
    <x v="2"/>
    <n v="4"/>
    <n v="4"/>
    <s v="Approximately 8 Hours"/>
    <n v="2"/>
    <n v="2"/>
    <n v="2"/>
    <s v="na"/>
    <s v="na"/>
    <s v="b"/>
  </r>
  <r>
    <x v="51"/>
    <s v="2017/04/06 11:14:55 PM AST"/>
    <d v="2017-04-06T23:14:55"/>
    <d v="1899-12-30T11:14:55"/>
    <s v="PM"/>
    <s v="AST"/>
    <d v="2017-04-06T21:00:00"/>
    <d v="2017-04-05T21:00:00"/>
    <x v="13"/>
    <n v="4"/>
    <n v="3"/>
    <s v="Less than 6 Hours"/>
    <n v="2"/>
    <n v="3"/>
    <n v="2"/>
    <s v="na"/>
    <s v="na"/>
    <s v="b"/>
  </r>
  <r>
    <x v="51"/>
    <s v="2017/04/07 10:00:15 PM AST"/>
    <d v="2017-04-07T22:00:15"/>
    <d v="1899-12-30T10:00:15"/>
    <s v="PM"/>
    <s v="AST"/>
    <d v="2017-04-07T21:00:00"/>
    <d v="2017-04-06T21:00:00"/>
    <x v="14"/>
    <n v="5"/>
    <n v="4"/>
    <s v="Approximately 8 Hours"/>
    <n v="1"/>
    <n v="3"/>
    <n v="2"/>
    <s v="na"/>
    <s v="na"/>
    <s v="b"/>
  </r>
  <r>
    <x v="51"/>
    <s v="2017/04/09 8:20:49 PM AST"/>
    <d v="2017-04-09T20:20:49"/>
    <d v="1899-12-30T08:20:49"/>
    <s v="PM"/>
    <s v="AST"/>
    <d v="2017-04-09T21:00:00"/>
    <d v="2017-04-08T21:00:00"/>
    <x v="5"/>
    <n v="4"/>
    <n v="3"/>
    <s v="Approximately 7 Hours"/>
    <n v="1"/>
    <n v="4"/>
    <n v="1"/>
    <s v="na"/>
    <s v="na"/>
    <s v="b"/>
  </r>
  <r>
    <x v="51"/>
    <s v="2017/04/09 11:02:20 PM AST"/>
    <d v="2017-04-09T23:02:20"/>
    <d v="1899-12-30T11:02:20"/>
    <s v="PM"/>
    <s v="AST"/>
    <d v="2017-04-09T21:00:00"/>
    <d v="2017-04-08T21:00:00"/>
    <x v="15"/>
    <n v="5"/>
    <n v="3"/>
    <s v="Approximately 7 Hours"/>
    <n v="2"/>
    <n v="4"/>
    <n v="1"/>
    <s v="na"/>
    <s v="na"/>
    <s v="b"/>
  </r>
  <r>
    <x v="51"/>
    <s v="2017/04/10 10:51:41 PM AST"/>
    <d v="2017-04-10T22:51:41"/>
    <d v="1899-12-30T10:51:41"/>
    <s v="PM"/>
    <s v="AST"/>
    <d v="2017-04-10T21:00:00"/>
    <d v="2017-04-09T21:00:00"/>
    <x v="6"/>
    <n v="4"/>
    <n v="4"/>
    <s v="More than 9 Hours"/>
    <n v="3"/>
    <n v="4"/>
    <n v="4"/>
    <s v="No"/>
    <s v="na"/>
    <s v="c"/>
  </r>
  <r>
    <x v="51"/>
    <s v="2017/04/12 12:12:09 AM AST"/>
    <d v="2017-04-12T00:12:09"/>
    <d v="1899-12-30T12:12:09"/>
    <s v="AM"/>
    <s v="AST"/>
    <d v="2017-04-12T21:00:00"/>
    <d v="2017-04-11T21:00:00"/>
    <x v="7"/>
    <n v="4"/>
    <n v="2"/>
    <s v="Approximately 7 Hours"/>
    <n v="3"/>
    <n v="3"/>
    <n v="3"/>
    <s v="No"/>
    <s v="na"/>
    <s v="c"/>
  </r>
  <r>
    <x v="51"/>
    <s v="2017/04/12 9:15:32 PM AST"/>
    <d v="2017-04-12T21:15:32"/>
    <d v="1899-12-30T09:15:32"/>
    <s v="PM"/>
    <s v="AST"/>
    <d v="2017-04-12T21:00:00"/>
    <d v="2017-04-11T21:00:00"/>
    <x v="8"/>
    <n v="5"/>
    <n v="3"/>
    <s v="Approximately 9 Hours"/>
    <n v="1"/>
    <n v="4"/>
    <n v="3"/>
    <s v="No"/>
    <s v="na"/>
    <s v="c"/>
  </r>
  <r>
    <x v="51"/>
    <s v="2017/04/14 12:53:02 AM AST"/>
    <d v="2017-04-14T00:53:02"/>
    <d v="1899-12-30T12:53:02"/>
    <s v="AM"/>
    <s v="AST"/>
    <d v="2017-04-14T21:00:00"/>
    <d v="2017-04-13T21:00:00"/>
    <x v="9"/>
    <n v="4"/>
    <n v="3"/>
    <s v="Approximately 7 Hours"/>
    <n v="2"/>
    <n v="4"/>
    <n v="3"/>
    <s v="No"/>
    <s v="na"/>
    <s v="c"/>
  </r>
  <r>
    <x v="51"/>
    <s v="2017/04/14 10:09:02 PM AST"/>
    <d v="2017-04-14T22:09:02"/>
    <d v="1899-12-30T10:09:02"/>
    <s v="PM"/>
    <s v="AST"/>
    <d v="2017-04-14T21:00:00"/>
    <d v="2017-04-13T21:00:00"/>
    <x v="10"/>
    <n v="5"/>
    <n v="4"/>
    <s v="Approximately 7 Hours"/>
    <n v="2"/>
    <n v="4"/>
    <n v="2"/>
    <s v="No"/>
    <s v="na"/>
    <s v="c"/>
  </r>
  <r>
    <x v="51"/>
    <s v="2017/04/15 11:22:18 PM AST"/>
    <d v="2017-04-15T23:22:18"/>
    <d v="1899-12-30T11:22:18"/>
    <s v="PM"/>
    <s v="AST"/>
    <d v="2017-04-15T21:00:00"/>
    <d v="2017-04-14T21:00:00"/>
    <x v="11"/>
    <n v="4"/>
    <n v="3"/>
    <s v="More than 9 Hours"/>
    <n v="1"/>
    <n v="3"/>
    <n v="3"/>
    <s v="No"/>
    <s v="na"/>
    <s v="c"/>
  </r>
  <r>
    <x v="51"/>
    <s v="2017/04/16 10:37:12 PM AST"/>
    <d v="2017-04-16T22:37:12"/>
    <d v="1899-12-30T10:37:12"/>
    <s v="PM"/>
    <s v="AST"/>
    <d v="2017-04-16T21:00:00"/>
    <d v="2017-04-15T21:00:00"/>
    <x v="12"/>
    <n v="4"/>
    <n v="3"/>
    <s v="More than 9 Hours"/>
    <n v="2"/>
    <n v="2"/>
    <n v="2"/>
    <s v="No"/>
    <s v="na"/>
    <s v="c"/>
  </r>
  <r>
    <x v="52"/>
    <s v="2017/04/04 12:29:56 AM AST"/>
    <d v="2017-04-04T00:29:56"/>
    <d v="1899-12-30T12:29:56"/>
    <s v="AM"/>
    <s v="AST"/>
    <d v="2017-04-04T21:00:00"/>
    <d v="2017-04-03T21:00:00"/>
    <x v="0"/>
    <n v="5"/>
    <n v="5"/>
    <s v="Approximately 7 Hours"/>
    <n v="2"/>
    <n v="5"/>
    <n v="5"/>
    <s v="na"/>
    <s v="na"/>
    <s v="b"/>
  </r>
  <r>
    <x v="52"/>
    <s v="2017/04/04 10:28:55 PM AST"/>
    <d v="2017-04-04T22:28:55"/>
    <d v="1899-12-30T10:28:55"/>
    <s v="PM"/>
    <s v="AST"/>
    <d v="2017-04-04T21:00:00"/>
    <d v="2017-04-03T21:00:00"/>
    <x v="1"/>
    <n v="4"/>
    <n v="5"/>
    <s v="More than 9 Hours"/>
    <n v="1"/>
    <n v="5"/>
    <n v="5"/>
    <s v="na"/>
    <s v="na"/>
    <s v="b"/>
  </r>
  <r>
    <x v="52"/>
    <s v="2017/04/05 9:10:21 PM AST"/>
    <d v="2017-04-05T21:10:21"/>
    <d v="1899-12-30T09:10:21"/>
    <s v="PM"/>
    <s v="AST"/>
    <d v="2017-04-05T21:00:00"/>
    <d v="2017-04-04T21:00:00"/>
    <x v="2"/>
    <n v="1"/>
    <n v="3"/>
    <s v="Approximately 7 Hours"/>
    <n v="5"/>
    <n v="2"/>
    <n v="3"/>
    <s v="na"/>
    <s v="na"/>
    <s v="b"/>
  </r>
  <r>
    <x v="52"/>
    <s v="2017/04/07 9:33:36 AM AST"/>
    <d v="2017-04-07T09:33:36"/>
    <d v="1899-12-30T09:33:36"/>
    <s v="AM"/>
    <s v="AST"/>
    <d v="2017-04-07T21:00:00"/>
    <d v="2017-04-06T21:00:00"/>
    <x v="13"/>
    <n v="5"/>
    <n v="5"/>
    <s v="Approximately 8 Hours"/>
    <n v="2"/>
    <n v="5"/>
    <n v="4"/>
    <s v="na"/>
    <s v="na"/>
    <s v="b"/>
  </r>
  <r>
    <x v="52"/>
    <s v="2017/04/08 1:19:14 PM AST"/>
    <d v="2017-04-08T13:19:14"/>
    <d v="1899-12-30T01:19:14"/>
    <s v="PM"/>
    <s v="AST"/>
    <d v="2017-04-08T21:00:00"/>
    <d v="2017-04-07T21:00:00"/>
    <x v="14"/>
    <n v="5"/>
    <n v="5"/>
    <s v="Approximately 8 Hours"/>
    <n v="1"/>
    <n v="5"/>
    <n v="3"/>
    <s v="na"/>
    <s v="na"/>
    <s v="b"/>
  </r>
  <r>
    <x v="52"/>
    <s v="2017/04/09 11:33:16 AM AST"/>
    <d v="2017-04-09T11:33:16"/>
    <d v="1899-12-30T11:33:16"/>
    <s v="AM"/>
    <s v="AST"/>
    <d v="2017-04-09T21:00:00"/>
    <d v="2017-04-08T21:00:00"/>
    <x v="5"/>
    <n v="4"/>
    <n v="5"/>
    <s v="Approximately 7 Hours"/>
    <n v="2"/>
    <n v="5"/>
    <n v="5"/>
    <s v="na"/>
    <s v="na"/>
    <s v="b"/>
  </r>
  <r>
    <x v="52"/>
    <s v="2017/04/10 5:42:18 PM AST"/>
    <d v="2017-04-10T17:42:18"/>
    <d v="1899-12-30T05:42:18"/>
    <s v="PM"/>
    <s v="AST"/>
    <d v="2017-04-10T21:00:00"/>
    <d v="2017-04-09T21:00:00"/>
    <x v="15"/>
    <n v="5"/>
    <n v="5"/>
    <s v="Less than 6 Hours"/>
    <n v="3"/>
    <n v="5"/>
    <n v="3"/>
    <s v="na"/>
    <s v="na"/>
    <s v="b"/>
  </r>
  <r>
    <x v="52"/>
    <s v="2017/04/11 9:46:06 PM AST"/>
    <d v="2017-04-11T21:46:06"/>
    <d v="1899-12-30T09:46:06"/>
    <s v="PM"/>
    <s v="AST"/>
    <d v="2017-04-11T21:00:00"/>
    <d v="2017-04-10T21:00:00"/>
    <x v="18"/>
    <n v="5"/>
    <n v="3"/>
    <s v="Less than 6 Hours"/>
    <n v="4"/>
    <n v="3"/>
    <n v="3"/>
    <s v="Yes"/>
    <s v="Yes"/>
    <s v="t"/>
  </r>
  <r>
    <x v="52"/>
    <s v="2017/04/12 2:11:42 PM AST"/>
    <d v="2017-04-12T14:11:42"/>
    <d v="1899-12-30T02:11:42"/>
    <s v="PM"/>
    <s v="AST"/>
    <d v="2017-04-12T21:00:00"/>
    <d v="2017-04-11T21:00:00"/>
    <x v="7"/>
    <n v="5"/>
    <n v="3"/>
    <s v="Less than 6 Hours"/>
    <n v="4"/>
    <n v="3"/>
    <n v="3"/>
    <s v="Yes"/>
    <s v="Yes"/>
    <s v="t"/>
  </r>
  <r>
    <x v="52"/>
    <s v="2017/04/12 9:49:35 PM AST"/>
    <d v="2017-04-12T21:49:35"/>
    <d v="1899-12-30T09:49:35"/>
    <s v="PM"/>
    <s v="AST"/>
    <d v="2017-04-12T21:00:00"/>
    <d v="2017-04-11T21:00:00"/>
    <x v="20"/>
    <n v="5"/>
    <n v="4"/>
    <s v="Approximately 7 Hours"/>
    <n v="1"/>
    <n v="5"/>
    <n v="3"/>
    <s v="Yes"/>
    <s v="Yes"/>
    <s v="t"/>
  </r>
  <r>
    <x v="52"/>
    <s v="2017/04/12 9:50:47 PM AST"/>
    <d v="2017-04-12T21:50:47"/>
    <d v="1899-12-30T09:50:47"/>
    <s v="PM"/>
    <s v="AST"/>
    <d v="2017-04-12T21:00:00"/>
    <d v="2017-04-11T21:00:00"/>
    <x v="8"/>
    <n v="5"/>
    <n v="4"/>
    <s v="Approximately 7 Hours"/>
    <n v="1"/>
    <n v="5"/>
    <n v="3"/>
    <s v="Yes"/>
    <s v="Yes"/>
    <s v="t"/>
  </r>
  <r>
    <x v="52"/>
    <s v="2017/04/14 12:10:13 AM AST"/>
    <d v="2017-04-14T00:10:13"/>
    <d v="1899-12-30T12:10:13"/>
    <s v="AM"/>
    <s v="AST"/>
    <d v="2017-04-14T21:00:00"/>
    <d v="2017-04-13T21:00:00"/>
    <x v="9"/>
    <n v="5"/>
    <n v="4"/>
    <s v="Approximately 7 Hours"/>
    <n v="1"/>
    <n v="5"/>
    <n v="2"/>
    <s v="Yes"/>
    <s v="Yes"/>
    <s v="t"/>
  </r>
  <r>
    <x v="52"/>
    <s v="2017/04/14 9:54:27 PM AST"/>
    <d v="2017-04-14T21:54:27"/>
    <d v="1899-12-30T09:54:27"/>
    <s v="PM"/>
    <s v="AST"/>
    <d v="2017-04-14T21:00:00"/>
    <d v="2017-04-13T21:00:00"/>
    <x v="20"/>
    <n v="5"/>
    <n v="4"/>
    <s v="More than 9 Hours"/>
    <n v="1"/>
    <n v="5"/>
    <n v="5"/>
    <s v="Yes"/>
    <s v="Yes"/>
    <s v="t"/>
  </r>
  <r>
    <x v="52"/>
    <s v="2017/04/15 10:24:18 AM AST"/>
    <d v="2017-04-15T10:24:18"/>
    <d v="1899-12-30T10:24:18"/>
    <s v="AM"/>
    <s v="AST"/>
    <d v="2017-04-15T21:00:00"/>
    <d v="2017-04-14T21:00:00"/>
    <x v="10"/>
    <n v="5"/>
    <n v="4"/>
    <s v="More than 9 Hours"/>
    <n v="1"/>
    <n v="5"/>
    <n v="5"/>
    <s v="Yes"/>
    <s v="Yes"/>
    <s v="t"/>
  </r>
  <r>
    <x v="52"/>
    <s v="2017/04/16 1:10:16 AM AST"/>
    <d v="2017-04-16T01:10:16"/>
    <d v="1899-12-30T01:10:16"/>
    <s v="AM"/>
    <s v="AST"/>
    <d v="2017-04-16T21:00:00"/>
    <d v="2017-04-15T21:00:00"/>
    <x v="11"/>
    <n v="5"/>
    <n v="5"/>
    <s v="Approximately 8 Hours"/>
    <n v="1"/>
    <n v="5"/>
    <n v="2"/>
    <s v="Yes"/>
    <s v="Yes"/>
    <s v="t"/>
  </r>
  <r>
    <x v="52"/>
    <s v="2017/04/16 10:37:24 AM AST"/>
    <d v="2017-04-16T10:37:24"/>
    <d v="1899-12-30T10:37:24"/>
    <s v="AM"/>
    <s v="AST"/>
    <d v="2017-04-16T21:00:00"/>
    <d v="2017-04-15T21:00:00"/>
    <x v="44"/>
    <n v="5"/>
    <n v="5"/>
    <s v="Approximately 8 Hours"/>
    <n v="2"/>
    <n v="5"/>
    <n v="4"/>
    <s v="Yes"/>
    <s v="Yes"/>
    <s v="t"/>
  </r>
  <r>
    <x v="52"/>
    <s v="2017/04/18 8:45:40 PM AST"/>
    <d v="2017-04-18T20:45:40"/>
    <d v="1899-12-30T08:45:40"/>
    <s v="PM"/>
    <s v="AST"/>
    <d v="2017-04-18T21:00:00"/>
    <d v="2017-04-17T21:00:00"/>
    <x v="21"/>
    <n v="5"/>
    <n v="5"/>
    <s v="Approximately 9 Hours"/>
    <n v="2"/>
    <n v="4"/>
    <n v="3"/>
    <s v="Yes"/>
    <s v="Yes"/>
    <s v="t"/>
  </r>
  <r>
    <x v="53"/>
    <s v="2017/04/04 11:50:07 AM AST"/>
    <d v="2017-04-04T11:50:07"/>
    <d v="1899-12-30T11:50:07"/>
    <s v="AM"/>
    <s v="AST"/>
    <d v="2017-04-04T21:00:00"/>
    <d v="2017-04-03T21:00:00"/>
    <x v="0"/>
    <n v="4"/>
    <n v="4"/>
    <s v="Approximately 7 Hours"/>
    <n v="2"/>
    <n v="3"/>
    <n v="4"/>
    <s v="na"/>
    <s v="na"/>
    <s v="b"/>
  </r>
  <r>
    <x v="53"/>
    <s v="2017/04/05 10:32:06 AM AST"/>
    <d v="2017-04-05T10:32:06"/>
    <d v="1899-12-30T10:32:06"/>
    <s v="AM"/>
    <s v="AST"/>
    <d v="2017-04-05T21:00:00"/>
    <d v="2017-04-04T21:00:00"/>
    <x v="1"/>
    <n v="4"/>
    <n v="4"/>
    <s v="Approximately 7 Hours"/>
    <n v="2"/>
    <n v="3"/>
    <n v="3"/>
    <s v="na"/>
    <s v="na"/>
    <s v="b"/>
  </r>
  <r>
    <x v="53"/>
    <s v="2017/04/08 9:35:06 PM AST"/>
    <d v="2017-04-08T21:35:06"/>
    <d v="1899-12-30T09:35:06"/>
    <s v="PM"/>
    <s v="AST"/>
    <d v="2017-04-08T21:00:00"/>
    <d v="2017-04-07T21:00:00"/>
    <x v="4"/>
    <n v="2"/>
    <n v="2"/>
    <s v="Less than 6 Hours"/>
    <n v="2"/>
    <n v="1"/>
    <n v="3"/>
    <s v="na"/>
    <s v="na"/>
    <s v="b"/>
  </r>
  <r>
    <x v="53"/>
    <s v="2017/04/08 9:36:11 PM AST"/>
    <d v="2017-04-08T21:36:11"/>
    <d v="1899-12-30T09:36:11"/>
    <s v="PM"/>
    <s v="AST"/>
    <d v="2017-04-08T21:00:00"/>
    <d v="2017-04-07T21:00:00"/>
    <x v="5"/>
    <n v="3"/>
    <n v="4"/>
    <s v="More than 9 Hours"/>
    <n v="4"/>
    <n v="3"/>
    <n v="4"/>
    <s v="na"/>
    <s v="na"/>
    <s v="b"/>
  </r>
  <r>
    <x v="53"/>
    <s v="2017/04/10 11:29:38 AM AST"/>
    <d v="2017-04-10T11:29:38"/>
    <d v="1899-12-30T11:29:38"/>
    <s v="AM"/>
    <s v="AST"/>
    <d v="2017-04-10T21:00:00"/>
    <d v="2017-04-09T21:00:00"/>
    <x v="15"/>
    <n v="2"/>
    <n v="3"/>
    <s v="Approximately 7 Hours"/>
    <n v="4"/>
    <n v="2"/>
    <n v="4"/>
    <s v="na"/>
    <s v="na"/>
    <s v="b"/>
  </r>
  <r>
    <x v="53"/>
    <s v="2017/04/11 12:07:26 PM AST"/>
    <d v="2017-04-11T12:07:26"/>
    <d v="1899-12-30T12:07:26"/>
    <s v="PM"/>
    <s v="AST"/>
    <d v="2017-04-11T21:00:00"/>
    <d v="2017-04-10T21:00:00"/>
    <x v="6"/>
    <n v="1"/>
    <n v="1"/>
    <s v="Less than 6 Hours"/>
    <n v="3"/>
    <n v="1"/>
    <n v="3"/>
    <s v="Yes"/>
    <s v="na"/>
    <s v="c"/>
  </r>
  <r>
    <x v="54"/>
    <s v="2017/04/03 9:06:59 PM AST"/>
    <d v="2017-04-03T21:06:59"/>
    <d v="1899-12-30T09:06:59"/>
    <s v="PM"/>
    <s v="AST"/>
    <d v="2017-04-03T21:00:00"/>
    <d v="2017-04-02T21:00:00"/>
    <x v="0"/>
    <n v="2"/>
    <n v="2"/>
    <s v="Less than 6 Hours"/>
    <n v="3"/>
    <n v="2"/>
    <n v="4"/>
    <s v="na"/>
    <s v="na"/>
    <s v="b"/>
  </r>
  <r>
    <x v="54"/>
    <s v="2017/04/04 9:08:23 PM AST"/>
    <d v="2017-04-04T21:08:23"/>
    <d v="1899-12-30T09:08:23"/>
    <s v="PM"/>
    <s v="AST"/>
    <d v="2017-04-04T21:00:00"/>
    <d v="2017-04-03T21:00:00"/>
    <x v="1"/>
    <n v="3"/>
    <n v="3"/>
    <s v="Approximately 8 Hours"/>
    <n v="3"/>
    <n v="3"/>
    <n v="4"/>
    <s v="na"/>
    <s v="na"/>
    <s v="b"/>
  </r>
  <r>
    <x v="54"/>
    <s v="2017/04/06 9:17:22 PM AST"/>
    <d v="2017-04-06T21:17:22"/>
    <d v="1899-12-30T09:17:22"/>
    <s v="PM"/>
    <s v="AST"/>
    <d v="2017-04-06T21:00:00"/>
    <d v="2017-04-05T21:00:00"/>
    <x v="16"/>
    <n v="2"/>
    <n v="4"/>
    <s v="Approximately 7 Hours"/>
    <n v="3"/>
    <n v="3"/>
    <n v="4"/>
    <s v="na"/>
    <s v="na"/>
    <s v="b"/>
  </r>
  <r>
    <x v="54"/>
    <s v="2017/04/06 9:18:12 PM AST"/>
    <d v="2017-04-06T21:18:12"/>
    <d v="1899-12-30T09:18:12"/>
    <s v="PM"/>
    <s v="AST"/>
    <d v="2017-04-06T21:00:00"/>
    <d v="2017-04-05T21:00:00"/>
    <x v="13"/>
    <n v="4"/>
    <n v="3"/>
    <s v="Approximately 8 Hours"/>
    <n v="3"/>
    <n v="3"/>
    <n v="4"/>
    <s v="na"/>
    <s v="na"/>
    <s v="b"/>
  </r>
  <r>
    <x v="54"/>
    <s v="2017/04/07 9:03:29 PM AST"/>
    <d v="2017-04-07T21:03:29"/>
    <d v="1899-12-30T09:03:29"/>
    <s v="PM"/>
    <s v="AST"/>
    <d v="2017-04-07T21:00:00"/>
    <d v="2017-04-06T21:00:00"/>
    <x v="14"/>
    <n v="2"/>
    <n v="1"/>
    <s v="Less than 6 Hours"/>
    <n v="4"/>
    <n v="2"/>
    <n v="2"/>
    <s v="na"/>
    <s v="na"/>
    <s v="b"/>
  </r>
  <r>
    <x v="54"/>
    <s v="2017/04/08 11:38:42 AM AST"/>
    <d v="2017-04-08T11:38:42"/>
    <d v="1899-12-30T11:38:42"/>
    <s v="AM"/>
    <s v="AST"/>
    <d v="2017-04-08T21:00:00"/>
    <d v="2017-04-07T21:00:00"/>
    <x v="20"/>
    <n v="4"/>
    <n v="5"/>
    <s v="Approximately 9 Hours"/>
    <n v="2"/>
    <n v="4"/>
    <n v="3"/>
    <s v="na"/>
    <s v="na"/>
    <s v="b"/>
  </r>
  <r>
    <x v="54"/>
    <s v="2017/04/08 9:03:14 PM AST"/>
    <d v="2017-04-08T21:03:14"/>
    <d v="1899-12-30T09:03:14"/>
    <s v="PM"/>
    <s v="AST"/>
    <d v="2017-04-08T21:00:00"/>
    <d v="2017-04-07T21:00:00"/>
    <x v="5"/>
    <n v="4"/>
    <n v="5"/>
    <s v="Approximately 9 Hours"/>
    <n v="2"/>
    <n v="4"/>
    <n v="4"/>
    <s v="na"/>
    <s v="na"/>
    <s v="b"/>
  </r>
  <r>
    <x v="54"/>
    <s v="2017/04/10 5:49:18 AM AST"/>
    <d v="2017-04-10T05:49:18"/>
    <d v="1899-12-30T05:49:18"/>
    <s v="AM"/>
    <s v="AST"/>
    <d v="2017-04-10T21:00:00"/>
    <d v="2017-04-09T21:00:00"/>
    <x v="15"/>
    <n v="4"/>
    <n v="3"/>
    <s v="Approximately 7 Hours"/>
    <n v="2"/>
    <n v="3"/>
    <n v="4"/>
    <s v="na"/>
    <s v="na"/>
    <s v="b"/>
  </r>
  <r>
    <x v="54"/>
    <s v="2017/04/10 9:21:36 PM AST"/>
    <d v="2017-04-10T21:21:36"/>
    <d v="1899-12-30T09:21:36"/>
    <s v="PM"/>
    <s v="AST"/>
    <d v="2017-04-10T21:00:00"/>
    <d v="2017-04-09T21:00:00"/>
    <x v="6"/>
    <n v="3"/>
    <n v="4"/>
    <s v="Approximately 7 Hours"/>
    <n v="3"/>
    <n v="3"/>
    <n v="4"/>
    <s v="No"/>
    <s v="na"/>
    <s v="c"/>
  </r>
  <r>
    <x v="54"/>
    <s v="2017/04/11 9:02:16 PM AST"/>
    <d v="2017-04-11T21:02:16"/>
    <d v="1899-12-30T09:02:16"/>
    <s v="PM"/>
    <s v="AST"/>
    <d v="2017-04-11T21:00:00"/>
    <d v="2017-04-10T21:00:00"/>
    <x v="7"/>
    <n v="4"/>
    <n v="4"/>
    <s v="Approximately 8 Hours"/>
    <n v="4"/>
    <n v="4"/>
    <n v="4"/>
    <s v="No"/>
    <s v="na"/>
    <s v="c"/>
  </r>
  <r>
    <x v="54"/>
    <s v="2017/04/12 9:02:18 PM AST"/>
    <d v="2017-04-12T21:02:18"/>
    <d v="1899-12-30T09:02:18"/>
    <s v="PM"/>
    <s v="AST"/>
    <d v="2017-04-12T21:00:00"/>
    <d v="2017-04-11T21:00:00"/>
    <x v="8"/>
    <n v="4"/>
    <n v="4"/>
    <s v="Approximately 7 Hours"/>
    <n v="2"/>
    <n v="4"/>
    <n v="4"/>
    <s v="No"/>
    <s v="na"/>
    <s v="c"/>
  </r>
  <r>
    <x v="54"/>
    <s v="2017/04/13 9:01:40 PM AST"/>
    <d v="2017-04-13T21:01:40"/>
    <d v="1899-12-30T09:01:40"/>
    <s v="PM"/>
    <s v="AST"/>
    <d v="2017-04-13T21:00:00"/>
    <d v="2017-04-12T21:00:00"/>
    <x v="9"/>
    <n v="4"/>
    <n v="4"/>
    <s v="Approximately 8 Hours"/>
    <n v="4"/>
    <n v="3"/>
    <n v="4"/>
    <s v="No"/>
    <s v="na"/>
    <s v="c"/>
  </r>
  <r>
    <x v="54"/>
    <s v="2017/04/14 9:03:31 PM AST"/>
    <d v="2017-04-14T21:03:31"/>
    <d v="1899-12-30T09:03:31"/>
    <s v="PM"/>
    <s v="AST"/>
    <d v="2017-04-14T21:00:00"/>
    <d v="2017-04-13T21:00:00"/>
    <x v="10"/>
    <n v="4"/>
    <n v="3"/>
    <s v="Approximately 7 Hours"/>
    <n v="3"/>
    <n v="2"/>
    <n v="4"/>
    <s v="No"/>
    <s v="na"/>
    <s v="c"/>
  </r>
  <r>
    <x v="54"/>
    <s v="2017/04/15 9:32:55 PM AST"/>
    <d v="2017-04-15T21:32:55"/>
    <d v="1899-12-30T09:32:55"/>
    <s v="PM"/>
    <s v="AST"/>
    <d v="2017-04-15T21:00:00"/>
    <d v="2017-04-14T21:00:00"/>
    <x v="11"/>
    <n v="3"/>
    <n v="4"/>
    <s v="Approximately 8 Hours"/>
    <n v="2"/>
    <n v="3"/>
    <n v="4"/>
    <s v="No"/>
    <s v="na"/>
    <s v="c"/>
  </r>
  <r>
    <x v="54"/>
    <s v="2017/04/16 9:24:17 PM AST"/>
    <d v="2017-04-16T21:24:17"/>
    <d v="1899-12-30T09:24:17"/>
    <s v="PM"/>
    <s v="AST"/>
    <d v="2017-04-16T21:00:00"/>
    <d v="2017-04-15T21:00:00"/>
    <x v="12"/>
    <n v="4"/>
    <n v="3"/>
    <s v="Less than 6 Hours"/>
    <n v="2"/>
    <n v="2"/>
    <n v="4"/>
    <s v="No"/>
    <s v="na"/>
    <s v="c"/>
  </r>
  <r>
    <x v="55"/>
    <s v="2017/04/06 1:08:25 AM AST"/>
    <d v="2017-04-06T01:08:25"/>
    <d v="1899-12-30T01:08:25"/>
    <s v="AM"/>
    <s v="AST"/>
    <d v="2017-04-06T21:00:00"/>
    <d v="2017-04-05T21:00:00"/>
    <x v="2"/>
    <n v="3"/>
    <n v="4"/>
    <s v="Approximately 8 Hours"/>
    <n v="3"/>
    <n v="3"/>
    <n v="3"/>
    <s v="na"/>
    <s v="na"/>
    <s v="b"/>
  </r>
  <r>
    <x v="55"/>
    <s v="2017/04/07 2:52:12 PM AST"/>
    <d v="2017-04-07T14:52:12"/>
    <d v="1899-12-30T02:52:12"/>
    <s v="PM"/>
    <s v="AST"/>
    <d v="2017-04-07T21:00:00"/>
    <d v="2017-04-06T21:00:00"/>
    <x v="13"/>
    <n v="4"/>
    <n v="4"/>
    <s v="Approximately 7 Hours"/>
    <n v="2"/>
    <n v="3"/>
    <n v="3"/>
    <s v="na"/>
    <s v="na"/>
    <s v="b"/>
  </r>
  <r>
    <x v="55"/>
    <s v="2017/04/07 9:01:59 PM AST"/>
    <d v="2017-04-07T21:01:59"/>
    <d v="1899-12-30T09:01:59"/>
    <s v="PM"/>
    <s v="AST"/>
    <d v="2017-04-07T21:00:00"/>
    <d v="2017-04-06T21:00:00"/>
    <x v="14"/>
    <n v="4"/>
    <n v="4"/>
    <s v="Approximately 7 Hours"/>
    <n v="2"/>
    <n v="3"/>
    <n v="2"/>
    <s v="na"/>
    <s v="na"/>
    <s v="b"/>
  </r>
  <r>
    <x v="55"/>
    <s v="2017/04/08 11:52:00 PM AST"/>
    <d v="2017-04-08T23:52:00"/>
    <d v="1899-12-30T11:52:00"/>
    <s v="PM"/>
    <s v="AST"/>
    <d v="2017-04-08T21:00:00"/>
    <d v="2017-04-07T21:00:00"/>
    <x v="5"/>
    <n v="4"/>
    <n v="4"/>
    <s v="Approximately 8 Hours"/>
    <n v="2"/>
    <n v="4"/>
    <n v="2"/>
    <s v="na"/>
    <s v="na"/>
    <s v="b"/>
  </r>
  <r>
    <x v="55"/>
    <s v="2017/04/10 12:12:05 AM AST"/>
    <d v="2017-04-10T00:12:05"/>
    <d v="1899-12-30T12:12:05"/>
    <s v="AM"/>
    <s v="AST"/>
    <d v="2017-04-10T21:00:00"/>
    <d v="2017-04-09T21:00:00"/>
    <x v="15"/>
    <n v="3"/>
    <n v="4"/>
    <s v="Approximately 8 Hours"/>
    <n v="2"/>
    <n v="3"/>
    <n v="4"/>
    <s v="na"/>
    <s v="na"/>
    <s v="b"/>
  </r>
  <r>
    <x v="55"/>
    <s v="2017/04/11 6:01:52 AM AST"/>
    <d v="2017-04-11T06:01:52"/>
    <d v="1899-12-30T06:01:52"/>
    <s v="AM"/>
    <s v="AST"/>
    <d v="2017-04-11T21:00:00"/>
    <d v="2017-04-10T21:00:00"/>
    <x v="6"/>
    <n v="2"/>
    <n v="4"/>
    <s v="Approximately 7 Hours"/>
    <n v="5"/>
    <n v="3"/>
    <n v="3"/>
    <s v="Yes"/>
    <s v="Yes"/>
    <s v="t"/>
  </r>
  <r>
    <x v="55"/>
    <s v="2017/04/12 7:56:35 AM AST"/>
    <d v="2017-04-12T07:56:35"/>
    <d v="1899-12-30T07:56:35"/>
    <s v="AM"/>
    <s v="AST"/>
    <d v="2017-04-12T21:00:00"/>
    <d v="2017-04-11T21:00:00"/>
    <x v="7"/>
    <n v="4"/>
    <n v="3"/>
    <s v="Approximately 7 Hours"/>
    <n v="3"/>
    <n v="4"/>
    <n v="3"/>
    <s v="Yes"/>
    <s v="Yes"/>
    <s v="t"/>
  </r>
  <r>
    <x v="55"/>
    <s v="2017/04/14 2:49:03 AM AST"/>
    <d v="2017-04-14T02:49:03"/>
    <d v="1899-12-30T02:49:03"/>
    <s v="AM"/>
    <s v="AST"/>
    <d v="2017-04-14T21:00:00"/>
    <d v="2017-04-13T21:00:00"/>
    <x v="9"/>
    <n v="5"/>
    <n v="4"/>
    <s v="Approximately 7 Hours"/>
    <n v="1"/>
    <n v="3"/>
    <n v="3"/>
    <s v="No"/>
    <s v="Yes"/>
    <s v="t"/>
  </r>
  <r>
    <x v="55"/>
    <s v="2017/04/15 4:35:05 PM AST"/>
    <d v="2017-04-15T16:35:05"/>
    <d v="1899-12-30T04:35:05"/>
    <s v="PM"/>
    <s v="AST"/>
    <d v="2017-04-15T21:00:00"/>
    <d v="2017-04-14T21:00:00"/>
    <x v="10"/>
    <n v="4"/>
    <n v="4"/>
    <s v="Approximately 9 Hours"/>
    <n v="2"/>
    <n v="3"/>
    <n v="2"/>
    <s v="No"/>
    <s v="Yes"/>
    <s v="t"/>
  </r>
  <r>
    <x v="55"/>
    <s v="2017/04/16 6:12:42 AM AST"/>
    <d v="2017-04-16T06:12:42"/>
    <d v="1899-12-30T06:12:42"/>
    <s v="AM"/>
    <s v="AST"/>
    <d v="2017-04-16T21:00:00"/>
    <d v="2017-04-15T21:00:00"/>
    <x v="11"/>
    <n v="4"/>
    <n v="3"/>
    <s v="Approximately 8 Hours"/>
    <n v="2"/>
    <n v="4"/>
    <n v="3"/>
    <s v="No"/>
    <s v="Yes"/>
    <s v="t"/>
  </r>
  <r>
    <x v="55"/>
    <s v="2017/04/17 6:50:13 AM AST"/>
    <d v="2017-04-17T06:50:13"/>
    <d v="1899-12-30T06:50:13"/>
    <s v="AM"/>
    <s v="AST"/>
    <d v="2017-04-17T21:00:00"/>
    <d v="2017-04-16T21:00:00"/>
    <x v="12"/>
    <n v="4"/>
    <n v="4"/>
    <s v="Approximately 7 Hours"/>
    <n v="1"/>
    <n v="4"/>
    <n v="5"/>
    <s v="No"/>
    <s v="Yes"/>
    <s v="t"/>
  </r>
  <r>
    <x v="56"/>
    <s v="2017/04/03 9:44:58 PM AST"/>
    <d v="2017-04-03T21:44:58"/>
    <d v="1899-12-30T09:44:58"/>
    <s v="PM"/>
    <s v="AST"/>
    <d v="2017-04-03T21:00:00"/>
    <d v="2017-04-02T21:00:00"/>
    <x v="0"/>
    <n v="3"/>
    <n v="2"/>
    <s v="Less than 6 Hours"/>
    <n v="5"/>
    <n v="3"/>
    <n v="2"/>
    <s v="na"/>
    <s v="na"/>
    <s v="b"/>
  </r>
  <r>
    <x v="56"/>
    <s v="2017/04/05 12:38:00 AM AST"/>
    <d v="2017-04-05T00:38:00"/>
    <d v="1899-12-30T12:38:00"/>
    <s v="AM"/>
    <s v="AST"/>
    <d v="2017-04-05T21:00:00"/>
    <d v="2017-04-04T21:00:00"/>
    <x v="1"/>
    <n v="4"/>
    <n v="3"/>
    <s v="Less than 6 Hours"/>
    <n v="4"/>
    <n v="3"/>
    <n v="3"/>
    <s v="na"/>
    <s v="na"/>
    <s v="b"/>
  </r>
  <r>
    <x v="56"/>
    <s v="2017/04/05 9:33:24 PM AST"/>
    <d v="2017-04-05T21:33:24"/>
    <d v="1899-12-30T09:33:24"/>
    <s v="PM"/>
    <s v="AST"/>
    <d v="2017-04-05T21:00:00"/>
    <d v="2017-04-04T21:00:00"/>
    <x v="2"/>
    <n v="3"/>
    <n v="2"/>
    <s v="Less than 6 Hours"/>
    <n v="4"/>
    <n v="3"/>
    <n v="2"/>
    <s v="na"/>
    <s v="na"/>
    <s v="b"/>
  </r>
  <r>
    <x v="56"/>
    <s v="2017/04/06 9:02:31 PM AST"/>
    <d v="2017-04-06T21:02:31"/>
    <d v="1899-12-30T09:02:31"/>
    <s v="PM"/>
    <s v="AST"/>
    <d v="2017-04-06T21:00:00"/>
    <d v="2017-04-05T21:00:00"/>
    <x v="13"/>
    <n v="3"/>
    <n v="2"/>
    <s v="Less than 6 Hours"/>
    <n v="3"/>
    <n v="3"/>
    <n v="2"/>
    <s v="na"/>
    <s v="na"/>
    <s v="b"/>
  </r>
  <r>
    <x v="56"/>
    <s v="2017/04/07 9:03:51 PM AST"/>
    <d v="2017-04-07T21:03:51"/>
    <d v="1899-12-30T09:03:51"/>
    <s v="PM"/>
    <s v="AST"/>
    <d v="2017-04-07T21:00:00"/>
    <d v="2017-04-06T21:00:00"/>
    <x v="14"/>
    <n v="2"/>
    <n v="2"/>
    <s v="Less than 6 Hours"/>
    <n v="5"/>
    <n v="4"/>
    <n v="1"/>
    <s v="na"/>
    <s v="na"/>
    <s v="b"/>
  </r>
  <r>
    <x v="56"/>
    <s v="2017/04/08 9:07:20 PM AST"/>
    <d v="2017-04-08T21:07:20"/>
    <d v="1899-12-30T09:07:20"/>
    <s v="PM"/>
    <s v="AST"/>
    <d v="2017-04-08T21:00:00"/>
    <d v="2017-04-07T21:00:00"/>
    <x v="5"/>
    <n v="2"/>
    <n v="4"/>
    <s v="Approximately 7 Hours"/>
    <n v="5"/>
    <n v="4"/>
    <n v="3"/>
    <s v="na"/>
    <s v="na"/>
    <s v="b"/>
  </r>
  <r>
    <x v="56"/>
    <s v="2017/04/09 11:17:10 PM AST"/>
    <d v="2017-04-09T23:17:10"/>
    <d v="1899-12-30T11:17:10"/>
    <s v="PM"/>
    <s v="AST"/>
    <d v="2017-04-09T21:00:00"/>
    <d v="2017-04-08T21:00:00"/>
    <x v="15"/>
    <n v="1"/>
    <n v="2"/>
    <s v="Less than 6 Hours"/>
    <n v="5"/>
    <n v="3"/>
    <n v="1"/>
    <s v="na"/>
    <s v="na"/>
    <s v="b"/>
  </r>
  <r>
    <x v="56"/>
    <s v="2017/04/10 10:49:13 PM AST"/>
    <d v="2017-04-10T22:49:13"/>
    <d v="1899-12-30T10:49:13"/>
    <s v="PM"/>
    <s v="AST"/>
    <d v="2017-04-10T21:00:00"/>
    <d v="2017-04-09T21:00:00"/>
    <x v="6"/>
    <n v="2"/>
    <n v="3"/>
    <s v="Approximately 7 Hours"/>
    <n v="4"/>
    <n v="2"/>
    <n v="3"/>
    <s v="Yes"/>
    <s v="Yes"/>
    <s v="t"/>
  </r>
  <r>
    <x v="56"/>
    <s v="2017/04/11 9:12:11 PM AST"/>
    <d v="2017-04-11T21:12:11"/>
    <d v="1899-12-30T09:12:11"/>
    <s v="PM"/>
    <s v="AST"/>
    <d v="2017-04-11T21:00:00"/>
    <d v="2017-04-10T21:00:00"/>
    <x v="7"/>
    <n v="2"/>
    <n v="1"/>
    <s v="Less than 6 Hours"/>
    <n v="5"/>
    <n v="1"/>
    <n v="3"/>
    <s v="Yes"/>
    <s v="Yes"/>
    <s v="t"/>
  </r>
  <r>
    <x v="56"/>
    <s v="2017/04/12 9:05:39 PM AST"/>
    <d v="2017-04-12T21:05:39"/>
    <d v="1899-12-30T09:05:39"/>
    <s v="PM"/>
    <s v="AST"/>
    <d v="2017-04-12T21:00:00"/>
    <d v="2017-04-11T21:00:00"/>
    <x v="8"/>
    <n v="5"/>
    <n v="4"/>
    <s v="Approximately 8 Hours"/>
    <n v="2"/>
    <n v="4"/>
    <n v="3"/>
    <s v="Yes"/>
    <s v="Yes"/>
    <s v="t"/>
  </r>
  <r>
    <x v="56"/>
    <s v="2017/04/13 9:06:11 PM AST"/>
    <d v="2017-04-13T21:06:11"/>
    <d v="1899-12-30T09:06:11"/>
    <s v="PM"/>
    <s v="AST"/>
    <d v="2017-04-13T21:00:00"/>
    <d v="2017-04-12T21:00:00"/>
    <x v="9"/>
    <n v="4"/>
    <n v="4"/>
    <s v="Approximately 7 Hours"/>
    <n v="2"/>
    <n v="3"/>
    <n v="2"/>
    <s v="Yes"/>
    <s v="Yes"/>
    <s v="t"/>
  </r>
  <r>
    <x v="56"/>
    <s v="2017/04/14 9:02:58 PM AST"/>
    <d v="2017-04-14T21:02:58"/>
    <d v="1899-12-30T09:02:58"/>
    <s v="PM"/>
    <s v="AST"/>
    <d v="2017-04-14T21:00:00"/>
    <d v="2017-04-13T21:00:00"/>
    <x v="10"/>
    <n v="5"/>
    <n v="3"/>
    <s v="Approximately 7 Hours"/>
    <n v="1"/>
    <n v="2"/>
    <n v="4"/>
    <s v="Yes"/>
    <s v="Yes"/>
    <s v="t"/>
  </r>
  <r>
    <x v="56"/>
    <s v="2017/04/16 12:57:25 PM AST"/>
    <d v="2017-04-16T12:57:25"/>
    <d v="1899-12-30T12:57:25"/>
    <s v="PM"/>
    <s v="AST"/>
    <d v="2017-04-16T21:00:00"/>
    <d v="2017-04-15T21:00:00"/>
    <x v="11"/>
    <n v="4"/>
    <n v="4"/>
    <s v="Approximately 8 Hours"/>
    <n v="2"/>
    <n v="4"/>
    <n v="4"/>
    <s v="Yes"/>
    <s v="Yes"/>
    <s v="t"/>
  </r>
  <r>
    <x v="56"/>
    <s v="2017/04/16 9:26:48 PM AST"/>
    <d v="2017-04-16T21:26:48"/>
    <d v="1899-12-30T09:26:48"/>
    <s v="PM"/>
    <s v="AST"/>
    <d v="2017-04-16T21:00:00"/>
    <d v="2017-04-15T21:00:00"/>
    <x v="12"/>
    <n v="3"/>
    <n v="4"/>
    <s v="Approximately 8 Hours"/>
    <n v="3"/>
    <n v="3"/>
    <n v="3"/>
    <s v="Yes"/>
    <s v="Yes"/>
    <s v="t"/>
  </r>
  <r>
    <x v="57"/>
    <s v="2017/04/04 4:17:13 PM AST"/>
    <d v="2017-04-04T16:17:13"/>
    <d v="1899-12-30T04:17:13"/>
    <s v="PM"/>
    <s v="AST"/>
    <d v="2017-04-04T21:00:00"/>
    <d v="2017-04-03T21:00:00"/>
    <x v="0"/>
    <n v="1"/>
    <n v="2"/>
    <s v="Less than 6 Hours"/>
    <n v="4"/>
    <n v="2"/>
    <n v="2"/>
    <s v="na"/>
    <s v="na"/>
    <s v="b"/>
  </r>
  <r>
    <x v="57"/>
    <s v="2017/04/05 5:26:42 PM AST"/>
    <d v="2017-04-05T17:26:42"/>
    <d v="1899-12-30T05:26:42"/>
    <s v="PM"/>
    <s v="AST"/>
    <d v="2017-04-05T21:00:00"/>
    <d v="2017-04-04T21:00:00"/>
    <x v="1"/>
    <n v="4"/>
    <n v="3"/>
    <s v="Less than 6 Hours"/>
    <n v="3"/>
    <n v="5"/>
    <n v="5"/>
    <s v="na"/>
    <s v="na"/>
    <s v="b"/>
  </r>
  <r>
    <x v="57"/>
    <s v="2017/04/05 9:02:02 PM AST"/>
    <d v="2017-04-05T21:02:02"/>
    <d v="1899-12-30T09:02:02"/>
    <s v="PM"/>
    <s v="AST"/>
    <d v="2017-04-05T21:00:00"/>
    <d v="2017-04-04T21:00:00"/>
    <x v="2"/>
    <n v="3"/>
    <n v="3"/>
    <s v="Less than 6 Hours"/>
    <n v="3"/>
    <n v="2"/>
    <n v="3"/>
    <s v="na"/>
    <s v="na"/>
    <s v="b"/>
  </r>
  <r>
    <x v="57"/>
    <s v="2017/04/06 9:40:27 PM AST"/>
    <d v="2017-04-06T21:40:27"/>
    <d v="1899-12-30T09:40:27"/>
    <s v="PM"/>
    <s v="AST"/>
    <d v="2017-04-06T21:00:00"/>
    <d v="2017-04-05T21:00:00"/>
    <x v="13"/>
    <n v="2"/>
    <n v="4"/>
    <s v="Approximately 7 Hours"/>
    <n v="4"/>
    <n v="4"/>
    <n v="3"/>
    <s v="na"/>
    <s v="na"/>
    <s v="b"/>
  </r>
  <r>
    <x v="57"/>
    <s v="2017/04/08 6:58:57 PM AST"/>
    <d v="2017-04-08T18:58:57"/>
    <d v="1899-12-30T06:58:57"/>
    <s v="PM"/>
    <s v="AST"/>
    <d v="2017-04-08T21:00:00"/>
    <d v="2017-04-07T21:00:00"/>
    <x v="14"/>
    <n v="4"/>
    <n v="1"/>
    <s v="Less than 6 Hours"/>
    <n v="3"/>
    <n v="2"/>
    <n v="2"/>
    <s v="na"/>
    <s v="na"/>
    <s v="b"/>
  </r>
  <r>
    <x v="57"/>
    <s v="2017/04/08 9:30:44 PM AST"/>
    <d v="2017-04-08T21:30:44"/>
    <d v="1899-12-30T09:30:44"/>
    <s v="PM"/>
    <s v="AST"/>
    <d v="2017-04-08T21:00:00"/>
    <d v="2017-04-07T21:00:00"/>
    <x v="5"/>
    <n v="3"/>
    <n v="4"/>
    <s v="Approximately 7 Hours"/>
    <n v="4"/>
    <n v="2"/>
    <n v="3"/>
    <s v="na"/>
    <s v="na"/>
    <s v="b"/>
  </r>
  <r>
    <x v="57"/>
    <s v="2017/04/10 11:34:11 AM AST"/>
    <d v="2017-04-10T11:34:11"/>
    <d v="1899-12-30T11:34:11"/>
    <s v="AM"/>
    <s v="AST"/>
    <d v="2017-04-10T21:00:00"/>
    <d v="2017-04-09T21:00:00"/>
    <x v="15"/>
    <n v="3"/>
    <n v="4"/>
    <s v="Approximately 7 Hours"/>
    <n v="4"/>
    <n v="4"/>
    <n v="2"/>
    <s v="na"/>
    <s v="na"/>
    <s v="b"/>
  </r>
  <r>
    <x v="57"/>
    <s v="2017/04/11 12:06:48 AM AST"/>
    <d v="2017-04-11T00:06:48"/>
    <d v="1899-12-30T12:06:48"/>
    <s v="AM"/>
    <s v="AST"/>
    <d v="2017-04-11T21:00:00"/>
    <d v="2017-04-10T21:00:00"/>
    <x v="6"/>
    <n v="2"/>
    <n v="1"/>
    <s v="Less than 6 Hours"/>
    <n v="5"/>
    <n v="5"/>
    <n v="2"/>
    <s v="Yes"/>
    <s v="Yes"/>
    <s v="t"/>
  </r>
  <r>
    <x v="57"/>
    <s v="2017/04/11 10:39:43 PM AST"/>
    <d v="2017-04-11T22:39:43"/>
    <d v="1899-12-30T10:39:43"/>
    <s v="PM"/>
    <s v="AST"/>
    <d v="2017-04-11T21:00:00"/>
    <d v="2017-04-10T21:00:00"/>
    <x v="7"/>
    <n v="1"/>
    <n v="5"/>
    <s v="Less than 6 Hours"/>
    <n v="5"/>
    <n v="5"/>
    <n v="5"/>
    <s v="Yes"/>
    <s v="Yes"/>
    <s v="t"/>
  </r>
  <r>
    <x v="57"/>
    <s v="2017/04/12 9:39:41 PM AST"/>
    <d v="2017-04-12T21:39:41"/>
    <d v="1899-12-30T09:39:41"/>
    <s v="PM"/>
    <s v="AST"/>
    <d v="2017-04-12T21:00:00"/>
    <d v="2017-04-11T21:00:00"/>
    <x v="8"/>
    <n v="4"/>
    <n v="1"/>
    <s v="Less than 6 Hours"/>
    <n v="3"/>
    <n v="4"/>
    <n v="2"/>
    <s v="Yes"/>
    <s v="Yes"/>
    <s v="t"/>
  </r>
  <r>
    <x v="57"/>
    <s v="2017/04/14 10:55:06 AM AST"/>
    <d v="2017-04-14T10:55:06"/>
    <d v="1899-12-30T10:55:06"/>
    <s v="AM"/>
    <s v="AST"/>
    <d v="2017-04-14T21:00:00"/>
    <d v="2017-04-13T21:00:00"/>
    <x v="9"/>
    <n v="2"/>
    <n v="1"/>
    <s v="Less than 6 Hours"/>
    <n v="5"/>
    <n v="2"/>
    <n v="3"/>
    <s v="Yes"/>
    <s v="Yes"/>
    <s v="t"/>
  </r>
  <r>
    <x v="57"/>
    <s v="2017/04/14 11:08:04 PM AST"/>
    <d v="2017-04-14T23:08:04"/>
    <d v="1899-12-30T11:08:04"/>
    <s v="PM"/>
    <s v="AST"/>
    <d v="2017-04-14T21:00:00"/>
    <d v="2017-04-13T21:00:00"/>
    <x v="20"/>
    <n v="3"/>
    <n v="3"/>
    <s v="Less than 6 Hours"/>
    <n v="4"/>
    <n v="3"/>
    <n v="5"/>
    <s v="Yes"/>
    <s v="Yes"/>
    <s v="t"/>
  </r>
  <r>
    <x v="57"/>
    <s v="2017/04/15 4:58:57 PM AST"/>
    <d v="2017-04-15T16:58:57"/>
    <d v="1899-12-30T04:58:57"/>
    <s v="PM"/>
    <s v="AST"/>
    <d v="2017-04-15T21:00:00"/>
    <d v="2017-04-14T21:00:00"/>
    <x v="10"/>
    <n v="4"/>
    <n v="5"/>
    <s v="Approximately 8 Hours"/>
    <n v="2"/>
    <n v="5"/>
    <n v="2"/>
    <s v="Yes"/>
    <s v="Yes"/>
    <s v="t"/>
  </r>
  <r>
    <x v="57"/>
    <s v="2017/04/16 2:56:12 PM AST"/>
    <d v="2017-04-16T14:56:12"/>
    <d v="1899-12-30T02:56:12"/>
    <s v="PM"/>
    <s v="AST"/>
    <d v="2017-04-16T21:00:00"/>
    <d v="2017-04-15T21:00:00"/>
    <x v="11"/>
    <n v="1"/>
    <n v="1"/>
    <s v="Less than 6 Hours"/>
    <n v="5"/>
    <n v="3"/>
    <n v="1"/>
    <s v="Yes"/>
    <s v="Yes"/>
    <s v="t"/>
  </r>
  <r>
    <x v="57"/>
    <s v="2017/04/17 2:35:23 PM AST"/>
    <d v="2017-04-17T14:35:23"/>
    <d v="1899-12-30T02:35:23"/>
    <s v="PM"/>
    <s v="AST"/>
    <d v="2017-04-17T21:00:00"/>
    <d v="2017-04-16T21:00:00"/>
    <x v="12"/>
    <n v="3"/>
    <n v="2"/>
    <s v="Less than 6 Hours"/>
    <n v="3"/>
    <n v="1"/>
    <n v="4"/>
    <s v="Yes"/>
    <s v="Yes"/>
    <s v="t"/>
  </r>
  <r>
    <x v="58"/>
    <s v="2017/04/03 11:53:46 PM AST"/>
    <d v="2017-04-03T23:53:46"/>
    <d v="1899-12-30T11:53:46"/>
    <s v="PM"/>
    <s v="AST"/>
    <d v="2017-04-03T21:00:00"/>
    <d v="2017-04-02T21:00:00"/>
    <x v="0"/>
    <n v="4"/>
    <n v="2"/>
    <s v="Less than 6 Hours"/>
    <n v="4"/>
    <n v="2"/>
    <n v="5"/>
    <s v="na"/>
    <s v="na"/>
    <s v="b"/>
  </r>
  <r>
    <x v="58"/>
    <s v="2017/04/05 8:40:24 AM AST"/>
    <d v="2017-04-05T08:40:24"/>
    <d v="1899-12-30T08:40:24"/>
    <s v="AM"/>
    <s v="AST"/>
    <d v="2017-04-05T21:00:00"/>
    <d v="2017-04-04T21:00:00"/>
    <x v="1"/>
    <n v="3"/>
    <n v="2"/>
    <s v="Approximately 8 Hours"/>
    <n v="2"/>
    <n v="2"/>
    <n v="3"/>
    <s v="na"/>
    <s v="na"/>
    <s v="b"/>
  </r>
  <r>
    <x v="58"/>
    <s v="2017/04/06 5:59:23 PM AST"/>
    <d v="2017-04-06T17:59:23"/>
    <d v="1899-12-30T05:59:23"/>
    <s v="PM"/>
    <s v="AST"/>
    <d v="2017-04-06T21:00:00"/>
    <d v="2017-04-05T21:00:00"/>
    <x v="2"/>
    <n v="4"/>
    <n v="3"/>
    <s v="Approximately 7 Hours"/>
    <n v="2"/>
    <n v="4"/>
    <n v="4"/>
    <s v="na"/>
    <s v="na"/>
    <s v="b"/>
  </r>
  <r>
    <x v="58"/>
    <s v="2017/04/06 10:43:26 PM AST"/>
    <d v="2017-04-06T22:43:26"/>
    <d v="1899-12-30T10:43:26"/>
    <s v="PM"/>
    <s v="AST"/>
    <d v="2017-04-06T21:00:00"/>
    <d v="2017-04-05T21:00:00"/>
    <x v="13"/>
    <n v="4"/>
    <n v="4"/>
    <s v="Approximately 7 Hours"/>
    <n v="2"/>
    <n v="4"/>
    <n v="4"/>
    <s v="na"/>
    <s v="na"/>
    <s v="b"/>
  </r>
  <r>
    <x v="58"/>
    <s v="2017/04/08 12:03:56 AM AST"/>
    <d v="2017-04-08T00:03:56"/>
    <d v="1899-12-30T12:03:56"/>
    <s v="AM"/>
    <s v="AST"/>
    <d v="2017-04-08T21:00:00"/>
    <d v="2017-04-07T21:00:00"/>
    <x v="14"/>
    <n v="5"/>
    <n v="2"/>
    <s v="Less than 6 Hours"/>
    <n v="3"/>
    <n v="2"/>
    <n v="4"/>
    <s v="na"/>
    <s v="na"/>
    <s v="b"/>
  </r>
  <r>
    <x v="58"/>
    <s v="2017/04/09 12:57:50 PM AST"/>
    <d v="2017-04-09T12:57:50"/>
    <d v="1899-12-30T12:57:50"/>
    <s v="PM"/>
    <s v="AST"/>
    <d v="2017-04-09T21:00:00"/>
    <d v="2017-04-08T21:00:00"/>
    <x v="5"/>
    <n v="4"/>
    <n v="4"/>
    <s v="Approximately 8 Hours"/>
    <n v="2"/>
    <n v="4"/>
    <n v="4"/>
    <s v="na"/>
    <s v="na"/>
    <s v="b"/>
  </r>
  <r>
    <x v="58"/>
    <s v="2017/04/10 12:55:27 AM AST"/>
    <d v="2017-04-10T00:55:27"/>
    <d v="1899-12-30T12:55:27"/>
    <s v="AM"/>
    <s v="AST"/>
    <d v="2017-04-10T21:00:00"/>
    <d v="2017-04-09T21:00:00"/>
    <x v="15"/>
    <n v="3"/>
    <n v="4"/>
    <s v="Approximately 7 Hours"/>
    <n v="1"/>
    <n v="3"/>
    <n v="4"/>
    <s v="na"/>
    <s v="na"/>
    <s v="b"/>
  </r>
  <r>
    <x v="58"/>
    <s v="2017/04/11 8:13:43 AM AST"/>
    <d v="2017-04-11T08:13:43"/>
    <d v="1899-12-30T08:13:43"/>
    <s v="AM"/>
    <s v="AST"/>
    <d v="2017-04-11T21:00:00"/>
    <d v="2017-04-10T21:00:00"/>
    <x v="6"/>
    <n v="3"/>
    <n v="5"/>
    <s v="Approximately 7 Hours"/>
    <n v="4"/>
    <n v="4"/>
    <n v="3"/>
    <s v="Yes"/>
    <s v="na"/>
    <s v="c"/>
  </r>
  <r>
    <x v="58"/>
    <s v="2017/04/12 10:02:57 AM AST"/>
    <d v="2017-04-12T10:02:57"/>
    <d v="1899-12-30T10:02:57"/>
    <s v="AM"/>
    <s v="AST"/>
    <d v="2017-04-12T21:00:00"/>
    <d v="2017-04-11T21:00:00"/>
    <x v="7"/>
    <n v="3"/>
    <n v="5"/>
    <s v="Approximately 7 Hours"/>
    <n v="4"/>
    <n v="3"/>
    <n v="3"/>
    <s v="Yes"/>
    <s v="na"/>
    <s v="c"/>
  </r>
  <r>
    <x v="58"/>
    <s v="2017/04/12 10:57:12 PM AST"/>
    <d v="2017-04-12T22:57:12"/>
    <d v="1899-12-30T10:57:12"/>
    <s v="PM"/>
    <s v="AST"/>
    <d v="2017-04-12T21:00:00"/>
    <d v="2017-04-11T21:00:00"/>
    <x v="8"/>
    <n v="3"/>
    <n v="4"/>
    <s v="Approximately 7 Hours"/>
    <n v="4"/>
    <n v="4"/>
    <n v="4"/>
    <s v="No"/>
    <s v="na"/>
    <s v="c"/>
  </r>
  <r>
    <x v="58"/>
    <s v="2017/04/14 8:07:07 AM AST"/>
    <d v="2017-04-14T08:07:07"/>
    <d v="1899-12-30T08:07:07"/>
    <s v="AM"/>
    <s v="AST"/>
    <d v="2017-04-14T21:00:00"/>
    <d v="2017-04-13T21:00:00"/>
    <x v="9"/>
    <n v="3"/>
    <n v="5"/>
    <s v="Approximately 8 Hours"/>
    <n v="3"/>
    <n v="3"/>
    <n v="4"/>
    <s v="Yes"/>
    <s v="na"/>
    <s v="c"/>
  </r>
  <r>
    <x v="58"/>
    <s v="2017/04/15 11:09:12 PM AST"/>
    <d v="2017-04-15T23:09:12"/>
    <d v="1899-12-30T11:09:12"/>
    <s v="PM"/>
    <s v="AST"/>
    <d v="2017-04-15T21:00:00"/>
    <d v="2017-04-14T21:00:00"/>
    <x v="19"/>
    <n v="4"/>
    <n v="4"/>
    <s v="Approximately 7 Hours"/>
    <n v="2"/>
    <n v="4"/>
    <n v="3"/>
    <s v="Yes"/>
    <s v="na"/>
    <s v="c"/>
  </r>
  <r>
    <x v="58"/>
    <s v="2017/04/15 11:09:44 PM AST"/>
    <d v="2017-04-15T23:09:44"/>
    <d v="1899-12-30T11:09:44"/>
    <s v="PM"/>
    <s v="AST"/>
    <d v="2017-04-15T21:00:00"/>
    <d v="2017-04-14T21:00:00"/>
    <x v="11"/>
    <n v="4"/>
    <n v="4"/>
    <s v="Approximately 7 Hours"/>
    <n v="2"/>
    <n v="4"/>
    <n v="3"/>
    <s v="Yes"/>
    <s v="na"/>
    <s v="c"/>
  </r>
  <r>
    <x v="58"/>
    <s v="2017/04/17 1:29:30 AM AST"/>
    <d v="2017-04-17T01:29:30"/>
    <d v="1899-12-30T01:29:30"/>
    <s v="AM"/>
    <s v="AST"/>
    <d v="2017-04-17T21:00:00"/>
    <d v="2017-04-16T21:00:00"/>
    <x v="12"/>
    <n v="4"/>
    <n v="4"/>
    <s v="Approximately 8 Hours"/>
    <n v="1"/>
    <n v="4"/>
    <n v="3"/>
    <s v="No"/>
    <s v="na"/>
    <s v="c"/>
  </r>
  <r>
    <x v="59"/>
    <s v="2017/04/04 9:25:37 PM AST"/>
    <d v="2017-04-04T21:25:37"/>
    <d v="1899-12-30T09:25:37"/>
    <s v="PM"/>
    <s v="AST"/>
    <d v="2017-04-04T21:00:00"/>
    <d v="2017-04-03T21:00:00"/>
    <x v="1"/>
    <n v="3"/>
    <n v="3"/>
    <s v="Less than 6 Hours"/>
    <n v="3"/>
    <n v="2"/>
    <n v="3"/>
    <s v="na"/>
    <s v="na"/>
    <s v="b"/>
  </r>
  <r>
    <x v="59"/>
    <s v="2017/04/05 9:41:39 PM AST"/>
    <d v="2017-04-05T21:41:39"/>
    <d v="1899-12-30T09:41:39"/>
    <s v="PM"/>
    <s v="AST"/>
    <d v="2017-04-05T21:00:00"/>
    <d v="2017-04-04T21:00:00"/>
    <x v="2"/>
    <n v="3"/>
    <n v="2"/>
    <s v="Less than 6 Hours"/>
    <n v="2"/>
    <n v="2"/>
    <n v="4"/>
    <s v="na"/>
    <s v="na"/>
    <s v="b"/>
  </r>
  <r>
    <x v="59"/>
    <s v="2017/04/07 9:40:50 PM AST"/>
    <d v="2017-04-07T21:40:50"/>
    <d v="1899-12-30T09:40:50"/>
    <s v="PM"/>
    <s v="AST"/>
    <d v="2017-04-07T21:00:00"/>
    <d v="2017-04-06T21:00:00"/>
    <x v="14"/>
    <n v="4"/>
    <n v="3"/>
    <s v="Less than 6 Hours"/>
    <n v="2"/>
    <n v="3"/>
    <n v="2"/>
    <s v="na"/>
    <s v="na"/>
    <s v="b"/>
  </r>
  <r>
    <x v="59"/>
    <s v="2017/04/09 11:52:18 AM AST"/>
    <d v="2017-04-09T11:52:18"/>
    <d v="1899-12-30T11:52:18"/>
    <s v="AM"/>
    <s v="AST"/>
    <d v="2017-04-09T21:00:00"/>
    <d v="2017-04-08T21:00:00"/>
    <x v="5"/>
    <n v="4"/>
    <n v="4"/>
    <s v="Approximately 7 Hours"/>
    <n v="2"/>
    <n v="4"/>
    <n v="2"/>
    <s v="na"/>
    <s v="na"/>
    <s v="b"/>
  </r>
  <r>
    <x v="59"/>
    <s v="2017/04/09 11:24:27 PM AST"/>
    <d v="2017-04-09T23:24:27"/>
    <d v="1899-12-30T11:24:27"/>
    <s v="PM"/>
    <s v="AST"/>
    <d v="2017-04-09T21:00:00"/>
    <d v="2017-04-08T21:00:00"/>
    <x v="15"/>
    <n v="2"/>
    <n v="4"/>
    <s v="Approximately 7 Hours"/>
    <n v="2"/>
    <n v="2"/>
    <n v="5"/>
    <s v="na"/>
    <s v="na"/>
    <s v="b"/>
  </r>
  <r>
    <x v="60"/>
    <s v="2017/03/14 7:05:04 PM AST"/>
    <d v="2017-03-14T19:05:04"/>
    <d v="1899-12-30T07:05:04"/>
    <s v="PM"/>
    <s v="AST"/>
    <d v="2017-03-14T21:00:00"/>
    <d v="2017-03-13T21:00:00"/>
    <x v="23"/>
    <n v="3"/>
    <n v="4"/>
    <s v="Approximately 7 Hours"/>
    <n v="4"/>
    <n v="4"/>
    <n v="3"/>
    <s v="na"/>
    <s v="na"/>
    <s v="b"/>
  </r>
  <r>
    <x v="60"/>
    <s v="2017/03/16 3:01:18 PM AST"/>
    <d v="2017-03-16T15:01:18"/>
    <d v="1899-12-30T03:01:18"/>
    <s v="PM"/>
    <s v="AST"/>
    <d v="2017-03-16T21:00:00"/>
    <d v="2017-03-15T21:00:00"/>
    <x v="25"/>
    <n v="4"/>
    <n v="2"/>
    <s v="Less than 6 Hours"/>
    <n v="3"/>
    <n v="2"/>
    <n v="2"/>
    <s v="na"/>
    <s v="na"/>
    <s v="b"/>
  </r>
  <r>
    <x v="60"/>
    <s v="2017/03/17 12:27:47 PM AST"/>
    <d v="2017-03-17T12:27:47"/>
    <d v="1899-12-30T12:27:47"/>
    <s v="PM"/>
    <s v="AST"/>
    <d v="2017-03-17T21:00:00"/>
    <d v="2017-03-16T21:00:00"/>
    <x v="26"/>
    <n v="3"/>
    <n v="2"/>
    <s v="Less than 6 Hours"/>
    <n v="3"/>
    <n v="3"/>
    <n v="4"/>
    <s v="na"/>
    <s v="na"/>
    <s v="b"/>
  </r>
  <r>
    <x v="60"/>
    <s v="2017/03/17 10:51:09 PM AST"/>
    <d v="2017-03-17T22:51:09"/>
    <d v="1899-12-30T10:51:09"/>
    <s v="PM"/>
    <s v="AST"/>
    <d v="2017-03-17T21:00:00"/>
    <d v="2017-03-16T21:00:00"/>
    <x v="27"/>
    <n v="4"/>
    <n v="2"/>
    <s v="Less than 6 Hours"/>
    <n v="3"/>
    <n v="2"/>
    <n v="3"/>
    <s v="na"/>
    <s v="na"/>
    <s v="b"/>
  </r>
  <r>
    <x v="60"/>
    <s v="2017/03/18 9:36:23 PM AST"/>
    <d v="2017-03-18T21:36:23"/>
    <d v="1899-12-30T09:36:23"/>
    <s v="PM"/>
    <s v="AST"/>
    <d v="2017-03-18T21:00:00"/>
    <d v="2017-03-17T21:00:00"/>
    <x v="28"/>
    <n v="4"/>
    <n v="3"/>
    <s v="Approximately 8 Hours"/>
    <n v="2"/>
    <n v="4"/>
    <n v="2"/>
    <s v="na"/>
    <s v="na"/>
    <s v="b"/>
  </r>
  <r>
    <x v="60"/>
    <s v="2017/03/20 2:33:41 AM AST"/>
    <d v="2017-03-20T02:33:41"/>
    <d v="1899-12-30T02:33:41"/>
    <s v="AM"/>
    <s v="AST"/>
    <d v="2017-03-20T21:00:00"/>
    <d v="2017-03-19T21:00:00"/>
    <x v="29"/>
    <n v="3"/>
    <n v="4"/>
    <s v="Approximately 7 Hours"/>
    <n v="2"/>
    <n v="2"/>
    <n v="3"/>
    <s v="na"/>
    <s v="na"/>
    <s v="b"/>
  </r>
  <r>
    <x v="60"/>
    <s v="2017/03/21 4:25:27 PM AST"/>
    <d v="2017-03-21T16:25:27"/>
    <d v="1899-12-30T04:25:27"/>
    <s v="PM"/>
    <s v="AST"/>
    <d v="2017-03-21T21:00:00"/>
    <d v="2017-03-20T21:00:00"/>
    <x v="30"/>
    <n v="2"/>
    <n v="3"/>
    <s v="Less than 6 Hours"/>
    <n v="4"/>
    <n v="3"/>
    <n v="4"/>
    <s v="na"/>
    <s v="na"/>
    <s v="b"/>
  </r>
  <r>
    <x v="60"/>
    <s v="2017/03/22 9:27:45 PM AST"/>
    <d v="2017-03-22T21:27:45"/>
    <d v="1899-12-30T09:27:45"/>
    <s v="PM"/>
    <s v="AST"/>
    <d v="2017-03-22T21:00:00"/>
    <d v="2017-03-21T21:00:00"/>
    <x v="32"/>
    <n v="4"/>
    <n v="2"/>
    <s v="Approximately 7 Hours"/>
    <n v="3"/>
    <n v="3"/>
    <n v="2"/>
    <s v="No"/>
    <s v="Yes"/>
    <s v="t"/>
  </r>
  <r>
    <x v="60"/>
    <s v="2017/03/23 9:54:12 PM AST"/>
    <d v="2017-03-23T21:54:12"/>
    <d v="1899-12-30T09:54:12"/>
    <s v="PM"/>
    <s v="AST"/>
    <d v="2017-03-23T21:00:00"/>
    <d v="2017-03-22T21:00:00"/>
    <x v="33"/>
    <n v="3"/>
    <n v="3"/>
    <s v="Approximately 8 Hours"/>
    <n v="2"/>
    <n v="3"/>
    <n v="2"/>
    <s v="Yes"/>
    <s v="Yes"/>
    <s v="t"/>
  </r>
  <r>
    <x v="60"/>
    <s v="2017/03/25 10:23:15 PM AST"/>
    <d v="2017-03-25T22:23:15"/>
    <d v="1899-12-30T10:23:15"/>
    <s v="PM"/>
    <s v="AST"/>
    <d v="2017-03-25T21:00:00"/>
    <d v="2017-03-24T21:00:00"/>
    <x v="35"/>
    <n v="4"/>
    <n v="4"/>
    <s v="Approximately 7 Hours"/>
    <n v="2"/>
    <n v="4"/>
    <n v="2"/>
    <s v="Yes"/>
    <s v="Yes"/>
    <s v="t"/>
  </r>
  <r>
    <x v="60"/>
    <s v="2017/03/27 12:27:32 AM AST"/>
    <d v="2017-03-27T00:27:32"/>
    <d v="1899-12-30T12:27:32"/>
    <s v="AM"/>
    <s v="AST"/>
    <d v="2017-03-27T21:00:00"/>
    <d v="2017-03-26T21:00:00"/>
    <x v="36"/>
    <n v="4"/>
    <n v="5"/>
    <s v="Approximately 9 Hours"/>
    <n v="2"/>
    <n v="3"/>
    <n v="4"/>
    <s v="Yes"/>
    <s v="Yes"/>
    <s v="t"/>
  </r>
  <r>
    <x v="60"/>
    <s v="2017/03/27 9:13:15 PM AST"/>
    <d v="2017-03-27T21:13:15"/>
    <d v="1899-12-30T09:13:15"/>
    <s v="PM"/>
    <s v="AST"/>
    <d v="2017-03-27T21:00:00"/>
    <d v="2017-03-26T21:00:00"/>
    <x v="37"/>
    <n v="3"/>
    <n v="3"/>
    <s v="Approximately 7 Hours"/>
    <n v="3"/>
    <n v="4"/>
    <n v="3"/>
    <s v="Yes"/>
    <s v="Yes"/>
    <s v="t"/>
  </r>
  <r>
    <x v="60"/>
    <s v="2017/03/28 9:39:20 PM AST"/>
    <d v="2017-03-28T21:39:20"/>
    <d v="1899-12-30T09:39:20"/>
    <s v="PM"/>
    <s v="AST"/>
    <d v="2017-03-28T21:00:00"/>
    <d v="2017-03-27T21:00:00"/>
    <x v="38"/>
    <n v="3"/>
    <n v="5"/>
    <s v="Approximately 8 Hours"/>
    <n v="3"/>
    <n v="3"/>
    <n v="2"/>
    <s v="Yes"/>
    <s v="Yes"/>
    <s v="t"/>
  </r>
  <r>
    <x v="60"/>
    <s v="2017/03/30 12:32:05 AM AST"/>
    <d v="2017-03-30T00:32:05"/>
    <d v="1899-12-30T12:32:05"/>
    <s v="AM"/>
    <s v="AST"/>
    <d v="2017-03-30T21:00:00"/>
    <d v="2017-03-29T21:00:00"/>
    <x v="39"/>
    <n v="3"/>
    <n v="2"/>
    <s v="Less than 6 Hours"/>
    <n v="2"/>
    <n v="2"/>
    <n v="4"/>
    <s v="Yes"/>
    <s v="Yes"/>
    <s v="t"/>
  </r>
  <r>
    <x v="60"/>
    <s v="2017/03/30 9:09:29 PM AST"/>
    <d v="2017-03-30T21:09:29"/>
    <d v="1899-12-30T09:09:29"/>
    <s v="PM"/>
    <s v="AST"/>
    <d v="2017-03-30T21:00:00"/>
    <d v="2017-03-29T21:00:00"/>
    <x v="40"/>
    <n v="3"/>
    <n v="4"/>
    <s v="Approximately 8 Hours"/>
    <n v="3"/>
    <n v="3"/>
    <n v="3"/>
    <s v="Yes"/>
    <s v="Yes"/>
    <s v="t"/>
  </r>
  <r>
    <x v="60"/>
    <s v="2017/04/02 4:38:41 PM AST"/>
    <d v="2017-04-02T16:38:41"/>
    <d v="1899-12-30T04:38:41"/>
    <s v="PM"/>
    <s v="AST"/>
    <d v="2017-04-02T21:00:00"/>
    <d v="2017-04-01T21:00:00"/>
    <x v="42"/>
    <n v="3"/>
    <n v="5"/>
    <s v="Approximately 8 Hours"/>
    <n v="4"/>
    <n v="3"/>
    <n v="4"/>
    <s v="Yes"/>
    <s v="Yes"/>
    <s v="t"/>
  </r>
  <r>
    <x v="60"/>
    <s v="2017/04/02 11:42:40 PM AST"/>
    <d v="2017-04-02T23:42:40"/>
    <d v="1899-12-30T11:42:40"/>
    <s v="PM"/>
    <s v="AST"/>
    <d v="2017-04-02T21:00:00"/>
    <d v="2017-04-01T21:00:00"/>
    <x v="43"/>
    <n v="2"/>
    <n v="5"/>
    <s v="Approximately 8 Hours"/>
    <n v="4"/>
    <n v="3"/>
    <n v="3"/>
    <s v="Yes"/>
    <s v="Yes"/>
    <s v="t"/>
  </r>
  <r>
    <x v="60"/>
    <s v="2017/04/03 9:02:06 PM AST"/>
    <d v="2017-04-03T21:02:06"/>
    <d v="1899-12-30T09:02:06"/>
    <s v="PM"/>
    <s v="AST"/>
    <d v="2017-04-03T21:00:00"/>
    <d v="2017-04-02T21:00:00"/>
    <x v="0"/>
    <n v="2"/>
    <n v="2"/>
    <s v="Less than 6 Hours"/>
    <n v="4"/>
    <n v="4"/>
    <n v="4"/>
    <s v="Yes"/>
    <s v="Yes"/>
    <s v="t"/>
  </r>
  <r>
    <x v="61"/>
    <s v="2017/04/03 11:45:09 PM AST"/>
    <d v="2017-04-03T23:45:09"/>
    <d v="1899-12-30T11:45:09"/>
    <s v="PM"/>
    <s v="AST"/>
    <d v="2017-04-03T21:00:00"/>
    <d v="2017-04-02T21:00:00"/>
    <x v="0"/>
    <n v="2"/>
    <n v="2"/>
    <s v="Approximately 7 Hours"/>
    <n v="2"/>
    <n v="3"/>
    <n v="1"/>
    <s v="na"/>
    <s v="na"/>
    <s v="b"/>
  </r>
  <r>
    <x v="61"/>
    <s v="2017/04/04 9:08:22 PM AST"/>
    <d v="2017-04-04T21:08:22"/>
    <d v="1899-12-30T09:08:22"/>
    <s v="PM"/>
    <s v="AST"/>
    <d v="2017-04-04T21:00:00"/>
    <d v="2017-04-03T21:00:00"/>
    <x v="1"/>
    <n v="4"/>
    <n v="2"/>
    <s v="Less than 6 Hours"/>
    <n v="3"/>
    <n v="4"/>
    <n v="4"/>
    <s v="na"/>
    <s v="na"/>
    <s v="b"/>
  </r>
  <r>
    <x v="61"/>
    <s v="2017/04/05 9:34:05 PM AST"/>
    <d v="2017-04-05T21:34:05"/>
    <d v="1899-12-30T09:34:05"/>
    <s v="PM"/>
    <s v="AST"/>
    <d v="2017-04-05T21:00:00"/>
    <d v="2017-04-04T21:00:00"/>
    <x v="2"/>
    <n v="2"/>
    <n v="3"/>
    <s v="Less than 6 Hours"/>
    <n v="3"/>
    <n v="3"/>
    <n v="4"/>
    <s v="na"/>
    <s v="na"/>
    <s v="b"/>
  </r>
  <r>
    <x v="61"/>
    <s v="2017/04/07 9:23:44 PM AST"/>
    <d v="2017-04-07T21:23:44"/>
    <d v="1899-12-30T09:23:44"/>
    <s v="PM"/>
    <s v="AST"/>
    <d v="2017-04-07T21:00:00"/>
    <d v="2017-04-06T21:00:00"/>
    <x v="14"/>
    <n v="3"/>
    <n v="4"/>
    <s v="Approximately 7 Hours"/>
    <n v="2"/>
    <n v="3"/>
    <n v="3"/>
    <s v="na"/>
    <s v="na"/>
    <s v="b"/>
  </r>
  <r>
    <x v="61"/>
    <s v="2017/04/08 9:05:49 PM AST"/>
    <d v="2017-04-08T21:05:49"/>
    <d v="1899-12-30T09:05:49"/>
    <s v="PM"/>
    <s v="AST"/>
    <d v="2017-04-08T21:00:00"/>
    <d v="2017-04-07T21:00:00"/>
    <x v="5"/>
    <n v="5"/>
    <n v="5"/>
    <s v="Approximately 8 Hours"/>
    <n v="1"/>
    <n v="4"/>
    <n v="2"/>
    <s v="na"/>
    <s v="na"/>
    <s v="b"/>
  </r>
  <r>
    <x v="61"/>
    <s v="2017/04/09 11:24:56 PM AST"/>
    <d v="2017-04-09T23:24:56"/>
    <d v="1899-12-30T11:24:56"/>
    <s v="PM"/>
    <s v="AST"/>
    <d v="2017-04-09T21:00:00"/>
    <d v="2017-04-08T21:00:00"/>
    <x v="15"/>
    <n v="5"/>
    <n v="5"/>
    <s v="Approximately 7 Hours"/>
    <n v="2"/>
    <n v="4"/>
    <n v="4"/>
    <s v="na"/>
    <s v="na"/>
    <s v="b"/>
  </r>
  <r>
    <x v="61"/>
    <s v="2017/04/10 9:14:07 PM AST"/>
    <d v="2017-04-10T21:14:07"/>
    <d v="1899-12-30T09:14:07"/>
    <s v="PM"/>
    <s v="AST"/>
    <d v="2017-04-10T21:00:00"/>
    <d v="2017-04-09T21:00:00"/>
    <x v="6"/>
    <n v="4"/>
    <n v="2"/>
    <s v="Less than 6 Hours"/>
    <n v="3"/>
    <n v="3"/>
    <n v="3"/>
    <s v="Yes"/>
    <s v="No"/>
    <s v="t"/>
  </r>
  <r>
    <x v="61"/>
    <s v="2017/04/11 10:52:09 PM AST"/>
    <d v="2017-04-11T22:52:09"/>
    <d v="1899-12-30T10:52:09"/>
    <s v="PM"/>
    <s v="AST"/>
    <d v="2017-04-11T21:00:00"/>
    <d v="2017-04-10T21:00:00"/>
    <x v="7"/>
    <n v="4"/>
    <n v="5"/>
    <s v="Approximately 7 Hours"/>
    <n v="3"/>
    <n v="4"/>
    <n v="2"/>
    <s v="Yes"/>
    <s v="No"/>
    <s v="t"/>
  </r>
  <r>
    <x v="61"/>
    <s v="2017/04/14 12:59:29 AM AST"/>
    <d v="2017-04-14T00:59:29"/>
    <d v="1899-12-30T12:59:29"/>
    <s v="AM"/>
    <s v="AST"/>
    <d v="2017-04-14T21:00:00"/>
    <d v="2017-04-13T21:00:00"/>
    <x v="9"/>
    <n v="2"/>
    <n v="4"/>
    <s v="Approximately 8 Hours"/>
    <n v="2"/>
    <n v="3"/>
    <n v="3"/>
    <s v="Yes"/>
    <s v="Yes"/>
    <s v="t"/>
  </r>
  <r>
    <x v="61"/>
    <s v="2017/04/14 9:14:45 PM AST"/>
    <d v="2017-04-14T21:14:45"/>
    <d v="1899-12-30T09:14:45"/>
    <s v="PM"/>
    <s v="AST"/>
    <d v="2017-04-14T21:00:00"/>
    <d v="2017-04-13T21:00:00"/>
    <x v="10"/>
    <n v="5"/>
    <n v="2"/>
    <s v="Less than 6 Hours"/>
    <n v="1"/>
    <n v="4"/>
    <n v="2"/>
    <s v="Yes"/>
    <s v="Yes"/>
    <s v="t"/>
  </r>
  <r>
    <x v="61"/>
    <s v="2017/04/15 9:38:54 PM AST"/>
    <d v="2017-04-15T21:38:54"/>
    <d v="1899-12-30T09:38:54"/>
    <s v="PM"/>
    <s v="AST"/>
    <d v="2017-04-15T21:00:00"/>
    <d v="2017-04-14T21:00:00"/>
    <x v="11"/>
    <n v="5"/>
    <n v="4"/>
    <s v="Approximately 7 Hours"/>
    <n v="1"/>
    <n v="4"/>
    <n v="2"/>
    <s v="Yes"/>
    <s v="Yes"/>
    <s v="t"/>
  </r>
  <r>
    <x v="61"/>
    <s v="2017/04/16 10:37:16 PM AST"/>
    <d v="2017-04-16T22:37:16"/>
    <d v="1899-12-30T10:37:16"/>
    <s v="PM"/>
    <s v="AST"/>
    <d v="2017-04-16T21:00:00"/>
    <d v="2017-04-15T21:00:00"/>
    <x v="12"/>
    <n v="5"/>
    <n v="5"/>
    <s v="Approximately 8 Hours"/>
    <n v="1"/>
    <n v="4"/>
    <n v="2"/>
    <s v="Yes"/>
    <s v="Yes"/>
    <s v="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1:AM65" firstHeaderRow="1" firstDataRow="2" firstDataCol="1"/>
  <pivotFields count="19">
    <pivotField axis="axisRow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ubtotalTop="0" showAll="0"/>
    <pivotField numFmtId="166" showAll="0"/>
    <pivotField numFmtId="21" showAll="0"/>
    <pivotField showAll="0"/>
    <pivotField showAll="0"/>
    <pivotField numFmtId="166" showAll="0"/>
    <pivotField numFmtId="166"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 defaultSubtotal="0">
      <items count="14">
        <item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8"/>
  </colFields>
  <colItems count="38">
    <i>
      <x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colItems>
  <dataFields count="1">
    <dataField name="Count of stress" fld="12" subtotal="count" baseField="0" baseItem="25"/>
  </dataFields>
  <formats count="7">
    <format dxfId="20">
      <pivotArea collapsedLevelsAreSubtotals="1" fieldPosition="0">
        <references count="1">
          <reference field="0" count="1">
            <x v="2"/>
          </reference>
        </references>
      </pivotArea>
    </format>
    <format dxfId="19">
      <pivotArea dataOnly="0" labelOnly="1" fieldPosition="0">
        <references count="1">
          <reference field="0" count="1">
            <x v="2"/>
          </reference>
        </references>
      </pivotArea>
    </format>
    <format dxfId="18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dataOnly="0" labelOnly="1" fieldPosition="0">
        <references count="1">
          <reference field="0" count="1">
            <x v="2"/>
          </reference>
        </references>
      </pivotArea>
    </format>
    <format dxfId="16">
      <pivotArea dataOnly="0" labelOnly="1" fieldPosition="0">
        <references count="1">
          <reference field="8" count="38">
            <x v="0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14"/>
          </reference>
        </references>
      </pivotArea>
    </format>
    <format dxfId="15">
      <pivotArea dataOnly="0" labelOnly="1" grandCol="1" outline="0" fieldPosition="0"/>
    </format>
    <format dxfId="14">
      <pivotArea dataOnly="0" labelOnly="1" fieldPosition="0">
        <references count="1">
          <reference field="8" count="1">
            <x v="108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1:AM65" firstHeaderRow="1" firstDataRow="2" firstDataCol="1"/>
  <pivotFields count="19">
    <pivotField axis="axisRow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ubtotalTop="0" showAll="0"/>
    <pivotField numFmtId="166" showAll="0"/>
    <pivotField numFmtId="21" showAll="0"/>
    <pivotField showAll="0"/>
    <pivotField showAll="0"/>
    <pivotField numFmtId="166" showAll="0"/>
    <pivotField numFmtId="166"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 defaultSubtotal="0">
      <items count="14">
        <item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8"/>
  </colFields>
  <colItems count="38">
    <i>
      <x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colItems>
  <dataFields count="1">
    <dataField name="Sum of stress" fld="12" baseField="0" baseItem="8"/>
  </dataFields>
  <formats count="7">
    <format dxfId="13">
      <pivotArea collapsedLevelsAreSubtotals="1" fieldPosition="0">
        <references count="1">
          <reference field="0" count="1">
            <x v="2"/>
          </reference>
        </references>
      </pivotArea>
    </format>
    <format dxfId="12">
      <pivotArea dataOnly="0" labelOnly="1" fieldPosition="0">
        <references count="1">
          <reference field="0" count="1">
            <x v="2"/>
          </reference>
        </references>
      </pivotArea>
    </format>
    <format dxfId="11">
      <pivotArea collapsedLevelsAreSubtotals="1" fieldPosition="0">
        <references count="1">
          <reference field="0" count="1">
            <x v="2"/>
          </reference>
        </references>
      </pivotArea>
    </format>
    <format dxfId="10">
      <pivotArea dataOnly="0" labelOnly="1" fieldPosition="0">
        <references count="1">
          <reference field="0" count="1">
            <x v="2"/>
          </reference>
        </references>
      </pivotArea>
    </format>
    <format dxfId="9">
      <pivotArea dataOnly="0" labelOnly="1" fieldPosition="0">
        <references count="1">
          <reference field="8" count="38">
            <x v="0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14"/>
          </reference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1">
          <reference field="8" count="1">
            <x v="108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1:AM65" firstHeaderRow="1" firstDataRow="2" firstDataCol="1"/>
  <pivotFields count="20">
    <pivotField axis="axisRow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ubtotalTop="0" showAll="0"/>
    <pivotField numFmtId="166" showAll="0"/>
    <pivotField numFmtId="21" showAll="0"/>
    <pivotField showAll="0"/>
    <pivotField showAll="0"/>
    <pivotField numFmtId="166" showAll="0"/>
    <pivotField numFmtId="166"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howAll="0" defaultSubtotal="0">
      <items count="14">
        <item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8"/>
  </colFields>
  <colItems count="38">
    <i>
      <x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colItems>
  <dataFields count="1">
    <dataField name="Sum of comply" fld="18" baseField="0" baseItem="15"/>
  </dataFields>
  <formats count="7">
    <format dxfId="6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dataOnly="0" labelOnly="1" fieldPosition="0">
        <references count="1">
          <reference field="0" count="1">
            <x v="2"/>
          </reference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  <format dxfId="3">
      <pivotArea dataOnly="0" labelOnly="1" fieldPosition="0">
        <references count="1">
          <reference field="0" count="1">
            <x v="2"/>
          </reference>
        </references>
      </pivotArea>
    </format>
    <format dxfId="2">
      <pivotArea dataOnly="0" labelOnly="1" fieldPosition="0">
        <references count="1">
          <reference field="8" count="38">
            <x v="0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14"/>
          </reference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8" count="1">
            <x v="108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abSelected="1" zoomScale="98" zoomScaleNormal="98" workbookViewId="0">
      <selection activeCell="D8" sqref="D8"/>
    </sheetView>
  </sheetViews>
  <sheetFormatPr defaultRowHeight="14.4" x14ac:dyDescent="0.3"/>
  <cols>
    <col min="1" max="1" width="21.88671875" style="8" customWidth="1"/>
    <col min="2" max="2" width="4.77734375" style="8" bestFit="1" customWidth="1"/>
    <col min="3" max="9" width="7.5546875" style="8" customWidth="1"/>
    <col min="10" max="13" width="7.6640625" style="8" customWidth="1"/>
    <col min="14" max="27" width="5.21875" style="8" customWidth="1"/>
    <col min="28" max="34" width="5.77734375" style="8" customWidth="1"/>
    <col min="35" max="36" width="11" style="8" customWidth="1"/>
    <col min="37" max="37" width="8.88671875" style="8" customWidth="1"/>
    <col min="38" max="39" width="11" style="8" customWidth="1"/>
    <col min="40" max="16384" width="8.88671875" style="8"/>
  </cols>
  <sheetData>
    <row r="1" spans="1:35" x14ac:dyDescent="0.3">
      <c r="A1" s="8" t="s">
        <v>1</v>
      </c>
      <c r="B1" s="8" t="s">
        <v>985</v>
      </c>
      <c r="C1" s="8" t="s">
        <v>839</v>
      </c>
      <c r="D1" s="8" t="s">
        <v>855</v>
      </c>
      <c r="E1" s="8" t="s">
        <v>984</v>
      </c>
      <c r="F1" s="8" t="s">
        <v>854</v>
      </c>
      <c r="G1" s="8" t="s">
        <v>853</v>
      </c>
      <c r="H1" s="8" t="s">
        <v>843</v>
      </c>
      <c r="I1" s="8" t="s">
        <v>974</v>
      </c>
      <c r="J1" s="8" t="s">
        <v>975</v>
      </c>
      <c r="K1" s="8" t="s">
        <v>841</v>
      </c>
      <c r="L1" s="8" t="s">
        <v>976</v>
      </c>
      <c r="M1" s="8" t="s">
        <v>847</v>
      </c>
      <c r="N1" s="8" t="s">
        <v>958</v>
      </c>
      <c r="O1" s="8" t="s">
        <v>959</v>
      </c>
      <c r="P1" s="8" t="s">
        <v>960</v>
      </c>
      <c r="Q1" s="8" t="s">
        <v>961</v>
      </c>
      <c r="R1" s="8" t="s">
        <v>962</v>
      </c>
      <c r="S1" s="8" t="s">
        <v>963</v>
      </c>
      <c r="T1" s="8" t="s">
        <v>964</v>
      </c>
      <c r="U1" s="8" t="s">
        <v>965</v>
      </c>
      <c r="V1" s="8" t="s">
        <v>966</v>
      </c>
      <c r="W1" s="8" t="s">
        <v>967</v>
      </c>
      <c r="X1" s="8" t="s">
        <v>968</v>
      </c>
      <c r="Y1" s="8" t="s">
        <v>969</v>
      </c>
      <c r="Z1" s="8" t="s">
        <v>970</v>
      </c>
      <c r="AA1" s="8" t="s">
        <v>971</v>
      </c>
      <c r="AB1" s="8" t="s">
        <v>977</v>
      </c>
      <c r="AC1" s="8" t="s">
        <v>978</v>
      </c>
      <c r="AD1" s="8" t="s">
        <v>979</v>
      </c>
      <c r="AE1" s="8" t="s">
        <v>980</v>
      </c>
      <c r="AF1" s="8" t="s">
        <v>981</v>
      </c>
      <c r="AG1" s="8" t="s">
        <v>982</v>
      </c>
      <c r="AH1" s="8" t="s">
        <v>983</v>
      </c>
    </row>
    <row r="2" spans="1:35" x14ac:dyDescent="0.3">
      <c r="A2" s="8" t="str">
        <f>stress!A3</f>
        <v>ackerman.jaime@gmail.com</v>
      </c>
      <c r="B2" s="8">
        <v>1</v>
      </c>
      <c r="C2" s="8">
        <f>IF(VLOOKUP(A2,assignments!$B$1:$U$78,12,FALSE)="NA",1,0)</f>
        <v>0</v>
      </c>
      <c r="D2" s="8">
        <f>VLOOKUP(A2,assignments!$B$1:$U$78,18,FALSE)</f>
        <v>1</v>
      </c>
      <c r="E2" s="8">
        <f>IF(COUNTIF(U2:AA2,"")=7,1,0)</f>
        <v>0</v>
      </c>
      <c r="F2" s="8">
        <f>IF(VLOOKUP(A2,assignments!$B$1:$U$78,17,FALSE)="NA", 0,VLOOKUP(A2,assignments!$B$1:$U$78,17,FALSE))</f>
        <v>3</v>
      </c>
      <c r="G2" s="8" t="str">
        <f>VLOOKUP(A2,assignments!$B$1:$U$78,4,FALSE)</f>
        <v>One phone â€“ used both for work and personal</v>
      </c>
      <c r="H2" s="8" t="str">
        <f>IF(VLOOKUP(A2,assignments!$B$1:$U$78,5,FALSE)=0,"",VLOOKUP(A2,assignments!$B$1:$U$78,5,FALSE))</f>
        <v>35-44</v>
      </c>
      <c r="I2" s="8" t="str">
        <f>IF(VLOOKUP(A2,assignments!$B$1:$U$78,6,FALSE)=0,"",VLOOKUP(A2,assignments!$B$1:$U$78,6,FALSE))</f>
        <v>Female</v>
      </c>
      <c r="J2" s="8" t="str">
        <f>IF(VLOOKUP(A2,assignments!$B$1:$U$78,7,FALSE)=0,"",VLOOKUP(A2,assignments!$B$1:$U$78,7,FALSE))</f>
        <v>iPhone - iOS 9.X</v>
      </c>
      <c r="K2" s="8" t="str">
        <f>IF(VLOOKUP(A2,assignments!$B$1:$U$78,3,FALSE)=0,"",VLOOKUP(A2,assignments!$B$1:$U$78,3,FALSE))</f>
        <v>About once every 2-4 hours</v>
      </c>
      <c r="L2" s="8" t="str">
        <f>IF(VLOOKUP(A2,assignments!$B$1:$U$78,8,FALSE)=0,"",VLOOKUP(A2,assignments!$B$1:$U$78,8,FALSE))</f>
        <v/>
      </c>
      <c r="M2" s="8" t="str">
        <f>IF(VLOOKUP(A2,assignments!$B$1:$U$78,9,FALSE)=0,"",VLOOKUP(A2,assignments!$B$1:$U$78,9,FALSE))</f>
        <v/>
      </c>
      <c r="N2" s="20">
        <f>IF(stress!X3&gt;0,stress!X3,"")</f>
        <v>2</v>
      </c>
      <c r="O2" s="20">
        <f>IF(stress!Y3&gt;0,stress!Y3,"")</f>
        <v>4</v>
      </c>
      <c r="P2" s="20">
        <f>IF(stress!Z3&gt;0,stress!Z3,"")</f>
        <v>4</v>
      </c>
      <c r="Q2" s="20">
        <f>IF(stress!AA3&gt;0,stress!AA3,"")</f>
        <v>3</v>
      </c>
      <c r="R2" s="20">
        <f>IF(stress!AB3&gt;0,stress!AB3,"")</f>
        <v>4</v>
      </c>
      <c r="S2" s="20">
        <f>IF(stress!AC3&gt;0,stress!AC3,"")</f>
        <v>4</v>
      </c>
      <c r="T2" s="20" t="str">
        <f>IF(stress!AD3&gt;0,stress!AD3,"")</f>
        <v/>
      </c>
      <c r="U2" s="20">
        <f>IF(stress!AE3&gt;0,stress!AE3,"")</f>
        <v>3</v>
      </c>
      <c r="V2" s="20">
        <f>IF(stress!AF3&gt;0,stress!AF3,"")</f>
        <v>3</v>
      </c>
      <c r="W2" s="20">
        <f>IF(stress!AG3&gt;0,stress!AG3,"")</f>
        <v>4</v>
      </c>
      <c r="X2" s="20">
        <f>IF(stress!AH3&gt;0,stress!AH3,"")</f>
        <v>4</v>
      </c>
      <c r="Y2" s="20">
        <f>IF(stress!AI3&gt;0,stress!AI3,"")</f>
        <v>4</v>
      </c>
      <c r="Z2" s="20">
        <f>IF(stress!AJ3&gt;0,stress!AJ3,"")</f>
        <v>1</v>
      </c>
      <c r="AA2" s="20">
        <f>IF(stress!AK3&gt;0,stress!AK3,"")</f>
        <v>3</v>
      </c>
      <c r="AB2" s="21">
        <f>IF(U2="missing","missing",(IF(comply!AE3=99,"",IF(comply!AE3="","",IF(comply!AE3=1,1,0)))))</f>
        <v>0</v>
      </c>
      <c r="AC2" s="21">
        <f>IF(V2="missing","missing",(IF(comply!AF3=99,"",IF(comply!AF3="","",IF(comply!AF3=1,1,0)))))</f>
        <v>0</v>
      </c>
      <c r="AD2" s="21">
        <f>IF(W2="missing","missing",(IF(comply!AG3=99,"",IF(comply!AG3="","",IF(comply!AG3=1,1,0)))))</f>
        <v>0</v>
      </c>
      <c r="AE2" s="21">
        <f>IF(X2="missing","missing",(IF(comply!AH3=99,"",IF(comply!AH3="","",IF(comply!AH3=1,1,0)))))</f>
        <v>0</v>
      </c>
      <c r="AF2" s="21">
        <f>IF(Y2="missing","missing",(IF(comply!AI3=99,"",IF(comply!AI3="","",IF(comply!AI3=1,1,0)))))</f>
        <v>0</v>
      </c>
      <c r="AG2" s="21">
        <f>IF(Z2="missing","missing",(IF(comply!AJ3=99,"",IF(comply!AJ3="","",IF(comply!AJ3=1,1,0)))))</f>
        <v>0</v>
      </c>
      <c r="AH2" s="21">
        <f>IF(AA2="missing","missing",(IF(comply!AK3=99,"",IF(comply!AK3="","",IF(comply!AK3=1,1,0)))))</f>
        <v>0</v>
      </c>
      <c r="AI2" s="22"/>
    </row>
    <row r="3" spans="1:35" x14ac:dyDescent="0.3">
      <c r="A3" s="8" t="str">
        <f>stress!A4</f>
        <v>aishaniazi@gmail.com</v>
      </c>
      <c r="B3" s="8">
        <f>B2+1</f>
        <v>2</v>
      </c>
      <c r="C3" s="8">
        <f>IF(VLOOKUP(A3,assignments!$B$1:$U$78,12,FALSE)="NA",1,0)</f>
        <v>0</v>
      </c>
      <c r="D3" s="8">
        <f>VLOOKUP(A3,assignments!$B$1:$U$78,18,FALSE)</f>
        <v>0</v>
      </c>
      <c r="E3" s="8">
        <f t="shared" ref="E3:E63" si="0">IF(COUNTIF(U3:AA3,"")=7,1,0)</f>
        <v>0</v>
      </c>
      <c r="F3" s="8">
        <f>IF(VLOOKUP(A3,assignments!$B$1:$U$78,17,FALSE)="NA", 0,VLOOKUP(A3,assignments!$B$1:$U$78,17,FALSE))</f>
        <v>21</v>
      </c>
      <c r="G3" s="8" t="str">
        <f>VLOOKUP(A3,assignments!$B$1:$U$78,4,FALSE)</f>
        <v>Two or More Phones â€“ at least one for personal use only</v>
      </c>
      <c r="H3" s="8" t="str">
        <f>IF(VLOOKUP(A3,assignments!$B$1:$U$78,5,FALSE)=0,"",VLOOKUP(A3,assignments!$B$1:$U$78,5,FALSE))</f>
        <v>35-44</v>
      </c>
      <c r="I3" s="8" t="str">
        <f>IF(VLOOKUP(A3,assignments!$B$1:$U$78,6,FALSE)=0,"",VLOOKUP(A3,assignments!$B$1:$U$78,6,FALSE))</f>
        <v>Female</v>
      </c>
      <c r="J3" s="8" t="str">
        <f>IF(VLOOKUP(A3,assignments!$B$1:$U$78,7,FALSE)=0,"",VLOOKUP(A3,assignments!$B$1:$U$78,7,FALSE))</f>
        <v>iPhone - iOS 10.X</v>
      </c>
      <c r="K3" s="8" t="str">
        <f>IF(VLOOKUP(A3,assignments!$B$1:$U$78,3,FALSE)=0,"",VLOOKUP(A3,assignments!$B$1:$U$78,3,FALSE))</f>
        <v>About once an hour</v>
      </c>
      <c r="L3" s="8" t="str">
        <f>IF(VLOOKUP(A3,assignments!$B$1:$U$78,8,FALSE)=0,"",VLOOKUP(A3,assignments!$B$1:$U$78,8,FALSE))</f>
        <v/>
      </c>
      <c r="M3" s="8" t="str">
        <f>IF(VLOOKUP(A3,assignments!$B$1:$U$78,9,FALSE)=0,"",VLOOKUP(A3,assignments!$B$1:$U$78,9,FALSE))</f>
        <v/>
      </c>
      <c r="N3" s="20">
        <f>IF(stress!X4&gt;0,stress!X4,"")</f>
        <v>3</v>
      </c>
      <c r="O3" s="20">
        <f>IF(stress!Y4&gt;0,stress!Y4,"")</f>
        <v>3</v>
      </c>
      <c r="P3" s="20">
        <f>IF(stress!Z4&gt;0,stress!Z4,"")</f>
        <v>2</v>
      </c>
      <c r="Q3" s="20">
        <f>IF(stress!AA4&gt;0,stress!AA4,"")</f>
        <v>4</v>
      </c>
      <c r="R3" s="20">
        <f>IF(stress!AB4&gt;0,stress!AB4,"")</f>
        <v>4</v>
      </c>
      <c r="S3" s="20">
        <f>IF(stress!AC4&gt;0,stress!AC4,"")</f>
        <v>2</v>
      </c>
      <c r="T3" s="20">
        <f>IF(stress!AD4&gt;0,stress!AD4,"")</f>
        <v>3</v>
      </c>
      <c r="U3" s="20">
        <f>IF(stress!AE4&gt;0,stress!AE4,"")</f>
        <v>4</v>
      </c>
      <c r="V3" s="20">
        <f>IF(stress!AF4&gt;0,stress!AF4,"")</f>
        <v>4</v>
      </c>
      <c r="W3" s="20">
        <f>IF(stress!AG4&gt;0,stress!AG4,"")</f>
        <v>2</v>
      </c>
      <c r="X3" s="20">
        <f>IF(stress!AH4&gt;0,stress!AH4,"")</f>
        <v>2</v>
      </c>
      <c r="Y3" s="20">
        <f>IF(stress!AI4&gt;0,stress!AI4,"")</f>
        <v>4</v>
      </c>
      <c r="Z3" s="20">
        <f>IF(stress!AJ4&gt;0,stress!AJ4,"")</f>
        <v>2</v>
      </c>
      <c r="AA3" s="20">
        <f>IF(stress!AK4&gt;0,stress!AK4,"")</f>
        <v>3</v>
      </c>
      <c r="AB3" s="21" t="str">
        <f>IF(U3="missing","missing",(IF(comply!AE4=99,"",IF(comply!AE4="","",IF(comply!AE4=1,1,0)))))</f>
        <v/>
      </c>
      <c r="AC3" s="21" t="str">
        <f>IF(V3="missing","missing",(IF(comply!AF4=99,"",IF(comply!AF4="","",IF(comply!AF4=1,1,0)))))</f>
        <v/>
      </c>
      <c r="AD3" s="21" t="str">
        <f>IF(W3="missing","missing",(IF(comply!AG4=99,"",IF(comply!AG4="","",IF(comply!AG4=1,1,0)))))</f>
        <v/>
      </c>
      <c r="AE3" s="21" t="str">
        <f>IF(X3="missing","missing",(IF(comply!AH4=99,"",IF(comply!AH4="","",IF(comply!AH4=1,1,0)))))</f>
        <v/>
      </c>
      <c r="AF3" s="21" t="str">
        <f>IF(Y3="missing","missing",(IF(comply!AI4=99,"",IF(comply!AI4="","",IF(comply!AI4=1,1,0)))))</f>
        <v/>
      </c>
      <c r="AG3" s="21" t="str">
        <f>IF(Z3="missing","missing",(IF(comply!AJ4=99,"",IF(comply!AJ4="","",IF(comply!AJ4=1,1,0)))))</f>
        <v/>
      </c>
      <c r="AH3" s="21" t="str">
        <f>IF(AA3="missing","missing",(IF(comply!AK4=99,"",IF(comply!AK4="","",IF(comply!AK4=1,1,0)))))</f>
        <v/>
      </c>
      <c r="AI3" s="13"/>
    </row>
    <row r="4" spans="1:35" x14ac:dyDescent="0.3">
      <c r="A4" s="10" t="str">
        <f>stress!A5</f>
        <v>alexa.snyder11@gmail.com</v>
      </c>
      <c r="B4" s="8">
        <f t="shared" ref="B4:B63" si="1">B3+1</f>
        <v>3</v>
      </c>
      <c r="C4" s="10">
        <f>IF(VLOOKUP(A4,assignments!$B$1:$U$78,12,FALSE)="NA",1,0)</f>
        <v>0</v>
      </c>
      <c r="D4" s="10">
        <f>VLOOKUP(A4,assignments!$B$1:$U$78,18,FALSE)</f>
        <v>1</v>
      </c>
      <c r="E4" s="8">
        <f t="shared" si="0"/>
        <v>1</v>
      </c>
      <c r="F4" s="8">
        <f>IF(VLOOKUP(A4,assignments!$B$1:$U$78,17,FALSE)="NA", 0,VLOOKUP(A4,assignments!$B$1:$U$78,17,FALSE))</f>
        <v>23</v>
      </c>
      <c r="G4" s="8" t="str">
        <f>VLOOKUP(A4,assignments!$B$1:$U$78,4,FALSE)</f>
        <v>One phone â€“ personal use only</v>
      </c>
      <c r="H4" s="8" t="str">
        <f>IF(VLOOKUP(A4,assignments!$B$1:$U$78,5,FALSE)=0,"",VLOOKUP(A4,assignments!$B$1:$U$78,5,FALSE))</f>
        <v>Under 18</v>
      </c>
      <c r="I4" s="8" t="str">
        <f>IF(VLOOKUP(A4,assignments!$B$1:$U$78,6,FALSE)=0,"",VLOOKUP(A4,assignments!$B$1:$U$78,6,FALSE))</f>
        <v>Female</v>
      </c>
      <c r="J4" s="8" t="str">
        <f>IF(VLOOKUP(A4,assignments!$B$1:$U$78,7,FALSE)=0,"",VLOOKUP(A4,assignments!$B$1:$U$78,7,FALSE))</f>
        <v>iPhone - iOS 10.X</v>
      </c>
      <c r="K4" s="8" t="str">
        <f>IF(VLOOKUP(A4,assignments!$B$1:$U$78,3,FALSE)=0,"",VLOOKUP(A4,assignments!$B$1:$U$78,3,FALSE))</f>
        <v>Multiple times per hour</v>
      </c>
      <c r="L4" s="8" t="str">
        <f>IF(VLOOKUP(A4,assignments!$B$1:$U$78,8,FALSE)=0,"",VLOOKUP(A4,assignments!$B$1:$U$78,8,FALSE))</f>
        <v/>
      </c>
      <c r="M4" s="8" t="str">
        <f>IF(VLOOKUP(A4,assignments!$B$1:$U$78,9,FALSE)=0,"",VLOOKUP(A4,assignments!$B$1:$U$78,9,FALSE))</f>
        <v/>
      </c>
      <c r="N4" s="20" t="str">
        <f>IF(stress!X5&gt;0,stress!X5,"")</f>
        <v/>
      </c>
      <c r="O4" s="20" t="str">
        <f>IF(stress!Y5&gt;0,stress!Y5,"")</f>
        <v/>
      </c>
      <c r="P4" s="20" t="str">
        <f>IF(stress!Z5&gt;0,stress!Z5,"")</f>
        <v/>
      </c>
      <c r="Q4" s="20">
        <f>IF(stress!AA5&gt;0,stress!AA5,"")</f>
        <v>2</v>
      </c>
      <c r="R4" s="20" t="str">
        <f>IF(stress!AB5&gt;0,stress!AB5,"")</f>
        <v/>
      </c>
      <c r="S4" s="20" t="str">
        <f>IF(stress!AC5&gt;0,stress!AC5,"")</f>
        <v/>
      </c>
      <c r="T4" s="20" t="str">
        <f>IF(stress!AD5&gt;0,stress!AD5,"")</f>
        <v/>
      </c>
      <c r="U4" s="20" t="str">
        <f>IF(stress!AE5&gt;0,stress!AE5,"")</f>
        <v/>
      </c>
      <c r="V4" s="20" t="str">
        <f>IF(stress!AF5&gt;0,stress!AF5,"")</f>
        <v/>
      </c>
      <c r="W4" s="20" t="str">
        <f>IF(stress!AG5&gt;0,stress!AG5,"")</f>
        <v/>
      </c>
      <c r="X4" s="20" t="str">
        <f>IF(stress!AH5&gt;0,stress!AH5,"")</f>
        <v/>
      </c>
      <c r="Y4" s="20" t="str">
        <f>IF(stress!AI5&gt;0,stress!AI5,"")</f>
        <v/>
      </c>
      <c r="Z4" s="20" t="str">
        <f>IF(stress!AJ5&gt;0,stress!AJ5,"")</f>
        <v/>
      </c>
      <c r="AA4" s="20" t="str">
        <f>IF(stress!AK5&gt;0,stress!AK5,"")</f>
        <v/>
      </c>
      <c r="AB4" s="21" t="str">
        <f>IF(U4="missing","missing",(IF(comply!AE5=99,"",IF(comply!AE5="","",IF(comply!AE5=1,1,0)))))</f>
        <v/>
      </c>
      <c r="AC4" s="21" t="str">
        <f>IF(V4="missing","missing",(IF(comply!AF5=99,"",IF(comply!AF5="","",IF(comply!AF5=1,1,0)))))</f>
        <v/>
      </c>
      <c r="AD4" s="21" t="str">
        <f>IF(W4="missing","missing",(IF(comply!AG5=99,"",IF(comply!AG5="","",IF(comply!AG5=1,1,0)))))</f>
        <v/>
      </c>
      <c r="AE4" s="21" t="str">
        <f>IF(X4="missing","missing",(IF(comply!AH5=99,"",IF(comply!AH5="","",IF(comply!AH5=1,1,0)))))</f>
        <v/>
      </c>
      <c r="AF4" s="21" t="str">
        <f>IF(Y4="missing","missing",(IF(comply!AI5=99,"",IF(comply!AI5="","",IF(comply!AI5=1,1,0)))))</f>
        <v/>
      </c>
      <c r="AG4" s="21" t="str">
        <f>IF(Z4="missing","missing",(IF(comply!AJ5=99,"",IF(comply!AJ5="","",IF(comply!AJ5=1,1,0)))))</f>
        <v/>
      </c>
      <c r="AH4" s="21" t="str">
        <f>IF(AA4="missing","missing",(IF(comply!AK5=99,"",IF(comply!AK5="","",IF(comply!AK5=1,1,0)))))</f>
        <v/>
      </c>
      <c r="AI4" s="13"/>
    </row>
    <row r="5" spans="1:35" x14ac:dyDescent="0.3">
      <c r="A5" s="8" t="str">
        <f>stress!A6</f>
        <v>amy.xm.lai@berkeley.edu</v>
      </c>
      <c r="B5" s="8">
        <f t="shared" si="1"/>
        <v>4</v>
      </c>
      <c r="C5" s="8">
        <f>IF(VLOOKUP(A5,assignments!$B$1:$U$78,12,FALSE)="NA",1,0)</f>
        <v>0</v>
      </c>
      <c r="D5" s="8">
        <f>VLOOKUP(A5,assignments!$B$1:$U$78,18,FALSE)</f>
        <v>1</v>
      </c>
      <c r="E5" s="8">
        <f t="shared" si="0"/>
        <v>0</v>
      </c>
      <c r="F5" s="8">
        <f>IF(VLOOKUP(A5,assignments!$B$1:$U$78,17,FALSE)="NA", 0,VLOOKUP(A5,assignments!$B$1:$U$78,17,FALSE))</f>
        <v>3</v>
      </c>
      <c r="G5" s="8" t="str">
        <f>VLOOKUP(A5,assignments!$B$1:$U$78,4,FALSE)</f>
        <v>One phone â€“ used both for work and personal</v>
      </c>
      <c r="H5" s="8" t="str">
        <f>IF(VLOOKUP(A5,assignments!$B$1:$U$78,5,FALSE)=0,"",VLOOKUP(A5,assignments!$B$1:$U$78,5,FALSE))</f>
        <v>25-34</v>
      </c>
      <c r="I5" s="8" t="str">
        <f>IF(VLOOKUP(A5,assignments!$B$1:$U$78,6,FALSE)=0,"",VLOOKUP(A5,assignments!$B$1:$U$78,6,FALSE))</f>
        <v>Female</v>
      </c>
      <c r="J5" s="8" t="str">
        <f>IF(VLOOKUP(A5,assignments!$B$1:$U$78,7,FALSE)=0,"",VLOOKUP(A5,assignments!$B$1:$U$78,7,FALSE))</f>
        <v>iPhone - iOS 10.X</v>
      </c>
      <c r="K5" s="8" t="str">
        <f>IF(VLOOKUP(A5,assignments!$B$1:$U$78,3,FALSE)=0,"",VLOOKUP(A5,assignments!$B$1:$U$78,3,FALSE))</f>
        <v>Multiple times per hour</v>
      </c>
      <c r="L5" s="8" t="str">
        <f>IF(VLOOKUP(A5,assignments!$B$1:$U$78,8,FALSE)=0,"",VLOOKUP(A5,assignments!$B$1:$U$78,8,FALSE))</f>
        <v>Text</v>
      </c>
      <c r="M5" s="8" t="str">
        <f>IF(VLOOKUP(A5,assignments!$B$1:$U$78,9,FALSE)=0,"",VLOOKUP(A5,assignments!$B$1:$U$78,9,FALSE))</f>
        <v>Friend</v>
      </c>
      <c r="N5" s="20">
        <f>IF(stress!X6&gt;0,stress!X6,"")</f>
        <v>2</v>
      </c>
      <c r="O5" s="20">
        <f>IF(stress!Y6&gt;0,stress!Y6,"")</f>
        <v>2</v>
      </c>
      <c r="P5" s="20">
        <f>IF(stress!Z6&gt;0,stress!Z6,"")</f>
        <v>3</v>
      </c>
      <c r="Q5" s="20">
        <f>IF(stress!AA6&gt;0,stress!AA6,"")</f>
        <v>2</v>
      </c>
      <c r="R5" s="20">
        <f>IF(stress!AB6&gt;0,stress!AB6,"")</f>
        <v>1</v>
      </c>
      <c r="S5" s="20" t="str">
        <f>IF(stress!AC6&gt;0,stress!AC6,"")</f>
        <v/>
      </c>
      <c r="T5" s="20" t="str">
        <f>IF(stress!AD6&gt;0,stress!AD6,"")</f>
        <v/>
      </c>
      <c r="U5" s="20" t="str">
        <f>IF(stress!AE6&gt;0,stress!AE6,"")</f>
        <v/>
      </c>
      <c r="V5" s="20">
        <f>IF(stress!AF6&gt;0,stress!AF6,"")</f>
        <v>3</v>
      </c>
      <c r="W5" s="20" t="str">
        <f>IF(stress!AG6&gt;0,stress!AG6,"")</f>
        <v/>
      </c>
      <c r="X5" s="20" t="str">
        <f>IF(stress!AH6&gt;0,stress!AH6,"")</f>
        <v/>
      </c>
      <c r="Y5" s="20" t="str">
        <f>IF(stress!AI6&gt;0,stress!AI6,"")</f>
        <v/>
      </c>
      <c r="Z5" s="20">
        <f>IF(stress!AJ6&gt;0,stress!AJ6,"")</f>
        <v>3</v>
      </c>
      <c r="AA5" s="20" t="str">
        <f>IF(stress!AK6&gt;0,stress!AK6,"")</f>
        <v/>
      </c>
      <c r="AB5" s="21" t="str">
        <f>IF(U5="missing","missing",(IF(comply!AE6=99,"",IF(comply!AE6="","",IF(comply!AE6=1,1,0)))))</f>
        <v/>
      </c>
      <c r="AC5" s="21">
        <f>IF(V5="missing","missing",(IF(comply!AF6=99,"",IF(comply!AF6="","",IF(comply!AF6=1,1,0)))))</f>
        <v>0</v>
      </c>
      <c r="AD5" s="21" t="str">
        <f>IF(W5="missing","missing",(IF(comply!AG6=99,"",IF(comply!AG6="","",IF(comply!AG6=1,1,0)))))</f>
        <v/>
      </c>
      <c r="AE5" s="21" t="str">
        <f>IF(X5="missing","missing",(IF(comply!AH6=99,"",IF(comply!AH6="","",IF(comply!AH6=1,1,0)))))</f>
        <v/>
      </c>
      <c r="AF5" s="21" t="str">
        <f>IF(Y5="missing","missing",(IF(comply!AI6=99,"",IF(comply!AI6="","",IF(comply!AI6=1,1,0)))))</f>
        <v/>
      </c>
      <c r="AG5" s="21">
        <f>IF(Z5="missing","missing",(IF(comply!AJ6=99,"",IF(comply!AJ6="","",IF(comply!AJ6=1,1,0)))))</f>
        <v>1</v>
      </c>
      <c r="AH5" s="21" t="str">
        <f>IF(AA5="missing","missing",(IF(comply!AK6=99,"",IF(comply!AK6="","",IF(comply!AK6=1,1,0)))))</f>
        <v/>
      </c>
      <c r="AI5" s="18"/>
    </row>
    <row r="6" spans="1:35" x14ac:dyDescent="0.3">
      <c r="A6" s="8" t="str">
        <f>stress!A7</f>
        <v>ayma1024@gmail.com</v>
      </c>
      <c r="B6" s="8">
        <f t="shared" si="1"/>
        <v>5</v>
      </c>
      <c r="C6" s="8">
        <f>IF(VLOOKUP(A6,assignments!$B$1:$U$78,12,FALSE)="NA",1,0)</f>
        <v>0</v>
      </c>
      <c r="D6" s="8">
        <f>VLOOKUP(A6,assignments!$B$1:$U$78,18,FALSE)</f>
        <v>0</v>
      </c>
      <c r="E6" s="8">
        <f t="shared" si="0"/>
        <v>0</v>
      </c>
      <c r="F6" s="8">
        <f>IF(VLOOKUP(A6,assignments!$B$1:$U$78,17,FALSE)="NA", 0,VLOOKUP(A6,assignments!$B$1:$U$78,17,FALSE))</f>
        <v>22</v>
      </c>
      <c r="G6" s="8" t="str">
        <f>VLOOKUP(A6,assignments!$B$1:$U$78,4,FALSE)</f>
        <v>One phone â€“ personal use only</v>
      </c>
      <c r="H6" s="8" t="str">
        <f>IF(VLOOKUP(A6,assignments!$B$1:$U$78,5,FALSE)=0,"",VLOOKUP(A6,assignments!$B$1:$U$78,5,FALSE))</f>
        <v>25-34</v>
      </c>
      <c r="I6" s="8" t="str">
        <f>IF(VLOOKUP(A6,assignments!$B$1:$U$78,6,FALSE)=0,"",VLOOKUP(A6,assignments!$B$1:$U$78,6,FALSE))</f>
        <v>Male</v>
      </c>
      <c r="J6" s="8" t="str">
        <f>IF(VLOOKUP(A6,assignments!$B$1:$U$78,7,FALSE)=0,"",VLOOKUP(A6,assignments!$B$1:$U$78,7,FALSE))</f>
        <v>iPhone - iOS 10.X</v>
      </c>
      <c r="K6" s="8" t="str">
        <f>IF(VLOOKUP(A6,assignments!$B$1:$U$78,3,FALSE)=0,"",VLOOKUP(A6,assignments!$B$1:$U$78,3,FALSE))</f>
        <v>Multiple times per hour</v>
      </c>
      <c r="L6" s="8" t="str">
        <f>IF(VLOOKUP(A6,assignments!$B$1:$U$78,8,FALSE)=0,"",VLOOKUP(A6,assignments!$B$1:$U$78,8,FALSE))</f>
        <v/>
      </c>
      <c r="M6" s="8" t="str">
        <f>IF(VLOOKUP(A6,assignments!$B$1:$U$78,9,FALSE)=0,"",VLOOKUP(A6,assignments!$B$1:$U$78,9,FALSE))</f>
        <v/>
      </c>
      <c r="N6" s="20">
        <f>IF(stress!X7&gt;0,stress!X7,"")</f>
        <v>2</v>
      </c>
      <c r="O6" s="20">
        <f>IF(stress!Y7&gt;0,stress!Y7,"")</f>
        <v>3</v>
      </c>
      <c r="P6" s="20">
        <f>IF(stress!Z7&gt;0,stress!Z7,"")</f>
        <v>2</v>
      </c>
      <c r="Q6" s="20">
        <f>IF(stress!AA7&gt;0,stress!AA7,"")</f>
        <v>2</v>
      </c>
      <c r="R6" s="20">
        <f>IF(stress!AB7&gt;0,stress!AB7,"")</f>
        <v>2</v>
      </c>
      <c r="S6" s="20">
        <f>IF(stress!AC7&gt;0,stress!AC7,"")</f>
        <v>2</v>
      </c>
      <c r="T6" s="20" t="str">
        <f>IF(stress!AD7&gt;0,stress!AD7,"")</f>
        <v/>
      </c>
      <c r="U6" s="20">
        <f>IF(stress!AE7&gt;0,stress!AE7,"")</f>
        <v>3</v>
      </c>
      <c r="V6" s="20">
        <f>IF(stress!AF7&gt;0,stress!AF7,"")</f>
        <v>2</v>
      </c>
      <c r="W6" s="20">
        <f>IF(stress!AG7&gt;0,stress!AG7,"")</f>
        <v>2</v>
      </c>
      <c r="X6" s="20">
        <f>IF(stress!AH7&gt;0,stress!AH7,"")</f>
        <v>2</v>
      </c>
      <c r="Y6" s="20" t="str">
        <f>IF(stress!AI7&gt;0,stress!AI7,"")</f>
        <v/>
      </c>
      <c r="Z6" s="20" t="str">
        <f>IF(stress!AJ7&gt;0,stress!AJ7,"")</f>
        <v/>
      </c>
      <c r="AA6" s="20" t="str">
        <f>IF(stress!AK7&gt;0,stress!AK7,"")</f>
        <v/>
      </c>
      <c r="AB6" s="21" t="str">
        <f>IF(U6="missing","missing",(IF(comply!AE7=99,"",IF(comply!AE7="","",IF(comply!AE7=1,1,0)))))</f>
        <v/>
      </c>
      <c r="AC6" s="21" t="str">
        <f>IF(V6="missing","missing",(IF(comply!AF7=99,"",IF(comply!AF7="","",IF(comply!AF7=1,1,0)))))</f>
        <v/>
      </c>
      <c r="AD6" s="21" t="str">
        <f>IF(W6="missing","missing",(IF(comply!AG7=99,"",IF(comply!AG7="","",IF(comply!AG7=1,1,0)))))</f>
        <v/>
      </c>
      <c r="AE6" s="21" t="str">
        <f>IF(X6="missing","missing",(IF(comply!AH7=99,"",IF(comply!AH7="","",IF(comply!AH7=1,1,0)))))</f>
        <v/>
      </c>
      <c r="AF6" s="21" t="str">
        <f>IF(Y6="missing","missing",(IF(comply!AI7=99,"",IF(comply!AI7="","",IF(comply!AI7=1,1,0)))))</f>
        <v/>
      </c>
      <c r="AG6" s="21" t="str">
        <f>IF(Z6="missing","missing",(IF(comply!AJ7=99,"",IF(comply!AJ7="","",IF(comply!AJ7=1,1,0)))))</f>
        <v/>
      </c>
      <c r="AH6" s="21" t="str">
        <f>IF(AA6="missing","missing",(IF(comply!AK7=99,"",IF(comply!AK7="","",IF(comply!AK7=1,1,0)))))</f>
        <v/>
      </c>
      <c r="AI6" s="13"/>
    </row>
    <row r="7" spans="1:35" x14ac:dyDescent="0.3">
      <c r="A7" s="8" t="str">
        <f>stress!A8</f>
        <v>bbyjen89@gmail.com</v>
      </c>
      <c r="B7" s="8">
        <f t="shared" si="1"/>
        <v>6</v>
      </c>
      <c r="C7" s="8">
        <f>IF(VLOOKUP(A7,assignments!$B$1:$U$78,12,FALSE)="NA",1,0)</f>
        <v>0</v>
      </c>
      <c r="D7" s="8">
        <f>VLOOKUP(A7,assignments!$B$1:$U$78,18,FALSE)</f>
        <v>0</v>
      </c>
      <c r="E7" s="8">
        <f t="shared" si="0"/>
        <v>0</v>
      </c>
      <c r="F7" s="8">
        <f>IF(VLOOKUP(A7,assignments!$B$1:$U$78,17,FALSE)="NA", 0,VLOOKUP(A7,assignments!$B$1:$U$78,17,FALSE))</f>
        <v>3</v>
      </c>
      <c r="G7" s="8" t="str">
        <f>VLOOKUP(A7,assignments!$B$1:$U$78,4,FALSE)</f>
        <v>One phone â€“ used both for work and personal</v>
      </c>
      <c r="H7" s="8" t="str">
        <f>IF(VLOOKUP(A7,assignments!$B$1:$U$78,5,FALSE)=0,"",VLOOKUP(A7,assignments!$B$1:$U$78,5,FALSE))</f>
        <v>25-34</v>
      </c>
      <c r="I7" s="8" t="str">
        <f>IF(VLOOKUP(A7,assignments!$B$1:$U$78,6,FALSE)=0,"",VLOOKUP(A7,assignments!$B$1:$U$78,6,FALSE))</f>
        <v>Female</v>
      </c>
      <c r="J7" s="8" t="str">
        <f>IF(VLOOKUP(A7,assignments!$B$1:$U$78,7,FALSE)=0,"",VLOOKUP(A7,assignments!$B$1:$U$78,7,FALSE))</f>
        <v>iPhone - Other / Don't Know</v>
      </c>
      <c r="K7" s="8" t="str">
        <f>IF(VLOOKUP(A7,assignments!$B$1:$U$78,3,FALSE)=0,"",VLOOKUP(A7,assignments!$B$1:$U$78,3,FALSE))</f>
        <v>Multiple times per hour</v>
      </c>
      <c r="L7" s="8" t="str">
        <f>IF(VLOOKUP(A7,assignments!$B$1:$U$78,8,FALSE)=0,"",VLOOKUP(A7,assignments!$B$1:$U$78,8,FALSE))</f>
        <v>In Person</v>
      </c>
      <c r="M7" s="8" t="str">
        <f>IF(VLOOKUP(A7,assignments!$B$1:$U$78,9,FALSE)=0,"",VLOOKUP(A7,assignments!$B$1:$U$78,9,FALSE))</f>
        <v>Friend</v>
      </c>
      <c r="N7" s="20">
        <f>IF(stress!X8&gt;0,stress!X8,"")</f>
        <v>2</v>
      </c>
      <c r="O7" s="20">
        <f>IF(stress!Y8&gt;0,stress!Y8,"")</f>
        <v>1</v>
      </c>
      <c r="P7" s="20">
        <f>IF(stress!Z8&gt;0,stress!Z8,"")</f>
        <v>4</v>
      </c>
      <c r="Q7" s="20">
        <f>IF(stress!AA8&gt;0,stress!AA8,"")</f>
        <v>1</v>
      </c>
      <c r="R7" s="20">
        <f>IF(stress!AB8&gt;0,stress!AB8,"")</f>
        <v>3</v>
      </c>
      <c r="S7" s="20">
        <f>IF(stress!AC8&gt;0,stress!AC8,"")</f>
        <v>3</v>
      </c>
      <c r="T7" s="20">
        <f>IF(stress!AD8&gt;0,stress!AD8,"")</f>
        <v>4</v>
      </c>
      <c r="U7" s="20">
        <f>IF(stress!AE8&gt;0,stress!AE8,"")</f>
        <v>2</v>
      </c>
      <c r="V7" s="20">
        <f>IF(stress!AF8&gt;0,stress!AF8,"")</f>
        <v>3</v>
      </c>
      <c r="W7" s="20">
        <f>IF(stress!AG8&gt;0,stress!AG8,"")</f>
        <v>2</v>
      </c>
      <c r="X7" s="20" t="str">
        <f>IF(stress!AH8&gt;0,stress!AH8,"")</f>
        <v/>
      </c>
      <c r="Y7" s="20" t="str">
        <f>IF(stress!AI8&gt;0,stress!AI8,"")</f>
        <v/>
      </c>
      <c r="Z7" s="20" t="str">
        <f>IF(stress!AJ8&gt;0,stress!AJ8,"")</f>
        <v/>
      </c>
      <c r="AA7" s="20" t="str">
        <f>IF(stress!AK8&gt;0,stress!AK8,"")</f>
        <v/>
      </c>
      <c r="AB7" s="21" t="str">
        <f>IF(U7="missing","missing",(IF(comply!AE8=99,"",IF(comply!AE8="","",IF(comply!AE8=1,1,0)))))</f>
        <v/>
      </c>
      <c r="AC7" s="21" t="str">
        <f>IF(V7="missing","missing",(IF(comply!AF8=99,"",IF(comply!AF8="","",IF(comply!AF8=1,1,0)))))</f>
        <v/>
      </c>
      <c r="AD7" s="21" t="str">
        <f>IF(W7="missing","missing",(IF(comply!AG8=99,"",IF(comply!AG8="","",IF(comply!AG8=1,1,0)))))</f>
        <v/>
      </c>
      <c r="AE7" s="21" t="str">
        <f>IF(X7="missing","missing",(IF(comply!AH8=99,"",IF(comply!AH8="","",IF(comply!AH8=1,1,0)))))</f>
        <v/>
      </c>
      <c r="AF7" s="21" t="str">
        <f>IF(Y7="missing","missing",(IF(comply!AI8=99,"",IF(comply!AI8="","",IF(comply!AI8=1,1,0)))))</f>
        <v/>
      </c>
      <c r="AG7" s="21" t="str">
        <f>IF(Z7="missing","missing",(IF(comply!AJ8=99,"",IF(comply!AJ8="","",IF(comply!AJ8=1,1,0)))))</f>
        <v/>
      </c>
      <c r="AH7" s="21" t="str">
        <f>IF(AA7="missing","missing",(IF(comply!AK8=99,"",IF(comply!AK8="","",IF(comply!AK8=1,1,0)))))</f>
        <v/>
      </c>
      <c r="AI7" s="13"/>
    </row>
    <row r="8" spans="1:35" x14ac:dyDescent="0.3">
      <c r="A8" s="8" t="str">
        <f>stress!A9</f>
        <v>cfsanchez13@gmail.com</v>
      </c>
      <c r="B8" s="8">
        <f t="shared" si="1"/>
        <v>7</v>
      </c>
      <c r="C8" s="8">
        <f>IF(VLOOKUP(A8,assignments!$B$1:$U$78,12,FALSE)="NA",1,0)</f>
        <v>0</v>
      </c>
      <c r="D8" s="8">
        <f>VLOOKUP(A8,assignments!$B$1:$U$78,18,FALSE)</f>
        <v>0</v>
      </c>
      <c r="E8" s="8">
        <f t="shared" si="0"/>
        <v>0</v>
      </c>
      <c r="F8" s="8">
        <f>IF(VLOOKUP(A8,assignments!$B$1:$U$78,17,FALSE)="NA", 0,VLOOKUP(A8,assignments!$B$1:$U$78,17,FALSE))</f>
        <v>22</v>
      </c>
      <c r="G8" s="8" t="str">
        <f>VLOOKUP(A8,assignments!$B$1:$U$78,4,FALSE)</f>
        <v>Two or More Phones â€“ at least one for personal use only</v>
      </c>
      <c r="H8" s="8" t="str">
        <f>IF(VLOOKUP(A8,assignments!$B$1:$U$78,5,FALSE)=0,"",VLOOKUP(A8,assignments!$B$1:$U$78,5,FALSE))</f>
        <v>25-34</v>
      </c>
      <c r="I8" s="8" t="str">
        <f>IF(VLOOKUP(A8,assignments!$B$1:$U$78,6,FALSE)=0,"",VLOOKUP(A8,assignments!$B$1:$U$78,6,FALSE))</f>
        <v>Male</v>
      </c>
      <c r="J8" s="8" t="str">
        <f>IF(VLOOKUP(A8,assignments!$B$1:$U$78,7,FALSE)=0,"",VLOOKUP(A8,assignments!$B$1:$U$78,7,FALSE))</f>
        <v>iPhone - iOS 10.X</v>
      </c>
      <c r="K8" s="8" t="str">
        <f>IF(VLOOKUP(A8,assignments!$B$1:$U$78,3,FALSE)=0,"",VLOOKUP(A8,assignments!$B$1:$U$78,3,FALSE))</f>
        <v>About once an hour</v>
      </c>
      <c r="L8" s="8" t="str">
        <f>IF(VLOOKUP(A8,assignments!$B$1:$U$78,8,FALSE)=0,"",VLOOKUP(A8,assignments!$B$1:$U$78,8,FALSE))</f>
        <v>Text</v>
      </c>
      <c r="M8" s="8" t="str">
        <f>IF(VLOOKUP(A8,assignments!$B$1:$U$78,9,FALSE)=0,"",VLOOKUP(A8,assignments!$B$1:$U$78,9,FALSE))</f>
        <v>Family/Friend</v>
      </c>
      <c r="N8" s="20">
        <f>IF(stress!X9&gt;0,stress!X9,"")</f>
        <v>3</v>
      </c>
      <c r="O8" s="20">
        <f>IF(stress!Y9&gt;0,stress!Y9,"")</f>
        <v>3</v>
      </c>
      <c r="P8" s="20">
        <f>IF(stress!Z9&gt;0,stress!Z9,"")</f>
        <v>3</v>
      </c>
      <c r="Q8" s="20">
        <f>IF(stress!AA9&gt;0,stress!AA9,"")</f>
        <v>3</v>
      </c>
      <c r="R8" s="20">
        <f>IF(stress!AB9&gt;0,stress!AB9,"")</f>
        <v>4</v>
      </c>
      <c r="S8" s="20">
        <f>IF(stress!AC9&gt;0,stress!AC9,"")</f>
        <v>3</v>
      </c>
      <c r="T8" s="20">
        <f>IF(stress!AD9&gt;0,stress!AD9,"")</f>
        <v>3</v>
      </c>
      <c r="U8" s="20">
        <f>IF(stress!AE9&gt;0,stress!AE9,"")</f>
        <v>4</v>
      </c>
      <c r="V8" s="20">
        <f>IF(stress!AF9&gt;0,stress!AF9,"")</f>
        <v>4</v>
      </c>
      <c r="W8" s="20">
        <f>IF(stress!AG9&gt;0,stress!AG9,"")</f>
        <v>4</v>
      </c>
      <c r="X8" s="20">
        <f>IF(stress!AH9&gt;0,stress!AH9,"")</f>
        <v>2</v>
      </c>
      <c r="Y8" s="20">
        <f>IF(stress!AI9&gt;0,stress!AI9,"")</f>
        <v>2</v>
      </c>
      <c r="Z8" s="20">
        <f>IF(stress!AJ9&gt;0,stress!AJ9,"")</f>
        <v>2</v>
      </c>
      <c r="AA8" s="20">
        <f>IF(stress!AK9&gt;0,stress!AK9,"")</f>
        <v>3</v>
      </c>
      <c r="AB8" s="21" t="str">
        <f>IF(U8="missing","missing",(IF(comply!AE9=99,"",IF(comply!AE9="","",IF(comply!AE9=1,1,0)))))</f>
        <v/>
      </c>
      <c r="AC8" s="21" t="str">
        <f>IF(V8="missing","missing",(IF(comply!AF9=99,"",IF(comply!AF9="","",IF(comply!AF9=1,1,0)))))</f>
        <v/>
      </c>
      <c r="AD8" s="21" t="str">
        <f>IF(W8="missing","missing",(IF(comply!AG9=99,"",IF(comply!AG9="","",IF(comply!AG9=1,1,0)))))</f>
        <v/>
      </c>
      <c r="AE8" s="21" t="str">
        <f>IF(X8="missing","missing",(IF(comply!AH9=99,"",IF(comply!AH9="","",IF(comply!AH9=1,1,0)))))</f>
        <v/>
      </c>
      <c r="AF8" s="21" t="str">
        <f>IF(Y8="missing","missing",(IF(comply!AI9=99,"",IF(comply!AI9="","",IF(comply!AI9=1,1,0)))))</f>
        <v/>
      </c>
      <c r="AG8" s="21" t="str">
        <f>IF(Z8="missing","missing",(IF(comply!AJ9=99,"",IF(comply!AJ9="","",IF(comply!AJ9=1,1,0)))))</f>
        <v/>
      </c>
      <c r="AH8" s="21" t="str">
        <f>IF(AA8="missing","missing",(IF(comply!AK9=99,"",IF(comply!AK9="","",IF(comply!AK9=1,1,0)))))</f>
        <v/>
      </c>
      <c r="AI8" s="13"/>
    </row>
    <row r="9" spans="1:35" x14ac:dyDescent="0.3">
      <c r="A9" s="8" t="str">
        <f>stress!A10</f>
        <v>changster428@gmail.com</v>
      </c>
      <c r="B9" s="8">
        <f t="shared" si="1"/>
        <v>8</v>
      </c>
      <c r="C9" s="8">
        <f>IF(VLOOKUP(A9,assignments!$B$1:$U$78,12,FALSE)="NA",1,0)</f>
        <v>0</v>
      </c>
      <c r="D9" s="8">
        <f>VLOOKUP(A9,assignments!$B$1:$U$78,18,FALSE)</f>
        <v>1</v>
      </c>
      <c r="E9" s="8">
        <f t="shared" si="0"/>
        <v>0</v>
      </c>
      <c r="F9" s="8">
        <f>IF(VLOOKUP(A9,assignments!$B$1:$U$78,17,FALSE)="NA", 0,VLOOKUP(A9,assignments!$B$1:$U$78,17,FALSE))</f>
        <v>4</v>
      </c>
      <c r="G9" s="8" t="str">
        <f>VLOOKUP(A9,assignments!$B$1:$U$78,4,FALSE)</f>
        <v>One phone â€“ used both for work and personal</v>
      </c>
      <c r="H9" s="8" t="str">
        <f>IF(VLOOKUP(A9,assignments!$B$1:$U$78,5,FALSE)=0,"",VLOOKUP(A9,assignments!$B$1:$U$78,5,FALSE))</f>
        <v>25-34</v>
      </c>
      <c r="I9" s="8" t="str">
        <f>IF(VLOOKUP(A9,assignments!$B$1:$U$78,6,FALSE)=0,"",VLOOKUP(A9,assignments!$B$1:$U$78,6,FALSE))</f>
        <v>Male</v>
      </c>
      <c r="J9" s="8" t="str">
        <f>IF(VLOOKUP(A9,assignments!$B$1:$U$78,7,FALSE)=0,"",VLOOKUP(A9,assignments!$B$1:$U$78,7,FALSE))</f>
        <v>iPhone - iOS 10.X</v>
      </c>
      <c r="K9" s="8" t="str">
        <f>IF(VLOOKUP(A9,assignments!$B$1:$U$78,3,FALSE)=0,"",VLOOKUP(A9,assignments!$B$1:$U$78,3,FALSE))</f>
        <v>Multiple times per hour</v>
      </c>
      <c r="L9" s="8" t="str">
        <f>IF(VLOOKUP(A9,assignments!$B$1:$U$78,8,FALSE)=0,"",VLOOKUP(A9,assignments!$B$1:$U$78,8,FALSE))</f>
        <v>In Person</v>
      </c>
      <c r="M9" s="8" t="str">
        <f>IF(VLOOKUP(A9,assignments!$B$1:$U$78,9,FALSE)=0,"",VLOOKUP(A9,assignments!$B$1:$U$78,9,FALSE))</f>
        <v>Friend</v>
      </c>
      <c r="N9" s="20">
        <f>IF(stress!X10&gt;0,stress!X10,"")</f>
        <v>4</v>
      </c>
      <c r="O9" s="20">
        <f>IF(stress!Y10&gt;0,stress!Y10,"")</f>
        <v>3</v>
      </c>
      <c r="P9" s="20">
        <f>IF(stress!Z10&gt;0,stress!Z10,"")</f>
        <v>4</v>
      </c>
      <c r="Q9" s="20">
        <f>IF(stress!AA10&gt;0,stress!AA10,"")</f>
        <v>3</v>
      </c>
      <c r="R9" s="20">
        <f>IF(stress!AB10&gt;0,stress!AB10,"")</f>
        <v>3</v>
      </c>
      <c r="S9" s="20">
        <f>IF(stress!AC10&gt;0,stress!AC10,"")</f>
        <v>2</v>
      </c>
      <c r="T9" s="20">
        <f>IF(stress!AD10&gt;0,stress!AD10,"")</f>
        <v>3</v>
      </c>
      <c r="U9" s="20">
        <f>IF(stress!AE10&gt;0,stress!AE10,"")</f>
        <v>3</v>
      </c>
      <c r="V9" s="20">
        <f>IF(stress!AF10&gt;0,stress!AF10,"")</f>
        <v>3</v>
      </c>
      <c r="W9" s="20">
        <f>IF(stress!AG10&gt;0,stress!AG10,"")</f>
        <v>3</v>
      </c>
      <c r="X9" s="20">
        <f>IF(stress!AH10&gt;0,stress!AH10,"")</f>
        <v>4</v>
      </c>
      <c r="Y9" s="20">
        <f>IF(stress!AI10&gt;0,stress!AI10,"")</f>
        <v>4</v>
      </c>
      <c r="Z9" s="20">
        <f>IF(stress!AJ10&gt;0,stress!AJ10,"")</f>
        <v>2</v>
      </c>
      <c r="AA9" s="20">
        <f>IF(stress!AK10&gt;0,stress!AK10,"")</f>
        <v>2</v>
      </c>
      <c r="AB9" s="21">
        <f>IF(U9="missing","missing",(IF(comply!AE10=99,"",IF(comply!AE10="","",IF(comply!AE10=1,1,0)))))</f>
        <v>1</v>
      </c>
      <c r="AC9" s="21">
        <f>IF(V9="missing","missing",(IF(comply!AF10=99,"",IF(comply!AF10="","",IF(comply!AF10=1,1,0)))))</f>
        <v>1</v>
      </c>
      <c r="AD9" s="21">
        <f>IF(W9="missing","missing",(IF(comply!AG10=99,"",IF(comply!AG10="","",IF(comply!AG10=1,1,0)))))</f>
        <v>1</v>
      </c>
      <c r="AE9" s="21">
        <f>IF(X9="missing","missing",(IF(comply!AH10=99,"",IF(comply!AH10="","",IF(comply!AH10=1,1,0)))))</f>
        <v>1</v>
      </c>
      <c r="AF9" s="21">
        <f>IF(Y9="missing","missing",(IF(comply!AI10=99,"",IF(comply!AI10="","",IF(comply!AI10=1,1,0)))))</f>
        <v>1</v>
      </c>
      <c r="AG9" s="21">
        <f>IF(Z9="missing","missing",(IF(comply!AJ10=99,"",IF(comply!AJ10="","",IF(comply!AJ10=1,1,0)))))</f>
        <v>1</v>
      </c>
      <c r="AH9" s="21">
        <f>IF(AA9="missing","missing",(IF(comply!AK10=99,"",IF(comply!AK10="","",IF(comply!AK10=1,1,0)))))</f>
        <v>1</v>
      </c>
      <c r="AI9" s="13"/>
    </row>
    <row r="10" spans="1:35" x14ac:dyDescent="0.3">
      <c r="A10" s="8" t="str">
        <f>stress!A11</f>
        <v>christine.a.lam@gmail.com</v>
      </c>
      <c r="B10" s="8">
        <f t="shared" si="1"/>
        <v>9</v>
      </c>
      <c r="C10" s="8">
        <f>IF(VLOOKUP(A10,assignments!$B$1:$U$78,12,FALSE)="NA",1,0)</f>
        <v>0</v>
      </c>
      <c r="D10" s="8">
        <f>VLOOKUP(A10,assignments!$B$1:$U$78,18,FALSE)</f>
        <v>1</v>
      </c>
      <c r="E10" s="8">
        <f t="shared" si="0"/>
        <v>0</v>
      </c>
      <c r="F10" s="8">
        <f>IF(VLOOKUP(A10,assignments!$B$1:$U$78,17,FALSE)="NA", 0,VLOOKUP(A10,assignments!$B$1:$U$78,17,FALSE))</f>
        <v>3</v>
      </c>
      <c r="G10" s="8" t="str">
        <f>VLOOKUP(A10,assignments!$B$1:$U$78,4,FALSE)</f>
        <v>One phone â€“ used both for work and personal</v>
      </c>
      <c r="H10" s="8" t="str">
        <f>IF(VLOOKUP(A10,assignments!$B$1:$U$78,5,FALSE)=0,"",VLOOKUP(A10,assignments!$B$1:$U$78,5,FALSE))</f>
        <v>25-34</v>
      </c>
      <c r="I10" s="8" t="str">
        <f>IF(VLOOKUP(A10,assignments!$B$1:$U$78,6,FALSE)=0,"",VLOOKUP(A10,assignments!$B$1:$U$78,6,FALSE))</f>
        <v>Female</v>
      </c>
      <c r="J10" s="8" t="str">
        <f>IF(VLOOKUP(A10,assignments!$B$1:$U$78,7,FALSE)=0,"",VLOOKUP(A10,assignments!$B$1:$U$78,7,FALSE))</f>
        <v>iPhone - Other / Don't Know</v>
      </c>
      <c r="K10" s="8" t="str">
        <f>IF(VLOOKUP(A10,assignments!$B$1:$U$78,3,FALSE)=0,"",VLOOKUP(A10,assignments!$B$1:$U$78,3,FALSE))</f>
        <v>Multiple times per hour</v>
      </c>
      <c r="L10" s="8" t="str">
        <f>IF(VLOOKUP(A10,assignments!$B$1:$U$78,8,FALSE)=0,"",VLOOKUP(A10,assignments!$B$1:$U$78,8,FALSE))</f>
        <v>Facebook</v>
      </c>
      <c r="M10" s="8" t="str">
        <f>IF(VLOOKUP(A10,assignments!$B$1:$U$78,9,FALSE)=0,"",VLOOKUP(A10,assignments!$B$1:$U$78,9,FALSE))</f>
        <v>Family</v>
      </c>
      <c r="N10" s="20">
        <f>IF(stress!X11&gt;0,stress!X11,"")</f>
        <v>2</v>
      </c>
      <c r="O10" s="20">
        <f>IF(stress!Y11&gt;0,stress!Y11,"")</f>
        <v>4</v>
      </c>
      <c r="P10" s="20" t="str">
        <f>IF(stress!Z11&gt;0,stress!Z11,"")</f>
        <v/>
      </c>
      <c r="Q10" s="20">
        <f>IF(stress!AA11&gt;0,stress!AA11,"")</f>
        <v>4</v>
      </c>
      <c r="R10" s="20" t="str">
        <f>IF(stress!AB11&gt;0,stress!AB11,"")</f>
        <v/>
      </c>
      <c r="S10" s="20">
        <f>IF(stress!AC11&gt;0,stress!AC11,"")</f>
        <v>3</v>
      </c>
      <c r="T10" s="20">
        <f>IF(stress!AD11&gt;0,stress!AD11,"")</f>
        <v>3</v>
      </c>
      <c r="U10" s="20">
        <f>IF(stress!AE11&gt;0,stress!AE11,"")</f>
        <v>5</v>
      </c>
      <c r="V10" s="20">
        <f>IF(stress!AF11&gt;0,stress!AF11,"")</f>
        <v>4</v>
      </c>
      <c r="W10" s="20">
        <f>IF(stress!AG11&gt;0,stress!AG11,"")</f>
        <v>4</v>
      </c>
      <c r="X10" s="20">
        <f>IF(stress!AH11&gt;0,stress!AH11,"")</f>
        <v>3</v>
      </c>
      <c r="Y10" s="20" t="str">
        <f>IF(stress!AI11&gt;0,stress!AI11,"")</f>
        <v/>
      </c>
      <c r="Z10" s="20">
        <f>IF(stress!AJ11&gt;0,stress!AJ11,"")</f>
        <v>2</v>
      </c>
      <c r="AA10" s="20" t="str">
        <f>IF(stress!AK11&gt;0,stress!AK11,"")</f>
        <v/>
      </c>
      <c r="AB10" s="21">
        <f>IF(U10="missing","missing",(IF(comply!AE11=99,"",IF(comply!AE11="","",IF(comply!AE11=1,1,0)))))</f>
        <v>0</v>
      </c>
      <c r="AC10" s="21">
        <f>IF(V10="missing","missing",(IF(comply!AF11=99,"",IF(comply!AF11="","",IF(comply!AF11=1,1,0)))))</f>
        <v>0</v>
      </c>
      <c r="AD10" s="21">
        <f>IF(W10="missing","missing",(IF(comply!AG11=99,"",IF(comply!AG11="","",IF(comply!AG11=1,1,0)))))</f>
        <v>0</v>
      </c>
      <c r="AE10" s="21">
        <f>IF(X10="missing","missing",(IF(comply!AH11=99,"",IF(comply!AH11="","",IF(comply!AH11=1,1,0)))))</f>
        <v>0</v>
      </c>
      <c r="AF10" s="21" t="str">
        <f>IF(Y10="missing","missing",(IF(comply!AI11=99,"",IF(comply!AI11="","",IF(comply!AI11=1,1,0)))))</f>
        <v/>
      </c>
      <c r="AG10" s="21">
        <f>IF(Z10="missing","missing",(IF(comply!AJ11=99,"",IF(comply!AJ11="","",IF(comply!AJ11=1,1,0)))))</f>
        <v>0</v>
      </c>
      <c r="AH10" s="21" t="str">
        <f>IF(AA10="missing","missing",(IF(comply!AK11=99,"",IF(comply!AK11="","",IF(comply!AK11=1,1,0)))))</f>
        <v/>
      </c>
      <c r="AI10" s="13"/>
    </row>
    <row r="11" spans="1:35" x14ac:dyDescent="0.3">
      <c r="A11" s="8" t="str">
        <f>stress!A12</f>
        <v>christine.mngu@gmail.com</v>
      </c>
      <c r="B11" s="8">
        <f t="shared" si="1"/>
        <v>10</v>
      </c>
      <c r="C11" s="8">
        <f>IF(VLOOKUP(A11,assignments!$B$1:$U$78,12,FALSE)="NA",1,0)</f>
        <v>0</v>
      </c>
      <c r="D11" s="8">
        <f>VLOOKUP(A11,assignments!$B$1:$U$78,18,FALSE)</f>
        <v>1</v>
      </c>
      <c r="E11" s="8">
        <f t="shared" si="0"/>
        <v>0</v>
      </c>
      <c r="F11" s="8">
        <f>IF(VLOOKUP(A11,assignments!$B$1:$U$78,17,FALSE)="NA", 0,VLOOKUP(A11,assignments!$B$1:$U$78,17,FALSE))</f>
        <v>3</v>
      </c>
      <c r="G11" s="8" t="str">
        <f>VLOOKUP(A11,assignments!$B$1:$U$78,4,FALSE)</f>
        <v>One phone â€“ used both for work and personal</v>
      </c>
      <c r="H11" s="8" t="str">
        <f>IF(VLOOKUP(A11,assignments!$B$1:$U$78,5,FALSE)=0,"",VLOOKUP(A11,assignments!$B$1:$U$78,5,FALSE))</f>
        <v>25-34</v>
      </c>
      <c r="I11" s="8" t="str">
        <f>IF(VLOOKUP(A11,assignments!$B$1:$U$78,6,FALSE)=0,"",VLOOKUP(A11,assignments!$B$1:$U$78,6,FALSE))</f>
        <v>Female</v>
      </c>
      <c r="J11" s="8" t="str">
        <f>IF(VLOOKUP(A11,assignments!$B$1:$U$78,7,FALSE)=0,"",VLOOKUP(A11,assignments!$B$1:$U$78,7,FALSE))</f>
        <v>iPhone - iOS 10.X</v>
      </c>
      <c r="K11" s="8" t="str">
        <f>IF(VLOOKUP(A11,assignments!$B$1:$U$78,3,FALSE)=0,"",VLOOKUP(A11,assignments!$B$1:$U$78,3,FALSE))</f>
        <v>Multiple times per hour</v>
      </c>
      <c r="L11" s="8" t="str">
        <f>IF(VLOOKUP(A11,assignments!$B$1:$U$78,8,FALSE)=0,"",VLOOKUP(A11,assignments!$B$1:$U$78,8,FALSE))</f>
        <v>In Person</v>
      </c>
      <c r="M11" s="8" t="str">
        <f>IF(VLOOKUP(A11,assignments!$B$1:$U$78,9,FALSE)=0,"",VLOOKUP(A11,assignments!$B$1:$U$78,9,FALSE))</f>
        <v>Friend</v>
      </c>
      <c r="N11" s="20">
        <f>IF(stress!X12&gt;0,stress!X12,"")</f>
        <v>2</v>
      </c>
      <c r="O11" s="20">
        <f>IF(stress!Y12&gt;0,stress!Y12,"")</f>
        <v>3</v>
      </c>
      <c r="P11" s="20">
        <f>IF(stress!Z12&gt;0,stress!Z12,"")</f>
        <v>4</v>
      </c>
      <c r="Q11" s="20">
        <f>IF(stress!AA12&gt;0,stress!AA12,"")</f>
        <v>3</v>
      </c>
      <c r="R11" s="20">
        <f>IF(stress!AB12&gt;0,stress!AB12,"")</f>
        <v>4</v>
      </c>
      <c r="S11" s="20">
        <f>IF(stress!AC12&gt;0,stress!AC12,"")</f>
        <v>3</v>
      </c>
      <c r="T11" s="20">
        <f>IF(stress!AD12&gt;0,stress!AD12,"")</f>
        <v>2</v>
      </c>
      <c r="U11" s="20">
        <f>IF(stress!AE12&gt;0,stress!AE12,"")</f>
        <v>3</v>
      </c>
      <c r="V11" s="20">
        <f>IF(stress!AF12&gt;0,stress!AF12,"")</f>
        <v>2</v>
      </c>
      <c r="W11" s="20">
        <f>IF(stress!AG12&gt;0,stress!AG12,"")</f>
        <v>2</v>
      </c>
      <c r="X11" s="20">
        <f>IF(stress!AH12&gt;0,stress!AH12,"")</f>
        <v>4</v>
      </c>
      <c r="Y11" s="20" t="str">
        <f>IF(stress!AI12&gt;0,stress!AI12,"")</f>
        <v/>
      </c>
      <c r="Z11" s="20">
        <f>IF(stress!AJ12&gt;0,stress!AJ12,"")</f>
        <v>1</v>
      </c>
      <c r="AA11" s="20">
        <f>IF(stress!AK12&gt;0,stress!AK12,"")</f>
        <v>2</v>
      </c>
      <c r="AB11" s="21">
        <f>IF(U11="missing","missing",(IF(comply!AE12=99,"",IF(comply!AE12="","",IF(comply!AE12=1,1,0)))))</f>
        <v>1</v>
      </c>
      <c r="AC11" s="21">
        <f>IF(V11="missing","missing",(IF(comply!AF12=99,"",IF(comply!AF12="","",IF(comply!AF12=1,1,0)))))</f>
        <v>1</v>
      </c>
      <c r="AD11" s="21">
        <f>IF(W11="missing","missing",(IF(comply!AG12=99,"",IF(comply!AG12="","",IF(comply!AG12=1,1,0)))))</f>
        <v>1</v>
      </c>
      <c r="AE11" s="21">
        <f>IF(X11="missing","missing",(IF(comply!AH12=99,"",IF(comply!AH12="","",IF(comply!AH12=1,1,0)))))</f>
        <v>1</v>
      </c>
      <c r="AF11" s="21" t="str">
        <f>IF(Y11="missing","missing",(IF(comply!AI12=99,"",IF(comply!AI12="","",IF(comply!AI12=1,1,0)))))</f>
        <v/>
      </c>
      <c r="AG11" s="21">
        <f>IF(Z11="missing","missing",(IF(comply!AJ12=99,"",IF(comply!AJ12="","",IF(comply!AJ12=1,1,0)))))</f>
        <v>1</v>
      </c>
      <c r="AH11" s="21">
        <f>IF(AA11="missing","missing",(IF(comply!AK12=99,"",IF(comply!AK12="","",IF(comply!AK12=1,1,0)))))</f>
        <v>1</v>
      </c>
      <c r="AI11" s="13"/>
    </row>
    <row r="12" spans="1:35" x14ac:dyDescent="0.3">
      <c r="A12" s="8" t="str">
        <f>stress!A13</f>
        <v>cmay1987@gmail.com</v>
      </c>
      <c r="B12" s="8">
        <f t="shared" si="1"/>
        <v>11</v>
      </c>
      <c r="C12" s="8">
        <f>IF(VLOOKUP(A12,assignments!$B$1:$U$78,12,FALSE)="NA",1,0)</f>
        <v>0</v>
      </c>
      <c r="D12" s="8">
        <f>VLOOKUP(A12,assignments!$B$1:$U$78,18,FALSE)</f>
        <v>1</v>
      </c>
      <c r="E12" s="8">
        <f t="shared" si="0"/>
        <v>0</v>
      </c>
      <c r="F12" s="8">
        <f>IF(VLOOKUP(A12,assignments!$B$1:$U$78,17,FALSE)="NA", 0,VLOOKUP(A12,assignments!$B$1:$U$78,17,FALSE))</f>
        <v>28</v>
      </c>
      <c r="G12" s="8" t="str">
        <f>VLOOKUP(A12,assignments!$B$1:$U$78,4,FALSE)</f>
        <v>One phone â€“ personal use only</v>
      </c>
      <c r="H12" s="8" t="str">
        <f>IF(VLOOKUP(A12,assignments!$B$1:$U$78,5,FALSE)=0,"",VLOOKUP(A12,assignments!$B$1:$U$78,5,FALSE))</f>
        <v>25-34</v>
      </c>
      <c r="I12" s="8" t="str">
        <f>IF(VLOOKUP(A12,assignments!$B$1:$U$78,6,FALSE)=0,"",VLOOKUP(A12,assignments!$B$1:$U$78,6,FALSE))</f>
        <v>Male</v>
      </c>
      <c r="J12" s="8" t="str">
        <f>IF(VLOOKUP(A12,assignments!$B$1:$U$78,7,FALSE)=0,"",VLOOKUP(A12,assignments!$B$1:$U$78,7,FALSE))</f>
        <v>Android - 6.X (Marshmallow)</v>
      </c>
      <c r="K12" s="8" t="str">
        <f>IF(VLOOKUP(A12,assignments!$B$1:$U$78,3,FALSE)=0,"",VLOOKUP(A12,assignments!$B$1:$U$78,3,FALSE))</f>
        <v>About once an hour</v>
      </c>
      <c r="L12" s="8" t="str">
        <f>IF(VLOOKUP(A12,assignments!$B$1:$U$78,8,FALSE)=0,"",VLOOKUP(A12,assignments!$B$1:$U$78,8,FALSE))</f>
        <v>Facebook</v>
      </c>
      <c r="M12" s="8" t="str">
        <f>IF(VLOOKUP(A12,assignments!$B$1:$U$78,9,FALSE)=0,"",VLOOKUP(A12,assignments!$B$1:$U$78,9,FALSE))</f>
        <v>Friend</v>
      </c>
      <c r="N12" s="20">
        <f>IF(stress!X13&gt;0,stress!X13,"")</f>
        <v>3</v>
      </c>
      <c r="O12" s="20">
        <f>IF(stress!Y13&gt;0,stress!Y13,"")</f>
        <v>2</v>
      </c>
      <c r="P12" s="20">
        <f>IF(stress!Z13&gt;0,stress!Z13,"")</f>
        <v>3</v>
      </c>
      <c r="Q12" s="20">
        <f>IF(stress!AA13&gt;0,stress!AA13,"")</f>
        <v>2</v>
      </c>
      <c r="R12" s="20">
        <f>IF(stress!AB13&gt;0,stress!AB13,"")</f>
        <v>2</v>
      </c>
      <c r="S12" s="20">
        <f>IF(stress!AC13&gt;0,stress!AC13,"")</f>
        <v>2</v>
      </c>
      <c r="T12" s="20">
        <f>IF(stress!AD13&gt;0,stress!AD13,"")</f>
        <v>2</v>
      </c>
      <c r="U12" s="20">
        <f>IF(stress!AE13&gt;0,stress!AE13,"")</f>
        <v>2</v>
      </c>
      <c r="V12" s="20">
        <f>IF(stress!AF13&gt;0,stress!AF13,"")</f>
        <v>2</v>
      </c>
      <c r="W12" s="20" t="str">
        <f>IF(stress!AG13&gt;0,stress!AG13,"")</f>
        <v/>
      </c>
      <c r="X12" s="20" t="str">
        <f>IF(stress!AH13&gt;0,stress!AH13,"")</f>
        <v/>
      </c>
      <c r="Y12" s="20">
        <f>IF(stress!AI13&gt;0,stress!AI13,"")</f>
        <v>2</v>
      </c>
      <c r="Z12" s="20">
        <f>IF(stress!AJ13&gt;0,stress!AJ13,"")</f>
        <v>1</v>
      </c>
      <c r="AA12" s="20">
        <f>IF(stress!AK13&gt;0,stress!AK13,"")</f>
        <v>2</v>
      </c>
      <c r="AB12" s="21">
        <f>IF(U12="missing","missing",(IF(comply!AE13=99,"",IF(comply!AE13="","",IF(comply!AE13=1,1,0)))))</f>
        <v>0</v>
      </c>
      <c r="AC12" s="21">
        <f>IF(V12="missing","missing",(IF(comply!AF13=99,"",IF(comply!AF13="","",IF(comply!AF13=1,1,0)))))</f>
        <v>1</v>
      </c>
      <c r="AD12" s="21" t="str">
        <f>IF(W12="missing","missing",(IF(comply!AG13=99,"",IF(comply!AG13="","",IF(comply!AG13=1,1,0)))))</f>
        <v/>
      </c>
      <c r="AE12" s="21" t="str">
        <f>IF(X12="missing","missing",(IF(comply!AH13=99,"",IF(comply!AH13="","",IF(comply!AH13=1,1,0)))))</f>
        <v/>
      </c>
      <c r="AF12" s="21">
        <f>IF(Y12="missing","missing",(IF(comply!AI13=99,"",IF(comply!AI13="","",IF(comply!AI13=1,1,0)))))</f>
        <v>1</v>
      </c>
      <c r="AG12" s="21">
        <f>IF(Z12="missing","missing",(IF(comply!AJ13=99,"",IF(comply!AJ13="","",IF(comply!AJ13=1,1,0)))))</f>
        <v>1</v>
      </c>
      <c r="AH12" s="21">
        <f>IF(AA12="missing","missing",(IF(comply!AK13=99,"",IF(comply!AK13="","",IF(comply!AK13=1,1,0)))))</f>
        <v>1</v>
      </c>
      <c r="AI12" s="13"/>
    </row>
    <row r="13" spans="1:35" x14ac:dyDescent="0.3">
      <c r="A13" s="8" t="str">
        <f>stress!A14</f>
        <v>dannybechillin@gmail.com</v>
      </c>
      <c r="B13" s="8">
        <f t="shared" si="1"/>
        <v>12</v>
      </c>
      <c r="C13" s="8">
        <f>IF(VLOOKUP(A13,assignments!$B$1:$U$78,12,FALSE)="NA",1,0)</f>
        <v>0</v>
      </c>
      <c r="D13" s="8">
        <f>VLOOKUP(A13,assignments!$B$1:$U$78,18,FALSE)</f>
        <v>1</v>
      </c>
      <c r="E13" s="8">
        <f t="shared" si="0"/>
        <v>0</v>
      </c>
      <c r="F13" s="8">
        <f>IF(VLOOKUP(A13,assignments!$B$1:$U$78,17,FALSE)="NA", 0,VLOOKUP(A13,assignments!$B$1:$U$78,17,FALSE))</f>
        <v>6</v>
      </c>
      <c r="G13" s="8" t="str">
        <f>VLOOKUP(A13,assignments!$B$1:$U$78,4,FALSE)</f>
        <v>One phone â€“ used both for work and personal</v>
      </c>
      <c r="H13" s="8" t="str">
        <f>IF(VLOOKUP(A13,assignments!$B$1:$U$78,5,FALSE)=0,"",VLOOKUP(A13,assignments!$B$1:$U$78,5,FALSE))</f>
        <v>18-24</v>
      </c>
      <c r="I13" s="8" t="str">
        <f>IF(VLOOKUP(A13,assignments!$B$1:$U$78,6,FALSE)=0,"",VLOOKUP(A13,assignments!$B$1:$U$78,6,FALSE))</f>
        <v>Male</v>
      </c>
      <c r="J13" s="8" t="str">
        <f>IF(VLOOKUP(A13,assignments!$B$1:$U$78,7,FALSE)=0,"",VLOOKUP(A13,assignments!$B$1:$U$78,7,FALSE))</f>
        <v>iPhone - iOS 10.X</v>
      </c>
      <c r="K13" s="8" t="str">
        <f>IF(VLOOKUP(A13,assignments!$B$1:$U$78,3,FALSE)=0,"",VLOOKUP(A13,assignments!$B$1:$U$78,3,FALSE))</f>
        <v>Multiple times per hour</v>
      </c>
      <c r="L13" s="8" t="str">
        <f>IF(VLOOKUP(A13,assignments!$B$1:$U$78,8,FALSE)=0,"",VLOOKUP(A13,assignments!$B$1:$U$78,8,FALSE))</f>
        <v/>
      </c>
      <c r="M13" s="8" t="str">
        <f>IF(VLOOKUP(A13,assignments!$B$1:$U$78,9,FALSE)=0,"",VLOOKUP(A13,assignments!$B$1:$U$78,9,FALSE))</f>
        <v/>
      </c>
      <c r="N13" s="20">
        <f>IF(stress!X14&gt;0,stress!X14,"")</f>
        <v>3</v>
      </c>
      <c r="O13" s="20" t="str">
        <f>IF(stress!Y14&gt;0,stress!Y14,"")</f>
        <v/>
      </c>
      <c r="P13" s="20">
        <f>IF(stress!Z14&gt;0,stress!Z14,"")</f>
        <v>2</v>
      </c>
      <c r="Q13" s="20">
        <f>IF(stress!AA14&gt;0,stress!AA14,"")</f>
        <v>2</v>
      </c>
      <c r="R13" s="20" t="str">
        <f>IF(stress!AB14&gt;0,stress!AB14,"")</f>
        <v/>
      </c>
      <c r="S13" s="20">
        <f>IF(stress!AC14&gt;0,stress!AC14,"")</f>
        <v>2</v>
      </c>
      <c r="T13" s="20">
        <f>IF(stress!AD14&gt;0,stress!AD14,"")</f>
        <v>2</v>
      </c>
      <c r="U13" s="20" t="str">
        <f>IF(stress!AE14&gt;0,stress!AE14,"")</f>
        <v/>
      </c>
      <c r="V13" s="20">
        <f>IF(stress!AF14&gt;0,stress!AF14,"")</f>
        <v>3</v>
      </c>
      <c r="W13" s="20" t="str">
        <f>IF(stress!AG14&gt;0,stress!AG14,"")</f>
        <v/>
      </c>
      <c r="X13" s="20" t="str">
        <f>IF(stress!AH14&gt;0,stress!AH14,"")</f>
        <v/>
      </c>
      <c r="Y13" s="20" t="str">
        <f>IF(stress!AI14&gt;0,stress!AI14,"")</f>
        <v/>
      </c>
      <c r="Z13" s="20" t="str">
        <f>IF(stress!AJ14&gt;0,stress!AJ14,"")</f>
        <v/>
      </c>
      <c r="AA13" s="20" t="str">
        <f>IF(stress!AK14&gt;0,stress!AK14,"")</f>
        <v/>
      </c>
      <c r="AB13" s="21" t="str">
        <f>IF(U13="missing","missing",(IF(comply!AE14=99,"",IF(comply!AE14="","",IF(comply!AE14=1,1,0)))))</f>
        <v/>
      </c>
      <c r="AC13" s="21">
        <f>IF(V13="missing","missing",(IF(comply!AF14=99,"",IF(comply!AF14="","",IF(comply!AF14=1,1,0)))))</f>
        <v>0</v>
      </c>
      <c r="AD13" s="21" t="str">
        <f>IF(W13="missing","missing",(IF(comply!AG14=99,"",IF(comply!AG14="","",IF(comply!AG14=1,1,0)))))</f>
        <v/>
      </c>
      <c r="AE13" s="21" t="str">
        <f>IF(X13="missing","missing",(IF(comply!AH14=99,"",IF(comply!AH14="","",IF(comply!AH14=1,1,0)))))</f>
        <v/>
      </c>
      <c r="AF13" s="21" t="str">
        <f>IF(Y13="missing","missing",(IF(comply!AI14=99,"",IF(comply!AI14="","",IF(comply!AI14=1,1,0)))))</f>
        <v/>
      </c>
      <c r="AG13" s="21" t="str">
        <f>IF(Z13="missing","missing",(IF(comply!AJ14=99,"",IF(comply!AJ14="","",IF(comply!AJ14=1,1,0)))))</f>
        <v/>
      </c>
      <c r="AH13" s="21" t="str">
        <f>IF(AA13="missing","missing",(IF(comply!AK14=99,"",IF(comply!AK14="","",IF(comply!AK14=1,1,0)))))</f>
        <v/>
      </c>
      <c r="AI13" s="13"/>
    </row>
    <row r="14" spans="1:35" x14ac:dyDescent="0.3">
      <c r="A14" s="8" t="str">
        <f>stress!A15</f>
        <v>dannyrdodd@gmail.com</v>
      </c>
      <c r="B14" s="8">
        <f t="shared" si="1"/>
        <v>13</v>
      </c>
      <c r="C14" s="8">
        <f>IF(VLOOKUP(A14,assignments!$B$1:$U$78,12,FALSE)="NA",1,0)</f>
        <v>0</v>
      </c>
      <c r="D14" s="8">
        <f>VLOOKUP(A14,assignments!$B$1:$U$78,18,FALSE)</f>
        <v>1</v>
      </c>
      <c r="E14" s="8">
        <f t="shared" si="0"/>
        <v>1</v>
      </c>
      <c r="F14" s="8">
        <f>IF(VLOOKUP(A14,assignments!$B$1:$U$78,17,FALSE)="NA", 0,VLOOKUP(A14,assignments!$B$1:$U$78,17,FALSE))</f>
        <v>10</v>
      </c>
      <c r="G14" s="8" t="str">
        <f>VLOOKUP(A14,assignments!$B$1:$U$78,4,FALSE)</f>
        <v>One phone â€“ used both for work and personal</v>
      </c>
      <c r="H14" s="8" t="str">
        <f>IF(VLOOKUP(A14,assignments!$B$1:$U$78,5,FALSE)=0,"",VLOOKUP(A14,assignments!$B$1:$U$78,5,FALSE))</f>
        <v>25-34</v>
      </c>
      <c r="I14" s="8" t="str">
        <f>IF(VLOOKUP(A14,assignments!$B$1:$U$78,6,FALSE)=0,"",VLOOKUP(A14,assignments!$B$1:$U$78,6,FALSE))</f>
        <v>Male</v>
      </c>
      <c r="J14" s="8" t="str">
        <f>IF(VLOOKUP(A14,assignments!$B$1:$U$78,7,FALSE)=0,"",VLOOKUP(A14,assignments!$B$1:$U$78,7,FALSE))</f>
        <v>Android - 6.X (Marshmallow)</v>
      </c>
      <c r="K14" s="8" t="str">
        <f>IF(VLOOKUP(A14,assignments!$B$1:$U$78,3,FALSE)=0,"",VLOOKUP(A14,assignments!$B$1:$U$78,3,FALSE))</f>
        <v>Multiple times per hour</v>
      </c>
      <c r="L14" s="8" t="str">
        <f>IF(VLOOKUP(A14,assignments!$B$1:$U$78,8,FALSE)=0,"",VLOOKUP(A14,assignments!$B$1:$U$78,8,FALSE))</f>
        <v/>
      </c>
      <c r="M14" s="8" t="str">
        <f>IF(VLOOKUP(A14,assignments!$B$1:$U$78,9,FALSE)=0,"",VLOOKUP(A14,assignments!$B$1:$U$78,9,FALSE))</f>
        <v/>
      </c>
      <c r="N14" s="20">
        <f>IF(stress!X15&gt;0,stress!X15,"")</f>
        <v>4</v>
      </c>
      <c r="O14" s="20">
        <f>IF(stress!Y15&gt;0,stress!Y15,"")</f>
        <v>3</v>
      </c>
      <c r="P14" s="20">
        <f>IF(stress!Z15&gt;0,stress!Z15,"")</f>
        <v>3</v>
      </c>
      <c r="Q14" s="20">
        <f>IF(stress!AA15&gt;0,stress!AA15,"")</f>
        <v>3</v>
      </c>
      <c r="R14" s="20">
        <f>IF(stress!AB15&gt;0,stress!AB15,"")</f>
        <v>3</v>
      </c>
      <c r="S14" s="20">
        <f>IF(stress!AC15&gt;0,stress!AC15,"")</f>
        <v>3</v>
      </c>
      <c r="T14" s="20" t="str">
        <f>IF(stress!AD15&gt;0,stress!AD15,"")</f>
        <v/>
      </c>
      <c r="U14" s="20" t="str">
        <f>IF(stress!AE15&gt;0,stress!AE15,"")</f>
        <v/>
      </c>
      <c r="V14" s="20" t="str">
        <f>IF(stress!AF15&gt;0,stress!AF15,"")</f>
        <v/>
      </c>
      <c r="W14" s="20" t="str">
        <f>IF(stress!AG15&gt;0,stress!AG15,"")</f>
        <v/>
      </c>
      <c r="X14" s="20" t="str">
        <f>IF(stress!AH15&gt;0,stress!AH15,"")</f>
        <v/>
      </c>
      <c r="Y14" s="20" t="str">
        <f>IF(stress!AI15&gt;0,stress!AI15,"")</f>
        <v/>
      </c>
      <c r="Z14" s="20" t="str">
        <f>IF(stress!AJ15&gt;0,stress!AJ15,"")</f>
        <v/>
      </c>
      <c r="AA14" s="20" t="str">
        <f>IF(stress!AK15&gt;0,stress!AK15,"")</f>
        <v/>
      </c>
      <c r="AB14" s="21" t="str">
        <f>IF(U14="missing","missing",(IF(comply!AE15=99,"",IF(comply!AE15="","",IF(comply!AE15=1,1,0)))))</f>
        <v/>
      </c>
      <c r="AC14" s="21" t="str">
        <f>IF(V14="missing","missing",(IF(comply!AF15=99,"",IF(comply!AF15="","",IF(comply!AF15=1,1,0)))))</f>
        <v/>
      </c>
      <c r="AD14" s="21" t="str">
        <f>IF(W14="missing","missing",(IF(comply!AG15=99,"",IF(comply!AG15="","",IF(comply!AG15=1,1,0)))))</f>
        <v/>
      </c>
      <c r="AE14" s="21" t="str">
        <f>IF(X14="missing","missing",(IF(comply!AH15=99,"",IF(comply!AH15="","",IF(comply!AH15=1,1,0)))))</f>
        <v/>
      </c>
      <c r="AF14" s="21" t="str">
        <f>IF(Y14="missing","missing",(IF(comply!AI15=99,"",IF(comply!AI15="","",IF(comply!AI15=1,1,0)))))</f>
        <v/>
      </c>
      <c r="AG14" s="21" t="str">
        <f>IF(Z14="missing","missing",(IF(comply!AJ15=99,"",IF(comply!AJ15="","",IF(comply!AJ15=1,1,0)))))</f>
        <v/>
      </c>
      <c r="AH14" s="21" t="str">
        <f>IF(AA14="missing","missing",(IF(comply!AK15=99,"",IF(comply!AK15="","",IF(comply!AK15=1,1,0)))))</f>
        <v/>
      </c>
      <c r="AI14" s="13"/>
    </row>
    <row r="15" spans="1:35" x14ac:dyDescent="0.3">
      <c r="A15" s="8" t="str">
        <f>stress!A16</f>
        <v>dbakevlar@gmail.com</v>
      </c>
      <c r="B15" s="8">
        <f t="shared" si="1"/>
        <v>14</v>
      </c>
      <c r="C15" s="8">
        <f>IF(VLOOKUP(A15,assignments!$B$1:$U$78,12,FALSE)="NA",1,0)</f>
        <v>0</v>
      </c>
      <c r="D15" s="8">
        <f>VLOOKUP(A15,assignments!$B$1:$U$78,18,FALSE)</f>
        <v>0</v>
      </c>
      <c r="E15" s="8">
        <f t="shared" si="0"/>
        <v>0</v>
      </c>
      <c r="F15" s="8">
        <f>IF(VLOOKUP(A15,assignments!$B$1:$U$78,17,FALSE)="NA", 0,VLOOKUP(A15,assignments!$B$1:$U$78,17,FALSE))</f>
        <v>3</v>
      </c>
      <c r="G15" s="8" t="str">
        <f>VLOOKUP(A15,assignments!$B$1:$U$78,4,FALSE)</f>
        <v>One phone â€“ used both for work and personal</v>
      </c>
      <c r="H15" s="8" t="str">
        <f>IF(VLOOKUP(A15,assignments!$B$1:$U$78,5,FALSE)=0,"",VLOOKUP(A15,assignments!$B$1:$U$78,5,FALSE))</f>
        <v>45-54</v>
      </c>
      <c r="I15" s="8" t="str">
        <f>IF(VLOOKUP(A15,assignments!$B$1:$U$78,6,FALSE)=0,"",VLOOKUP(A15,assignments!$B$1:$U$78,6,FALSE))</f>
        <v>Female</v>
      </c>
      <c r="J15" s="8" t="str">
        <f>IF(VLOOKUP(A15,assignments!$B$1:$U$78,7,FALSE)=0,"",VLOOKUP(A15,assignments!$B$1:$U$78,7,FALSE))</f>
        <v>iPhone - iOS 10.X</v>
      </c>
      <c r="K15" s="8" t="str">
        <f>IF(VLOOKUP(A15,assignments!$B$1:$U$78,3,FALSE)=0,"",VLOOKUP(A15,assignments!$B$1:$U$78,3,FALSE))</f>
        <v>About once an hour</v>
      </c>
      <c r="L15" s="8" t="str">
        <f>IF(VLOOKUP(A15,assignments!$B$1:$U$78,8,FALSE)=0,"",VLOOKUP(A15,assignments!$B$1:$U$78,8,FALSE))</f>
        <v>Facebook</v>
      </c>
      <c r="M15" s="8" t="str">
        <f>IF(VLOOKUP(A15,assignments!$B$1:$U$78,9,FALSE)=0,"",VLOOKUP(A15,assignments!$B$1:$U$78,9,FALSE))</f>
        <v>Friend</v>
      </c>
      <c r="N15" s="20" t="str">
        <f>IF(stress!X16&gt;0,stress!X16,"")</f>
        <v/>
      </c>
      <c r="O15" s="20">
        <f>IF(stress!Y16&gt;0,stress!Y16,"")</f>
        <v>4</v>
      </c>
      <c r="P15" s="20">
        <f>IF(stress!Z16&gt;0,stress!Z16,"")</f>
        <v>4</v>
      </c>
      <c r="Q15" s="20">
        <f>IF(stress!AA16&gt;0,stress!AA16,"")</f>
        <v>2</v>
      </c>
      <c r="R15" s="20">
        <f>IF(stress!AB16&gt;0,stress!AB16,"")</f>
        <v>1</v>
      </c>
      <c r="S15" s="20">
        <f>IF(stress!AC16&gt;0,stress!AC16,"")</f>
        <v>1</v>
      </c>
      <c r="T15" s="20" t="str">
        <f>IF(stress!AD16&gt;0,stress!AD16,"")</f>
        <v/>
      </c>
      <c r="U15" s="20">
        <f>IF(stress!AE16&gt;0,stress!AE16,"")</f>
        <v>3</v>
      </c>
      <c r="V15" s="20">
        <f>IF(stress!AF16&gt;0,stress!AF16,"")</f>
        <v>4</v>
      </c>
      <c r="W15" s="20">
        <f>IF(stress!AG16&gt;0,stress!AG16,"")</f>
        <v>2</v>
      </c>
      <c r="X15" s="20">
        <f>IF(stress!AH16&gt;0,stress!AH16,"")</f>
        <v>4</v>
      </c>
      <c r="Y15" s="20">
        <f>IF(stress!AI16&gt;0,stress!AI16,"")</f>
        <v>2</v>
      </c>
      <c r="Z15" s="20">
        <f>IF(stress!AJ16&gt;0,stress!AJ16,"")</f>
        <v>2</v>
      </c>
      <c r="AA15" s="20" t="str">
        <f>IF(stress!AK16&gt;0,stress!AK16,"")</f>
        <v/>
      </c>
      <c r="AB15" s="21" t="str">
        <f>IF(U15="missing","missing",(IF(comply!AE16=99,"",IF(comply!AE16="","",IF(comply!AE16=1,1,0)))))</f>
        <v/>
      </c>
      <c r="AC15" s="21" t="str">
        <f>IF(V15="missing","missing",(IF(comply!AF16=99,"",IF(comply!AF16="","",IF(comply!AF16=1,1,0)))))</f>
        <v/>
      </c>
      <c r="AD15" s="21" t="str">
        <f>IF(W15="missing","missing",(IF(comply!AG16=99,"",IF(comply!AG16="","",IF(comply!AG16=1,1,0)))))</f>
        <v/>
      </c>
      <c r="AE15" s="21" t="str">
        <f>IF(X15="missing","missing",(IF(comply!AH16=99,"",IF(comply!AH16="","",IF(comply!AH16=1,1,0)))))</f>
        <v/>
      </c>
      <c r="AF15" s="21" t="str">
        <f>IF(Y15="missing","missing",(IF(comply!AI16=99,"",IF(comply!AI16="","",IF(comply!AI16=1,1,0)))))</f>
        <v/>
      </c>
      <c r="AG15" s="21" t="str">
        <f>IF(Z15="missing","missing",(IF(comply!AJ16=99,"",IF(comply!AJ16="","",IF(comply!AJ16=1,1,0)))))</f>
        <v/>
      </c>
      <c r="AH15" s="21" t="str">
        <f>IF(AA15="missing","missing",(IF(comply!AK16=99,"",IF(comply!AK16="","",IF(comply!AK16=1,1,0)))))</f>
        <v/>
      </c>
      <c r="AI15" s="13"/>
    </row>
    <row r="16" spans="1:35" x14ac:dyDescent="0.3">
      <c r="A16" s="8" t="str">
        <f>stress!A17</f>
        <v>debra.lilley@btinternet.com</v>
      </c>
      <c r="B16" s="8">
        <f t="shared" si="1"/>
        <v>15</v>
      </c>
      <c r="C16" s="8">
        <f>IF(VLOOKUP(A16,assignments!$B$1:$U$78,12,FALSE)="NA",1,0)</f>
        <v>0</v>
      </c>
      <c r="D16" s="8">
        <f>VLOOKUP(A16,assignments!$B$1:$U$78,18,FALSE)</f>
        <v>1</v>
      </c>
      <c r="E16" s="8">
        <f t="shared" si="0"/>
        <v>0</v>
      </c>
      <c r="F16" s="8">
        <f>IF(VLOOKUP(A16,assignments!$B$1:$U$78,17,FALSE)="NA", 0,VLOOKUP(A16,assignments!$B$1:$U$78,17,FALSE))</f>
        <v>1</v>
      </c>
      <c r="G16" s="8" t="str">
        <f>VLOOKUP(A16,assignments!$B$1:$U$78,4,FALSE)</f>
        <v>One phone â€“ used both for work and personal</v>
      </c>
      <c r="H16" s="8" t="str">
        <f>IF(VLOOKUP(A16,assignments!$B$1:$U$78,5,FALSE)=0,"",VLOOKUP(A16,assignments!$B$1:$U$78,5,FALSE))</f>
        <v>55-64</v>
      </c>
      <c r="I16" s="8" t="str">
        <f>IF(VLOOKUP(A16,assignments!$B$1:$U$78,6,FALSE)=0,"",VLOOKUP(A16,assignments!$B$1:$U$78,6,FALSE))</f>
        <v>Female</v>
      </c>
      <c r="J16" s="8" t="str">
        <f>IF(VLOOKUP(A16,assignments!$B$1:$U$78,7,FALSE)=0,"",VLOOKUP(A16,assignments!$B$1:$U$78,7,FALSE))</f>
        <v>iPhone - iOS 10.X</v>
      </c>
      <c r="K16" s="8" t="str">
        <f>IF(VLOOKUP(A16,assignments!$B$1:$U$78,3,FALSE)=0,"",VLOOKUP(A16,assignments!$B$1:$U$78,3,FALSE))</f>
        <v>About once an hour</v>
      </c>
      <c r="L16" s="8" t="str">
        <f>IF(VLOOKUP(A16,assignments!$B$1:$U$78,8,FALSE)=0,"",VLOOKUP(A16,assignments!$B$1:$U$78,8,FALSE))</f>
        <v>Facebook</v>
      </c>
      <c r="M16" s="8" t="str">
        <f>IF(VLOOKUP(A16,assignments!$B$1:$U$78,9,FALSE)=0,"",VLOOKUP(A16,assignments!$B$1:$U$78,9,FALSE))</f>
        <v>Friend</v>
      </c>
      <c r="N16" s="20">
        <f>IF(stress!X17&gt;0,stress!X17,"")</f>
        <v>3</v>
      </c>
      <c r="O16" s="20">
        <f>IF(stress!Y17&gt;0,stress!Y17,"")</f>
        <v>2</v>
      </c>
      <c r="P16" s="20">
        <f>IF(stress!Z17&gt;0,stress!Z17,"")</f>
        <v>3</v>
      </c>
      <c r="Q16" s="20" t="str">
        <f>IF(stress!AA17&gt;0,stress!AA17,"")</f>
        <v/>
      </c>
      <c r="R16" s="20">
        <f>IF(stress!AB17&gt;0,stress!AB17,"")</f>
        <v>2</v>
      </c>
      <c r="S16" s="20">
        <f>IF(stress!AC17&gt;0,stress!AC17,"")</f>
        <v>2</v>
      </c>
      <c r="T16" s="20">
        <f>IF(stress!AD17&gt;0,stress!AD17,"")</f>
        <v>2</v>
      </c>
      <c r="U16" s="20">
        <f>IF(stress!AE17&gt;0,stress!AE17,"")</f>
        <v>2</v>
      </c>
      <c r="V16" s="20">
        <f>IF(stress!AF17&gt;0,stress!AF17,"")</f>
        <v>2</v>
      </c>
      <c r="W16" s="20">
        <f>IF(stress!AG17&gt;0,stress!AG17,"")</f>
        <v>2</v>
      </c>
      <c r="X16" s="20">
        <f>IF(stress!AH17&gt;0,stress!AH17,"")</f>
        <v>3</v>
      </c>
      <c r="Y16" s="20">
        <f>IF(stress!AI17&gt;0,stress!AI17,"")</f>
        <v>2</v>
      </c>
      <c r="Z16" s="20">
        <f>IF(stress!AJ17&gt;0,stress!AJ17,"")</f>
        <v>3</v>
      </c>
      <c r="AA16" s="20">
        <f>IF(stress!AK17&gt;0,stress!AK17,"")</f>
        <v>2</v>
      </c>
      <c r="AB16" s="21">
        <f>IF(U16="missing","missing",(IF(comply!AE17=99,"",IF(comply!AE17="","",IF(comply!AE17=1,1,0)))))</f>
        <v>1</v>
      </c>
      <c r="AC16" s="21">
        <f>IF(V16="missing","missing",(IF(comply!AF17=99,"",IF(comply!AF17="","",IF(comply!AF17=1,1,0)))))</f>
        <v>1</v>
      </c>
      <c r="AD16" s="21">
        <f>IF(W16="missing","missing",(IF(comply!AG17=99,"",IF(comply!AG17="","",IF(comply!AG17=1,1,0)))))</f>
        <v>1</v>
      </c>
      <c r="AE16" s="21">
        <f>IF(X16="missing","missing",(IF(comply!AH17=99,"",IF(comply!AH17="","",IF(comply!AH17=1,1,0)))))</f>
        <v>1</v>
      </c>
      <c r="AF16" s="21">
        <f>IF(Y16="missing","missing",(IF(comply!AI17=99,"",IF(comply!AI17="","",IF(comply!AI17=1,1,0)))))</f>
        <v>1</v>
      </c>
      <c r="AG16" s="21">
        <f>IF(Z16="missing","missing",(IF(comply!AJ17=99,"",IF(comply!AJ17="","",IF(comply!AJ17=1,1,0)))))</f>
        <v>1</v>
      </c>
      <c r="AH16" s="21">
        <f>IF(AA16="missing","missing",(IF(comply!AK17=99,"",IF(comply!AK17="","",IF(comply!AK17=1,1,0)))))</f>
        <v>1</v>
      </c>
      <c r="AI16" s="13"/>
    </row>
    <row r="17" spans="1:35" x14ac:dyDescent="0.3">
      <c r="A17" s="8" t="str">
        <f>stress!A18</f>
        <v>dlam34@gmail.com</v>
      </c>
      <c r="B17" s="8">
        <f t="shared" si="1"/>
        <v>16</v>
      </c>
      <c r="C17" s="8">
        <f>IF(VLOOKUP(A17,assignments!$B$1:$U$78,12,FALSE)="NA",1,0)</f>
        <v>0</v>
      </c>
      <c r="D17" s="8">
        <f>VLOOKUP(A17,assignments!$B$1:$U$78,18,FALSE)</f>
        <v>0</v>
      </c>
      <c r="E17" s="8">
        <f t="shared" si="0"/>
        <v>0</v>
      </c>
      <c r="F17" s="8">
        <f>IF(VLOOKUP(A17,assignments!$B$1:$U$78,17,FALSE)="NA", 0,VLOOKUP(A17,assignments!$B$1:$U$78,17,FALSE))</f>
        <v>4</v>
      </c>
      <c r="G17" s="8" t="str">
        <f>VLOOKUP(A17,assignments!$B$1:$U$78,4,FALSE)</f>
        <v>One phone â€“ used both for work and personal</v>
      </c>
      <c r="H17" s="8" t="str">
        <f>IF(VLOOKUP(A17,assignments!$B$1:$U$78,5,FALSE)=0,"",VLOOKUP(A17,assignments!$B$1:$U$78,5,FALSE))</f>
        <v>35-44</v>
      </c>
      <c r="I17" s="8" t="str">
        <f>IF(VLOOKUP(A17,assignments!$B$1:$U$78,6,FALSE)=0,"",VLOOKUP(A17,assignments!$B$1:$U$78,6,FALSE))</f>
        <v>Male</v>
      </c>
      <c r="J17" s="8" t="str">
        <f>IF(VLOOKUP(A17,assignments!$B$1:$U$78,7,FALSE)=0,"",VLOOKUP(A17,assignments!$B$1:$U$78,7,FALSE))</f>
        <v>iPhone - iOS 10.X</v>
      </c>
      <c r="K17" s="8" t="str">
        <f>IF(VLOOKUP(A17,assignments!$B$1:$U$78,3,FALSE)=0,"",VLOOKUP(A17,assignments!$B$1:$U$78,3,FALSE))</f>
        <v>About once every 2-4 hours</v>
      </c>
      <c r="L17" s="8" t="str">
        <f>IF(VLOOKUP(A17,assignments!$B$1:$U$78,8,FALSE)=0,"",VLOOKUP(A17,assignments!$B$1:$U$78,8,FALSE))</f>
        <v>Facebook</v>
      </c>
      <c r="M17" s="8" t="str">
        <f>IF(VLOOKUP(A17,assignments!$B$1:$U$78,9,FALSE)=0,"",VLOOKUP(A17,assignments!$B$1:$U$78,9,FALSE))</f>
        <v>Family/Friend</v>
      </c>
      <c r="N17" s="20">
        <f>IF(stress!X18&gt;0,stress!X18,"")</f>
        <v>4</v>
      </c>
      <c r="O17" s="20">
        <f>IF(stress!Y18&gt;0,stress!Y18,"")</f>
        <v>3</v>
      </c>
      <c r="P17" s="20" t="str">
        <f>IF(stress!Z18&gt;0,stress!Z18,"")</f>
        <v/>
      </c>
      <c r="Q17" s="20" t="str">
        <f>IF(stress!AA18&gt;0,stress!AA18,"")</f>
        <v/>
      </c>
      <c r="R17" s="20" t="str">
        <f>IF(stress!AB18&gt;0,stress!AB18,"")</f>
        <v/>
      </c>
      <c r="S17" s="20">
        <f>IF(stress!AC18&gt;0,stress!AC18,"")</f>
        <v>2</v>
      </c>
      <c r="T17" s="20">
        <f>IF(stress!AD18&gt;0,stress!AD18,"")</f>
        <v>3</v>
      </c>
      <c r="U17" s="20" t="str">
        <f>IF(stress!AE18&gt;0,stress!AE18,"")</f>
        <v/>
      </c>
      <c r="V17" s="20" t="str">
        <f>IF(stress!AF18&gt;0,stress!AF18,"")</f>
        <v/>
      </c>
      <c r="W17" s="20">
        <f>IF(stress!AG18&gt;0,stress!AG18,"")</f>
        <v>3</v>
      </c>
      <c r="X17" s="20">
        <f>IF(stress!AH18&gt;0,stress!AH18,"")</f>
        <v>4</v>
      </c>
      <c r="Y17" s="20" t="str">
        <f>IF(stress!AI18&gt;0,stress!AI18,"")</f>
        <v/>
      </c>
      <c r="Z17" s="20">
        <f>IF(stress!AJ18&gt;0,stress!AJ18,"")</f>
        <v>3</v>
      </c>
      <c r="AA17" s="20">
        <f>IF(stress!AK18&gt;0,stress!AK18,"")</f>
        <v>4</v>
      </c>
      <c r="AB17" s="21" t="str">
        <f>IF(U17="missing","missing",(IF(comply!AE18=99,"",IF(comply!AE18="","",IF(comply!AE18=1,1,0)))))</f>
        <v/>
      </c>
      <c r="AC17" s="21" t="str">
        <f>IF(V17="missing","missing",(IF(comply!AF18=99,"",IF(comply!AF18="","",IF(comply!AF18=1,1,0)))))</f>
        <v/>
      </c>
      <c r="AD17" s="21" t="str">
        <f>IF(W17="missing","missing",(IF(comply!AG18=99,"",IF(comply!AG18="","",IF(comply!AG18=1,1,0)))))</f>
        <v/>
      </c>
      <c r="AE17" s="21" t="str">
        <f>IF(X17="missing","missing",(IF(comply!AH18=99,"",IF(comply!AH18="","",IF(comply!AH18=1,1,0)))))</f>
        <v/>
      </c>
      <c r="AF17" s="21" t="str">
        <f>IF(Y17="missing","missing",(IF(comply!AI18=99,"",IF(comply!AI18="","",IF(comply!AI18=1,1,0)))))</f>
        <v/>
      </c>
      <c r="AG17" s="21" t="str">
        <f>IF(Z17="missing","missing",(IF(comply!AJ18=99,"",IF(comply!AJ18="","",IF(comply!AJ18=1,1,0)))))</f>
        <v/>
      </c>
      <c r="AH17" s="21" t="str">
        <f>IF(AA17="missing","missing",(IF(comply!AK18=99,"",IF(comply!AK18="","",IF(comply!AK18=1,1,0)))))</f>
        <v/>
      </c>
      <c r="AI17" s="13"/>
    </row>
    <row r="18" spans="1:35" x14ac:dyDescent="0.3">
      <c r="A18" s="8" t="str">
        <f>stress!A19</f>
        <v>dnoyce@gmail.com</v>
      </c>
      <c r="B18" s="8">
        <f t="shared" si="1"/>
        <v>17</v>
      </c>
      <c r="C18" s="8">
        <f>IF(VLOOKUP(A18,assignments!$B$1:$U$78,12,FALSE)="NA",1,0)</f>
        <v>0</v>
      </c>
      <c r="D18" s="8">
        <f>VLOOKUP(A18,assignments!$B$1:$U$78,18,FALSE)</f>
        <v>1</v>
      </c>
      <c r="E18" s="8">
        <f t="shared" si="0"/>
        <v>0</v>
      </c>
      <c r="F18" s="8">
        <f>IF(VLOOKUP(A18,assignments!$B$1:$U$78,17,FALSE)="NA", 0,VLOOKUP(A18,assignments!$B$1:$U$78,17,FALSE))</f>
        <v>4</v>
      </c>
      <c r="G18" s="8" t="str">
        <f>VLOOKUP(A18,assignments!$B$1:$U$78,4,FALSE)</f>
        <v>One phone â€“ used both for work and personal</v>
      </c>
      <c r="H18" s="8" t="str">
        <f>IF(VLOOKUP(A18,assignments!$B$1:$U$78,5,FALSE)=0,"",VLOOKUP(A18,assignments!$B$1:$U$78,5,FALSE))</f>
        <v>25-34</v>
      </c>
      <c r="I18" s="8" t="str">
        <f>IF(VLOOKUP(A18,assignments!$B$1:$U$78,6,FALSE)=0,"",VLOOKUP(A18,assignments!$B$1:$U$78,6,FALSE))</f>
        <v>Male</v>
      </c>
      <c r="J18" s="8" t="str">
        <f>IF(VLOOKUP(A18,assignments!$B$1:$U$78,7,FALSE)=0,"",VLOOKUP(A18,assignments!$B$1:$U$78,7,FALSE))</f>
        <v>iPhone - iOS 10.X</v>
      </c>
      <c r="K18" s="8" t="str">
        <f>IF(VLOOKUP(A18,assignments!$B$1:$U$78,3,FALSE)=0,"",VLOOKUP(A18,assignments!$B$1:$U$78,3,FALSE))</f>
        <v>Multiple times per hour</v>
      </c>
      <c r="L18" s="8" t="str">
        <f>IF(VLOOKUP(A18,assignments!$B$1:$U$78,8,FALSE)=0,"",VLOOKUP(A18,assignments!$B$1:$U$78,8,FALSE))</f>
        <v>Text</v>
      </c>
      <c r="M18" s="8" t="str">
        <f>IF(VLOOKUP(A18,assignments!$B$1:$U$78,9,FALSE)=0,"",VLOOKUP(A18,assignments!$B$1:$U$78,9,FALSE))</f>
        <v>Friend</v>
      </c>
      <c r="N18" s="20" t="str">
        <f>IF(stress!X19&gt;0,stress!X19,"")</f>
        <v/>
      </c>
      <c r="O18" s="20" t="str">
        <f>IF(stress!Y19&gt;0,stress!Y19,"")</f>
        <v/>
      </c>
      <c r="P18" s="20" t="str">
        <f>IF(stress!Z19&gt;0,stress!Z19,"")</f>
        <v/>
      </c>
      <c r="Q18" s="20" t="str">
        <f>IF(stress!AA19&gt;0,stress!AA19,"")</f>
        <v/>
      </c>
      <c r="R18" s="20" t="str">
        <f>IF(stress!AB19&gt;0,stress!AB19,"")</f>
        <v/>
      </c>
      <c r="S18" s="20" t="str">
        <f>IF(stress!AC19&gt;0,stress!AC19,"")</f>
        <v/>
      </c>
      <c r="T18" s="20" t="str">
        <f>IF(stress!AD19&gt;0,stress!AD19,"")</f>
        <v/>
      </c>
      <c r="U18" s="20">
        <f>IF(stress!AE19&gt;0,stress!AE19,"")</f>
        <v>2</v>
      </c>
      <c r="V18" s="20" t="str">
        <f>IF(stress!AF19&gt;0,stress!AF19,"")</f>
        <v/>
      </c>
      <c r="W18" s="20">
        <f>IF(stress!AG19&gt;0,stress!AG19,"")</f>
        <v>2</v>
      </c>
      <c r="X18" s="20" t="str">
        <f>IF(stress!AH19&gt;0,stress!AH19,"")</f>
        <v/>
      </c>
      <c r="Y18" s="20" t="str">
        <f>IF(stress!AI19&gt;0,stress!AI19,"")</f>
        <v/>
      </c>
      <c r="Z18" s="20">
        <f>IF(stress!AJ19&gt;0,stress!AJ19,"")</f>
        <v>2</v>
      </c>
      <c r="AA18" s="20">
        <f>IF(stress!AK19&gt;0,stress!AK19,"")</f>
        <v>2</v>
      </c>
      <c r="AB18" s="21">
        <f>IF(U18="missing","missing",(IF(comply!AE19=99,"",IF(comply!AE19="","",IF(comply!AE19=1,1,0)))))</f>
        <v>0</v>
      </c>
      <c r="AC18" s="21" t="str">
        <f>IF(V18="missing","missing",(IF(comply!AF19=99,"",IF(comply!AF19="","",IF(comply!AF19=1,1,0)))))</f>
        <v/>
      </c>
      <c r="AD18" s="21">
        <f>IF(W18="missing","missing",(IF(comply!AG19=99,"",IF(comply!AG19="","",IF(comply!AG19=1,1,0)))))</f>
        <v>0</v>
      </c>
      <c r="AE18" s="21" t="str">
        <f>IF(X18="missing","missing",(IF(comply!AH19=99,"",IF(comply!AH19="","",IF(comply!AH19=1,1,0)))))</f>
        <v/>
      </c>
      <c r="AF18" s="21" t="str">
        <f>IF(Y18="missing","missing",(IF(comply!AI19=99,"",IF(comply!AI19="","",IF(comply!AI19=1,1,0)))))</f>
        <v/>
      </c>
      <c r="AG18" s="21">
        <f>IF(Z18="missing","missing",(IF(comply!AJ19=99,"",IF(comply!AJ19="","",IF(comply!AJ19=1,1,0)))))</f>
        <v>0</v>
      </c>
      <c r="AH18" s="21">
        <f>IF(AA18="missing","missing",(IF(comply!AK19=99,"",IF(comply!AK19="","",IF(comply!AK19=1,1,0)))))</f>
        <v>1</v>
      </c>
      <c r="AI18" s="13"/>
    </row>
    <row r="19" spans="1:35" x14ac:dyDescent="0.3">
      <c r="A19" s="8" t="str">
        <f>stress!A20</f>
        <v>ecafferky@yahoo.com</v>
      </c>
      <c r="B19" s="8">
        <f t="shared" si="1"/>
        <v>18</v>
      </c>
      <c r="C19" s="8">
        <f>IF(VLOOKUP(A19,assignments!$B$1:$U$78,12,FALSE)="NA",1,0)</f>
        <v>1</v>
      </c>
      <c r="D19" s="8">
        <v>0</v>
      </c>
      <c r="E19" s="8">
        <f t="shared" si="0"/>
        <v>0</v>
      </c>
      <c r="F19" s="8">
        <f>IF(VLOOKUP(A19,assignments!$B$1:$U$78,17,FALSE)="NA", 0,VLOOKUP(A19,assignments!$B$1:$U$78,17,FALSE))</f>
        <v>0</v>
      </c>
      <c r="G19" s="8" t="str">
        <f>VLOOKUP(A19,assignments!$B$1:$U$78,4,FALSE)</f>
        <v>One phone â€“ used both for work and personal</v>
      </c>
      <c r="H19" s="8" t="str">
        <f>IF(VLOOKUP(A19,assignments!$B$1:$U$78,5,FALSE)=0,"",VLOOKUP(A19,assignments!$B$1:$U$78,5,FALSE))</f>
        <v>45-54</v>
      </c>
      <c r="I19" s="8" t="str">
        <f>IF(VLOOKUP(A19,assignments!$B$1:$U$78,6,FALSE)=0,"",VLOOKUP(A19,assignments!$B$1:$U$78,6,FALSE))</f>
        <v>Female</v>
      </c>
      <c r="J19" s="8" t="str">
        <f>IF(VLOOKUP(A19,assignments!$B$1:$U$78,7,FALSE)=0,"",VLOOKUP(A19,assignments!$B$1:$U$78,7,FALSE))</f>
        <v>iPhone - iOS 10.X</v>
      </c>
      <c r="K19" s="8" t="str">
        <f>IF(VLOOKUP(A19,assignments!$B$1:$U$78,3,FALSE)=0,"",VLOOKUP(A19,assignments!$B$1:$U$78,3,FALSE))</f>
        <v>Multiple times per hour</v>
      </c>
      <c r="L19" s="8" t="str">
        <f>IF(VLOOKUP(A19,assignments!$B$1:$U$78,8,FALSE)=0,"",VLOOKUP(A19,assignments!$B$1:$U$78,8,FALSE))</f>
        <v>Facebook</v>
      </c>
      <c r="M19" s="8" t="str">
        <f>IF(VLOOKUP(A19,assignments!$B$1:$U$78,9,FALSE)=0,"",VLOOKUP(A19,assignments!$B$1:$U$78,9,FALSE))</f>
        <v>Family/Friend</v>
      </c>
      <c r="N19" s="20">
        <f>IF(stress!C20&gt;0,stress!C20,"")</f>
        <v>2</v>
      </c>
      <c r="O19" s="20">
        <f>IF(stress!D20&gt;0,stress!D20,"")</f>
        <v>4</v>
      </c>
      <c r="P19" s="20">
        <f>IF(stress!E20&gt;0,stress!E20,"")</f>
        <v>2</v>
      </c>
      <c r="Q19" s="20">
        <f>IF(stress!F20&gt;0,stress!F20,"")</f>
        <v>2</v>
      </c>
      <c r="R19" s="20">
        <f>IF(stress!G20&gt;0,stress!G20,"")</f>
        <v>3</v>
      </c>
      <c r="S19" s="20">
        <f>IF(stress!H20&gt;0,stress!H20,"")</f>
        <v>4</v>
      </c>
      <c r="T19" s="20">
        <f>IF(stress!I20&gt;0,stress!I20,"")</f>
        <v>4</v>
      </c>
      <c r="U19" s="20">
        <f>IF(stress!J20&gt;0,stress!J20,"")</f>
        <v>2</v>
      </c>
      <c r="V19" s="20">
        <f>IF(stress!K20&gt;0,stress!K20,"")</f>
        <v>2</v>
      </c>
      <c r="W19" s="20">
        <f>IF(stress!L20&gt;0,stress!L20,"")</f>
        <v>4</v>
      </c>
      <c r="X19" s="20">
        <f>IF(stress!M20&gt;0,stress!M20,"")</f>
        <v>3</v>
      </c>
      <c r="Y19" s="20">
        <f>IF(stress!N20&gt;0,stress!N20,"")</f>
        <v>4</v>
      </c>
      <c r="Z19" s="20">
        <f>IF(stress!O20&gt;0,stress!O20,"")</f>
        <v>3</v>
      </c>
      <c r="AA19" s="20">
        <f>IF(stress!P20&gt;0,stress!P20,"")</f>
        <v>4</v>
      </c>
      <c r="AB19" s="21" t="str">
        <f>IF(U19="missing","missing",(IF(comply!AE20=99,"",IF(comply!AE20="","",IF(comply!AE20=1,1,0)))))</f>
        <v/>
      </c>
      <c r="AC19" s="21" t="str">
        <f>IF(V19="missing","missing",(IF(comply!AF20=99,"",IF(comply!AF20="","",IF(comply!AF20=1,1,0)))))</f>
        <v/>
      </c>
      <c r="AD19" s="21" t="str">
        <f>IF(W19="missing","missing",(IF(comply!AG20=99,"",IF(comply!AG20="","",IF(comply!AG20=1,1,0)))))</f>
        <v/>
      </c>
      <c r="AE19" s="21" t="str">
        <f>IF(X19="missing","missing",(IF(comply!AH20=99,"",IF(comply!AH20="","",IF(comply!AH20=1,1,0)))))</f>
        <v/>
      </c>
      <c r="AF19" s="21" t="str">
        <f>IF(Y19="missing","missing",(IF(comply!AI20=99,"",IF(comply!AI20="","",IF(comply!AI20=1,1,0)))))</f>
        <v/>
      </c>
      <c r="AG19" s="21" t="str">
        <f>IF(Z19="missing","missing",(IF(comply!AJ20=99,"",IF(comply!AJ20="","",IF(comply!AJ20=1,1,0)))))</f>
        <v/>
      </c>
      <c r="AH19" s="21" t="str">
        <f>IF(AA19="missing","missing",(IF(comply!AK20=99,"",IF(comply!AK20="","",IF(comply!AK20=1,1,0)))))</f>
        <v/>
      </c>
      <c r="AI19" s="13"/>
    </row>
    <row r="20" spans="1:35" x14ac:dyDescent="0.3">
      <c r="A20" s="8" t="str">
        <f>stress!A21</f>
        <v>enerfit@telus.net</v>
      </c>
      <c r="B20" s="8">
        <f t="shared" si="1"/>
        <v>19</v>
      </c>
      <c r="C20" s="8">
        <f>IF(VLOOKUP(A20,assignments!$B$1:$U$78,12,FALSE)="NA",1,0)</f>
        <v>0</v>
      </c>
      <c r="D20" s="8">
        <f>VLOOKUP(A20,assignments!$B$1:$U$78,18,FALSE)</f>
        <v>0</v>
      </c>
      <c r="E20" s="8">
        <f t="shared" si="0"/>
        <v>0</v>
      </c>
      <c r="F20" s="8">
        <f>IF(VLOOKUP(A20,assignments!$B$1:$U$78,17,FALSE)="NA", 0,VLOOKUP(A20,assignments!$B$1:$U$78,17,FALSE))</f>
        <v>1</v>
      </c>
      <c r="G20" s="8" t="str">
        <f>VLOOKUP(A20,assignments!$B$1:$U$78,4,FALSE)</f>
        <v>One phone â€“ used both for work and personal</v>
      </c>
      <c r="H20" s="8" t="str">
        <f>IF(VLOOKUP(A20,assignments!$B$1:$U$78,5,FALSE)=0,"",VLOOKUP(A20,assignments!$B$1:$U$78,5,FALSE))</f>
        <v>55-64</v>
      </c>
      <c r="I20" s="8" t="str">
        <f>IF(VLOOKUP(A20,assignments!$B$1:$U$78,6,FALSE)=0,"",VLOOKUP(A20,assignments!$B$1:$U$78,6,FALSE))</f>
        <v>Female</v>
      </c>
      <c r="J20" s="8" t="str">
        <f>IF(VLOOKUP(A20,assignments!$B$1:$U$78,7,FALSE)=0,"",VLOOKUP(A20,assignments!$B$1:$U$78,7,FALSE))</f>
        <v>iPhone - iOS 9.X</v>
      </c>
      <c r="K20" s="8" t="str">
        <f>IF(VLOOKUP(A20,assignments!$B$1:$U$78,3,FALSE)=0,"",VLOOKUP(A20,assignments!$B$1:$U$78,3,FALSE))</f>
        <v>About once every 2-4 hours</v>
      </c>
      <c r="L20" s="8" t="str">
        <f>IF(VLOOKUP(A20,assignments!$B$1:$U$78,8,FALSE)=0,"",VLOOKUP(A20,assignments!$B$1:$U$78,8,FALSE))</f>
        <v>Facebook</v>
      </c>
      <c r="M20" s="8" t="str">
        <f>IF(VLOOKUP(A20,assignments!$B$1:$U$78,9,FALSE)=0,"",VLOOKUP(A20,assignments!$B$1:$U$78,9,FALSE))</f>
        <v>Family/Friend</v>
      </c>
      <c r="N20" s="20">
        <f>IF(stress!X21&gt;0,stress!X21,"")</f>
        <v>2</v>
      </c>
      <c r="O20" s="20">
        <f>IF(stress!Y21&gt;0,stress!Y21,"")</f>
        <v>2</v>
      </c>
      <c r="P20" s="20">
        <f>IF(stress!Z21&gt;0,stress!Z21,"")</f>
        <v>2</v>
      </c>
      <c r="Q20" s="20">
        <f>IF(stress!AA21&gt;0,stress!AA21,"")</f>
        <v>3</v>
      </c>
      <c r="R20" s="20">
        <f>IF(stress!AB21&gt;0,stress!AB21,"")</f>
        <v>2</v>
      </c>
      <c r="S20" s="20">
        <f>IF(stress!AC21&gt;0,stress!AC21,"")</f>
        <v>3</v>
      </c>
      <c r="T20" s="20">
        <f>IF(stress!AD21&gt;0,stress!AD21,"")</f>
        <v>4</v>
      </c>
      <c r="U20" s="20" t="str">
        <f>IF(stress!AE21&gt;0,stress!AE21,"")</f>
        <v/>
      </c>
      <c r="V20" s="20">
        <f>IF(stress!AF21&gt;0,stress!AF21,"")</f>
        <v>2</v>
      </c>
      <c r="W20" s="20">
        <f>IF(stress!AG21&gt;0,stress!AG21,"")</f>
        <v>2</v>
      </c>
      <c r="X20" s="20">
        <f>IF(stress!AH21&gt;0,stress!AH21,"")</f>
        <v>2</v>
      </c>
      <c r="Y20" s="20">
        <f>IF(stress!AI21&gt;0,stress!AI21,"")</f>
        <v>2</v>
      </c>
      <c r="Z20" s="20">
        <f>IF(stress!AJ21&gt;0,stress!AJ21,"")</f>
        <v>2</v>
      </c>
      <c r="AA20" s="20">
        <f>IF(stress!AK21&gt;0,stress!AK21,"")</f>
        <v>2</v>
      </c>
      <c r="AB20" s="21" t="str">
        <f>IF(U20="missing","missing",(IF(comply!AE21=99,"",IF(comply!AE21="","",IF(comply!AE21=1,1,0)))))</f>
        <v/>
      </c>
      <c r="AC20" s="21" t="str">
        <f>IF(V20="missing","missing",(IF(comply!AF21=99,"",IF(comply!AF21="","",IF(comply!AF21=1,1,0)))))</f>
        <v/>
      </c>
      <c r="AD20" s="21" t="str">
        <f>IF(W20="missing","missing",(IF(comply!AG21=99,"",IF(comply!AG21="","",IF(comply!AG21=1,1,0)))))</f>
        <v/>
      </c>
      <c r="AE20" s="21" t="str">
        <f>IF(X20="missing","missing",(IF(comply!AH21=99,"",IF(comply!AH21="","",IF(comply!AH21=1,1,0)))))</f>
        <v/>
      </c>
      <c r="AF20" s="21" t="str">
        <f>IF(Y20="missing","missing",(IF(comply!AI21=99,"",IF(comply!AI21="","",IF(comply!AI21=1,1,0)))))</f>
        <v/>
      </c>
      <c r="AG20" s="21" t="str">
        <f>IF(Z20="missing","missing",(IF(comply!AJ21=99,"",IF(comply!AJ21="","",IF(comply!AJ21=1,1,0)))))</f>
        <v/>
      </c>
      <c r="AH20" s="21" t="str">
        <f>IF(AA20="missing","missing",(IF(comply!AK21=99,"",IF(comply!AK21="","",IF(comply!AK21=1,1,0)))))</f>
        <v/>
      </c>
      <c r="AI20" s="13"/>
    </row>
    <row r="21" spans="1:35" x14ac:dyDescent="0.3">
      <c r="A21" s="8" t="str">
        <f>stress!A22</f>
        <v>epnels02@gmail.com</v>
      </c>
      <c r="B21" s="8">
        <f t="shared" si="1"/>
        <v>20</v>
      </c>
      <c r="C21" s="8">
        <f>IF(VLOOKUP(A21,assignments!$B$1:$U$78,12,FALSE)="NA",1,0)</f>
        <v>0</v>
      </c>
      <c r="D21" s="8">
        <f>VLOOKUP(A21,assignments!$B$1:$U$78,18,FALSE)</f>
        <v>1</v>
      </c>
      <c r="E21" s="8">
        <f t="shared" si="0"/>
        <v>0</v>
      </c>
      <c r="F21" s="8">
        <f>IF(VLOOKUP(A21,assignments!$B$1:$U$78,17,FALSE)="NA", 0,VLOOKUP(A21,assignments!$B$1:$U$78,17,FALSE))</f>
        <v>22</v>
      </c>
      <c r="G21" s="8" t="str">
        <f>VLOOKUP(A21,assignments!$B$1:$U$78,4,FALSE)</f>
        <v>One phone â€“ personal use only</v>
      </c>
      <c r="H21" s="8" t="str">
        <f>IF(VLOOKUP(A21,assignments!$B$1:$U$78,5,FALSE)=0,"",VLOOKUP(A21,assignments!$B$1:$U$78,5,FALSE))</f>
        <v>25-34</v>
      </c>
      <c r="I21" s="8" t="str">
        <f>IF(VLOOKUP(A21,assignments!$B$1:$U$78,6,FALSE)=0,"",VLOOKUP(A21,assignments!$B$1:$U$78,6,FALSE))</f>
        <v>Male</v>
      </c>
      <c r="J21" s="8" t="str">
        <f>IF(VLOOKUP(A21,assignments!$B$1:$U$78,7,FALSE)=0,"",VLOOKUP(A21,assignments!$B$1:$U$78,7,FALSE))</f>
        <v>iPhone - iOS 10.X</v>
      </c>
      <c r="K21" s="8" t="str">
        <f>IF(VLOOKUP(A21,assignments!$B$1:$U$78,3,FALSE)=0,"",VLOOKUP(A21,assignments!$B$1:$U$78,3,FALSE))</f>
        <v>About once an hour</v>
      </c>
      <c r="L21" s="8" t="str">
        <f>IF(VLOOKUP(A21,assignments!$B$1:$U$78,8,FALSE)=0,"",VLOOKUP(A21,assignments!$B$1:$U$78,8,FALSE))</f>
        <v>In Person</v>
      </c>
      <c r="M21" s="8" t="str">
        <f>IF(VLOOKUP(A21,assignments!$B$1:$U$78,9,FALSE)=0,"",VLOOKUP(A21,assignments!$B$1:$U$78,9,FALSE))</f>
        <v>Family/Friend</v>
      </c>
      <c r="N21" s="20" t="str">
        <f>IF(stress!X22&gt;0,stress!X22,"")</f>
        <v/>
      </c>
      <c r="O21" s="20">
        <f>IF(stress!Y22&gt;0,stress!Y22,"")</f>
        <v>2</v>
      </c>
      <c r="P21" s="20">
        <f>IF(stress!Z22&gt;0,stress!Z22,"")</f>
        <v>2</v>
      </c>
      <c r="Q21" s="20">
        <f>IF(stress!AA22&gt;0,stress!AA22,"")</f>
        <v>2</v>
      </c>
      <c r="R21" s="20">
        <f>IF(stress!AB22&gt;0,stress!AB22,"")</f>
        <v>3</v>
      </c>
      <c r="S21" s="20">
        <f>IF(stress!AC22&gt;0,stress!AC22,"")</f>
        <v>1</v>
      </c>
      <c r="T21" s="20">
        <f>IF(stress!AD22&gt;0,stress!AD22,"")</f>
        <v>1</v>
      </c>
      <c r="U21" s="20">
        <f>IF(stress!AE22&gt;0,stress!AE22,"")</f>
        <v>1</v>
      </c>
      <c r="V21" s="20">
        <f>IF(stress!AF22&gt;0,stress!AF22,"")</f>
        <v>2</v>
      </c>
      <c r="W21" s="20">
        <f>IF(stress!AG22&gt;0,stress!AG22,"")</f>
        <v>3</v>
      </c>
      <c r="X21" s="20">
        <f>IF(stress!AH22&gt;0,stress!AH22,"")</f>
        <v>3</v>
      </c>
      <c r="Y21" s="20">
        <f>IF(stress!AI22&gt;0,stress!AI22,"")</f>
        <v>3</v>
      </c>
      <c r="Z21" s="20">
        <f>IF(stress!AJ22&gt;0,stress!AJ22,"")</f>
        <v>2</v>
      </c>
      <c r="AA21" s="20">
        <f>IF(stress!AK22&gt;0,stress!AK22,"")</f>
        <v>2</v>
      </c>
      <c r="AB21" s="21">
        <f>IF(U21="missing","missing",(IF(comply!AE22=99,"",IF(comply!AE22="","",IF(comply!AE22=1,1,0)))))</f>
        <v>0</v>
      </c>
      <c r="AC21" s="21">
        <f>IF(V21="missing","missing",(IF(comply!AF22=99,"",IF(comply!AF22="","",IF(comply!AF22=1,1,0)))))</f>
        <v>0</v>
      </c>
      <c r="AD21" s="21">
        <f>IF(W21="missing","missing",(IF(comply!AG22=99,"",IF(comply!AG22="","",IF(comply!AG22=1,1,0)))))</f>
        <v>0</v>
      </c>
      <c r="AE21" s="21">
        <f>IF(X21="missing","missing",(IF(comply!AH22=99,"",IF(comply!AH22="","",IF(comply!AH22=1,1,0)))))</f>
        <v>0</v>
      </c>
      <c r="AF21" s="21">
        <f>IF(Y21="missing","missing",(IF(comply!AI22=99,"",IF(comply!AI22="","",IF(comply!AI22=1,1,0)))))</f>
        <v>0</v>
      </c>
      <c r="AG21" s="21">
        <f>IF(Z21="missing","missing",(IF(comply!AJ22=99,"",IF(comply!AJ22="","",IF(comply!AJ22=1,1,0)))))</f>
        <v>0</v>
      </c>
      <c r="AH21" s="21">
        <f>IF(AA21="missing","missing",(IF(comply!AK22=99,"",IF(comply!AK22="","",IF(comply!AK22=1,1,0)))))</f>
        <v>0</v>
      </c>
      <c r="AI21" s="13"/>
    </row>
    <row r="22" spans="1:35" x14ac:dyDescent="0.3">
      <c r="A22" s="8" t="str">
        <f>stress!A23</f>
        <v>ericrupp05@gmail.com</v>
      </c>
      <c r="B22" s="8">
        <f t="shared" si="1"/>
        <v>21</v>
      </c>
      <c r="C22" s="8">
        <f>IF(VLOOKUP(A22,assignments!$B$1:$U$78,12,FALSE)="NA",1,0)</f>
        <v>0</v>
      </c>
      <c r="D22" s="8">
        <f>VLOOKUP(A22,assignments!$B$1:$U$78,18,FALSE)</f>
        <v>1</v>
      </c>
      <c r="E22" s="8">
        <f t="shared" si="0"/>
        <v>0</v>
      </c>
      <c r="F22" s="8">
        <f>IF(VLOOKUP(A22,assignments!$B$1:$U$78,17,FALSE)="NA", 0,VLOOKUP(A22,assignments!$B$1:$U$78,17,FALSE))</f>
        <v>4</v>
      </c>
      <c r="G22" s="8" t="str">
        <f>VLOOKUP(A22,assignments!$B$1:$U$78,4,FALSE)</f>
        <v>One phone â€“ used both for work and personal</v>
      </c>
      <c r="H22" s="8" t="str">
        <f>IF(VLOOKUP(A22,assignments!$B$1:$U$78,5,FALSE)=0,"",VLOOKUP(A22,assignments!$B$1:$U$78,5,FALSE))</f>
        <v>25-34</v>
      </c>
      <c r="I22" s="8" t="str">
        <f>IF(VLOOKUP(A22,assignments!$B$1:$U$78,6,FALSE)=0,"",VLOOKUP(A22,assignments!$B$1:$U$78,6,FALSE))</f>
        <v>Male</v>
      </c>
      <c r="J22" s="8" t="str">
        <f>IF(VLOOKUP(A22,assignments!$B$1:$U$78,7,FALSE)=0,"",VLOOKUP(A22,assignments!$B$1:$U$78,7,FALSE))</f>
        <v>iPhone - iOS 10.X</v>
      </c>
      <c r="K22" s="8" t="str">
        <f>IF(VLOOKUP(A22,assignments!$B$1:$U$78,3,FALSE)=0,"",VLOOKUP(A22,assignments!$B$1:$U$78,3,FALSE))</f>
        <v>Multiple times per hour</v>
      </c>
      <c r="L22" s="8" t="str">
        <f>IF(VLOOKUP(A22,assignments!$B$1:$U$78,8,FALSE)=0,"",VLOOKUP(A22,assignments!$B$1:$U$78,8,FALSE))</f>
        <v/>
      </c>
      <c r="M22" s="8" t="str">
        <f>IF(VLOOKUP(A22,assignments!$B$1:$U$78,9,FALSE)=0,"",VLOOKUP(A22,assignments!$B$1:$U$78,9,FALSE))</f>
        <v/>
      </c>
      <c r="N22" s="20">
        <f>IF(stress!X23&gt;0,stress!X23,"")</f>
        <v>3</v>
      </c>
      <c r="O22" s="20" t="str">
        <f>IF(stress!Y23&gt;0,stress!Y23,"")</f>
        <v/>
      </c>
      <c r="P22" s="20">
        <f>IF(stress!Z23&gt;0,stress!Z23,"")</f>
        <v>3</v>
      </c>
      <c r="Q22" s="20">
        <f>IF(stress!AA23&gt;0,stress!AA23,"")</f>
        <v>2</v>
      </c>
      <c r="R22" s="20">
        <f>IF(stress!AB23&gt;0,stress!AB23,"")</f>
        <v>2</v>
      </c>
      <c r="S22" s="20">
        <f>IF(stress!AC23&gt;0,stress!AC23,"")</f>
        <v>2</v>
      </c>
      <c r="T22" s="20" t="str">
        <f>IF(stress!AD23&gt;0,stress!AD23,"")</f>
        <v/>
      </c>
      <c r="U22" s="20">
        <f>IF(stress!AE23&gt;0,stress!AE23,"")</f>
        <v>4</v>
      </c>
      <c r="V22" s="20">
        <f>IF(stress!AF23&gt;0,stress!AF23,"")</f>
        <v>1</v>
      </c>
      <c r="W22" s="20" t="str">
        <f>IF(stress!AG23&gt;0,stress!AG23,"")</f>
        <v/>
      </c>
      <c r="X22" s="20" t="str">
        <f>IF(stress!AH23&gt;0,stress!AH23,"")</f>
        <v/>
      </c>
      <c r="Y22" s="20" t="str">
        <f>IF(stress!AI23&gt;0,stress!AI23,"")</f>
        <v/>
      </c>
      <c r="Z22" s="20" t="str">
        <f>IF(stress!AJ23&gt;0,stress!AJ23,"")</f>
        <v/>
      </c>
      <c r="AA22" s="20" t="str">
        <f>IF(stress!AK23&gt;0,stress!AK23,"")</f>
        <v/>
      </c>
      <c r="AB22" s="21">
        <f>IF(U22="missing","missing",(IF(comply!AE23=99,"",IF(comply!AE23="","",IF(comply!AE23=1,1,0)))))</f>
        <v>0</v>
      </c>
      <c r="AC22" s="21">
        <f>IF(V22="missing","missing",(IF(comply!AF23=99,"",IF(comply!AF23="","",IF(comply!AF23=1,1,0)))))</f>
        <v>0</v>
      </c>
      <c r="AD22" s="21" t="str">
        <f>IF(W22="missing","missing",(IF(comply!AG23=99,"",IF(comply!AG23="","",IF(comply!AG23=1,1,0)))))</f>
        <v/>
      </c>
      <c r="AE22" s="21" t="str">
        <f>IF(X22="missing","missing",(IF(comply!AH23=99,"",IF(comply!AH23="","",IF(comply!AH23=1,1,0)))))</f>
        <v/>
      </c>
      <c r="AF22" s="21" t="str">
        <f>IF(Y22="missing","missing",(IF(comply!AI23=99,"",IF(comply!AI23="","",IF(comply!AI23=1,1,0)))))</f>
        <v/>
      </c>
      <c r="AG22" s="21" t="str">
        <f>IF(Z22="missing","missing",(IF(comply!AJ23=99,"",IF(comply!AJ23="","",IF(comply!AJ23=1,1,0)))))</f>
        <v/>
      </c>
      <c r="AH22" s="21" t="str">
        <f>IF(AA22="missing","missing",(IF(comply!AK23=99,"",IF(comply!AK23="","",IF(comply!AK23=1,1,0)))))</f>
        <v/>
      </c>
      <c r="AI22" s="13"/>
    </row>
    <row r="23" spans="1:35" x14ac:dyDescent="0.3">
      <c r="A23" s="8" t="str">
        <f>stress!A24</f>
        <v>ericsonshi1@gmail.com</v>
      </c>
      <c r="B23" s="8">
        <f t="shared" si="1"/>
        <v>22</v>
      </c>
      <c r="C23" s="8">
        <f>IF(VLOOKUP(A23,assignments!$B$1:$U$78,12,FALSE)="NA",1,0)</f>
        <v>0</v>
      </c>
      <c r="D23" s="8">
        <f>VLOOKUP(A23,assignments!$B$1:$U$78,18,FALSE)</f>
        <v>1</v>
      </c>
      <c r="E23" s="8">
        <f t="shared" si="0"/>
        <v>0</v>
      </c>
      <c r="F23" s="8">
        <f>IF(VLOOKUP(A23,assignments!$B$1:$U$78,17,FALSE)="NA", 0,VLOOKUP(A23,assignments!$B$1:$U$78,17,FALSE))</f>
        <v>4</v>
      </c>
      <c r="G23" s="8" t="str">
        <f>VLOOKUP(A23,assignments!$B$1:$U$78,4,FALSE)</f>
        <v>One phone â€“ used both for work and personal</v>
      </c>
      <c r="H23" s="8" t="str">
        <f>IF(VLOOKUP(A23,assignments!$B$1:$U$78,5,FALSE)=0,"",VLOOKUP(A23,assignments!$B$1:$U$78,5,FALSE))</f>
        <v>25-34</v>
      </c>
      <c r="I23" s="8" t="str">
        <f>IF(VLOOKUP(A23,assignments!$B$1:$U$78,6,FALSE)=0,"",VLOOKUP(A23,assignments!$B$1:$U$78,6,FALSE))</f>
        <v>Male</v>
      </c>
      <c r="J23" s="8" t="str">
        <f>IF(VLOOKUP(A23,assignments!$B$1:$U$78,7,FALSE)=0,"",VLOOKUP(A23,assignments!$B$1:$U$78,7,FALSE))</f>
        <v>iPhone - iOS 10.X</v>
      </c>
      <c r="K23" s="8" t="str">
        <f>IF(VLOOKUP(A23,assignments!$B$1:$U$78,3,FALSE)=0,"",VLOOKUP(A23,assignments!$B$1:$U$78,3,FALSE))</f>
        <v>About once an hour</v>
      </c>
      <c r="L23" s="8" t="str">
        <f>IF(VLOOKUP(A23,assignments!$B$1:$U$78,8,FALSE)=0,"",VLOOKUP(A23,assignments!$B$1:$U$78,8,FALSE))</f>
        <v>Text</v>
      </c>
      <c r="M23" s="8" t="str">
        <f>IF(VLOOKUP(A23,assignments!$B$1:$U$78,9,FALSE)=0,"",VLOOKUP(A23,assignments!$B$1:$U$78,9,FALSE))</f>
        <v>Friend</v>
      </c>
      <c r="N23" s="20">
        <f>IF(stress!X24&gt;0,stress!X24,"")</f>
        <v>4</v>
      </c>
      <c r="O23" s="20">
        <f>IF(stress!Y24&gt;0,stress!Y24,"")</f>
        <v>3</v>
      </c>
      <c r="P23" s="20">
        <f>IF(stress!Z24&gt;0,stress!Z24,"")</f>
        <v>4</v>
      </c>
      <c r="Q23" s="20">
        <f>IF(stress!AA24&gt;0,stress!AA24,"")</f>
        <v>4</v>
      </c>
      <c r="R23" s="20">
        <f>IF(stress!AB24&gt;0,stress!AB24,"")</f>
        <v>4</v>
      </c>
      <c r="S23" s="20">
        <f>IF(stress!AC24&gt;0,stress!AC24,"")</f>
        <v>2</v>
      </c>
      <c r="T23" s="20">
        <f>IF(stress!AD24&gt;0,stress!AD24,"")</f>
        <v>1</v>
      </c>
      <c r="U23" s="20">
        <f>IF(stress!AE24&gt;0,stress!AE24,"")</f>
        <v>5</v>
      </c>
      <c r="V23" s="20">
        <f>IF(stress!AF24&gt;0,stress!AF24,"")</f>
        <v>4</v>
      </c>
      <c r="W23" s="20">
        <f>IF(stress!AG24&gt;0,stress!AG24,"")</f>
        <v>5</v>
      </c>
      <c r="X23" s="20">
        <f>IF(stress!AH24&gt;0,stress!AH24,"")</f>
        <v>5</v>
      </c>
      <c r="Y23" s="20">
        <f>IF(stress!AI24&gt;0,stress!AI24,"")</f>
        <v>1</v>
      </c>
      <c r="Z23" s="20">
        <f>IF(stress!AJ24&gt;0,stress!AJ24,"")</f>
        <v>1</v>
      </c>
      <c r="AA23" s="20">
        <f>IF(stress!AK24&gt;0,stress!AK24,"")</f>
        <v>1</v>
      </c>
      <c r="AB23" s="21">
        <f>IF(U23="missing","missing",(IF(comply!AE24=99,"",IF(comply!AE24="","",IF(comply!AE24=1,1,0)))))</f>
        <v>1</v>
      </c>
      <c r="AC23" s="21">
        <f>IF(V23="missing","missing",(IF(comply!AF24=99,"",IF(comply!AF24="","",IF(comply!AF24=1,1,0)))))</f>
        <v>1</v>
      </c>
      <c r="AD23" s="21">
        <f>IF(W23="missing","missing",(IF(comply!AG24=99,"",IF(comply!AG24="","",IF(comply!AG24=1,1,0)))))</f>
        <v>1</v>
      </c>
      <c r="AE23" s="21">
        <f>IF(X23="missing","missing",(IF(comply!AH24=99,"",IF(comply!AH24="","",IF(comply!AH24=1,1,0)))))</f>
        <v>1</v>
      </c>
      <c r="AF23" s="21">
        <f>IF(Y23="missing","missing",(IF(comply!AI24=99,"",IF(comply!AI24="","",IF(comply!AI24=1,1,0)))))</f>
        <v>1</v>
      </c>
      <c r="AG23" s="21">
        <f>IF(Z23="missing","missing",(IF(comply!AJ24=99,"",IF(comply!AJ24="","",IF(comply!AJ24=1,1,0)))))</f>
        <v>1</v>
      </c>
      <c r="AH23" s="21">
        <f>IF(AA23="missing","missing",(IF(comply!AK24=99,"",IF(comply!AK24="","",IF(comply!AK24=1,1,0)))))</f>
        <v>1</v>
      </c>
      <c r="AI23" s="13"/>
    </row>
    <row r="24" spans="1:35" x14ac:dyDescent="0.3">
      <c r="A24" s="8" t="str">
        <f>stress!A25</f>
        <v>evelyncutts@gmail.com</v>
      </c>
      <c r="B24" s="8">
        <f t="shared" si="1"/>
        <v>23</v>
      </c>
      <c r="C24" s="8">
        <f>IF(VLOOKUP(A24,assignments!$B$1:$U$78,12,FALSE)="NA",1,0)</f>
        <v>0</v>
      </c>
      <c r="D24" s="8">
        <f>VLOOKUP(A24,assignments!$B$1:$U$78,18,FALSE)</f>
        <v>1</v>
      </c>
      <c r="E24" s="8">
        <f t="shared" si="0"/>
        <v>0</v>
      </c>
      <c r="F24" s="8">
        <f>IF(VLOOKUP(A24,assignments!$B$1:$U$78,17,FALSE)="NA", 0,VLOOKUP(A24,assignments!$B$1:$U$78,17,FALSE))</f>
        <v>21</v>
      </c>
      <c r="G24" s="8" t="str">
        <f>VLOOKUP(A24,assignments!$B$1:$U$78,4,FALSE)</f>
        <v>One phone â€“ personal use only</v>
      </c>
      <c r="H24" s="8" t="str">
        <f>IF(VLOOKUP(A24,assignments!$B$1:$U$78,5,FALSE)=0,"",VLOOKUP(A24,assignments!$B$1:$U$78,5,FALSE))</f>
        <v>45-54</v>
      </c>
      <c r="I24" s="8" t="str">
        <f>IF(VLOOKUP(A24,assignments!$B$1:$U$78,6,FALSE)=0,"",VLOOKUP(A24,assignments!$B$1:$U$78,6,FALSE))</f>
        <v>Female</v>
      </c>
      <c r="J24" s="8" t="str">
        <f>IF(VLOOKUP(A24,assignments!$B$1:$U$78,7,FALSE)=0,"",VLOOKUP(A24,assignments!$B$1:$U$78,7,FALSE))</f>
        <v>iPhone - iOS 10.X</v>
      </c>
      <c r="K24" s="8" t="str">
        <f>IF(VLOOKUP(A24,assignments!$B$1:$U$78,3,FALSE)=0,"",VLOOKUP(A24,assignments!$B$1:$U$78,3,FALSE))</f>
        <v>Multiple times per hour</v>
      </c>
      <c r="L24" s="8" t="str">
        <f>IF(VLOOKUP(A24,assignments!$B$1:$U$78,8,FALSE)=0,"",VLOOKUP(A24,assignments!$B$1:$U$78,8,FALSE))</f>
        <v>Facebook</v>
      </c>
      <c r="M24" s="8" t="str">
        <f>IF(VLOOKUP(A24,assignments!$B$1:$U$78,9,FALSE)=0,"",VLOOKUP(A24,assignments!$B$1:$U$78,9,FALSE))</f>
        <v>Family/Friend</v>
      </c>
      <c r="N24" s="20">
        <f>IF(stress!X25&gt;0,stress!X25,"")</f>
        <v>1</v>
      </c>
      <c r="O24" s="20">
        <f>IF(stress!Y25&gt;0,stress!Y25,"")</f>
        <v>1</v>
      </c>
      <c r="P24" s="20">
        <f>IF(stress!Z25&gt;0,stress!Z25,"")</f>
        <v>1</v>
      </c>
      <c r="Q24" s="20">
        <f>IF(stress!AA25&gt;0,stress!AA25,"")</f>
        <v>1</v>
      </c>
      <c r="R24" s="20">
        <f>IF(stress!AB25&gt;0,stress!AB25,"")</f>
        <v>1</v>
      </c>
      <c r="S24" s="20">
        <f>IF(stress!AC25&gt;0,stress!AC25,"")</f>
        <v>1</v>
      </c>
      <c r="T24" s="20">
        <f>IF(stress!AD25&gt;0,stress!AD25,"")</f>
        <v>1</v>
      </c>
      <c r="U24" s="20">
        <f>IF(stress!AE25&gt;0,stress!AE25,"")</f>
        <v>1</v>
      </c>
      <c r="V24" s="20">
        <f>IF(stress!AF25&gt;0,stress!AF25,"")</f>
        <v>1</v>
      </c>
      <c r="W24" s="20">
        <f>IF(stress!AG25&gt;0,stress!AG25,"")</f>
        <v>2</v>
      </c>
      <c r="X24" s="20">
        <f>IF(stress!AH25&gt;0,stress!AH25,"")</f>
        <v>2</v>
      </c>
      <c r="Y24" s="20">
        <f>IF(stress!AI25&gt;0,stress!AI25,"")</f>
        <v>1</v>
      </c>
      <c r="Z24" s="20">
        <f>IF(stress!AJ25&gt;0,stress!AJ25,"")</f>
        <v>1</v>
      </c>
      <c r="AA24" s="20">
        <f>IF(stress!AK25&gt;0,stress!AK25,"")</f>
        <v>1</v>
      </c>
      <c r="AB24" s="21">
        <f>IF(U24="missing","missing",(IF(comply!AE25=99,"",IF(comply!AE25="","",IF(comply!AE25=1,1,0)))))</f>
        <v>1</v>
      </c>
      <c r="AC24" s="21">
        <f>IF(V24="missing","missing",(IF(comply!AF25=99,"",IF(comply!AF25="","",IF(comply!AF25=1,1,0)))))</f>
        <v>1</v>
      </c>
      <c r="AD24" s="21">
        <f>IF(W24="missing","missing",(IF(comply!AG25=99,"",IF(comply!AG25="","",IF(comply!AG25=1,1,0)))))</f>
        <v>1</v>
      </c>
      <c r="AE24" s="21">
        <f>IF(X24="missing","missing",(IF(comply!AH25=99,"",IF(comply!AH25="","",IF(comply!AH25=1,1,0)))))</f>
        <v>1</v>
      </c>
      <c r="AF24" s="21">
        <f>IF(Y24="missing","missing",(IF(comply!AI25=99,"",IF(comply!AI25="","",IF(comply!AI25=1,1,0)))))</f>
        <v>0</v>
      </c>
      <c r="AG24" s="21">
        <f>IF(Z24="missing","missing",(IF(comply!AJ25=99,"",IF(comply!AJ25="","",IF(comply!AJ25=1,1,0)))))</f>
        <v>0</v>
      </c>
      <c r="AH24" s="21">
        <f>IF(AA24="missing","missing",(IF(comply!AK25=99,"",IF(comply!AK25="","",IF(comply!AK25=1,1,0)))))</f>
        <v>0</v>
      </c>
      <c r="AI24" s="13"/>
    </row>
    <row r="25" spans="1:35" x14ac:dyDescent="0.3">
      <c r="A25" s="8" t="str">
        <f>stress!A26</f>
        <v>giandionisio@gmail.com</v>
      </c>
      <c r="B25" s="8">
        <f t="shared" si="1"/>
        <v>24</v>
      </c>
      <c r="C25" s="8">
        <f>IF(VLOOKUP(A25,assignments!$B$1:$U$78,12,FALSE)="NA",1,0)</f>
        <v>0</v>
      </c>
      <c r="D25" s="8">
        <f>VLOOKUP(A25,assignments!$B$1:$U$78,18,FALSE)</f>
        <v>0</v>
      </c>
      <c r="E25" s="8">
        <f t="shared" si="0"/>
        <v>0</v>
      </c>
      <c r="F25" s="8">
        <f>IF(VLOOKUP(A25,assignments!$B$1:$U$78,17,FALSE)="NA", 0,VLOOKUP(A25,assignments!$B$1:$U$78,17,FALSE))</f>
        <v>6</v>
      </c>
      <c r="G25" s="8" t="str">
        <f>VLOOKUP(A25,assignments!$B$1:$U$78,4,FALSE)</f>
        <v>One phone â€“ used both for work and personal</v>
      </c>
      <c r="H25" s="8" t="str">
        <f>IF(VLOOKUP(A25,assignments!$B$1:$U$78,5,FALSE)=0,"",VLOOKUP(A25,assignments!$B$1:$U$78,5,FALSE))</f>
        <v>18-24</v>
      </c>
      <c r="I25" s="8" t="str">
        <f>IF(VLOOKUP(A25,assignments!$B$1:$U$78,6,FALSE)=0,"",VLOOKUP(A25,assignments!$B$1:$U$78,6,FALSE))</f>
        <v>Male</v>
      </c>
      <c r="J25" s="8" t="str">
        <f>IF(VLOOKUP(A25,assignments!$B$1:$U$78,7,FALSE)=0,"",VLOOKUP(A25,assignments!$B$1:$U$78,7,FALSE))</f>
        <v>iPhone - iOS 10.X</v>
      </c>
      <c r="K25" s="8" t="str">
        <f>IF(VLOOKUP(A25,assignments!$B$1:$U$78,3,FALSE)=0,"",VLOOKUP(A25,assignments!$B$1:$U$78,3,FALSE))</f>
        <v>Multiple times per hour</v>
      </c>
      <c r="L25" s="8" t="str">
        <f>IF(VLOOKUP(A25,assignments!$B$1:$U$78,8,FALSE)=0,"",VLOOKUP(A25,assignments!$B$1:$U$78,8,FALSE))</f>
        <v/>
      </c>
      <c r="M25" s="8" t="str">
        <f>IF(VLOOKUP(A25,assignments!$B$1:$U$78,9,FALSE)=0,"",VLOOKUP(A25,assignments!$B$1:$U$78,9,FALSE))</f>
        <v/>
      </c>
      <c r="N25" s="20" t="str">
        <f>IF(stress!X26&gt;0,stress!X26,"")</f>
        <v/>
      </c>
      <c r="O25" s="20" t="str">
        <f>IF(stress!Y26&gt;0,stress!Y26,"")</f>
        <v/>
      </c>
      <c r="P25" s="20" t="str">
        <f>IF(stress!Z26&gt;0,stress!Z26,"")</f>
        <v/>
      </c>
      <c r="Q25" s="20">
        <f>IF(stress!AA26&gt;0,stress!AA26,"")</f>
        <v>2</v>
      </c>
      <c r="R25" s="20">
        <f>IF(stress!AB26&gt;0,stress!AB26,"")</f>
        <v>3</v>
      </c>
      <c r="S25" s="20">
        <f>IF(stress!AC26&gt;0,stress!AC26,"")</f>
        <v>1</v>
      </c>
      <c r="T25" s="20">
        <f>IF(stress!AD26&gt;0,stress!AD26,"")</f>
        <v>2</v>
      </c>
      <c r="U25" s="20">
        <f>IF(stress!AE26&gt;0,stress!AE26,"")</f>
        <v>3</v>
      </c>
      <c r="V25" s="20">
        <f>IF(stress!AF26&gt;0,stress!AF26,"")</f>
        <v>2</v>
      </c>
      <c r="W25" s="20">
        <f>IF(stress!AG26&gt;0,stress!AG26,"")</f>
        <v>3</v>
      </c>
      <c r="X25" s="20">
        <f>IF(stress!AH26&gt;0,stress!AH26,"")</f>
        <v>3</v>
      </c>
      <c r="Y25" s="20">
        <f>IF(stress!AI26&gt;0,stress!AI26,"")</f>
        <v>3</v>
      </c>
      <c r="Z25" s="20">
        <f>IF(stress!AJ26&gt;0,stress!AJ26,"")</f>
        <v>1</v>
      </c>
      <c r="AA25" s="20" t="str">
        <f>IF(stress!AK26&gt;0,stress!AK26,"")</f>
        <v/>
      </c>
      <c r="AB25" s="21" t="str">
        <f>IF(U25="missing","missing",(IF(comply!AE26=99,"",IF(comply!AE26="","",IF(comply!AE26=1,1,0)))))</f>
        <v/>
      </c>
      <c r="AC25" s="21" t="str">
        <f>IF(V25="missing","missing",(IF(comply!AF26=99,"",IF(comply!AF26="","",IF(comply!AF26=1,1,0)))))</f>
        <v/>
      </c>
      <c r="AD25" s="21" t="str">
        <f>IF(W25="missing","missing",(IF(comply!AG26=99,"",IF(comply!AG26="","",IF(comply!AG26=1,1,0)))))</f>
        <v/>
      </c>
      <c r="AE25" s="21" t="str">
        <f>IF(X25="missing","missing",(IF(comply!AH26=99,"",IF(comply!AH26="","",IF(comply!AH26=1,1,0)))))</f>
        <v/>
      </c>
      <c r="AF25" s="21" t="str">
        <f>IF(Y25="missing","missing",(IF(comply!AI26=99,"",IF(comply!AI26="","",IF(comply!AI26=1,1,0)))))</f>
        <v/>
      </c>
      <c r="AG25" s="21" t="str">
        <f>IF(Z25="missing","missing",(IF(comply!AJ26=99,"",IF(comply!AJ26="","",IF(comply!AJ26=1,1,0)))))</f>
        <v/>
      </c>
      <c r="AH25" s="21" t="str">
        <f>IF(AA25="missing","missing",(IF(comply!AK26=99,"",IF(comply!AK26="","",IF(comply!AK26=1,1,0)))))</f>
        <v/>
      </c>
      <c r="AI25" s="13"/>
    </row>
    <row r="26" spans="1:35" x14ac:dyDescent="0.3">
      <c r="A26" s="8" t="str">
        <f>stress!A27</f>
        <v>graysonparish@Gmail.com</v>
      </c>
      <c r="B26" s="8">
        <f t="shared" si="1"/>
        <v>25</v>
      </c>
      <c r="C26" s="8">
        <f>IF(VLOOKUP(A26,assignments!$B$1:$U$78,12,FALSE)="NA",1,0)</f>
        <v>0</v>
      </c>
      <c r="D26" s="8">
        <f>VLOOKUP(A26,assignments!$B$1:$U$78,18,FALSE)</f>
        <v>0</v>
      </c>
      <c r="E26" s="8">
        <f t="shared" si="0"/>
        <v>0</v>
      </c>
      <c r="F26" s="8">
        <f>IF(VLOOKUP(A26,assignments!$B$1:$U$78,17,FALSE)="NA", 0,VLOOKUP(A26,assignments!$B$1:$U$78,17,FALSE))</f>
        <v>12</v>
      </c>
      <c r="G26" s="8" t="str">
        <f>VLOOKUP(A26,assignments!$B$1:$U$78,4,FALSE)</f>
        <v>One phone â€“ used both for work and personal</v>
      </c>
      <c r="H26" s="8" t="str">
        <f>IF(VLOOKUP(A26,assignments!$B$1:$U$78,5,FALSE)=0,"",VLOOKUP(A26,assignments!$B$1:$U$78,5,FALSE))</f>
        <v>18-24</v>
      </c>
      <c r="I26" s="8" t="str">
        <f>IF(VLOOKUP(A26,assignments!$B$1:$U$78,6,FALSE)=0,"",VLOOKUP(A26,assignments!$B$1:$U$78,6,FALSE))</f>
        <v>Male</v>
      </c>
      <c r="J26" s="8" t="str">
        <f>IF(VLOOKUP(A26,assignments!$B$1:$U$78,7,FALSE)=0,"",VLOOKUP(A26,assignments!$B$1:$U$78,7,FALSE))</f>
        <v>Android - Other / Don't Know</v>
      </c>
      <c r="K26" s="8" t="str">
        <f>IF(VLOOKUP(A26,assignments!$B$1:$U$78,3,FALSE)=0,"",VLOOKUP(A26,assignments!$B$1:$U$78,3,FALSE))</f>
        <v>Multiple times per hour</v>
      </c>
      <c r="L26" s="8" t="str">
        <f>IF(VLOOKUP(A26,assignments!$B$1:$U$78,8,FALSE)=0,"",VLOOKUP(A26,assignments!$B$1:$U$78,8,FALSE))</f>
        <v>Facebook</v>
      </c>
      <c r="M26" s="8" t="str">
        <f>IF(VLOOKUP(A26,assignments!$B$1:$U$78,9,FALSE)=0,"",VLOOKUP(A26,assignments!$B$1:$U$78,9,FALSE))</f>
        <v>Family/Friend</v>
      </c>
      <c r="N26" s="20">
        <f>IF(stress!X27&gt;0,stress!X27,"")</f>
        <v>2</v>
      </c>
      <c r="O26" s="20">
        <f>IF(stress!Y27&gt;0,stress!Y27,"")</f>
        <v>3</v>
      </c>
      <c r="P26" s="20">
        <f>IF(stress!Z27&gt;0,stress!Z27,"")</f>
        <v>2</v>
      </c>
      <c r="Q26" s="20">
        <f>IF(stress!AA27&gt;0,stress!AA27,"")</f>
        <v>3</v>
      </c>
      <c r="R26" s="20">
        <f>IF(stress!AB27&gt;0,stress!AB27,"")</f>
        <v>2</v>
      </c>
      <c r="S26" s="20">
        <f>IF(stress!AC27&gt;0,stress!AC27,"")</f>
        <v>3</v>
      </c>
      <c r="T26" s="20">
        <f>IF(stress!AD27&gt;0,stress!AD27,"")</f>
        <v>4</v>
      </c>
      <c r="U26" s="20">
        <f>IF(stress!AE27&gt;0,stress!AE27,"")</f>
        <v>4</v>
      </c>
      <c r="V26" s="20">
        <f>IF(stress!AF27&gt;0,stress!AF27,"")</f>
        <v>5</v>
      </c>
      <c r="W26" s="20">
        <f>IF(stress!AG27&gt;0,stress!AG27,"")</f>
        <v>4</v>
      </c>
      <c r="X26" s="20">
        <f>IF(stress!AH27&gt;0,stress!AH27,"")</f>
        <v>2</v>
      </c>
      <c r="Y26" s="20" t="str">
        <f>IF(stress!AI27&gt;0,stress!AI27,"")</f>
        <v/>
      </c>
      <c r="Z26" s="20">
        <f>IF(stress!AJ27&gt;0,stress!AJ27,"")</f>
        <v>3</v>
      </c>
      <c r="AA26" s="20">
        <f>IF(stress!AK27&gt;0,stress!AK27,"")</f>
        <v>2</v>
      </c>
      <c r="AB26" s="21" t="str">
        <f>IF(U26="missing","missing",(IF(comply!AE27=99,"",IF(comply!AE27="","",IF(comply!AE27=1,1,0)))))</f>
        <v/>
      </c>
      <c r="AC26" s="21" t="str">
        <f>IF(V26="missing","missing",(IF(comply!AF27=99,"",IF(comply!AF27="","",IF(comply!AF27=1,1,0)))))</f>
        <v/>
      </c>
      <c r="AD26" s="21" t="str">
        <f>IF(W26="missing","missing",(IF(comply!AG27=99,"",IF(comply!AG27="","",IF(comply!AG27=1,1,0)))))</f>
        <v/>
      </c>
      <c r="AE26" s="21" t="str">
        <f>IF(X26="missing","missing",(IF(comply!AH27=99,"",IF(comply!AH27="","",IF(comply!AH27=1,1,0)))))</f>
        <v/>
      </c>
      <c r="AF26" s="21" t="str">
        <f>IF(Y26="missing","missing",(IF(comply!AI27=99,"",IF(comply!AI27="","",IF(comply!AI27=1,1,0)))))</f>
        <v/>
      </c>
      <c r="AG26" s="21" t="str">
        <f>IF(Z26="missing","missing",(IF(comply!AJ27=99,"",IF(comply!AJ27="","",IF(comply!AJ27=1,1,0)))))</f>
        <v/>
      </c>
      <c r="AH26" s="21" t="str">
        <f>IF(AA26="missing","missing",(IF(comply!AK27=99,"",IF(comply!AK27="","",IF(comply!AK27=1,1,0)))))</f>
        <v/>
      </c>
      <c r="AI26" s="13"/>
    </row>
    <row r="27" spans="1:35" x14ac:dyDescent="0.3">
      <c r="A27" s="8" t="str">
        <f>stress!A28</f>
        <v>hannahcote13@gmail.com</v>
      </c>
      <c r="B27" s="8">
        <f t="shared" si="1"/>
        <v>26</v>
      </c>
      <c r="C27" s="8">
        <f>IF(VLOOKUP(A27,assignments!$B$1:$U$78,12,FALSE)="NA",1,0)</f>
        <v>0</v>
      </c>
      <c r="D27" s="8">
        <f>VLOOKUP(A27,assignments!$B$1:$U$78,18,FALSE)</f>
        <v>1</v>
      </c>
      <c r="E27" s="8">
        <f t="shared" si="0"/>
        <v>0</v>
      </c>
      <c r="F27" s="8">
        <f>IF(VLOOKUP(A27,assignments!$B$1:$U$78,17,FALSE)="NA", 0,VLOOKUP(A27,assignments!$B$1:$U$78,17,FALSE))</f>
        <v>23</v>
      </c>
      <c r="G27" s="8" t="str">
        <f>VLOOKUP(A27,assignments!$B$1:$U$78,4,FALSE)</f>
        <v>One phone â€“ personal use only</v>
      </c>
      <c r="H27" s="8" t="str">
        <f>IF(VLOOKUP(A27,assignments!$B$1:$U$78,5,FALSE)=0,"",VLOOKUP(A27,assignments!$B$1:$U$78,5,FALSE))</f>
        <v>Under 18</v>
      </c>
      <c r="I27" s="8" t="str">
        <f>IF(VLOOKUP(A27,assignments!$B$1:$U$78,6,FALSE)=0,"",VLOOKUP(A27,assignments!$B$1:$U$78,6,FALSE))</f>
        <v>Female</v>
      </c>
      <c r="J27" s="8" t="str">
        <f>IF(VLOOKUP(A27,assignments!$B$1:$U$78,7,FALSE)=0,"",VLOOKUP(A27,assignments!$B$1:$U$78,7,FALSE))</f>
        <v>iPhone - iOS 10.X</v>
      </c>
      <c r="K27" s="8" t="str">
        <f>IF(VLOOKUP(A27,assignments!$B$1:$U$78,3,FALSE)=0,"",VLOOKUP(A27,assignments!$B$1:$U$78,3,FALSE))</f>
        <v>Multiple times per hour</v>
      </c>
      <c r="L27" s="8" t="str">
        <f>IF(VLOOKUP(A27,assignments!$B$1:$U$78,8,FALSE)=0,"",VLOOKUP(A27,assignments!$B$1:$U$78,8,FALSE))</f>
        <v/>
      </c>
      <c r="M27" s="8" t="str">
        <f>IF(VLOOKUP(A27,assignments!$B$1:$U$78,9,FALSE)=0,"",VLOOKUP(A27,assignments!$B$1:$U$78,9,FALSE))</f>
        <v/>
      </c>
      <c r="N27" s="20">
        <f>IF(stress!X28&gt;0,stress!X28,"")</f>
        <v>3</v>
      </c>
      <c r="O27" s="20">
        <f>IF(stress!Y28&gt;0,stress!Y28,"")</f>
        <v>3</v>
      </c>
      <c r="P27" s="20">
        <f>IF(stress!Z28&gt;0,stress!Z28,"")</f>
        <v>1</v>
      </c>
      <c r="Q27" s="20">
        <f>IF(stress!AA28&gt;0,stress!AA28,"")</f>
        <v>3</v>
      </c>
      <c r="R27" s="20">
        <f>IF(stress!AB28&gt;0,stress!AB28,"")</f>
        <v>1</v>
      </c>
      <c r="S27" s="20">
        <f>IF(stress!AC28&gt;0,stress!AC28,"")</f>
        <v>1</v>
      </c>
      <c r="T27" s="20">
        <f>IF(stress!AD28&gt;0,stress!AD28,"")</f>
        <v>3</v>
      </c>
      <c r="U27" s="20">
        <f>IF(stress!AE28&gt;0,stress!AE28,"")</f>
        <v>3</v>
      </c>
      <c r="V27" s="20" t="str">
        <f>IF(stress!AF28&gt;0,stress!AF28,"")</f>
        <v/>
      </c>
      <c r="W27" s="20" t="str">
        <f>IF(stress!AG28&gt;0,stress!AG28,"")</f>
        <v/>
      </c>
      <c r="X27" s="20" t="str">
        <f>IF(stress!AH28&gt;0,stress!AH28,"")</f>
        <v/>
      </c>
      <c r="Y27" s="20" t="str">
        <f>IF(stress!AI28&gt;0,stress!AI28,"")</f>
        <v/>
      </c>
      <c r="Z27" s="20" t="str">
        <f>IF(stress!AJ28&gt;0,stress!AJ28,"")</f>
        <v/>
      </c>
      <c r="AA27" s="20" t="str">
        <f>IF(stress!AK28&gt;0,stress!AK28,"")</f>
        <v/>
      </c>
      <c r="AB27" s="21">
        <f>IF(U27="missing","missing",(IF(comply!AE28=99,"",IF(comply!AE28="","",IF(comply!AE28=1,1,0)))))</f>
        <v>1</v>
      </c>
      <c r="AC27" s="21" t="str">
        <f>IF(V27="missing","missing",(IF(comply!AF28=99,"",IF(comply!AF28="","",IF(comply!AF28=1,1,0)))))</f>
        <v/>
      </c>
      <c r="AD27" s="21" t="str">
        <f>IF(W27="missing","missing",(IF(comply!AG28=99,"",IF(comply!AG28="","",IF(comply!AG28=1,1,0)))))</f>
        <v/>
      </c>
      <c r="AE27" s="21" t="str">
        <f>IF(X27="missing","missing",(IF(comply!AH28=99,"",IF(comply!AH28="","",IF(comply!AH28=1,1,0)))))</f>
        <v/>
      </c>
      <c r="AF27" s="21" t="str">
        <f>IF(Y27="missing","missing",(IF(comply!AI28=99,"",IF(comply!AI28="","",IF(comply!AI28=1,1,0)))))</f>
        <v/>
      </c>
      <c r="AG27" s="21" t="str">
        <f>IF(Z27="missing","missing",(IF(comply!AJ28=99,"",IF(comply!AJ28="","",IF(comply!AJ28=1,1,0)))))</f>
        <v/>
      </c>
      <c r="AH27" s="21" t="str">
        <f>IF(AA27="missing","missing",(IF(comply!AK28=99,"",IF(comply!AK28="","",IF(comply!AK28=1,1,0)))))</f>
        <v/>
      </c>
      <c r="AI27" s="13"/>
    </row>
    <row r="28" spans="1:35" x14ac:dyDescent="0.3">
      <c r="A28" s="8" t="str">
        <f>stress!A29</f>
        <v>hiimjudi@gmail.com</v>
      </c>
      <c r="B28" s="8">
        <f t="shared" si="1"/>
        <v>27</v>
      </c>
      <c r="C28" s="8">
        <f>IF(VLOOKUP(A28,assignments!$B$1:$U$78,12,FALSE)="NA",1,0)</f>
        <v>0</v>
      </c>
      <c r="D28" s="8">
        <f>VLOOKUP(A28,assignments!$B$1:$U$78,18,FALSE)</f>
        <v>0</v>
      </c>
      <c r="E28" s="8">
        <f t="shared" si="0"/>
        <v>0</v>
      </c>
      <c r="F28" s="8">
        <f>IF(VLOOKUP(A28,assignments!$B$1:$U$78,17,FALSE)="NA", 0,VLOOKUP(A28,assignments!$B$1:$U$78,17,FALSE))</f>
        <v>21</v>
      </c>
      <c r="G28" s="8" t="str">
        <f>VLOOKUP(A28,assignments!$B$1:$U$78,4,FALSE)</f>
        <v>One phone â€“ personal use only</v>
      </c>
      <c r="H28" s="8" t="str">
        <f>IF(VLOOKUP(A28,assignments!$B$1:$U$78,5,FALSE)=0,"",VLOOKUP(A28,assignments!$B$1:$U$78,5,FALSE))</f>
        <v>25-34</v>
      </c>
      <c r="I28" s="8" t="str">
        <f>IF(VLOOKUP(A28,assignments!$B$1:$U$78,6,FALSE)=0,"",VLOOKUP(A28,assignments!$B$1:$U$78,6,FALSE))</f>
        <v>Female</v>
      </c>
      <c r="J28" s="8" t="str">
        <f>IF(VLOOKUP(A28,assignments!$B$1:$U$78,7,FALSE)=0,"",VLOOKUP(A28,assignments!$B$1:$U$78,7,FALSE))</f>
        <v>iPhone - Other / Don't Know</v>
      </c>
      <c r="K28" s="8" t="str">
        <f>IF(VLOOKUP(A28,assignments!$B$1:$U$78,3,FALSE)=0,"",VLOOKUP(A28,assignments!$B$1:$U$78,3,FALSE))</f>
        <v>Multiple times per hour</v>
      </c>
      <c r="L28" s="8" t="str">
        <f>IF(VLOOKUP(A28,assignments!$B$1:$U$78,8,FALSE)=0,"",VLOOKUP(A28,assignments!$B$1:$U$78,8,FALSE))</f>
        <v>Text</v>
      </c>
      <c r="M28" s="8" t="str">
        <f>IF(VLOOKUP(A28,assignments!$B$1:$U$78,9,FALSE)=0,"",VLOOKUP(A28,assignments!$B$1:$U$78,9,FALSE))</f>
        <v>Friend</v>
      </c>
      <c r="N28" s="20">
        <f>IF(stress!X29&gt;0,stress!X29,"")</f>
        <v>3</v>
      </c>
      <c r="O28" s="20">
        <f>IF(stress!Y29&gt;0,stress!Y29,"")</f>
        <v>3</v>
      </c>
      <c r="P28" s="20">
        <f>IF(stress!Z29&gt;0,stress!Z29,"")</f>
        <v>2</v>
      </c>
      <c r="Q28" s="20">
        <f>IF(stress!AA29&gt;0,stress!AA29,"")</f>
        <v>3</v>
      </c>
      <c r="R28" s="20">
        <f>IF(stress!AB29&gt;0,stress!AB29,"")</f>
        <v>3</v>
      </c>
      <c r="S28" s="20">
        <f>IF(stress!AC29&gt;0,stress!AC29,"")</f>
        <v>2</v>
      </c>
      <c r="T28" s="20">
        <f>IF(stress!AD29&gt;0,stress!AD29,"")</f>
        <v>2</v>
      </c>
      <c r="U28" s="20">
        <f>IF(stress!AE29&gt;0,stress!AE29,"")</f>
        <v>3</v>
      </c>
      <c r="V28" s="20">
        <f>IF(stress!AF29&gt;0,stress!AF29,"")</f>
        <v>4</v>
      </c>
      <c r="W28" s="20">
        <f>IF(stress!AG29&gt;0,stress!AG29,"")</f>
        <v>2</v>
      </c>
      <c r="X28" s="20">
        <f>IF(stress!AH29&gt;0,stress!AH29,"")</f>
        <v>2</v>
      </c>
      <c r="Y28" s="20">
        <f>IF(stress!AI29&gt;0,stress!AI29,"")</f>
        <v>2</v>
      </c>
      <c r="Z28" s="20">
        <f>IF(stress!AJ29&gt;0,stress!AJ29,"")</f>
        <v>2</v>
      </c>
      <c r="AA28" s="20">
        <f>IF(stress!AK29&gt;0,stress!AK29,"")</f>
        <v>2</v>
      </c>
      <c r="AB28" s="21" t="str">
        <f>IF(U28="missing","missing",(IF(comply!AE29=99,"",IF(comply!AE29="","",IF(comply!AE29=1,1,0)))))</f>
        <v/>
      </c>
      <c r="AC28" s="21" t="str">
        <f>IF(V28="missing","missing",(IF(comply!AF29=99,"",IF(comply!AF29="","",IF(comply!AF29=1,1,0)))))</f>
        <v/>
      </c>
      <c r="AD28" s="21" t="str">
        <f>IF(W28="missing","missing",(IF(comply!AG29=99,"",IF(comply!AG29="","",IF(comply!AG29=1,1,0)))))</f>
        <v/>
      </c>
      <c r="AE28" s="21" t="str">
        <f>IF(X28="missing","missing",(IF(comply!AH29=99,"",IF(comply!AH29="","",IF(comply!AH29=1,1,0)))))</f>
        <v/>
      </c>
      <c r="AF28" s="21" t="str">
        <f>IF(Y28="missing","missing",(IF(comply!AI29=99,"",IF(comply!AI29="","",IF(comply!AI29=1,1,0)))))</f>
        <v/>
      </c>
      <c r="AG28" s="21" t="str">
        <f>IF(Z28="missing","missing",(IF(comply!AJ29=99,"",IF(comply!AJ29="","",IF(comply!AJ29=1,1,0)))))</f>
        <v/>
      </c>
      <c r="AH28" s="21" t="str">
        <f>IF(AA28="missing","missing",(IF(comply!AK29=99,"",IF(comply!AK29="","",IF(comply!AK29=1,1,0)))))</f>
        <v/>
      </c>
      <c r="AI28" s="13"/>
    </row>
    <row r="29" spans="1:35" x14ac:dyDescent="0.3">
      <c r="A29" s="8" t="str">
        <f>stress!A30</f>
        <v>hmnelson@shaw.ca</v>
      </c>
      <c r="B29" s="8">
        <f t="shared" si="1"/>
        <v>28</v>
      </c>
      <c r="C29" s="8">
        <f>IF(VLOOKUP(A29,assignments!$B$1:$U$78,12,FALSE)="NA",1,0)</f>
        <v>0</v>
      </c>
      <c r="D29" s="8">
        <f>VLOOKUP(A29,assignments!$B$1:$U$78,18,FALSE)</f>
        <v>1</v>
      </c>
      <c r="E29" s="8">
        <f t="shared" si="0"/>
        <v>0</v>
      </c>
      <c r="F29" s="8">
        <f>IF(VLOOKUP(A29,assignments!$B$1:$U$78,17,FALSE)="NA", 0,VLOOKUP(A29,assignments!$B$1:$U$78,17,FALSE))</f>
        <v>10</v>
      </c>
      <c r="G29" s="8" t="str">
        <f>VLOOKUP(A29,assignments!$B$1:$U$78,4,FALSE)</f>
        <v>One phone â€“ used both for work and personal</v>
      </c>
      <c r="H29" s="8" t="str">
        <f>IF(VLOOKUP(A29,assignments!$B$1:$U$78,5,FALSE)=0,"",VLOOKUP(A29,assignments!$B$1:$U$78,5,FALSE))</f>
        <v>45-54</v>
      </c>
      <c r="I29" s="8" t="str">
        <f>IF(VLOOKUP(A29,assignments!$B$1:$U$78,6,FALSE)=0,"",VLOOKUP(A29,assignments!$B$1:$U$78,6,FALSE))</f>
        <v>Male</v>
      </c>
      <c r="J29" s="8" t="str">
        <f>IF(VLOOKUP(A29,assignments!$B$1:$U$78,7,FALSE)=0,"",VLOOKUP(A29,assignments!$B$1:$U$78,7,FALSE))</f>
        <v>Android - Other / Don't Know</v>
      </c>
      <c r="K29" s="8" t="str">
        <f>IF(VLOOKUP(A29,assignments!$B$1:$U$78,3,FALSE)=0,"",VLOOKUP(A29,assignments!$B$1:$U$78,3,FALSE))</f>
        <v>Multiple times per hour</v>
      </c>
      <c r="L29" s="8" t="str">
        <f>IF(VLOOKUP(A29,assignments!$B$1:$U$78,8,FALSE)=0,"",VLOOKUP(A29,assignments!$B$1:$U$78,8,FALSE))</f>
        <v>Facebook</v>
      </c>
      <c r="M29" s="8" t="str">
        <f>IF(VLOOKUP(A29,assignments!$B$1:$U$78,9,FALSE)=0,"",VLOOKUP(A29,assignments!$B$1:$U$78,9,FALSE))</f>
        <v>Family/Friend</v>
      </c>
      <c r="N29" s="20">
        <f>IF(stress!X30&gt;0,stress!X30,"")</f>
        <v>2</v>
      </c>
      <c r="O29" s="20">
        <f>IF(stress!Y30&gt;0,stress!Y30,"")</f>
        <v>2</v>
      </c>
      <c r="P29" s="20">
        <f>IF(stress!Z30&gt;0,stress!Z30,"")</f>
        <v>3</v>
      </c>
      <c r="Q29" s="20">
        <f>IF(stress!AA30&gt;0,stress!AA30,"")</f>
        <v>2</v>
      </c>
      <c r="R29" s="20">
        <f>IF(stress!AB30&gt;0,stress!AB30,"")</f>
        <v>2</v>
      </c>
      <c r="S29" s="20">
        <f>IF(stress!AC30&gt;0,stress!AC30,"")</f>
        <v>2</v>
      </c>
      <c r="T29" s="20">
        <f>IF(stress!AD30&gt;0,stress!AD30,"")</f>
        <v>2</v>
      </c>
      <c r="U29" s="20">
        <f>IF(stress!AE30&gt;0,stress!AE30,"")</f>
        <v>3</v>
      </c>
      <c r="V29" s="20">
        <f>IF(stress!AF30&gt;0,stress!AF30,"")</f>
        <v>3</v>
      </c>
      <c r="W29" s="20" t="str">
        <f>IF(stress!AG30&gt;0,stress!AG30,"")</f>
        <v/>
      </c>
      <c r="X29" s="20" t="str">
        <f>IF(stress!AH30&gt;0,stress!AH30,"")</f>
        <v/>
      </c>
      <c r="Y29" s="20">
        <f>IF(stress!AI30&gt;0,stress!AI30,"")</f>
        <v>1</v>
      </c>
      <c r="Z29" s="20">
        <f>IF(stress!AJ30&gt;0,stress!AJ30,"")</f>
        <v>2</v>
      </c>
      <c r="AA29" s="20">
        <f>IF(stress!AK30&gt;0,stress!AK30,"")</f>
        <v>2</v>
      </c>
      <c r="AB29" s="21">
        <f>IF(U29="missing","missing",(IF(comply!AE30=99,"",IF(comply!AE30="","",IF(comply!AE30=1,1,0)))))</f>
        <v>0</v>
      </c>
      <c r="AC29" s="21">
        <f>IF(V29="missing","missing",(IF(comply!AF30=99,"",IF(comply!AF30="","",IF(comply!AF30=1,1,0)))))</f>
        <v>0</v>
      </c>
      <c r="AD29" s="21" t="str">
        <f>IF(W29="missing","missing",(IF(comply!AG30=99,"",IF(comply!AG30="","",IF(comply!AG30=1,1,0)))))</f>
        <v/>
      </c>
      <c r="AE29" s="21" t="str">
        <f>IF(X29="missing","missing",(IF(comply!AH30=99,"",IF(comply!AH30="","",IF(comply!AH30=1,1,0)))))</f>
        <v/>
      </c>
      <c r="AF29" s="21">
        <f>IF(Y29="missing","missing",(IF(comply!AI30=99,"",IF(comply!AI30="","",IF(comply!AI30=1,1,0)))))</f>
        <v>0</v>
      </c>
      <c r="AG29" s="21">
        <f>IF(Z29="missing","missing",(IF(comply!AJ30=99,"",IF(comply!AJ30="","",IF(comply!AJ30=1,1,0)))))</f>
        <v>0</v>
      </c>
      <c r="AH29" s="21">
        <f>IF(AA29="missing","missing",(IF(comply!AK30=99,"",IF(comply!AK30="","",IF(comply!AK30=1,1,0)))))</f>
        <v>0</v>
      </c>
      <c r="AI29" s="13"/>
    </row>
    <row r="30" spans="1:35" x14ac:dyDescent="0.3">
      <c r="A30" s="8" t="str">
        <f>stress!A31</f>
        <v>jessicalrogers1@gmail.com</v>
      </c>
      <c r="B30" s="8">
        <f t="shared" si="1"/>
        <v>29</v>
      </c>
      <c r="C30" s="8">
        <f>IF(VLOOKUP(A30,assignments!$B$1:$U$78,12,FALSE)="NA",1,0)</f>
        <v>0</v>
      </c>
      <c r="D30" s="8">
        <f>VLOOKUP(A30,assignments!$B$1:$U$78,18,FALSE)</f>
        <v>1</v>
      </c>
      <c r="E30" s="8">
        <f t="shared" si="0"/>
        <v>0</v>
      </c>
      <c r="F30" s="8">
        <f>IF(VLOOKUP(A30,assignments!$B$1:$U$78,17,FALSE)="NA", 0,VLOOKUP(A30,assignments!$B$1:$U$78,17,FALSE))</f>
        <v>3</v>
      </c>
      <c r="G30" s="8" t="str">
        <f>VLOOKUP(A30,assignments!$B$1:$U$78,4,FALSE)</f>
        <v>One phone â€“ used both for work and personal</v>
      </c>
      <c r="H30" s="8" t="str">
        <f>IF(VLOOKUP(A30,assignments!$B$1:$U$78,5,FALSE)=0,"",VLOOKUP(A30,assignments!$B$1:$U$78,5,FALSE))</f>
        <v>25-34</v>
      </c>
      <c r="I30" s="8" t="str">
        <f>IF(VLOOKUP(A30,assignments!$B$1:$U$78,6,FALSE)=0,"",VLOOKUP(A30,assignments!$B$1:$U$78,6,FALSE))</f>
        <v>Female</v>
      </c>
      <c r="J30" s="8" t="str">
        <f>IF(VLOOKUP(A30,assignments!$B$1:$U$78,7,FALSE)=0,"",VLOOKUP(A30,assignments!$B$1:$U$78,7,FALSE))</f>
        <v>iPhone - iOS 10.X</v>
      </c>
      <c r="K30" s="8" t="str">
        <f>IF(VLOOKUP(A30,assignments!$B$1:$U$78,3,FALSE)=0,"",VLOOKUP(A30,assignments!$B$1:$U$78,3,FALSE))</f>
        <v>Multiple times per hour</v>
      </c>
      <c r="L30" s="8" t="str">
        <f>IF(VLOOKUP(A30,assignments!$B$1:$U$78,8,FALSE)=0,"",VLOOKUP(A30,assignments!$B$1:$U$78,8,FALSE))</f>
        <v/>
      </c>
      <c r="M30" s="8" t="str">
        <f>IF(VLOOKUP(A30,assignments!$B$1:$U$78,9,FALSE)=0,"",VLOOKUP(A30,assignments!$B$1:$U$78,9,FALSE))</f>
        <v/>
      </c>
      <c r="N30" s="20">
        <f>IF(stress!X31&gt;0,stress!X31,"")</f>
        <v>2</v>
      </c>
      <c r="O30" s="20">
        <f>IF(stress!Y31&gt;0,stress!Y31,"")</f>
        <v>1</v>
      </c>
      <c r="P30" s="20">
        <f>IF(stress!Z31&gt;0,stress!Z31,"")</f>
        <v>1</v>
      </c>
      <c r="Q30" s="20">
        <f>IF(stress!AA31&gt;0,stress!AA31,"")</f>
        <v>2</v>
      </c>
      <c r="R30" s="20">
        <f>IF(stress!AB31&gt;0,stress!AB31,"")</f>
        <v>2</v>
      </c>
      <c r="S30" s="20">
        <f>IF(stress!AC31&gt;0,stress!AC31,"")</f>
        <v>2</v>
      </c>
      <c r="T30" s="20">
        <f>IF(stress!AD31&gt;0,stress!AD31,"")</f>
        <v>2</v>
      </c>
      <c r="U30" s="20">
        <f>IF(stress!AE31&gt;0,stress!AE31,"")</f>
        <v>2</v>
      </c>
      <c r="V30" s="20">
        <f>IF(stress!AF31&gt;0,stress!AF31,"")</f>
        <v>3</v>
      </c>
      <c r="W30" s="20">
        <f>IF(stress!AG31&gt;0,stress!AG31,"")</f>
        <v>4</v>
      </c>
      <c r="X30" s="20">
        <f>IF(stress!AH31&gt;0,stress!AH31,"")</f>
        <v>2</v>
      </c>
      <c r="Y30" s="20">
        <f>IF(stress!AI31&gt;0,stress!AI31,"")</f>
        <v>2</v>
      </c>
      <c r="Z30" s="20">
        <f>IF(stress!AJ31&gt;0,stress!AJ31,"")</f>
        <v>2</v>
      </c>
      <c r="AA30" s="20">
        <f>IF(stress!AK31&gt;0,stress!AK31,"")</f>
        <v>3</v>
      </c>
      <c r="AB30" s="21">
        <f>IF(U30="missing","missing",(IF(comply!AE31=99,"",IF(comply!AE31="","",IF(comply!AE31=1,1,0)))))</f>
        <v>1</v>
      </c>
      <c r="AC30" s="21">
        <f>IF(V30="missing","missing",(IF(comply!AF31=99,"",IF(comply!AF31="","",IF(comply!AF31=1,1,0)))))</f>
        <v>1</v>
      </c>
      <c r="AD30" s="21">
        <f>IF(W30="missing","missing",(IF(comply!AG31=99,"",IF(comply!AG31="","",IF(comply!AG31=1,1,0)))))</f>
        <v>1</v>
      </c>
      <c r="AE30" s="21">
        <f>IF(X30="missing","missing",(IF(comply!AH31=99,"",IF(comply!AH31="","",IF(comply!AH31=1,1,0)))))</f>
        <v>1</v>
      </c>
      <c r="AF30" s="21">
        <f>IF(Y30="missing","missing",(IF(comply!AI31=99,"",IF(comply!AI31="","",IF(comply!AI31=1,1,0)))))</f>
        <v>1</v>
      </c>
      <c r="AG30" s="21">
        <f>IF(Z30="missing","missing",(IF(comply!AJ31=99,"",IF(comply!AJ31="","",IF(comply!AJ31=1,1,0)))))</f>
        <v>1</v>
      </c>
      <c r="AH30" s="21">
        <f>IF(AA30="missing","missing",(IF(comply!AK31=99,"",IF(comply!AK31="","",IF(comply!AK31=1,1,0)))))</f>
        <v>1</v>
      </c>
      <c r="AI30" s="13"/>
    </row>
    <row r="31" spans="1:35" x14ac:dyDescent="0.3">
      <c r="A31" s="8" t="str">
        <f>stress!A32</f>
        <v>jill.wishart@hotmail.com</v>
      </c>
      <c r="B31" s="8">
        <f t="shared" si="1"/>
        <v>30</v>
      </c>
      <c r="C31" s="8">
        <f>IF(VLOOKUP(A31,assignments!$B$1:$U$78,12,FALSE)="NA",1,0)</f>
        <v>1</v>
      </c>
      <c r="D31" s="8">
        <v>1</v>
      </c>
      <c r="E31" s="8">
        <f t="shared" si="0"/>
        <v>0</v>
      </c>
      <c r="F31" s="8">
        <f>IF(VLOOKUP(A31,assignments!$B$1:$U$78,17,FALSE)="NA", 0,VLOOKUP(A31,assignments!$B$1:$U$78,17,FALSE))</f>
        <v>0</v>
      </c>
      <c r="G31" s="8" t="str">
        <f>VLOOKUP(A31,assignments!$B$1:$U$78,4,FALSE)</f>
        <v>One phone â€“ used both for work and personal</v>
      </c>
      <c r="H31" s="8" t="str">
        <f>IF(VLOOKUP(A31,assignments!$B$1:$U$78,5,FALSE)=0,"",VLOOKUP(A31,assignments!$B$1:$U$78,5,FALSE))</f>
        <v>25-34</v>
      </c>
      <c r="I31" s="8" t="str">
        <f>IF(VLOOKUP(A31,assignments!$B$1:$U$78,6,FALSE)=0,"",VLOOKUP(A31,assignments!$B$1:$U$78,6,FALSE))</f>
        <v>Female</v>
      </c>
      <c r="J31" s="8" t="str">
        <f>IF(VLOOKUP(A31,assignments!$B$1:$U$78,7,FALSE)=0,"",VLOOKUP(A31,assignments!$B$1:$U$78,7,FALSE))</f>
        <v>iPhone - iOS 10.X</v>
      </c>
      <c r="K31" s="8" t="str">
        <f>IF(VLOOKUP(A31,assignments!$B$1:$U$78,3,FALSE)=0,"",VLOOKUP(A31,assignments!$B$1:$U$78,3,FALSE))</f>
        <v>Multiple times per hour</v>
      </c>
      <c r="L31" s="8" t="str">
        <f>IF(VLOOKUP(A31,assignments!$B$1:$U$78,8,FALSE)=0,"",VLOOKUP(A31,assignments!$B$1:$U$78,8,FALSE))</f>
        <v/>
      </c>
      <c r="M31" s="8" t="str">
        <f>IF(VLOOKUP(A31,assignments!$B$1:$U$78,9,FALSE)=0,"",VLOOKUP(A31,assignments!$B$1:$U$78,9,FALSE))</f>
        <v/>
      </c>
      <c r="N31" s="20">
        <f>IF(stress!C32&gt;0,stress!C32,"")</f>
        <v>3</v>
      </c>
      <c r="O31" s="20">
        <f>IF(stress!D32&gt;0,stress!D32,"")</f>
        <v>2</v>
      </c>
      <c r="P31" s="20">
        <f>IF(stress!E32&gt;0,stress!E32,"")</f>
        <v>3</v>
      </c>
      <c r="Q31" s="20">
        <f>IF(stress!F32&gt;0,stress!F32,"")</f>
        <v>2</v>
      </c>
      <c r="R31" s="20">
        <f>IF(stress!G32&gt;0,stress!G32,"")</f>
        <v>1</v>
      </c>
      <c r="S31" s="20">
        <f>IF(stress!H32&gt;0,stress!H32,"")</f>
        <v>3</v>
      </c>
      <c r="T31" s="20">
        <f>IF(stress!I32&gt;0,stress!I32,"")</f>
        <v>2</v>
      </c>
      <c r="U31" s="20">
        <f>IF(stress!J32&gt;0,stress!J32,"")</f>
        <v>1</v>
      </c>
      <c r="V31" s="20">
        <f>IF(stress!K32&gt;0,stress!K32,"")</f>
        <v>3</v>
      </c>
      <c r="W31" s="20">
        <f>IF(stress!L32&gt;0,stress!L32,"")</f>
        <v>3</v>
      </c>
      <c r="X31" s="20">
        <f>IF(stress!M32&gt;0,stress!M32,"")</f>
        <v>2</v>
      </c>
      <c r="Y31" s="20">
        <f>IF(stress!N32&gt;0,stress!N32,"")</f>
        <v>1</v>
      </c>
      <c r="Z31" s="20">
        <f>IF(stress!O32&gt;0,stress!O32,"")</f>
        <v>1</v>
      </c>
      <c r="AA31" s="20">
        <f>IF(stress!P32&gt;0,stress!P32,"")</f>
        <v>2</v>
      </c>
      <c r="AB31" s="21" t="str">
        <f>IF(U31="missing","missing",(IF(comply!AE32=99,"",IF(comply!AE32="","",IF(comply!AE32=1,1,0)))))</f>
        <v/>
      </c>
      <c r="AC31" s="21" t="str">
        <f>IF(V31="missing","missing",(IF(comply!AF32=99,"",IF(comply!AF32="","",IF(comply!AF32=1,1,0)))))</f>
        <v/>
      </c>
      <c r="AD31" s="21" t="str">
        <f>IF(W31="missing","missing",(IF(comply!AG32=99,"",IF(comply!AG32="","",IF(comply!AG32=1,1,0)))))</f>
        <v/>
      </c>
      <c r="AE31" s="21" t="str">
        <f>IF(X31="missing","missing",(IF(comply!AH32=99,"",IF(comply!AH32="","",IF(comply!AH32=1,1,0)))))</f>
        <v/>
      </c>
      <c r="AF31" s="21" t="str">
        <f>IF(Y31="missing","missing",(IF(comply!AI32=99,"",IF(comply!AI32="","",IF(comply!AI32=1,1,0)))))</f>
        <v/>
      </c>
      <c r="AG31" s="21" t="str">
        <f>IF(Z31="missing","missing",(IF(comply!AJ32=99,"",IF(comply!AJ32="","",IF(comply!AJ32=1,1,0)))))</f>
        <v/>
      </c>
      <c r="AH31" s="21" t="str">
        <f>IF(AA31="missing","missing",(IF(comply!AK32=99,"",IF(comply!AK32="","",IF(comply!AK32=1,1,0)))))</f>
        <v/>
      </c>
      <c r="AI31" s="13"/>
    </row>
    <row r="32" spans="1:35" x14ac:dyDescent="0.3">
      <c r="A32" s="8" t="str">
        <f>stress!A33</f>
        <v>jljones.dt@gmail.com</v>
      </c>
      <c r="B32" s="8">
        <f t="shared" si="1"/>
        <v>31</v>
      </c>
      <c r="C32" s="8">
        <f>IF(VLOOKUP(A32,assignments!$B$1:$U$78,12,FALSE)="NA",1,0)</f>
        <v>1</v>
      </c>
      <c r="D32" s="8">
        <v>1</v>
      </c>
      <c r="E32" s="8">
        <f t="shared" si="0"/>
        <v>0</v>
      </c>
      <c r="F32" s="8">
        <f>IF(VLOOKUP(A32,assignments!$B$1:$U$78,17,FALSE)="NA", 0,VLOOKUP(A32,assignments!$B$1:$U$78,17,FALSE))</f>
        <v>0</v>
      </c>
      <c r="G32" s="8" t="str">
        <f>VLOOKUP(A32,assignments!$B$1:$U$78,4,FALSE)</f>
        <v>One phone â€“ used both for work and personal</v>
      </c>
      <c r="H32" s="8" t="str">
        <f>IF(VLOOKUP(A32,assignments!$B$1:$U$78,5,FALSE)=0,"",VLOOKUP(A32,assignments!$B$1:$U$78,5,FALSE))</f>
        <v>25-34</v>
      </c>
      <c r="I32" s="8" t="str">
        <f>IF(VLOOKUP(A32,assignments!$B$1:$U$78,6,FALSE)=0,"",VLOOKUP(A32,assignments!$B$1:$U$78,6,FALSE))</f>
        <v>Male</v>
      </c>
      <c r="J32" s="8" t="str">
        <f>IF(VLOOKUP(A32,assignments!$B$1:$U$78,7,FALSE)=0,"",VLOOKUP(A32,assignments!$B$1:$U$78,7,FALSE))</f>
        <v>iPhone - iOS 10.X</v>
      </c>
      <c r="K32" s="8" t="str">
        <f>IF(VLOOKUP(A32,assignments!$B$1:$U$78,3,FALSE)=0,"",VLOOKUP(A32,assignments!$B$1:$U$78,3,FALSE))</f>
        <v>Multiple times per hour</v>
      </c>
      <c r="L32" s="8" t="str">
        <f>IF(VLOOKUP(A32,assignments!$B$1:$U$78,8,FALSE)=0,"",VLOOKUP(A32,assignments!$B$1:$U$78,8,FALSE))</f>
        <v>Facebook</v>
      </c>
      <c r="M32" s="8" t="str">
        <f>IF(VLOOKUP(A32,assignments!$B$1:$U$78,9,FALSE)=0,"",VLOOKUP(A32,assignments!$B$1:$U$78,9,FALSE))</f>
        <v>Friend</v>
      </c>
      <c r="N32" s="20">
        <f>IF(stress!C33&gt;0,stress!C33,"")</f>
        <v>2</v>
      </c>
      <c r="O32" s="20">
        <f>IF(stress!D33&gt;0,stress!D33,"")</f>
        <v>3</v>
      </c>
      <c r="P32" s="20">
        <f>IF(stress!E33&gt;0,stress!E33,"")</f>
        <v>4</v>
      </c>
      <c r="Q32" s="20">
        <f>IF(stress!F33&gt;0,stress!F33,"")</f>
        <v>2</v>
      </c>
      <c r="R32" s="20">
        <f>IF(stress!G33&gt;0,stress!G33,"")</f>
        <v>3</v>
      </c>
      <c r="S32" s="20" t="str">
        <f>IF(stress!H33&gt;0,stress!H33,"")</f>
        <v/>
      </c>
      <c r="T32" s="20">
        <f>IF(stress!I33&gt;0,stress!I33,"")</f>
        <v>4</v>
      </c>
      <c r="U32" s="20">
        <f>IF(stress!J33&gt;0,stress!J33,"")</f>
        <v>2</v>
      </c>
      <c r="V32" s="20">
        <f>IF(stress!K33&gt;0,stress!K33,"")</f>
        <v>3</v>
      </c>
      <c r="W32" s="20">
        <f>IF(stress!L33&gt;0,stress!L33,"")</f>
        <v>2</v>
      </c>
      <c r="X32" s="20">
        <f>IF(stress!M33&gt;0,stress!M33,"")</f>
        <v>2</v>
      </c>
      <c r="Y32" s="20">
        <f>IF(stress!N33&gt;0,stress!N33,"")</f>
        <v>2</v>
      </c>
      <c r="Z32" s="20">
        <f>IF(stress!O33&gt;0,stress!O33,"")</f>
        <v>1</v>
      </c>
      <c r="AA32" s="20">
        <f>IF(stress!P33&gt;0,stress!P33,"")</f>
        <v>1</v>
      </c>
      <c r="AB32" s="21" t="str">
        <f>IF(U32="missing","missing",(IF(comply!AE33=99,"",IF(comply!AE33="","",IF(comply!AE33=1,1,0)))))</f>
        <v/>
      </c>
      <c r="AC32" s="21" t="str">
        <f>IF(V32="missing","missing",(IF(comply!AF33=99,"",IF(comply!AF33="","",IF(comply!AF33=1,1,0)))))</f>
        <v/>
      </c>
      <c r="AD32" s="21" t="str">
        <f>IF(W32="missing","missing",(IF(comply!AG33=99,"",IF(comply!AG33="","",IF(comply!AG33=1,1,0)))))</f>
        <v/>
      </c>
      <c r="AE32" s="21" t="str">
        <f>IF(X32="missing","missing",(IF(comply!AH33=99,"",IF(comply!AH33="","",IF(comply!AH33=1,1,0)))))</f>
        <v/>
      </c>
      <c r="AF32" s="21" t="str">
        <f>IF(Y32="missing","missing",(IF(comply!AI33=99,"",IF(comply!AI33="","",IF(comply!AI33=1,1,0)))))</f>
        <v/>
      </c>
      <c r="AG32" s="21" t="str">
        <f>IF(Z32="missing","missing",(IF(comply!AJ33=99,"",IF(comply!AJ33="","",IF(comply!AJ33=1,1,0)))))</f>
        <v/>
      </c>
      <c r="AH32" s="21" t="str">
        <f>IF(AA32="missing","missing",(IF(comply!AK33=99,"",IF(comply!AK33="","",IF(comply!AK33=1,1,0)))))</f>
        <v/>
      </c>
      <c r="AI32" s="13"/>
    </row>
    <row r="33" spans="1:35" x14ac:dyDescent="0.3">
      <c r="A33" s="8" t="str">
        <f>stress!A34</f>
        <v>john.harllee@yahoo.com</v>
      </c>
      <c r="B33" s="8">
        <f t="shared" si="1"/>
        <v>32</v>
      </c>
      <c r="C33" s="8">
        <f>IF(VLOOKUP(A33,assignments!$B$1:$U$78,12,FALSE)="NA",1,0)</f>
        <v>0</v>
      </c>
      <c r="D33" s="8">
        <f>VLOOKUP(A33,assignments!$B$1:$U$78,18,FALSE)</f>
        <v>1</v>
      </c>
      <c r="E33" s="8">
        <f t="shared" si="0"/>
        <v>0</v>
      </c>
      <c r="F33" s="8">
        <f>IF(VLOOKUP(A33,assignments!$B$1:$U$78,17,FALSE)="NA", 0,VLOOKUP(A33,assignments!$B$1:$U$78,17,FALSE))</f>
        <v>4</v>
      </c>
      <c r="G33" s="8" t="str">
        <f>VLOOKUP(A33,assignments!$B$1:$U$78,4,FALSE)</f>
        <v>One phone â€“ used both for work and personal</v>
      </c>
      <c r="H33" s="8" t="str">
        <f>IF(VLOOKUP(A33,assignments!$B$1:$U$78,5,FALSE)=0,"",VLOOKUP(A33,assignments!$B$1:$U$78,5,FALSE))</f>
        <v>45-54</v>
      </c>
      <c r="I33" s="8" t="str">
        <f>IF(VLOOKUP(A33,assignments!$B$1:$U$78,6,FALSE)=0,"",VLOOKUP(A33,assignments!$B$1:$U$78,6,FALSE))</f>
        <v>Male</v>
      </c>
      <c r="J33" s="8" t="str">
        <f>IF(VLOOKUP(A33,assignments!$B$1:$U$78,7,FALSE)=0,"",VLOOKUP(A33,assignments!$B$1:$U$78,7,FALSE))</f>
        <v>iPhone - iOS 10.X</v>
      </c>
      <c r="K33" s="8" t="str">
        <f>IF(VLOOKUP(A33,assignments!$B$1:$U$78,3,FALSE)=0,"",VLOOKUP(A33,assignments!$B$1:$U$78,3,FALSE))</f>
        <v>Multiple times per hour</v>
      </c>
      <c r="L33" s="8" t="str">
        <f>IF(VLOOKUP(A33,assignments!$B$1:$U$78,8,FALSE)=0,"",VLOOKUP(A33,assignments!$B$1:$U$78,8,FALSE))</f>
        <v>Facebook</v>
      </c>
      <c r="M33" s="8" t="str">
        <f>IF(VLOOKUP(A33,assignments!$B$1:$U$78,9,FALSE)=0,"",VLOOKUP(A33,assignments!$B$1:$U$78,9,FALSE))</f>
        <v>Friend</v>
      </c>
      <c r="N33" s="20" t="str">
        <f>IF(stress!X34&gt;0,stress!X34,"")</f>
        <v/>
      </c>
      <c r="O33" s="20" t="str">
        <f>IF(stress!Y34&gt;0,stress!Y34,"")</f>
        <v/>
      </c>
      <c r="P33" s="20">
        <f>IF(stress!Z34&gt;0,stress!Z34,"")</f>
        <v>4</v>
      </c>
      <c r="Q33" s="20">
        <f>IF(stress!AA34&gt;0,stress!AA34,"")</f>
        <v>4</v>
      </c>
      <c r="R33" s="20">
        <f>IF(stress!AB34&gt;0,stress!AB34,"")</f>
        <v>3</v>
      </c>
      <c r="S33" s="20">
        <f>IF(stress!AC34&gt;0,stress!AC34,"")</f>
        <v>2</v>
      </c>
      <c r="T33" s="20" t="str">
        <f>IF(stress!AD34&gt;0,stress!AD34,"")</f>
        <v/>
      </c>
      <c r="U33" s="20">
        <f>IF(stress!AE34&gt;0,stress!AE34,"")</f>
        <v>3</v>
      </c>
      <c r="V33" s="20">
        <f>IF(stress!AF34&gt;0,stress!AF34,"")</f>
        <v>3</v>
      </c>
      <c r="W33" s="20">
        <f>IF(stress!AG34&gt;0,stress!AG34,"")</f>
        <v>3</v>
      </c>
      <c r="X33" s="20" t="str">
        <f>IF(stress!AH34&gt;0,stress!AH34,"")</f>
        <v/>
      </c>
      <c r="Y33" s="20" t="str">
        <f>IF(stress!AI34&gt;0,stress!AI34,"")</f>
        <v/>
      </c>
      <c r="Z33" s="20">
        <f>IF(stress!AJ34&gt;0,stress!AJ34,"")</f>
        <v>2</v>
      </c>
      <c r="AA33" s="20">
        <f>IF(stress!AK34&gt;0,stress!AK34,"")</f>
        <v>2</v>
      </c>
      <c r="AB33" s="21">
        <f>IF(U33="missing","missing",(IF(comply!AE34=99,"",IF(comply!AE34="","",IF(comply!AE34=1,1,0)))))</f>
        <v>1</v>
      </c>
      <c r="AC33" s="21">
        <f>IF(V33="missing","missing",(IF(comply!AF34=99,"",IF(comply!AF34="","",IF(comply!AF34=1,1,0)))))</f>
        <v>1</v>
      </c>
      <c r="AD33" s="21">
        <f>IF(W33="missing","missing",(IF(comply!AG34=99,"",IF(comply!AG34="","",IF(comply!AG34=1,1,0)))))</f>
        <v>1</v>
      </c>
      <c r="AE33" s="21" t="str">
        <f>IF(X33="missing","missing",(IF(comply!AH34=99,"",IF(comply!AH34="","",IF(comply!AH34=1,1,0)))))</f>
        <v/>
      </c>
      <c r="AF33" s="21" t="str">
        <f>IF(Y33="missing","missing",(IF(comply!AI34=99,"",IF(comply!AI34="","",IF(comply!AI34=1,1,0)))))</f>
        <v/>
      </c>
      <c r="AG33" s="21">
        <f>IF(Z33="missing","missing",(IF(comply!AJ34=99,"",IF(comply!AJ34="","",IF(comply!AJ34=1,1,0)))))</f>
        <v>1</v>
      </c>
      <c r="AH33" s="21">
        <f>IF(AA33="missing","missing",(IF(comply!AK34=99,"",IF(comply!AK34="","",IF(comply!AK34=1,1,0)))))</f>
        <v>1</v>
      </c>
      <c r="AI33" s="13"/>
    </row>
    <row r="34" spans="1:35" x14ac:dyDescent="0.3">
      <c r="A34" s="8" t="str">
        <f>stress!A35</f>
        <v>jrkenneyjr@gmail.com</v>
      </c>
      <c r="B34" s="8">
        <f t="shared" si="1"/>
        <v>33</v>
      </c>
      <c r="C34" s="8">
        <f>IF(VLOOKUP(A34,assignments!$B$1:$U$78,12,FALSE)="NA",1,0)</f>
        <v>0</v>
      </c>
      <c r="D34" s="8">
        <f>VLOOKUP(A34,assignments!$B$1:$U$78,18,FALSE)</f>
        <v>0</v>
      </c>
      <c r="E34" s="8">
        <f t="shared" si="0"/>
        <v>1</v>
      </c>
      <c r="F34" s="8">
        <f>IF(VLOOKUP(A34,assignments!$B$1:$U$78,17,FALSE)="NA", 0,VLOOKUP(A34,assignments!$B$1:$U$78,17,FALSE))</f>
        <v>4</v>
      </c>
      <c r="G34" s="8" t="str">
        <f>VLOOKUP(A34,assignments!$B$1:$U$78,4,FALSE)</f>
        <v>One phone â€“ used both for work and personal</v>
      </c>
      <c r="H34" s="8" t="str">
        <f>IF(VLOOKUP(A34,assignments!$B$1:$U$78,5,FALSE)=0,"",VLOOKUP(A34,assignments!$B$1:$U$78,5,FALSE))</f>
        <v>25-34</v>
      </c>
      <c r="I34" s="8" t="str">
        <f>IF(VLOOKUP(A34,assignments!$B$1:$U$78,6,FALSE)=0,"",VLOOKUP(A34,assignments!$B$1:$U$78,6,FALSE))</f>
        <v>Male</v>
      </c>
      <c r="J34" s="8" t="str">
        <f>IF(VLOOKUP(A34,assignments!$B$1:$U$78,7,FALSE)=0,"",VLOOKUP(A34,assignments!$B$1:$U$78,7,FALSE))</f>
        <v>iPhone - iOS 10.X</v>
      </c>
      <c r="K34" s="8" t="str">
        <f>IF(VLOOKUP(A34,assignments!$B$1:$U$78,3,FALSE)=0,"",VLOOKUP(A34,assignments!$B$1:$U$78,3,FALSE))</f>
        <v>Multiple times per hour</v>
      </c>
      <c r="L34" s="8" t="str">
        <f>IF(VLOOKUP(A34,assignments!$B$1:$U$78,8,FALSE)=0,"",VLOOKUP(A34,assignments!$B$1:$U$78,8,FALSE))</f>
        <v>Slack</v>
      </c>
      <c r="M34" s="8" t="str">
        <f>IF(VLOOKUP(A34,assignments!$B$1:$U$78,9,FALSE)=0,"",VLOOKUP(A34,assignments!$B$1:$U$78,9,FALSE))</f>
        <v>Friend</v>
      </c>
      <c r="N34" s="20">
        <f>IF(stress!X35&gt;0,stress!X35,"")</f>
        <v>3</v>
      </c>
      <c r="O34" s="20">
        <f>IF(stress!Y35&gt;0,stress!Y35,"")</f>
        <v>2</v>
      </c>
      <c r="P34" s="20" t="str">
        <f>IF(stress!Z35&gt;0,stress!Z35,"")</f>
        <v/>
      </c>
      <c r="Q34" s="20">
        <f>IF(stress!AA35&gt;0,stress!AA35,"")</f>
        <v>2</v>
      </c>
      <c r="R34" s="20" t="str">
        <f>IF(stress!AB35&gt;0,stress!AB35,"")</f>
        <v/>
      </c>
      <c r="S34" s="20" t="str">
        <f>IF(stress!AC35&gt;0,stress!AC35,"")</f>
        <v/>
      </c>
      <c r="T34" s="20" t="str">
        <f>IF(stress!AD35&gt;0,stress!AD35,"")</f>
        <v/>
      </c>
      <c r="U34" s="20" t="str">
        <f>IF(stress!AE35&gt;0,stress!AE35,"")</f>
        <v/>
      </c>
      <c r="V34" s="20" t="str">
        <f>IF(stress!AF35&gt;0,stress!AF35,"")</f>
        <v/>
      </c>
      <c r="W34" s="20" t="str">
        <f>IF(stress!AG35&gt;0,stress!AG35,"")</f>
        <v/>
      </c>
      <c r="X34" s="20" t="str">
        <f>IF(stress!AH35&gt;0,stress!AH35,"")</f>
        <v/>
      </c>
      <c r="Y34" s="20" t="str">
        <f>IF(stress!AI35&gt;0,stress!AI35,"")</f>
        <v/>
      </c>
      <c r="Z34" s="20" t="str">
        <f>IF(stress!AJ35&gt;0,stress!AJ35,"")</f>
        <v/>
      </c>
      <c r="AA34" s="20" t="str">
        <f>IF(stress!AK35&gt;0,stress!AK35,"")</f>
        <v/>
      </c>
      <c r="AB34" s="21" t="str">
        <f>IF(U34="missing","missing",(IF(comply!AE35=99,"",IF(comply!AE35="","",IF(comply!AE35=1,1,0)))))</f>
        <v/>
      </c>
      <c r="AC34" s="21" t="str">
        <f>IF(V34="missing","missing",(IF(comply!AF35=99,"",IF(comply!AF35="","",IF(comply!AF35=1,1,0)))))</f>
        <v/>
      </c>
      <c r="AD34" s="21" t="str">
        <f>IF(W34="missing","missing",(IF(comply!AG35=99,"",IF(comply!AG35="","",IF(comply!AG35=1,1,0)))))</f>
        <v/>
      </c>
      <c r="AE34" s="21" t="str">
        <f>IF(X34="missing","missing",(IF(comply!AH35=99,"",IF(comply!AH35="","",IF(comply!AH35=1,1,0)))))</f>
        <v/>
      </c>
      <c r="AF34" s="21" t="str">
        <f>IF(Y34="missing","missing",(IF(comply!AI35=99,"",IF(comply!AI35="","",IF(comply!AI35=1,1,0)))))</f>
        <v/>
      </c>
      <c r="AG34" s="21" t="str">
        <f>IF(Z34="missing","missing",(IF(comply!AJ35=99,"",IF(comply!AJ35="","",IF(comply!AJ35=1,1,0)))))</f>
        <v/>
      </c>
      <c r="AH34" s="21" t="str">
        <f>IF(AA34="missing","missing",(IF(comply!AK35=99,"",IF(comply!AK35="","",IF(comply!AK35=1,1,0)))))</f>
        <v/>
      </c>
      <c r="AI34" s="13"/>
    </row>
    <row r="35" spans="1:35" x14ac:dyDescent="0.3">
      <c r="A35" s="8" t="str">
        <f>stress!A36</f>
        <v>k_nelson1994@hotmail.com</v>
      </c>
      <c r="B35" s="8">
        <f t="shared" si="1"/>
        <v>34</v>
      </c>
      <c r="C35" s="8">
        <f>IF(VLOOKUP(A35,assignments!$B$1:$U$78,12,FALSE)="NA",1,0)</f>
        <v>0</v>
      </c>
      <c r="D35" s="8">
        <f>VLOOKUP(A35,assignments!$B$1:$U$78,18,FALSE)</f>
        <v>1</v>
      </c>
      <c r="E35" s="8">
        <f t="shared" si="0"/>
        <v>0</v>
      </c>
      <c r="F35" s="8">
        <f>IF(VLOOKUP(A35,assignments!$B$1:$U$78,17,FALSE)="NA", 0,VLOOKUP(A35,assignments!$B$1:$U$78,17,FALSE))</f>
        <v>30</v>
      </c>
      <c r="G35" s="8" t="str">
        <f>VLOOKUP(A35,assignments!$B$1:$U$78,4,FALSE)</f>
        <v>One phone â€“ personal use only</v>
      </c>
      <c r="H35" s="8" t="str">
        <f>IF(VLOOKUP(A35,assignments!$B$1:$U$78,5,FALSE)=0,"",VLOOKUP(A35,assignments!$B$1:$U$78,5,FALSE))</f>
        <v>18-24</v>
      </c>
      <c r="I35" s="8" t="str">
        <f>IF(VLOOKUP(A35,assignments!$B$1:$U$78,6,FALSE)=0,"",VLOOKUP(A35,assignments!$B$1:$U$78,6,FALSE))</f>
        <v>Male</v>
      </c>
      <c r="J35" s="8" t="str">
        <f>IF(VLOOKUP(A35,assignments!$B$1:$U$78,7,FALSE)=0,"",VLOOKUP(A35,assignments!$B$1:$U$78,7,FALSE))</f>
        <v>Android - 6.X (Marshmallow)</v>
      </c>
      <c r="K35" s="8" t="str">
        <f>IF(VLOOKUP(A35,assignments!$B$1:$U$78,3,FALSE)=0,"",VLOOKUP(A35,assignments!$B$1:$U$78,3,FALSE))</f>
        <v>Multiple times per hour</v>
      </c>
      <c r="L35" s="8" t="str">
        <f>IF(VLOOKUP(A35,assignments!$B$1:$U$78,8,FALSE)=0,"",VLOOKUP(A35,assignments!$B$1:$U$78,8,FALSE))</f>
        <v>Facebook</v>
      </c>
      <c r="M35" s="8" t="str">
        <f>IF(VLOOKUP(A35,assignments!$B$1:$U$78,9,FALSE)=0,"",VLOOKUP(A35,assignments!$B$1:$U$78,9,FALSE))</f>
        <v>Family/Friend</v>
      </c>
      <c r="N35" s="20">
        <f>IF(stress!X36&gt;0,stress!X36,"")</f>
        <v>4</v>
      </c>
      <c r="O35" s="20">
        <f>IF(stress!Y36&gt;0,stress!Y36,"")</f>
        <v>4</v>
      </c>
      <c r="P35" s="20">
        <f>IF(stress!Z36&gt;0,stress!Z36,"")</f>
        <v>5</v>
      </c>
      <c r="Q35" s="20">
        <f>IF(stress!AA36&gt;0,stress!AA36,"")</f>
        <v>2</v>
      </c>
      <c r="R35" s="20">
        <f>IF(stress!AB36&gt;0,stress!AB36,"")</f>
        <v>2</v>
      </c>
      <c r="S35" s="20">
        <f>IF(stress!AC36&gt;0,stress!AC36,"")</f>
        <v>2</v>
      </c>
      <c r="T35" s="20">
        <f>IF(stress!AD36&gt;0,stress!AD36,"")</f>
        <v>3</v>
      </c>
      <c r="U35" s="20" t="str">
        <f>IF(stress!AE36&gt;0,stress!AE36,"")</f>
        <v/>
      </c>
      <c r="V35" s="20">
        <f>IF(stress!AF36&gt;0,stress!AF36,"")</f>
        <v>4</v>
      </c>
      <c r="W35" s="20">
        <f>IF(stress!AG36&gt;0,stress!AG36,"")</f>
        <v>3</v>
      </c>
      <c r="X35" s="20">
        <f>IF(stress!AH36&gt;0,stress!AH36,"")</f>
        <v>3</v>
      </c>
      <c r="Y35" s="20">
        <f>IF(stress!AI36&gt;0,stress!AI36,"")</f>
        <v>3</v>
      </c>
      <c r="Z35" s="20">
        <f>IF(stress!AJ36&gt;0,stress!AJ36,"")</f>
        <v>2</v>
      </c>
      <c r="AA35" s="20">
        <f>IF(stress!AK36&gt;0,stress!AK36,"")</f>
        <v>3</v>
      </c>
      <c r="AB35" s="21" t="str">
        <f>IF(U35="missing","missing",(IF(comply!AE36=99,"",IF(comply!AE36="","",IF(comply!AE36=1,1,0)))))</f>
        <v/>
      </c>
      <c r="AC35" s="21">
        <f>IF(V35="missing","missing",(IF(comply!AF36=99,"",IF(comply!AF36="","",IF(comply!AF36=1,1,0)))))</f>
        <v>0</v>
      </c>
      <c r="AD35" s="21">
        <f>IF(W35="missing","missing",(IF(comply!AG36=99,"",IF(comply!AG36="","",IF(comply!AG36=1,1,0)))))</f>
        <v>1</v>
      </c>
      <c r="AE35" s="21">
        <f>IF(X35="missing","missing",(IF(comply!AH36=99,"",IF(comply!AH36="","",IF(comply!AH36=1,1,0)))))</f>
        <v>1</v>
      </c>
      <c r="AF35" s="21">
        <f>IF(Y35="missing","missing",(IF(comply!AI36=99,"",IF(comply!AI36="","",IF(comply!AI36=1,1,0)))))</f>
        <v>1</v>
      </c>
      <c r="AG35" s="21">
        <f>IF(Z35="missing","missing",(IF(comply!AJ36=99,"",IF(comply!AJ36="","",IF(comply!AJ36=1,1,0)))))</f>
        <v>1</v>
      </c>
      <c r="AH35" s="21">
        <f>IF(AA35="missing","missing",(IF(comply!AK36=99,"",IF(comply!AK36="","",IF(comply!AK36=1,1,0)))))</f>
        <v>1</v>
      </c>
      <c r="AI35" s="13"/>
    </row>
    <row r="36" spans="1:35" x14ac:dyDescent="0.3">
      <c r="A36" s="8" t="str">
        <f>stress!A37</f>
        <v>kerry.nixon@cbre.com</v>
      </c>
      <c r="B36" s="8">
        <f t="shared" si="1"/>
        <v>35</v>
      </c>
      <c r="C36" s="8">
        <f>IF(VLOOKUP(A36,assignments!$B$1:$U$78,12,FALSE)="NA",1,0)</f>
        <v>0</v>
      </c>
      <c r="D36" s="8">
        <f>VLOOKUP(A36,assignments!$B$1:$U$78,18,FALSE)</f>
        <v>0</v>
      </c>
      <c r="E36" s="8">
        <f t="shared" si="0"/>
        <v>0</v>
      </c>
      <c r="F36" s="8">
        <f>IF(VLOOKUP(A36,assignments!$B$1:$U$78,17,FALSE)="NA", 0,VLOOKUP(A36,assignments!$B$1:$U$78,17,FALSE))</f>
        <v>3</v>
      </c>
      <c r="G36" s="8" t="str">
        <f>VLOOKUP(A36,assignments!$B$1:$U$78,4,FALSE)</f>
        <v>One phone â€“ used both for work and personal</v>
      </c>
      <c r="H36" s="8" t="str">
        <f>IF(VLOOKUP(A36,assignments!$B$1:$U$78,5,FALSE)=0,"",VLOOKUP(A36,assignments!$B$1:$U$78,5,FALSE))</f>
        <v>25-34</v>
      </c>
      <c r="I36" s="8" t="str">
        <f>IF(VLOOKUP(A36,assignments!$B$1:$U$78,6,FALSE)=0,"",VLOOKUP(A36,assignments!$B$1:$U$78,6,FALSE))</f>
        <v>Female</v>
      </c>
      <c r="J36" s="8" t="str">
        <f>IF(VLOOKUP(A36,assignments!$B$1:$U$78,7,FALSE)=0,"",VLOOKUP(A36,assignments!$B$1:$U$78,7,FALSE))</f>
        <v>iPhone - Other / Don't Know</v>
      </c>
      <c r="K36" s="8" t="str">
        <f>IF(VLOOKUP(A36,assignments!$B$1:$U$78,3,FALSE)=0,"",VLOOKUP(A36,assignments!$B$1:$U$78,3,FALSE))</f>
        <v>About once an hour</v>
      </c>
      <c r="L36" s="8" t="str">
        <f>IF(VLOOKUP(A36,assignments!$B$1:$U$78,8,FALSE)=0,"",VLOOKUP(A36,assignments!$B$1:$U$78,8,FALSE))</f>
        <v>Facebook</v>
      </c>
      <c r="M36" s="8" t="str">
        <f>IF(VLOOKUP(A36,assignments!$B$1:$U$78,9,FALSE)=0,"",VLOOKUP(A36,assignments!$B$1:$U$78,9,FALSE))</f>
        <v>Friend</v>
      </c>
      <c r="N36" s="20">
        <f>IF(stress!X37&gt;0,stress!X37,"")</f>
        <v>2</v>
      </c>
      <c r="O36" s="20">
        <f>IF(stress!Y37&gt;0,stress!Y37,"")</f>
        <v>2</v>
      </c>
      <c r="P36" s="20">
        <f>IF(stress!Z37&gt;0,stress!Z37,"")</f>
        <v>1</v>
      </c>
      <c r="Q36" s="20">
        <f>IF(stress!AA37&gt;0,stress!AA37,"")</f>
        <v>1</v>
      </c>
      <c r="R36" s="20" t="str">
        <f>IF(stress!AB37&gt;0,stress!AB37,"")</f>
        <v/>
      </c>
      <c r="S36" s="20" t="str">
        <f>IF(stress!AC37&gt;0,stress!AC37,"")</f>
        <v/>
      </c>
      <c r="T36" s="20">
        <f>IF(stress!AD37&gt;0,stress!AD37,"")</f>
        <v>2</v>
      </c>
      <c r="U36" s="20">
        <f>IF(stress!AE37&gt;0,stress!AE37,"")</f>
        <v>2</v>
      </c>
      <c r="V36" s="20">
        <f>IF(stress!AF37&gt;0,stress!AF37,"")</f>
        <v>4</v>
      </c>
      <c r="W36" s="20">
        <f>IF(stress!AG37&gt;0,stress!AG37,"")</f>
        <v>2</v>
      </c>
      <c r="X36" s="20">
        <f>IF(stress!AH37&gt;0,stress!AH37,"")</f>
        <v>2</v>
      </c>
      <c r="Y36" s="20" t="str">
        <f>IF(stress!AI37&gt;0,stress!AI37,"")</f>
        <v/>
      </c>
      <c r="Z36" s="20" t="str">
        <f>IF(stress!AJ37&gt;0,stress!AJ37,"")</f>
        <v/>
      </c>
      <c r="AA36" s="20">
        <f>IF(stress!AK37&gt;0,stress!AK37,"")</f>
        <v>4</v>
      </c>
      <c r="AB36" s="21" t="str">
        <f>IF(U36="missing","missing",(IF(comply!AE37=99,"",IF(comply!AE37="","",IF(comply!AE37=1,1,0)))))</f>
        <v/>
      </c>
      <c r="AC36" s="21" t="str">
        <f>IF(V36="missing","missing",(IF(comply!AF37=99,"",IF(comply!AF37="","",IF(comply!AF37=1,1,0)))))</f>
        <v/>
      </c>
      <c r="AD36" s="21" t="str">
        <f>IF(W36="missing","missing",(IF(comply!AG37=99,"",IF(comply!AG37="","",IF(comply!AG37=1,1,0)))))</f>
        <v/>
      </c>
      <c r="AE36" s="21" t="str">
        <f>IF(X36="missing","missing",(IF(comply!AH37=99,"",IF(comply!AH37="","",IF(comply!AH37=1,1,0)))))</f>
        <v/>
      </c>
      <c r="AF36" s="21" t="str">
        <f>IF(Y36="missing","missing",(IF(comply!AI37=99,"",IF(comply!AI37="","",IF(comply!AI37=1,1,0)))))</f>
        <v/>
      </c>
      <c r="AG36" s="21" t="str">
        <f>IF(Z36="missing","missing",(IF(comply!AJ37=99,"",IF(comply!AJ37="","",IF(comply!AJ37=1,1,0)))))</f>
        <v/>
      </c>
      <c r="AH36" s="21" t="str">
        <f>IF(AA36="missing","missing",(IF(comply!AK37=99,"",IF(comply!AK37="","",IF(comply!AK37=1,1,0)))))</f>
        <v/>
      </c>
      <c r="AI36" s="13"/>
    </row>
    <row r="37" spans="1:35" x14ac:dyDescent="0.3">
      <c r="A37" s="8" t="str">
        <f>stress!A38</f>
        <v>kristileeparish@gmail.com</v>
      </c>
      <c r="B37" s="8">
        <f t="shared" si="1"/>
        <v>36</v>
      </c>
      <c r="C37" s="8">
        <f>IF(VLOOKUP(A37,assignments!$B$1:$U$78,12,FALSE)="NA",1,0)</f>
        <v>1</v>
      </c>
      <c r="D37" s="8">
        <v>0</v>
      </c>
      <c r="E37" s="8">
        <f t="shared" si="0"/>
        <v>0</v>
      </c>
      <c r="F37" s="8">
        <f>IF(VLOOKUP(A37,assignments!$B$1:$U$78,17,FALSE)="NA", 0,VLOOKUP(A37,assignments!$B$1:$U$78,17,FALSE))</f>
        <v>0</v>
      </c>
      <c r="G37" s="8" t="str">
        <f>VLOOKUP(A37,assignments!$B$1:$U$78,4,FALSE)</f>
        <v>One phone â€“ used both for work and personal</v>
      </c>
      <c r="H37" s="8" t="str">
        <f>IF(VLOOKUP(A37,assignments!$B$1:$U$78,5,FALSE)=0,"",VLOOKUP(A37,assignments!$B$1:$U$78,5,FALSE))</f>
        <v>25-34</v>
      </c>
      <c r="I37" s="8" t="str">
        <f>IF(VLOOKUP(A37,assignments!$B$1:$U$78,6,FALSE)=0,"",VLOOKUP(A37,assignments!$B$1:$U$78,6,FALSE))</f>
        <v>Female</v>
      </c>
      <c r="J37" s="8" t="str">
        <f>IF(VLOOKUP(A37,assignments!$B$1:$U$78,7,FALSE)=0,"",VLOOKUP(A37,assignments!$B$1:$U$78,7,FALSE))</f>
        <v>iPhone - iOS 10.X</v>
      </c>
      <c r="K37" s="8" t="str">
        <f>IF(VLOOKUP(A37,assignments!$B$1:$U$78,3,FALSE)=0,"",VLOOKUP(A37,assignments!$B$1:$U$78,3,FALSE))</f>
        <v>Multiple times per hour</v>
      </c>
      <c r="L37" s="8" t="str">
        <f>IF(VLOOKUP(A37,assignments!$B$1:$U$78,8,FALSE)=0,"",VLOOKUP(A37,assignments!$B$1:$U$78,8,FALSE))</f>
        <v>Facebook</v>
      </c>
      <c r="M37" s="8" t="str">
        <f>IF(VLOOKUP(A37,assignments!$B$1:$U$78,9,FALSE)=0,"",VLOOKUP(A37,assignments!$B$1:$U$78,9,FALSE))</f>
        <v>Family/Friend</v>
      </c>
      <c r="N37" s="20" t="str">
        <f>IF(stress!C38&gt;0,stress!C38,"")</f>
        <v/>
      </c>
      <c r="O37" s="20">
        <f>IF(stress!D38&gt;0,stress!D38,"")</f>
        <v>4</v>
      </c>
      <c r="P37" s="20">
        <f>IF(stress!E38&gt;0,stress!E38,"")</f>
        <v>2</v>
      </c>
      <c r="Q37" s="20">
        <f>IF(stress!F38&gt;0,stress!F38,"")</f>
        <v>2</v>
      </c>
      <c r="R37" s="20">
        <f>IF(stress!G38&gt;0,stress!G38,"")</f>
        <v>2</v>
      </c>
      <c r="S37" s="20">
        <f>IF(stress!H38&gt;0,stress!H38,"")</f>
        <v>1</v>
      </c>
      <c r="T37" s="20">
        <f>IF(stress!I38&gt;0,stress!I38,"")</f>
        <v>1</v>
      </c>
      <c r="U37" s="20">
        <f>IF(stress!J38&gt;0,stress!J38,"")</f>
        <v>4</v>
      </c>
      <c r="V37" s="20">
        <f>IF(stress!K38&gt;0,stress!K38,"")</f>
        <v>4</v>
      </c>
      <c r="W37" s="20">
        <f>IF(stress!L38&gt;0,stress!L38,"")</f>
        <v>2</v>
      </c>
      <c r="X37" s="20">
        <f>IF(stress!M38&gt;0,stress!M38,"")</f>
        <v>1</v>
      </c>
      <c r="Y37" s="20">
        <f>IF(stress!N38&gt;0,stress!N38,"")</f>
        <v>2</v>
      </c>
      <c r="Z37" s="20">
        <f>IF(stress!O38&gt;0,stress!O38,"")</f>
        <v>1</v>
      </c>
      <c r="AA37" s="20">
        <f>IF(stress!P38&gt;0,stress!P38,"")</f>
        <v>2</v>
      </c>
      <c r="AB37" s="21" t="str">
        <f>IF(U37="missing","missing",(IF(comply!AE38=99,"",IF(comply!AE38="","",IF(comply!AE38=1,1,0)))))</f>
        <v/>
      </c>
      <c r="AC37" s="21" t="str">
        <f>IF(V37="missing","missing",(IF(comply!AF38=99,"",IF(comply!AF38="","",IF(comply!AF38=1,1,0)))))</f>
        <v/>
      </c>
      <c r="AD37" s="21" t="str">
        <f>IF(W37="missing","missing",(IF(comply!AG38=99,"",IF(comply!AG38="","",IF(comply!AG38=1,1,0)))))</f>
        <v/>
      </c>
      <c r="AE37" s="21" t="str">
        <f>IF(X37="missing","missing",(IF(comply!AH38=99,"",IF(comply!AH38="","",IF(comply!AH38=1,1,0)))))</f>
        <v/>
      </c>
      <c r="AF37" s="21" t="str">
        <f>IF(Y37="missing","missing",(IF(comply!AI38=99,"",IF(comply!AI38="","",IF(comply!AI38=1,1,0)))))</f>
        <v/>
      </c>
      <c r="AG37" s="21" t="str">
        <f>IF(Z37="missing","missing",(IF(comply!AJ38=99,"",IF(comply!AJ38="","",IF(comply!AJ38=1,1,0)))))</f>
        <v/>
      </c>
      <c r="AH37" s="21" t="str">
        <f>IF(AA37="missing","missing",(IF(comply!AK38=99,"",IF(comply!AK38="","",IF(comply!AK38=1,1,0)))))</f>
        <v/>
      </c>
      <c r="AI37" s="13"/>
    </row>
    <row r="38" spans="1:35" x14ac:dyDescent="0.3">
      <c r="A38" s="8" t="str">
        <f>stress!A39</f>
        <v>lisa.kramer04@gmail.com</v>
      </c>
      <c r="B38" s="8">
        <f t="shared" si="1"/>
        <v>37</v>
      </c>
      <c r="C38" s="8">
        <f>IF(VLOOKUP(A38,assignments!$B$1:$U$78,12,FALSE)="NA",1,0)</f>
        <v>0</v>
      </c>
      <c r="D38" s="8">
        <f>VLOOKUP(A38,assignments!$B$1:$U$78,18,FALSE)</f>
        <v>1</v>
      </c>
      <c r="E38" s="8">
        <f t="shared" si="0"/>
        <v>0</v>
      </c>
      <c r="F38" s="8">
        <f>IF(VLOOKUP(A38,assignments!$B$1:$U$78,17,FALSE)="NA", 0,VLOOKUP(A38,assignments!$B$1:$U$78,17,FALSE))</f>
        <v>21</v>
      </c>
      <c r="G38" s="8" t="str">
        <f>VLOOKUP(A38,assignments!$B$1:$U$78,4,FALSE)</f>
        <v>One phone â€“ personal use only</v>
      </c>
      <c r="H38" s="8" t="str">
        <f>IF(VLOOKUP(A38,assignments!$B$1:$U$78,5,FALSE)=0,"",VLOOKUP(A38,assignments!$B$1:$U$78,5,FALSE))</f>
        <v>25-34</v>
      </c>
      <c r="I38" s="8" t="str">
        <f>IF(VLOOKUP(A38,assignments!$B$1:$U$78,6,FALSE)=0,"",VLOOKUP(A38,assignments!$B$1:$U$78,6,FALSE))</f>
        <v>Female</v>
      </c>
      <c r="J38" s="8" t="str">
        <f>IF(VLOOKUP(A38,assignments!$B$1:$U$78,7,FALSE)=0,"",VLOOKUP(A38,assignments!$B$1:$U$78,7,FALSE))</f>
        <v>iPhone - iOS 10.X</v>
      </c>
      <c r="K38" s="8" t="str">
        <f>IF(VLOOKUP(A38,assignments!$B$1:$U$78,3,FALSE)=0,"",VLOOKUP(A38,assignments!$B$1:$U$78,3,FALSE))</f>
        <v>Multiple times per hour</v>
      </c>
      <c r="L38" s="8" t="str">
        <f>IF(VLOOKUP(A38,assignments!$B$1:$U$78,8,FALSE)=0,"",VLOOKUP(A38,assignments!$B$1:$U$78,8,FALSE))</f>
        <v>Facebook</v>
      </c>
      <c r="M38" s="8" t="str">
        <f>IF(VLOOKUP(A38,assignments!$B$1:$U$78,9,FALSE)=0,"",VLOOKUP(A38,assignments!$B$1:$U$78,9,FALSE))</f>
        <v>Family/Friend</v>
      </c>
      <c r="N38" s="20">
        <f>IF(stress!X39&gt;0,stress!X39,"")</f>
        <v>2</v>
      </c>
      <c r="O38" s="20">
        <f>IF(stress!Y39&gt;0,stress!Y39,"")</f>
        <v>4</v>
      </c>
      <c r="P38" s="20">
        <f>IF(stress!Z39&gt;0,stress!Z39,"")</f>
        <v>2</v>
      </c>
      <c r="Q38" s="20">
        <f>IF(stress!AA39&gt;0,stress!AA39,"")</f>
        <v>2</v>
      </c>
      <c r="R38" s="20">
        <f>IF(stress!AB39&gt;0,stress!AB39,"")</f>
        <v>2</v>
      </c>
      <c r="S38" s="20">
        <f>IF(stress!AC39&gt;0,stress!AC39,"")</f>
        <v>1</v>
      </c>
      <c r="T38" s="20">
        <f>IF(stress!AD39&gt;0,stress!AD39,"")</f>
        <v>3</v>
      </c>
      <c r="U38" s="20">
        <f>IF(stress!AE39&gt;0,stress!AE39,"")</f>
        <v>2</v>
      </c>
      <c r="V38" s="20">
        <f>IF(stress!AF39&gt;0,stress!AF39,"")</f>
        <v>2</v>
      </c>
      <c r="W38" s="20">
        <f>IF(stress!AG39&gt;0,stress!AG39,"")</f>
        <v>2</v>
      </c>
      <c r="X38" s="20">
        <f>IF(stress!AH39&gt;0,stress!AH39,"")</f>
        <v>1</v>
      </c>
      <c r="Y38" s="20">
        <f>IF(stress!AI39&gt;0,stress!AI39,"")</f>
        <v>1</v>
      </c>
      <c r="Z38" s="20">
        <f>IF(stress!AJ39&gt;0,stress!AJ39,"")</f>
        <v>1</v>
      </c>
      <c r="AA38" s="20">
        <f>IF(stress!AK39&gt;0,stress!AK39,"")</f>
        <v>1</v>
      </c>
      <c r="AB38" s="21">
        <f>IF(U38="missing","missing",(IF(comply!AE39=99,"",IF(comply!AE39="","",IF(comply!AE39=1,1,0)))))</f>
        <v>1</v>
      </c>
      <c r="AC38" s="21">
        <f>IF(V38="missing","missing",(IF(comply!AF39=99,"",IF(comply!AF39="","",IF(comply!AF39=1,1,0)))))</f>
        <v>1</v>
      </c>
      <c r="AD38" s="21">
        <f>IF(W38="missing","missing",(IF(comply!AG39=99,"",IF(comply!AG39="","",IF(comply!AG39=1,1,0)))))</f>
        <v>1</v>
      </c>
      <c r="AE38" s="21">
        <f>IF(X38="missing","missing",(IF(comply!AH39=99,"",IF(comply!AH39="","",IF(comply!AH39=1,1,0)))))</f>
        <v>1</v>
      </c>
      <c r="AF38" s="21">
        <f>IF(Y38="missing","missing",(IF(comply!AI39=99,"",IF(comply!AI39="","",IF(comply!AI39=1,1,0)))))</f>
        <v>1</v>
      </c>
      <c r="AG38" s="21">
        <f>IF(Z38="missing","missing",(IF(comply!AJ39=99,"",IF(comply!AJ39="","",IF(comply!AJ39=1,1,0)))))</f>
        <v>1</v>
      </c>
      <c r="AH38" s="21">
        <f>IF(AA38="missing","missing",(IF(comply!AK39=99,"",IF(comply!AK39="","",IF(comply!AK39=1,1,0)))))</f>
        <v>1</v>
      </c>
      <c r="AI38" s="13"/>
    </row>
    <row r="39" spans="1:35" x14ac:dyDescent="0.3">
      <c r="A39" s="8" t="str">
        <f>stress!A40</f>
        <v>mackenzie.parish1@gmail.com</v>
      </c>
      <c r="B39" s="8">
        <f t="shared" si="1"/>
        <v>38</v>
      </c>
      <c r="C39" s="8">
        <f>IF(VLOOKUP(A39,assignments!$B$1:$U$78,12,FALSE)="NA",1,0)</f>
        <v>0</v>
      </c>
      <c r="D39" s="8">
        <f>VLOOKUP(A39,assignments!$B$1:$U$78,18,FALSE)</f>
        <v>1</v>
      </c>
      <c r="E39" s="8">
        <f t="shared" si="0"/>
        <v>0</v>
      </c>
      <c r="F39" s="8">
        <f>IF(VLOOKUP(A39,assignments!$B$1:$U$78,17,FALSE)="NA", 0,VLOOKUP(A39,assignments!$B$1:$U$78,17,FALSE))</f>
        <v>5</v>
      </c>
      <c r="G39" s="8" t="str">
        <f>VLOOKUP(A39,assignments!$B$1:$U$78,4,FALSE)</f>
        <v>One phone â€“ used both for work and personal</v>
      </c>
      <c r="H39" s="8" t="str">
        <f>IF(VLOOKUP(A39,assignments!$B$1:$U$78,5,FALSE)=0,"",VLOOKUP(A39,assignments!$B$1:$U$78,5,FALSE))</f>
        <v>18-24</v>
      </c>
      <c r="I39" s="8" t="str">
        <f>IF(VLOOKUP(A39,assignments!$B$1:$U$78,6,FALSE)=0,"",VLOOKUP(A39,assignments!$B$1:$U$78,6,FALSE))</f>
        <v>Female</v>
      </c>
      <c r="J39" s="8" t="str">
        <f>IF(VLOOKUP(A39,assignments!$B$1:$U$78,7,FALSE)=0,"",VLOOKUP(A39,assignments!$B$1:$U$78,7,FALSE))</f>
        <v>iPhone - iOS 10.X</v>
      </c>
      <c r="K39" s="8" t="str">
        <f>IF(VLOOKUP(A39,assignments!$B$1:$U$78,3,FALSE)=0,"",VLOOKUP(A39,assignments!$B$1:$U$78,3,FALSE))</f>
        <v>Multiple times per hour</v>
      </c>
      <c r="L39" s="8" t="str">
        <f>IF(VLOOKUP(A39,assignments!$B$1:$U$78,8,FALSE)=0,"",VLOOKUP(A39,assignments!$B$1:$U$78,8,FALSE))</f>
        <v>Facebook</v>
      </c>
      <c r="M39" s="8" t="str">
        <f>IF(VLOOKUP(A39,assignments!$B$1:$U$78,9,FALSE)=0,"",VLOOKUP(A39,assignments!$B$1:$U$78,9,FALSE))</f>
        <v>Family/Friend</v>
      </c>
      <c r="N39" s="20">
        <f>IF(stress!X40&gt;0,stress!X40,"")</f>
        <v>3</v>
      </c>
      <c r="O39" s="20">
        <f>IF(stress!Y40&gt;0,stress!Y40,"")</f>
        <v>2</v>
      </c>
      <c r="P39" s="20">
        <f>IF(stress!Z40&gt;0,stress!Z40,"")</f>
        <v>2</v>
      </c>
      <c r="Q39" s="20">
        <f>IF(stress!AA40&gt;0,stress!AA40,"")</f>
        <v>3</v>
      </c>
      <c r="R39" s="20">
        <f>IF(stress!AB40&gt;0,stress!AB40,"")</f>
        <v>2</v>
      </c>
      <c r="S39" s="20">
        <f>IF(stress!AC40&gt;0,stress!AC40,"")</f>
        <v>2</v>
      </c>
      <c r="T39" s="20">
        <f>IF(stress!AD40&gt;0,stress!AD40,"")</f>
        <v>3</v>
      </c>
      <c r="U39" s="20">
        <f>IF(stress!AE40&gt;0,stress!AE40,"")</f>
        <v>3</v>
      </c>
      <c r="V39" s="20">
        <f>IF(stress!AF40&gt;0,stress!AF40,"")</f>
        <v>4</v>
      </c>
      <c r="W39" s="20" t="str">
        <f>IF(stress!AG40&gt;0,stress!AG40,"")</f>
        <v/>
      </c>
      <c r="X39" s="20">
        <f>IF(stress!AH40&gt;0,stress!AH40,"")</f>
        <v>3</v>
      </c>
      <c r="Y39" s="20">
        <f>IF(stress!AI40&gt;0,stress!AI40,"")</f>
        <v>2</v>
      </c>
      <c r="Z39" s="20">
        <f>IF(stress!AJ40&gt;0,stress!AJ40,"")</f>
        <v>2</v>
      </c>
      <c r="AA39" s="20">
        <f>IF(stress!AK40&gt;0,stress!AK40,"")</f>
        <v>2</v>
      </c>
      <c r="AB39" s="21">
        <f>IF(U39="missing","missing",(IF(comply!AE40=99,"",IF(comply!AE40="","",IF(comply!AE40=1,1,0)))))</f>
        <v>1</v>
      </c>
      <c r="AC39" s="21">
        <f>IF(V39="missing","missing",(IF(comply!AF40=99,"",IF(comply!AF40="","",IF(comply!AF40=1,1,0)))))</f>
        <v>1</v>
      </c>
      <c r="AD39" s="21" t="str">
        <f>IF(W39="missing","missing",(IF(comply!AG40=99,"",IF(comply!AG40="","",IF(comply!AG40=1,1,0)))))</f>
        <v/>
      </c>
      <c r="AE39" s="21">
        <f>IF(X39="missing","missing",(IF(comply!AH40=99,"",IF(comply!AH40="","",IF(comply!AH40=1,1,0)))))</f>
        <v>1</v>
      </c>
      <c r="AF39" s="21">
        <f>IF(Y39="missing","missing",(IF(comply!AI40=99,"",IF(comply!AI40="","",IF(comply!AI40=1,1,0)))))</f>
        <v>0</v>
      </c>
      <c r="AG39" s="21">
        <f>IF(Z39="missing","missing",(IF(comply!AJ40=99,"",IF(comply!AJ40="","",IF(comply!AJ40=1,1,0)))))</f>
        <v>1</v>
      </c>
      <c r="AH39" s="21">
        <f>IF(AA39="missing","missing",(IF(comply!AK40=99,"",IF(comply!AK40="","",IF(comply!AK40=1,1,0)))))</f>
        <v>1</v>
      </c>
      <c r="AI39" s="13"/>
    </row>
    <row r="40" spans="1:35" x14ac:dyDescent="0.3">
      <c r="A40" s="8" t="str">
        <f>stress!A41</f>
        <v>madisonwfai@gmail.com</v>
      </c>
      <c r="B40" s="8">
        <f t="shared" si="1"/>
        <v>39</v>
      </c>
      <c r="C40" s="8">
        <f>IF(VLOOKUP(A40,assignments!$B$1:$U$78,12,FALSE)="NA",1,0)</f>
        <v>0</v>
      </c>
      <c r="D40" s="8">
        <f>VLOOKUP(A40,assignments!$B$1:$U$78,18,FALSE)</f>
        <v>0</v>
      </c>
      <c r="E40" s="8">
        <f t="shared" si="0"/>
        <v>0</v>
      </c>
      <c r="F40" s="8">
        <f>IF(VLOOKUP(A40,assignments!$B$1:$U$78,17,FALSE)="NA", 0,VLOOKUP(A40,assignments!$B$1:$U$78,17,FALSE))</f>
        <v>3</v>
      </c>
      <c r="G40" s="8" t="str">
        <f>VLOOKUP(A40,assignments!$B$1:$U$78,4,FALSE)</f>
        <v>One phone â€“ used both for work and personal</v>
      </c>
      <c r="H40" s="8" t="str">
        <f>IF(VLOOKUP(A40,assignments!$B$1:$U$78,5,FALSE)=0,"",VLOOKUP(A40,assignments!$B$1:$U$78,5,FALSE))</f>
        <v>25-34</v>
      </c>
      <c r="I40" s="8" t="str">
        <f>IF(VLOOKUP(A40,assignments!$B$1:$U$78,6,FALSE)=0,"",VLOOKUP(A40,assignments!$B$1:$U$78,6,FALSE))</f>
        <v>Female</v>
      </c>
      <c r="J40" s="8" t="str">
        <f>IF(VLOOKUP(A40,assignments!$B$1:$U$78,7,FALSE)=0,"",VLOOKUP(A40,assignments!$B$1:$U$78,7,FALSE))</f>
        <v>iPhone - iOS 10.X</v>
      </c>
      <c r="K40" s="8" t="str">
        <f>IF(VLOOKUP(A40,assignments!$B$1:$U$78,3,FALSE)=0,"",VLOOKUP(A40,assignments!$B$1:$U$78,3,FALSE))</f>
        <v>Multiple times per hour</v>
      </c>
      <c r="L40" s="8" t="str">
        <f>IF(VLOOKUP(A40,assignments!$B$1:$U$78,8,FALSE)=0,"",VLOOKUP(A40,assignments!$B$1:$U$78,8,FALSE))</f>
        <v/>
      </c>
      <c r="M40" s="8" t="str">
        <f>IF(VLOOKUP(A40,assignments!$B$1:$U$78,9,FALSE)=0,"",VLOOKUP(A40,assignments!$B$1:$U$78,9,FALSE))</f>
        <v/>
      </c>
      <c r="N40" s="20">
        <f>IF(stress!X41&gt;0,stress!X41,"")</f>
        <v>3</v>
      </c>
      <c r="O40" s="20">
        <f>IF(stress!Y41&gt;0,stress!Y41,"")</f>
        <v>3</v>
      </c>
      <c r="P40" s="20">
        <f>IF(stress!Z41&gt;0,stress!Z41,"")</f>
        <v>5</v>
      </c>
      <c r="Q40" s="20">
        <f>IF(stress!AA41&gt;0,stress!AA41,"")</f>
        <v>2</v>
      </c>
      <c r="R40" s="20">
        <f>IF(stress!AB41&gt;0,stress!AB41,"")</f>
        <v>3</v>
      </c>
      <c r="S40" s="20">
        <f>IF(stress!AC41&gt;0,stress!AC41,"")</f>
        <v>2</v>
      </c>
      <c r="T40" s="20">
        <f>IF(stress!AD41&gt;0,stress!AD41,"")</f>
        <v>5</v>
      </c>
      <c r="U40" s="20">
        <f>IF(stress!AE41&gt;0,stress!AE41,"")</f>
        <v>5</v>
      </c>
      <c r="V40" s="20">
        <f>IF(stress!AF41&gt;0,stress!AF41,"")</f>
        <v>3</v>
      </c>
      <c r="W40" s="20">
        <f>IF(stress!AG41&gt;0,stress!AG41,"")</f>
        <v>3</v>
      </c>
      <c r="X40" s="20">
        <f>IF(stress!AH41&gt;0,stress!AH41,"")</f>
        <v>5</v>
      </c>
      <c r="Y40" s="20">
        <f>IF(stress!AI41&gt;0,stress!AI41,"")</f>
        <v>4</v>
      </c>
      <c r="Z40" s="20">
        <f>IF(stress!AJ41&gt;0,stress!AJ41,"")</f>
        <v>3</v>
      </c>
      <c r="AA40" s="20">
        <f>IF(stress!AK41&gt;0,stress!AK41,"")</f>
        <v>3</v>
      </c>
      <c r="AB40" s="21" t="str">
        <f>IF(U40="missing","missing",(IF(comply!AE41=99,"",IF(comply!AE41="","",IF(comply!AE41=1,1,0)))))</f>
        <v/>
      </c>
      <c r="AC40" s="21" t="str">
        <f>IF(V40="missing","missing",(IF(comply!AF41=99,"",IF(comply!AF41="","",IF(comply!AF41=1,1,0)))))</f>
        <v/>
      </c>
      <c r="AD40" s="21" t="str">
        <f>IF(W40="missing","missing",(IF(comply!AG41=99,"",IF(comply!AG41="","",IF(comply!AG41=1,1,0)))))</f>
        <v/>
      </c>
      <c r="AE40" s="21" t="str">
        <f>IF(X40="missing","missing",(IF(comply!AH41=99,"",IF(comply!AH41="","",IF(comply!AH41=1,1,0)))))</f>
        <v/>
      </c>
      <c r="AF40" s="21" t="str">
        <f>IF(Y40="missing","missing",(IF(comply!AI41=99,"",IF(comply!AI41="","",IF(comply!AI41=1,1,0)))))</f>
        <v/>
      </c>
      <c r="AG40" s="21" t="str">
        <f>IF(Z40="missing","missing",(IF(comply!AJ41=99,"",IF(comply!AJ41="","",IF(comply!AJ41=1,1,0)))))</f>
        <v/>
      </c>
      <c r="AH40" s="21" t="str">
        <f>IF(AA40="missing","missing",(IF(comply!AK41=99,"",IF(comply!AK41="","",IF(comply!AK41=1,1,0)))))</f>
        <v/>
      </c>
      <c r="AI40" s="13"/>
    </row>
    <row r="41" spans="1:35" x14ac:dyDescent="0.3">
      <c r="A41" s="8" t="str">
        <f>stress!A42</f>
        <v>marylansleyoriginals@gmail.com</v>
      </c>
      <c r="B41" s="8">
        <f t="shared" si="1"/>
        <v>40</v>
      </c>
      <c r="C41" s="8">
        <f>IF(VLOOKUP(A41,assignments!$B$1:$U$78,12,FALSE)="NA",1,0)</f>
        <v>0</v>
      </c>
      <c r="D41" s="8">
        <f>VLOOKUP(A41,assignments!$B$1:$U$78,18,FALSE)</f>
        <v>0</v>
      </c>
      <c r="E41" s="8">
        <f t="shared" si="0"/>
        <v>0</v>
      </c>
      <c r="F41" s="8">
        <f>IF(VLOOKUP(A41,assignments!$B$1:$U$78,17,FALSE)="NA", 0,VLOOKUP(A41,assignments!$B$1:$U$78,17,FALSE))</f>
        <v>3</v>
      </c>
      <c r="G41" s="8" t="str">
        <f>VLOOKUP(A41,assignments!$B$1:$U$78,4,FALSE)</f>
        <v>One phone â€“ used both for work and personal</v>
      </c>
      <c r="H41" s="8" t="str">
        <f>IF(VLOOKUP(A41,assignments!$B$1:$U$78,5,FALSE)=0,"",VLOOKUP(A41,assignments!$B$1:$U$78,5,FALSE))</f>
        <v>45-54</v>
      </c>
      <c r="I41" s="8" t="str">
        <f>IF(VLOOKUP(A41,assignments!$B$1:$U$78,6,FALSE)=0,"",VLOOKUP(A41,assignments!$B$1:$U$78,6,FALSE))</f>
        <v>Female</v>
      </c>
      <c r="J41" s="8" t="str">
        <f>IF(VLOOKUP(A41,assignments!$B$1:$U$78,7,FALSE)=0,"",VLOOKUP(A41,assignments!$B$1:$U$78,7,FALSE))</f>
        <v>iPhone - iOS 10.X</v>
      </c>
      <c r="K41" s="8" t="str">
        <f>IF(VLOOKUP(A41,assignments!$B$1:$U$78,3,FALSE)=0,"",VLOOKUP(A41,assignments!$B$1:$U$78,3,FALSE))</f>
        <v>About once an hour</v>
      </c>
      <c r="L41" s="8" t="str">
        <f>IF(VLOOKUP(A41,assignments!$B$1:$U$78,8,FALSE)=0,"",VLOOKUP(A41,assignments!$B$1:$U$78,8,FALSE))</f>
        <v>Facebook</v>
      </c>
      <c r="M41" s="8" t="str">
        <f>IF(VLOOKUP(A41,assignments!$B$1:$U$78,9,FALSE)=0,"",VLOOKUP(A41,assignments!$B$1:$U$78,9,FALSE))</f>
        <v>Family/Friend</v>
      </c>
      <c r="N41" s="20">
        <f>IF(stress!X42&gt;0,stress!X42,"")</f>
        <v>4</v>
      </c>
      <c r="O41" s="20">
        <f>IF(stress!Y42&gt;0,stress!Y42,"")</f>
        <v>4</v>
      </c>
      <c r="P41" s="20">
        <f>IF(stress!Z42&gt;0,stress!Z42,"")</f>
        <v>3</v>
      </c>
      <c r="Q41" s="20">
        <f>IF(stress!AA42&gt;0,stress!AA42,"")</f>
        <v>2</v>
      </c>
      <c r="R41" s="20">
        <f>IF(stress!AB42&gt;0,stress!AB42,"")</f>
        <v>4</v>
      </c>
      <c r="S41" s="20">
        <f>IF(stress!AC42&gt;0,stress!AC42,"")</f>
        <v>3</v>
      </c>
      <c r="T41" s="20">
        <f>IF(stress!AD42&gt;0,stress!AD42,"")</f>
        <v>4</v>
      </c>
      <c r="U41" s="20">
        <f>IF(stress!AE42&gt;0,stress!AE42,"")</f>
        <v>5</v>
      </c>
      <c r="V41" s="20">
        <f>IF(stress!AF42&gt;0,stress!AF42,"")</f>
        <v>3</v>
      </c>
      <c r="W41" s="20">
        <f>IF(stress!AG42&gt;0,stress!AG42,"")</f>
        <v>3</v>
      </c>
      <c r="X41" s="20">
        <f>IF(stress!AH42&gt;0,stress!AH42,"")</f>
        <v>2</v>
      </c>
      <c r="Y41" s="20">
        <f>IF(stress!AI42&gt;0,stress!AI42,"")</f>
        <v>4</v>
      </c>
      <c r="Z41" s="20" t="str">
        <f>IF(stress!AJ42&gt;0,stress!AJ42,"")</f>
        <v/>
      </c>
      <c r="AA41" s="20" t="str">
        <f>IF(stress!AK42&gt;0,stress!AK42,"")</f>
        <v/>
      </c>
      <c r="AB41" s="21" t="str">
        <f>IF(U41="missing","missing",(IF(comply!AE42=99,"",IF(comply!AE42="","",IF(comply!AE42=1,1,0)))))</f>
        <v/>
      </c>
      <c r="AC41" s="21" t="str">
        <f>IF(V41="missing","missing",(IF(comply!AF42=99,"",IF(comply!AF42="","",IF(comply!AF42=1,1,0)))))</f>
        <v/>
      </c>
      <c r="AD41" s="21" t="str">
        <f>IF(W41="missing","missing",(IF(comply!AG42=99,"",IF(comply!AG42="","",IF(comply!AG42=1,1,0)))))</f>
        <v/>
      </c>
      <c r="AE41" s="21" t="str">
        <f>IF(X41="missing","missing",(IF(comply!AH42=99,"",IF(comply!AH42="","",IF(comply!AH42=1,1,0)))))</f>
        <v/>
      </c>
      <c r="AF41" s="21" t="str">
        <f>IF(Y41="missing","missing",(IF(comply!AI42=99,"",IF(comply!AI42="","",IF(comply!AI42=1,1,0)))))</f>
        <v/>
      </c>
      <c r="AG41" s="21" t="str">
        <f>IF(Z41="missing","missing",(IF(comply!AJ42=99,"",IF(comply!AJ42="","",IF(comply!AJ42=1,1,0)))))</f>
        <v/>
      </c>
      <c r="AH41" s="21" t="str">
        <f>IF(AA41="missing","missing",(IF(comply!AK42=99,"",IF(comply!AK42="","",IF(comply!AK42=1,1,0)))))</f>
        <v/>
      </c>
      <c r="AI41" s="13"/>
    </row>
    <row r="42" spans="1:35" x14ac:dyDescent="0.3">
      <c r="A42" s="8" t="str">
        <f>stress!A43</f>
        <v>mbittmann@gmail.com</v>
      </c>
      <c r="B42" s="8">
        <f t="shared" si="1"/>
        <v>41</v>
      </c>
      <c r="C42" s="8">
        <f>IF(VLOOKUP(A42,assignments!$B$1:$U$78,12,FALSE)="NA",1,0)</f>
        <v>0</v>
      </c>
      <c r="D42" s="8">
        <f>VLOOKUP(A42,assignments!$B$1:$U$78,18,FALSE)</f>
        <v>0</v>
      </c>
      <c r="E42" s="8">
        <f t="shared" si="0"/>
        <v>1</v>
      </c>
      <c r="F42" s="8">
        <f>IF(VLOOKUP(A42,assignments!$B$1:$U$78,17,FALSE)="NA", 0,VLOOKUP(A42,assignments!$B$1:$U$78,17,FALSE))</f>
        <v>4</v>
      </c>
      <c r="G42" s="8" t="str">
        <f>VLOOKUP(A42,assignments!$B$1:$U$78,4,FALSE)</f>
        <v>One phone â€“ used both for work and personal</v>
      </c>
      <c r="H42" s="8" t="str">
        <f>IF(VLOOKUP(A42,assignments!$B$1:$U$78,5,FALSE)=0,"",VLOOKUP(A42,assignments!$B$1:$U$78,5,FALSE))</f>
        <v>25-34</v>
      </c>
      <c r="I42" s="8" t="str">
        <f>IF(VLOOKUP(A42,assignments!$B$1:$U$78,6,FALSE)=0,"",VLOOKUP(A42,assignments!$B$1:$U$78,6,FALSE))</f>
        <v>Male</v>
      </c>
      <c r="J42" s="8" t="str">
        <f>IF(VLOOKUP(A42,assignments!$B$1:$U$78,7,FALSE)=0,"",VLOOKUP(A42,assignments!$B$1:$U$78,7,FALSE))</f>
        <v>iPhone - iOS 10.X</v>
      </c>
      <c r="K42" s="8" t="str">
        <f>IF(VLOOKUP(A42,assignments!$B$1:$U$78,3,FALSE)=0,"",VLOOKUP(A42,assignments!$B$1:$U$78,3,FALSE))</f>
        <v>Multiple times per hour</v>
      </c>
      <c r="L42" s="8" t="str">
        <f>IF(VLOOKUP(A42,assignments!$B$1:$U$78,8,FALSE)=0,"",VLOOKUP(A42,assignments!$B$1:$U$78,8,FALSE))</f>
        <v>Twitter</v>
      </c>
      <c r="M42" s="8" t="str">
        <f>IF(VLOOKUP(A42,assignments!$B$1:$U$78,9,FALSE)=0,"",VLOOKUP(A42,assignments!$B$1:$U$78,9,FALSE))</f>
        <v>Friend</v>
      </c>
      <c r="N42" s="20">
        <f>IF(stress!X43&gt;0,stress!X43,"")</f>
        <v>3</v>
      </c>
      <c r="O42" s="20">
        <f>IF(stress!Y43&gt;0,stress!Y43,"")</f>
        <v>4</v>
      </c>
      <c r="P42" s="20">
        <f>IF(stress!Z43&gt;0,stress!Z43,"")</f>
        <v>5</v>
      </c>
      <c r="Q42" s="20">
        <f>IF(stress!AA43&gt;0,stress!AA43,"")</f>
        <v>4</v>
      </c>
      <c r="R42" s="20">
        <f>IF(stress!AB43&gt;0,stress!AB43,"")</f>
        <v>3</v>
      </c>
      <c r="S42" s="20">
        <f>IF(stress!AC43&gt;0,stress!AC43,"")</f>
        <v>2</v>
      </c>
      <c r="T42" s="20" t="str">
        <f>IF(stress!AD43&gt;0,stress!AD43,"")</f>
        <v/>
      </c>
      <c r="U42" s="20" t="str">
        <f>IF(stress!AE43&gt;0,stress!AE43,"")</f>
        <v/>
      </c>
      <c r="V42" s="20" t="str">
        <f>IF(stress!AF43&gt;0,stress!AF43,"")</f>
        <v/>
      </c>
      <c r="W42" s="20" t="str">
        <f>IF(stress!AG43&gt;0,stress!AG43,"")</f>
        <v/>
      </c>
      <c r="X42" s="20" t="str">
        <f>IF(stress!AH43&gt;0,stress!AH43,"")</f>
        <v/>
      </c>
      <c r="Y42" s="20" t="str">
        <f>IF(stress!AI43&gt;0,stress!AI43,"")</f>
        <v/>
      </c>
      <c r="Z42" s="20" t="str">
        <f>IF(stress!AJ43&gt;0,stress!AJ43,"")</f>
        <v/>
      </c>
      <c r="AA42" s="20" t="str">
        <f>IF(stress!AK43&gt;0,stress!AK43,"")</f>
        <v/>
      </c>
      <c r="AB42" s="21" t="str">
        <f>IF(U42="missing","missing",(IF(comply!AE43=99,"",IF(comply!AE43="","",IF(comply!AE43=1,1,0)))))</f>
        <v/>
      </c>
      <c r="AC42" s="21" t="str">
        <f>IF(V42="missing","missing",(IF(comply!AF43=99,"",IF(comply!AF43="","",IF(comply!AF43=1,1,0)))))</f>
        <v/>
      </c>
      <c r="AD42" s="21" t="str">
        <f>IF(W42="missing","missing",(IF(comply!AG43=99,"",IF(comply!AG43="","",IF(comply!AG43=1,1,0)))))</f>
        <v/>
      </c>
      <c r="AE42" s="21" t="str">
        <f>IF(X42="missing","missing",(IF(comply!AH43=99,"",IF(comply!AH43="","",IF(comply!AH43=1,1,0)))))</f>
        <v/>
      </c>
      <c r="AF42" s="21" t="str">
        <f>IF(Y42="missing","missing",(IF(comply!AI43=99,"",IF(comply!AI43="","",IF(comply!AI43=1,1,0)))))</f>
        <v/>
      </c>
      <c r="AG42" s="21" t="str">
        <f>IF(Z42="missing","missing",(IF(comply!AJ43=99,"",IF(comply!AJ43="","",IF(comply!AJ43=1,1,0)))))</f>
        <v/>
      </c>
      <c r="AH42" s="21" t="str">
        <f>IF(AA42="missing","missing",(IF(comply!AK43=99,"",IF(comply!AK43="","",IF(comply!AK43=1,1,0)))))</f>
        <v/>
      </c>
      <c r="AI42" s="13"/>
    </row>
    <row r="43" spans="1:35" x14ac:dyDescent="0.3">
      <c r="A43" s="8" t="str">
        <f>stress!A44</f>
        <v>miodusze101@gmail.com</v>
      </c>
      <c r="B43" s="8">
        <f t="shared" si="1"/>
        <v>42</v>
      </c>
      <c r="C43" s="8">
        <f>IF(VLOOKUP(A43,assignments!$B$1:$U$78,12,FALSE)="NA",1,0)</f>
        <v>0</v>
      </c>
      <c r="D43" s="8">
        <f>VLOOKUP(A43,assignments!$B$1:$U$78,18,FALSE)</f>
        <v>1</v>
      </c>
      <c r="E43" s="8">
        <f t="shared" si="0"/>
        <v>0</v>
      </c>
      <c r="F43" s="8">
        <f>IF(VLOOKUP(A43,assignments!$B$1:$U$78,17,FALSE)="NA", 0,VLOOKUP(A43,assignments!$B$1:$U$78,17,FALSE))</f>
        <v>22</v>
      </c>
      <c r="G43" s="8" t="str">
        <f>VLOOKUP(A43,assignments!$B$1:$U$78,4,FALSE)</f>
        <v>One phone â€“ personal use only</v>
      </c>
      <c r="H43" s="8" t="str">
        <f>IF(VLOOKUP(A43,assignments!$B$1:$U$78,5,FALSE)=0,"",VLOOKUP(A43,assignments!$B$1:$U$78,5,FALSE))</f>
        <v>25-34</v>
      </c>
      <c r="I43" s="8" t="str">
        <f>IF(VLOOKUP(A43,assignments!$B$1:$U$78,6,FALSE)=0,"",VLOOKUP(A43,assignments!$B$1:$U$78,6,FALSE))</f>
        <v>Male</v>
      </c>
      <c r="J43" s="8" t="str">
        <f>IF(VLOOKUP(A43,assignments!$B$1:$U$78,7,FALSE)=0,"",VLOOKUP(A43,assignments!$B$1:$U$78,7,FALSE))</f>
        <v>iPhone - iOS 10.X</v>
      </c>
      <c r="K43" s="8" t="str">
        <f>IF(VLOOKUP(A43,assignments!$B$1:$U$78,3,FALSE)=0,"",VLOOKUP(A43,assignments!$B$1:$U$78,3,FALSE))</f>
        <v>About once every 2-4 hours</v>
      </c>
      <c r="L43" s="8" t="str">
        <f>IF(VLOOKUP(A43,assignments!$B$1:$U$78,8,FALSE)=0,"",VLOOKUP(A43,assignments!$B$1:$U$78,8,FALSE))</f>
        <v>Text</v>
      </c>
      <c r="M43" s="8" t="str">
        <f>IF(VLOOKUP(A43,assignments!$B$1:$U$78,9,FALSE)=0,"",VLOOKUP(A43,assignments!$B$1:$U$78,9,FALSE))</f>
        <v>Friend</v>
      </c>
      <c r="N43" s="20">
        <f>IF(stress!X44&gt;0,stress!X44,"")</f>
        <v>3</v>
      </c>
      <c r="O43" s="20">
        <f>IF(stress!Y44&gt;0,stress!Y44,"")</f>
        <v>2</v>
      </c>
      <c r="P43" s="20">
        <f>IF(stress!Z44&gt;0,stress!Z44,"")</f>
        <v>2</v>
      </c>
      <c r="Q43" s="20">
        <f>IF(stress!AA44&gt;0,stress!AA44,"")</f>
        <v>2</v>
      </c>
      <c r="R43" s="20">
        <f>IF(stress!AB44&gt;0,stress!AB44,"")</f>
        <v>2</v>
      </c>
      <c r="S43" s="20">
        <f>IF(stress!AC44&gt;0,stress!AC44,"")</f>
        <v>2</v>
      </c>
      <c r="T43" s="20">
        <f>IF(stress!AD44&gt;0,stress!AD44,"")</f>
        <v>2</v>
      </c>
      <c r="U43" s="20">
        <f>IF(stress!AE44&gt;0,stress!AE44,"")</f>
        <v>3</v>
      </c>
      <c r="V43" s="20">
        <f>IF(stress!AF44&gt;0,stress!AF44,"")</f>
        <v>3</v>
      </c>
      <c r="W43" s="20">
        <f>IF(stress!AG44&gt;0,stress!AG44,"")</f>
        <v>2</v>
      </c>
      <c r="X43" s="20">
        <f>IF(stress!AH44&gt;0,stress!AH44,"")</f>
        <v>2</v>
      </c>
      <c r="Y43" s="20">
        <f>IF(stress!AI44&gt;0,stress!AI44,"")</f>
        <v>2</v>
      </c>
      <c r="Z43" s="20">
        <f>IF(stress!AJ44&gt;0,stress!AJ44,"")</f>
        <v>1</v>
      </c>
      <c r="AA43" s="20" t="str">
        <f>IF(stress!AK44&gt;0,stress!AK44,"")</f>
        <v/>
      </c>
      <c r="AB43" s="21">
        <f>IF(U43="missing","missing",(IF(comply!AE44=99,"",IF(comply!AE44="","",IF(comply!AE44=1,1,0)))))</f>
        <v>0</v>
      </c>
      <c r="AC43" s="21">
        <f>IF(V43="missing","missing",(IF(comply!AF44=99,"",IF(comply!AF44="","",IF(comply!AF44=1,1,0)))))</f>
        <v>0</v>
      </c>
      <c r="AD43" s="21">
        <f>IF(W43="missing","missing",(IF(comply!AG44=99,"",IF(comply!AG44="","",IF(comply!AG44=1,1,0)))))</f>
        <v>0</v>
      </c>
      <c r="AE43" s="21">
        <f>IF(X43="missing","missing",(IF(comply!AH44=99,"",IF(comply!AH44="","",IF(comply!AH44=1,1,0)))))</f>
        <v>0</v>
      </c>
      <c r="AF43" s="21">
        <f>IF(Y43="missing","missing",(IF(comply!AI44=99,"",IF(comply!AI44="","",IF(comply!AI44=1,1,0)))))</f>
        <v>0</v>
      </c>
      <c r="AG43" s="21">
        <f>IF(Z43="missing","missing",(IF(comply!AJ44=99,"",IF(comply!AJ44="","",IF(comply!AJ44=1,1,0)))))</f>
        <v>0</v>
      </c>
      <c r="AH43" s="21" t="str">
        <f>IF(AA43="missing","missing",(IF(comply!AK44=99,"",IF(comply!AK44="","",IF(comply!AK44=1,1,0)))))</f>
        <v/>
      </c>
      <c r="AI43" s="13"/>
    </row>
    <row r="44" spans="1:35" x14ac:dyDescent="0.3">
      <c r="A44" s="8" t="str">
        <f>stress!A45</f>
        <v>mms260@zips.uakron.edu</v>
      </c>
      <c r="B44" s="8">
        <f t="shared" si="1"/>
        <v>43</v>
      </c>
      <c r="C44" s="8">
        <f>IF(VLOOKUP(A44,assignments!$B$1:$U$78,12,FALSE)="NA",1,0)</f>
        <v>0</v>
      </c>
      <c r="D44" s="8">
        <f>VLOOKUP(A44,assignments!$B$1:$U$78,18,FALSE)</f>
        <v>1</v>
      </c>
      <c r="E44" s="8">
        <f t="shared" si="0"/>
        <v>0</v>
      </c>
      <c r="F44" s="8">
        <f>IF(VLOOKUP(A44,assignments!$B$1:$U$78,17,FALSE)="NA", 0,VLOOKUP(A44,assignments!$B$1:$U$78,17,FALSE))</f>
        <v>5</v>
      </c>
      <c r="G44" s="8" t="str">
        <f>VLOOKUP(A44,assignments!$B$1:$U$78,4,FALSE)</f>
        <v>One phone â€“ used both for work and personal</v>
      </c>
      <c r="H44" s="8" t="str">
        <f>IF(VLOOKUP(A44,assignments!$B$1:$U$78,5,FALSE)=0,"",VLOOKUP(A44,assignments!$B$1:$U$78,5,FALSE))</f>
        <v>18-24</v>
      </c>
      <c r="I44" s="8" t="str">
        <f>IF(VLOOKUP(A44,assignments!$B$1:$U$78,6,FALSE)=0,"",VLOOKUP(A44,assignments!$B$1:$U$78,6,FALSE))</f>
        <v>Female</v>
      </c>
      <c r="J44" s="8" t="str">
        <f>IF(VLOOKUP(A44,assignments!$B$1:$U$78,7,FALSE)=0,"",VLOOKUP(A44,assignments!$B$1:$U$78,7,FALSE))</f>
        <v>iPhone - iOS 10.X</v>
      </c>
      <c r="K44" s="8" t="str">
        <f>IF(VLOOKUP(A44,assignments!$B$1:$U$78,3,FALSE)=0,"",VLOOKUP(A44,assignments!$B$1:$U$78,3,FALSE))</f>
        <v>Multiple times per hour</v>
      </c>
      <c r="L44" s="8" t="str">
        <f>IF(VLOOKUP(A44,assignments!$B$1:$U$78,8,FALSE)=0,"",VLOOKUP(A44,assignments!$B$1:$U$78,8,FALSE))</f>
        <v/>
      </c>
      <c r="M44" s="8" t="str">
        <f>IF(VLOOKUP(A44,assignments!$B$1:$U$78,9,FALSE)=0,"",VLOOKUP(A44,assignments!$B$1:$U$78,9,FALSE))</f>
        <v/>
      </c>
      <c r="N44" s="20">
        <f>IF(stress!X45&gt;0,stress!X45,"")</f>
        <v>4</v>
      </c>
      <c r="O44" s="20">
        <f>IF(stress!Y45&gt;0,stress!Y45,"")</f>
        <v>5</v>
      </c>
      <c r="P44" s="20">
        <f>IF(stress!Z45&gt;0,stress!Z45,"")</f>
        <v>3</v>
      </c>
      <c r="Q44" s="20" t="str">
        <f>IF(stress!AA45&gt;0,stress!AA45,"")</f>
        <v/>
      </c>
      <c r="R44" s="20" t="str">
        <f>IF(stress!AB45&gt;0,stress!AB45,"")</f>
        <v/>
      </c>
      <c r="S44" s="20">
        <f>IF(stress!AC45&gt;0,stress!AC45,"")</f>
        <v>5</v>
      </c>
      <c r="T44" s="20">
        <f>IF(stress!AD45&gt;0,stress!AD45,"")</f>
        <v>5</v>
      </c>
      <c r="U44" s="20">
        <f>IF(stress!AE45&gt;0,stress!AE45,"")</f>
        <v>3</v>
      </c>
      <c r="V44" s="20">
        <f>IF(stress!AF45&gt;0,stress!AF45,"")</f>
        <v>3</v>
      </c>
      <c r="W44" s="20">
        <f>IF(stress!AG45&gt;0,stress!AG45,"")</f>
        <v>3</v>
      </c>
      <c r="X44" s="20">
        <f>IF(stress!AH45&gt;0,stress!AH45,"")</f>
        <v>3</v>
      </c>
      <c r="Y44" s="20">
        <f>IF(stress!AI45&gt;0,stress!AI45,"")</f>
        <v>3</v>
      </c>
      <c r="Z44" s="20">
        <f>IF(stress!AJ45&gt;0,stress!AJ45,"")</f>
        <v>2</v>
      </c>
      <c r="AA44" s="20">
        <f>IF(stress!AK45&gt;0,stress!AK45,"")</f>
        <v>4</v>
      </c>
      <c r="AB44" s="21">
        <f>IF(U44="missing","missing",(IF(comply!AE45=99,"",IF(comply!AE45="","",IF(comply!AE45=1,1,0)))))</f>
        <v>0</v>
      </c>
      <c r="AC44" s="21">
        <f>IF(V44="missing","missing",(IF(comply!AF45=99,"",IF(comply!AF45="","",IF(comply!AF45=1,1,0)))))</f>
        <v>0</v>
      </c>
      <c r="AD44" s="21">
        <f>IF(W44="missing","missing",(IF(comply!AG45=99,"",IF(comply!AG45="","",IF(comply!AG45=1,1,0)))))</f>
        <v>0</v>
      </c>
      <c r="AE44" s="21">
        <f>IF(X44="missing","missing",(IF(comply!AH45=99,"",IF(comply!AH45="","",IF(comply!AH45=1,1,0)))))</f>
        <v>0</v>
      </c>
      <c r="AF44" s="21">
        <f>IF(Y44="missing","missing",(IF(comply!AI45=99,"",IF(comply!AI45="","",IF(comply!AI45=1,1,0)))))</f>
        <v>0</v>
      </c>
      <c r="AG44" s="21">
        <f>IF(Z44="missing","missing",(IF(comply!AJ45=99,"",IF(comply!AJ45="","",IF(comply!AJ45=1,1,0)))))</f>
        <v>1</v>
      </c>
      <c r="AH44" s="21">
        <f>IF(AA44="missing","missing",(IF(comply!AK45=99,"",IF(comply!AK45="","",IF(comply!AK45=1,1,0)))))</f>
        <v>0</v>
      </c>
      <c r="AI44" s="13"/>
    </row>
    <row r="45" spans="1:35" x14ac:dyDescent="0.3">
      <c r="A45" s="8" t="str">
        <f>stress!A46</f>
        <v>monisha.sabnis@gmail.com</v>
      </c>
      <c r="B45" s="8">
        <f t="shared" si="1"/>
        <v>44</v>
      </c>
      <c r="C45" s="8">
        <f>IF(VLOOKUP(A45,assignments!$B$1:$U$78,12,FALSE)="NA",1,0)</f>
        <v>1</v>
      </c>
      <c r="D45" s="8">
        <v>0</v>
      </c>
      <c r="E45" s="8">
        <f t="shared" si="0"/>
        <v>0</v>
      </c>
      <c r="F45" s="8">
        <f>IF(VLOOKUP(A45,assignments!$B$1:$U$78,17,FALSE)="NA", 0,VLOOKUP(A45,assignments!$B$1:$U$78,17,FALSE))</f>
        <v>0</v>
      </c>
      <c r="G45" s="8" t="str">
        <f>VLOOKUP(A45,assignments!$B$1:$U$78,4,FALSE)</f>
        <v>One phone â€“ used both for work and personal</v>
      </c>
      <c r="H45" s="8" t="str">
        <f>IF(VLOOKUP(A45,assignments!$B$1:$U$78,5,FALSE)=0,"",VLOOKUP(A45,assignments!$B$1:$U$78,5,FALSE))</f>
        <v>25-34</v>
      </c>
      <c r="I45" s="8" t="str">
        <f>IF(VLOOKUP(A45,assignments!$B$1:$U$78,6,FALSE)=0,"",VLOOKUP(A45,assignments!$B$1:$U$78,6,FALSE))</f>
        <v>Female</v>
      </c>
      <c r="J45" s="8" t="str">
        <f>IF(VLOOKUP(A45,assignments!$B$1:$U$78,7,FALSE)=0,"",VLOOKUP(A45,assignments!$B$1:$U$78,7,FALSE))</f>
        <v>iPhone - iOS 10.X</v>
      </c>
      <c r="K45" s="8" t="str">
        <f>IF(VLOOKUP(A45,assignments!$B$1:$U$78,3,FALSE)=0,"",VLOOKUP(A45,assignments!$B$1:$U$78,3,FALSE))</f>
        <v>Multiple times per hour</v>
      </c>
      <c r="L45" s="8" t="str">
        <f>IF(VLOOKUP(A45,assignments!$B$1:$U$78,8,FALSE)=0,"",VLOOKUP(A45,assignments!$B$1:$U$78,8,FALSE))</f>
        <v>Facebook</v>
      </c>
      <c r="M45" s="8" t="str">
        <f>IF(VLOOKUP(A45,assignments!$B$1:$U$78,9,FALSE)=0,"",VLOOKUP(A45,assignments!$B$1:$U$78,9,FALSE))</f>
        <v>Friend</v>
      </c>
      <c r="N45" s="20">
        <f>IF(stress!C46&gt;0,stress!C46,"")</f>
        <v>4</v>
      </c>
      <c r="O45" s="20">
        <f>IF(stress!D46&gt;0,stress!D46,"")</f>
        <v>4</v>
      </c>
      <c r="P45" s="20">
        <f>IF(stress!E46&gt;0,stress!E46,"")</f>
        <v>2</v>
      </c>
      <c r="Q45" s="20" t="str">
        <f>IF(stress!F46&gt;0,stress!F46,"")</f>
        <v/>
      </c>
      <c r="R45" s="20" t="str">
        <f>IF(stress!G46&gt;0,stress!G46,"")</f>
        <v/>
      </c>
      <c r="S45" s="20" t="str">
        <f>IF(stress!H46&gt;0,stress!H46,"")</f>
        <v/>
      </c>
      <c r="T45" s="20">
        <f>IF(stress!I46&gt;0,stress!I46,"")</f>
        <v>4</v>
      </c>
      <c r="U45" s="20">
        <f>IF(stress!J46&gt;0,stress!J46,"")</f>
        <v>3</v>
      </c>
      <c r="V45" s="20">
        <f>IF(stress!K46&gt;0,stress!K46,"")</f>
        <v>2</v>
      </c>
      <c r="W45" s="20">
        <f>IF(stress!L46&gt;0,stress!L46,"")</f>
        <v>3</v>
      </c>
      <c r="X45" s="20">
        <f>IF(stress!M46&gt;0,stress!M46,"")</f>
        <v>3</v>
      </c>
      <c r="Y45" s="20" t="str">
        <f>IF(stress!N46&gt;0,stress!N46,"")</f>
        <v/>
      </c>
      <c r="Z45" s="20">
        <f>IF(stress!O46&gt;0,stress!O46,"")</f>
        <v>2</v>
      </c>
      <c r="AA45" s="20">
        <f>IF(stress!P46&gt;0,stress!P46,"")</f>
        <v>3</v>
      </c>
      <c r="AB45" s="21" t="str">
        <f>IF(U45="missing","missing",(IF(comply!AE46=99,"",IF(comply!AE46="","",IF(comply!AE46=1,1,0)))))</f>
        <v/>
      </c>
      <c r="AC45" s="21" t="str">
        <f>IF(V45="missing","missing",(IF(comply!AF46=99,"",IF(comply!AF46="","",IF(comply!AF46=1,1,0)))))</f>
        <v/>
      </c>
      <c r="AD45" s="21" t="str">
        <f>IF(W45="missing","missing",(IF(comply!AG46=99,"",IF(comply!AG46="","",IF(comply!AG46=1,1,0)))))</f>
        <v/>
      </c>
      <c r="AE45" s="21" t="str">
        <f>IF(X45="missing","missing",(IF(comply!AH46=99,"",IF(comply!AH46="","",IF(comply!AH46=1,1,0)))))</f>
        <v/>
      </c>
      <c r="AF45" s="21" t="str">
        <f>IF(Y45="missing","missing",(IF(comply!AI46=99,"",IF(comply!AI46="","",IF(comply!AI46=1,1,0)))))</f>
        <v/>
      </c>
      <c r="AG45" s="21" t="str">
        <f>IF(Z45="missing","missing",(IF(comply!AJ46=99,"",IF(comply!AJ46="","",IF(comply!AJ46=1,1,0)))))</f>
        <v/>
      </c>
      <c r="AH45" s="21" t="str">
        <f>IF(AA45="missing","missing",(IF(comply!AK46=99,"",IF(comply!AK46="","",IF(comply!AK46=1,1,0)))))</f>
        <v/>
      </c>
      <c r="AI45" s="13"/>
    </row>
    <row r="46" spans="1:35" x14ac:dyDescent="0.3">
      <c r="A46" s="8" t="str">
        <f>stress!A47</f>
        <v>nananeliz@gmail.com</v>
      </c>
      <c r="B46" s="8">
        <f t="shared" si="1"/>
        <v>45</v>
      </c>
      <c r="C46" s="8">
        <f>IF(VLOOKUP(A46,assignments!$B$1:$U$78,12,FALSE)="NA",1,0)</f>
        <v>0</v>
      </c>
      <c r="D46" s="8">
        <f>VLOOKUP(A46,assignments!$B$1:$U$78,18,FALSE)</f>
        <v>1</v>
      </c>
      <c r="E46" s="8">
        <f t="shared" si="0"/>
        <v>0</v>
      </c>
      <c r="F46" s="8">
        <f>IF(VLOOKUP(A46,assignments!$B$1:$U$78,17,FALSE)="NA", 0,VLOOKUP(A46,assignments!$B$1:$U$78,17,FALSE))</f>
        <v>21</v>
      </c>
      <c r="G46" s="8" t="str">
        <f>VLOOKUP(A46,assignments!$B$1:$U$78,4,FALSE)</f>
        <v>Two or More Phones â€“ at least one for personal use only</v>
      </c>
      <c r="H46" s="8" t="str">
        <f>IF(VLOOKUP(A46,assignments!$B$1:$U$78,5,FALSE)=0,"",VLOOKUP(A46,assignments!$B$1:$U$78,5,FALSE))</f>
        <v>45-54</v>
      </c>
      <c r="I46" s="8" t="str">
        <f>IF(VLOOKUP(A46,assignments!$B$1:$U$78,6,FALSE)=0,"",VLOOKUP(A46,assignments!$B$1:$U$78,6,FALSE))</f>
        <v>Female</v>
      </c>
      <c r="J46" s="8" t="str">
        <f>IF(VLOOKUP(A46,assignments!$B$1:$U$78,7,FALSE)=0,"",VLOOKUP(A46,assignments!$B$1:$U$78,7,FALSE))</f>
        <v>iPhone - iOS 10.X</v>
      </c>
      <c r="K46" s="8" t="str">
        <f>IF(VLOOKUP(A46,assignments!$B$1:$U$78,3,FALSE)=0,"",VLOOKUP(A46,assignments!$B$1:$U$78,3,FALSE))</f>
        <v>About once every 4-8 hours</v>
      </c>
      <c r="L46" s="8" t="str">
        <f>IF(VLOOKUP(A46,assignments!$B$1:$U$78,8,FALSE)=0,"",VLOOKUP(A46,assignments!$B$1:$U$78,8,FALSE))</f>
        <v>Facebook</v>
      </c>
      <c r="M46" s="8" t="str">
        <f>IF(VLOOKUP(A46,assignments!$B$1:$U$78,9,FALSE)=0,"",VLOOKUP(A46,assignments!$B$1:$U$78,9,FALSE))</f>
        <v>Friend</v>
      </c>
      <c r="N46" s="20">
        <f>IF(stress!X47&gt;0,stress!X47,"")</f>
        <v>4</v>
      </c>
      <c r="O46" s="20">
        <f>IF(stress!Y47&gt;0,stress!Y47,"")</f>
        <v>4</v>
      </c>
      <c r="P46" s="20">
        <f>IF(stress!Z47&gt;0,stress!Z47,"")</f>
        <v>4</v>
      </c>
      <c r="Q46" s="20">
        <f>IF(stress!AA47&gt;0,stress!AA47,"")</f>
        <v>3</v>
      </c>
      <c r="R46" s="20">
        <f>IF(stress!AB47&gt;0,stress!AB47,"")</f>
        <v>3</v>
      </c>
      <c r="S46" s="20">
        <f>IF(stress!AC47&gt;0,stress!AC47,"")</f>
        <v>2</v>
      </c>
      <c r="T46" s="20">
        <f>IF(stress!AD47&gt;0,stress!AD47,"")</f>
        <v>2</v>
      </c>
      <c r="U46" s="20">
        <f>IF(stress!AE47&gt;0,stress!AE47,"")</f>
        <v>2</v>
      </c>
      <c r="V46" s="20">
        <f>IF(stress!AF47&gt;0,stress!AF47,"")</f>
        <v>3</v>
      </c>
      <c r="W46" s="20">
        <f>IF(stress!AG47&gt;0,stress!AG47,"")</f>
        <v>3</v>
      </c>
      <c r="X46" s="20">
        <f>IF(stress!AH47&gt;0,stress!AH47,"")</f>
        <v>2</v>
      </c>
      <c r="Y46" s="20">
        <f>IF(stress!AI47&gt;0,stress!AI47,"")</f>
        <v>3</v>
      </c>
      <c r="Z46" s="20">
        <f>IF(stress!AJ47&gt;0,stress!AJ47,"")</f>
        <v>2</v>
      </c>
      <c r="AA46" s="20">
        <f>IF(stress!AK47&gt;0,stress!AK47,"")</f>
        <v>2</v>
      </c>
      <c r="AB46" s="21">
        <f>IF(U46="missing","missing",(IF(comply!AE47=99,"",IF(comply!AE47="","",IF(comply!AE47=1,1,0)))))</f>
        <v>1</v>
      </c>
      <c r="AC46" s="21">
        <f>IF(V46="missing","missing",(IF(comply!AF47=99,"",IF(comply!AF47="","",IF(comply!AF47=1,1,0)))))</f>
        <v>1</v>
      </c>
      <c r="AD46" s="21">
        <f>IF(W46="missing","missing",(IF(comply!AG47=99,"",IF(comply!AG47="","",IF(comply!AG47=1,1,0)))))</f>
        <v>1</v>
      </c>
      <c r="AE46" s="21">
        <f>IF(X46="missing","missing",(IF(comply!AH47=99,"",IF(comply!AH47="","",IF(comply!AH47=1,1,0)))))</f>
        <v>1</v>
      </c>
      <c r="AF46" s="21">
        <f>IF(Y46="missing","missing",(IF(comply!AI47=99,"",IF(comply!AI47="","",IF(comply!AI47=1,1,0)))))</f>
        <v>1</v>
      </c>
      <c r="AG46" s="21">
        <f>IF(Z46="missing","missing",(IF(comply!AJ47=99,"",IF(comply!AJ47="","",IF(comply!AJ47=1,1,0)))))</f>
        <v>1</v>
      </c>
      <c r="AH46" s="21">
        <f>IF(AA46="missing","missing",(IF(comply!AK47=99,"",IF(comply!AK47="","",IF(comply!AK47=1,1,0)))))</f>
        <v>1</v>
      </c>
      <c r="AI46" s="13"/>
    </row>
    <row r="47" spans="1:35" x14ac:dyDescent="0.3">
      <c r="A47" s="8" t="str">
        <f>stress!A48</f>
        <v>nelson.sean@hotmail.com</v>
      </c>
      <c r="B47" s="8">
        <f t="shared" si="1"/>
        <v>46</v>
      </c>
      <c r="C47" s="8">
        <f>IF(VLOOKUP(A47,assignments!$B$1:$U$78,12,FALSE)="NA",1,0)</f>
        <v>0</v>
      </c>
      <c r="D47" s="8">
        <f>VLOOKUP(A47,assignments!$B$1:$U$78,18,FALSE)</f>
        <v>0</v>
      </c>
      <c r="E47" s="8">
        <f t="shared" si="0"/>
        <v>0</v>
      </c>
      <c r="F47" s="8">
        <f>IF(VLOOKUP(A47,assignments!$B$1:$U$78,17,FALSE)="NA", 0,VLOOKUP(A47,assignments!$B$1:$U$78,17,FALSE))</f>
        <v>4</v>
      </c>
      <c r="G47" s="8" t="str">
        <f>VLOOKUP(A47,assignments!$B$1:$U$78,4,FALSE)</f>
        <v>One phone â€“ used both for work and personal</v>
      </c>
      <c r="H47" s="8" t="str">
        <f>IF(VLOOKUP(A47,assignments!$B$1:$U$78,5,FALSE)=0,"",VLOOKUP(A47,assignments!$B$1:$U$78,5,FALSE))</f>
        <v>25-34</v>
      </c>
      <c r="I47" s="8" t="str">
        <f>IF(VLOOKUP(A47,assignments!$B$1:$U$78,6,FALSE)=0,"",VLOOKUP(A47,assignments!$B$1:$U$78,6,FALSE))</f>
        <v>Male</v>
      </c>
      <c r="J47" s="8" t="str">
        <f>IF(VLOOKUP(A47,assignments!$B$1:$U$78,7,FALSE)=0,"",VLOOKUP(A47,assignments!$B$1:$U$78,7,FALSE))</f>
        <v>iPhone - iOS 10.X</v>
      </c>
      <c r="K47" s="8" t="str">
        <f>IF(VLOOKUP(A47,assignments!$B$1:$U$78,3,FALSE)=0,"",VLOOKUP(A47,assignments!$B$1:$U$78,3,FALSE))</f>
        <v>Multiple times per hour</v>
      </c>
      <c r="L47" s="8" t="str">
        <f>IF(VLOOKUP(A47,assignments!$B$1:$U$78,8,FALSE)=0,"",VLOOKUP(A47,assignments!$B$1:$U$78,8,FALSE))</f>
        <v>Facebook</v>
      </c>
      <c r="M47" s="8" t="str">
        <f>IF(VLOOKUP(A47,assignments!$B$1:$U$78,9,FALSE)=0,"",VLOOKUP(A47,assignments!$B$1:$U$78,9,FALSE))</f>
        <v>Family/Friend</v>
      </c>
      <c r="N47" s="20">
        <f>IF(stress!X48&gt;0,stress!X48,"")</f>
        <v>4</v>
      </c>
      <c r="O47" s="20">
        <f>IF(stress!Y48&gt;0,stress!Y48,"")</f>
        <v>4</v>
      </c>
      <c r="P47" s="20">
        <f>IF(stress!Z48&gt;0,stress!Z48,"")</f>
        <v>2</v>
      </c>
      <c r="Q47" s="20">
        <f>IF(stress!AA48&gt;0,stress!AA48,"")</f>
        <v>2</v>
      </c>
      <c r="R47" s="20">
        <f>IF(stress!AB48&gt;0,stress!AB48,"")</f>
        <v>2</v>
      </c>
      <c r="S47" s="20">
        <f>IF(stress!AC48&gt;0,stress!AC48,"")</f>
        <v>1</v>
      </c>
      <c r="T47" s="20">
        <f>IF(stress!AD48&gt;0,stress!AD48,"")</f>
        <v>2</v>
      </c>
      <c r="U47" s="20">
        <f>IF(stress!AE48&gt;0,stress!AE48,"")</f>
        <v>4</v>
      </c>
      <c r="V47" s="20">
        <f>IF(stress!AF48&gt;0,stress!AF48,"")</f>
        <v>4</v>
      </c>
      <c r="W47" s="20">
        <f>IF(stress!AG48&gt;0,stress!AG48,"")</f>
        <v>3</v>
      </c>
      <c r="X47" s="20">
        <f>IF(stress!AH48&gt;0,stress!AH48,"")</f>
        <v>3</v>
      </c>
      <c r="Y47" s="20">
        <f>IF(stress!AI48&gt;0,stress!AI48,"")</f>
        <v>2</v>
      </c>
      <c r="Z47" s="20">
        <f>IF(stress!AJ48&gt;0,stress!AJ48,"")</f>
        <v>2</v>
      </c>
      <c r="AA47" s="20">
        <f>IF(stress!AK48&gt;0,stress!AK48,"")</f>
        <v>2</v>
      </c>
      <c r="AB47" s="21" t="str">
        <f>IF(U47="missing","missing",(IF(comply!AE48=99,"",IF(comply!AE48="","",IF(comply!AE48=1,1,0)))))</f>
        <v/>
      </c>
      <c r="AC47" s="21" t="str">
        <f>IF(V47="missing","missing",(IF(comply!AF48=99,"",IF(comply!AF48="","",IF(comply!AF48=1,1,0)))))</f>
        <v/>
      </c>
      <c r="AD47" s="21" t="str">
        <f>IF(W47="missing","missing",(IF(comply!AG48=99,"",IF(comply!AG48="","",IF(comply!AG48=1,1,0)))))</f>
        <v/>
      </c>
      <c r="AE47" s="21" t="str">
        <f>IF(X47="missing","missing",(IF(comply!AH48=99,"",IF(comply!AH48="","",IF(comply!AH48=1,1,0)))))</f>
        <v/>
      </c>
      <c r="AF47" s="21" t="str">
        <f>IF(Y47="missing","missing",(IF(comply!AI48=99,"",IF(comply!AI48="","",IF(comply!AI48=1,1,0)))))</f>
        <v/>
      </c>
      <c r="AG47" s="21" t="str">
        <f>IF(Z47="missing","missing",(IF(comply!AJ48=99,"",IF(comply!AJ48="","",IF(comply!AJ48=1,1,0)))))</f>
        <v/>
      </c>
      <c r="AH47" s="21" t="str">
        <f>IF(AA47="missing","missing",(IF(comply!AK48=99,"",IF(comply!AK48="","",IF(comply!AK48=1,1,0)))))</f>
        <v/>
      </c>
      <c r="AI47" s="13"/>
    </row>
    <row r="48" spans="1:35" x14ac:dyDescent="0.3">
      <c r="A48" s="8" t="str">
        <f>stress!A49</f>
        <v>parishkarlee@gmail.com</v>
      </c>
      <c r="B48" s="8">
        <f t="shared" si="1"/>
        <v>47</v>
      </c>
      <c r="C48" s="8">
        <f>IF(VLOOKUP(A48,assignments!$B$1:$U$78,12,FALSE)="NA",1,0)</f>
        <v>0</v>
      </c>
      <c r="D48" s="8">
        <f>VLOOKUP(A48,assignments!$B$1:$U$78,18,FALSE)</f>
        <v>0</v>
      </c>
      <c r="E48" s="8">
        <f t="shared" si="0"/>
        <v>0</v>
      </c>
      <c r="F48" s="8">
        <f>IF(VLOOKUP(A48,assignments!$B$1:$U$78,17,FALSE)="NA", 0,VLOOKUP(A48,assignments!$B$1:$U$78,17,FALSE))</f>
        <v>23</v>
      </c>
      <c r="G48" s="8" t="str">
        <f>VLOOKUP(A48,assignments!$B$1:$U$78,4,FALSE)</f>
        <v>One phone â€“ personal use only</v>
      </c>
      <c r="H48" s="8" t="str">
        <f>IF(VLOOKUP(A48,assignments!$B$1:$U$78,5,FALSE)=0,"",VLOOKUP(A48,assignments!$B$1:$U$78,5,FALSE))</f>
        <v>18-24</v>
      </c>
      <c r="I48" s="8" t="str">
        <f>IF(VLOOKUP(A48,assignments!$B$1:$U$78,6,FALSE)=0,"",VLOOKUP(A48,assignments!$B$1:$U$78,6,FALSE))</f>
        <v>Female</v>
      </c>
      <c r="J48" s="8" t="str">
        <f>IF(VLOOKUP(A48,assignments!$B$1:$U$78,7,FALSE)=0,"",VLOOKUP(A48,assignments!$B$1:$U$78,7,FALSE))</f>
        <v>iPhone - iOS 9.X</v>
      </c>
      <c r="K48" s="8" t="str">
        <f>IF(VLOOKUP(A48,assignments!$B$1:$U$78,3,FALSE)=0,"",VLOOKUP(A48,assignments!$B$1:$U$78,3,FALSE))</f>
        <v>Multiple times per hour</v>
      </c>
      <c r="L48" s="8" t="str">
        <f>IF(VLOOKUP(A48,assignments!$B$1:$U$78,8,FALSE)=0,"",VLOOKUP(A48,assignments!$B$1:$U$78,8,FALSE))</f>
        <v>Facebook</v>
      </c>
      <c r="M48" s="8" t="str">
        <f>IF(VLOOKUP(A48,assignments!$B$1:$U$78,9,FALSE)=0,"",VLOOKUP(A48,assignments!$B$1:$U$78,9,FALSE))</f>
        <v>Family/Friend</v>
      </c>
      <c r="N48" s="20">
        <f>IF(stress!X49&gt;0,stress!X49,"")</f>
        <v>3</v>
      </c>
      <c r="O48" s="20">
        <f>IF(stress!Y49&gt;0,stress!Y49,"")</f>
        <v>3</v>
      </c>
      <c r="P48" s="20">
        <f>IF(stress!Z49&gt;0,stress!Z49,"")</f>
        <v>4</v>
      </c>
      <c r="Q48" s="20">
        <f>IF(stress!AA49&gt;0,stress!AA49,"")</f>
        <v>4</v>
      </c>
      <c r="R48" s="20">
        <f>IF(stress!AB49&gt;0,stress!AB49,"")</f>
        <v>4</v>
      </c>
      <c r="S48" s="20">
        <f>IF(stress!AC49&gt;0,stress!AC49,"")</f>
        <v>3</v>
      </c>
      <c r="T48" s="20">
        <f>IF(stress!AD49&gt;0,stress!AD49,"")</f>
        <v>3</v>
      </c>
      <c r="U48" s="20">
        <f>IF(stress!AE49&gt;0,stress!AE49,"")</f>
        <v>5</v>
      </c>
      <c r="V48" s="20">
        <f>IF(stress!AF49&gt;0,stress!AF49,"")</f>
        <v>5</v>
      </c>
      <c r="W48" s="20">
        <f>IF(stress!AG49&gt;0,stress!AG49,"")</f>
        <v>3</v>
      </c>
      <c r="X48" s="20">
        <f>IF(stress!AH49&gt;0,stress!AH49,"")</f>
        <v>3</v>
      </c>
      <c r="Y48" s="20" t="str">
        <f>IF(stress!AI49&gt;0,stress!AI49,"")</f>
        <v/>
      </c>
      <c r="Z48" s="20">
        <f>IF(stress!AJ49&gt;0,stress!AJ49,"")</f>
        <v>3</v>
      </c>
      <c r="AA48" s="20">
        <f>IF(stress!AK49&gt;0,stress!AK49,"")</f>
        <v>3</v>
      </c>
      <c r="AB48" s="21" t="str">
        <f>IF(U48="missing","missing",(IF(comply!AE49=99,"",IF(comply!AE49="","",IF(comply!AE49=1,1,0)))))</f>
        <v/>
      </c>
      <c r="AC48" s="21" t="str">
        <f>IF(V48="missing","missing",(IF(comply!AF49=99,"",IF(comply!AF49="","",IF(comply!AF49=1,1,0)))))</f>
        <v/>
      </c>
      <c r="AD48" s="21" t="str">
        <f>IF(W48="missing","missing",(IF(comply!AG49=99,"",IF(comply!AG49="","",IF(comply!AG49=1,1,0)))))</f>
        <v/>
      </c>
      <c r="AE48" s="21" t="str">
        <f>IF(X48="missing","missing",(IF(comply!AH49=99,"",IF(comply!AH49="","",IF(comply!AH49=1,1,0)))))</f>
        <v/>
      </c>
      <c r="AF48" s="21" t="str">
        <f>IF(Y48="missing","missing",(IF(comply!AI49=99,"",IF(comply!AI49="","",IF(comply!AI49=1,1,0)))))</f>
        <v/>
      </c>
      <c r="AG48" s="21" t="str">
        <f>IF(Z48="missing","missing",(IF(comply!AJ49=99,"",IF(comply!AJ49="","",IF(comply!AJ49=1,1,0)))))</f>
        <v/>
      </c>
      <c r="AH48" s="21" t="str">
        <f>IF(AA48="missing","missing",(IF(comply!AK49=99,"",IF(comply!AK49="","",IF(comply!AK49=1,1,0)))))</f>
        <v/>
      </c>
      <c r="AI48" s="13"/>
    </row>
    <row r="49" spans="1:35" x14ac:dyDescent="0.3">
      <c r="A49" s="8" t="str">
        <f>stress!A50</f>
        <v>pioro1@gmail.com</v>
      </c>
      <c r="B49" s="8">
        <f t="shared" si="1"/>
        <v>48</v>
      </c>
      <c r="C49" s="8">
        <f>IF(VLOOKUP(A49,assignments!$B$1:$U$78,12,FALSE)="NA",1,0)</f>
        <v>0</v>
      </c>
      <c r="D49" s="8">
        <f>VLOOKUP(A49,assignments!$B$1:$U$78,18,FALSE)</f>
        <v>0</v>
      </c>
      <c r="E49" s="8">
        <f t="shared" si="0"/>
        <v>0</v>
      </c>
      <c r="F49" s="8">
        <f>IF(VLOOKUP(A49,assignments!$B$1:$U$78,17,FALSE)="NA", 0,VLOOKUP(A49,assignments!$B$1:$U$78,17,FALSE))</f>
        <v>10</v>
      </c>
      <c r="G49" s="8" t="str">
        <f>VLOOKUP(A49,assignments!$B$1:$U$78,4,FALSE)</f>
        <v>One phone â€“ used both for work and personal</v>
      </c>
      <c r="H49" s="8" t="str">
        <f>IF(VLOOKUP(A49,assignments!$B$1:$U$78,5,FALSE)=0,"",VLOOKUP(A49,assignments!$B$1:$U$78,5,FALSE))</f>
        <v>35-44</v>
      </c>
      <c r="I49" s="8" t="str">
        <f>IF(VLOOKUP(A49,assignments!$B$1:$U$78,6,FALSE)=0,"",VLOOKUP(A49,assignments!$B$1:$U$78,6,FALSE))</f>
        <v>Male</v>
      </c>
      <c r="J49" s="8" t="str">
        <f>IF(VLOOKUP(A49,assignments!$B$1:$U$78,7,FALSE)=0,"",VLOOKUP(A49,assignments!$B$1:$U$78,7,FALSE))</f>
        <v>Android - 5.X (Lollipop)</v>
      </c>
      <c r="K49" s="8" t="str">
        <f>IF(VLOOKUP(A49,assignments!$B$1:$U$78,3,FALSE)=0,"",VLOOKUP(A49,assignments!$B$1:$U$78,3,FALSE))</f>
        <v>About once an hour</v>
      </c>
      <c r="L49" s="8" t="str">
        <f>IF(VLOOKUP(A49,assignments!$B$1:$U$78,8,FALSE)=0,"",VLOOKUP(A49,assignments!$B$1:$U$78,8,FALSE))</f>
        <v/>
      </c>
      <c r="M49" s="8" t="str">
        <f>IF(VLOOKUP(A49,assignments!$B$1:$U$78,9,FALSE)=0,"",VLOOKUP(A49,assignments!$B$1:$U$78,9,FALSE))</f>
        <v/>
      </c>
      <c r="N49" s="20" t="str">
        <f>IF(stress!X50&gt;0,stress!X50,"")</f>
        <v/>
      </c>
      <c r="O49" s="20" t="str">
        <f>IF(stress!Y50&gt;0,stress!Y50,"")</f>
        <v/>
      </c>
      <c r="P49" s="20">
        <f>IF(stress!Z50&gt;0,stress!Z50,"")</f>
        <v>3</v>
      </c>
      <c r="Q49" s="20">
        <f>IF(stress!AA50&gt;0,stress!AA50,"")</f>
        <v>4</v>
      </c>
      <c r="R49" s="20">
        <f>IF(stress!AB50&gt;0,stress!AB50,"")</f>
        <v>3</v>
      </c>
      <c r="S49" s="20">
        <f>IF(stress!AC50&gt;0,stress!AC50,"")</f>
        <v>3</v>
      </c>
      <c r="T49" s="20" t="str">
        <f>IF(stress!AD50&gt;0,stress!AD50,"")</f>
        <v/>
      </c>
      <c r="U49" s="20">
        <f>IF(stress!AE50&gt;0,stress!AE50,"")</f>
        <v>3</v>
      </c>
      <c r="V49" s="20">
        <f>IF(stress!AF50&gt;0,stress!AF50,"")</f>
        <v>3</v>
      </c>
      <c r="W49" s="20">
        <f>IF(stress!AG50&gt;0,stress!AG50,"")</f>
        <v>4</v>
      </c>
      <c r="X49" s="20">
        <f>IF(stress!AH50&gt;0,stress!AH50,"")</f>
        <v>3</v>
      </c>
      <c r="Y49" s="20">
        <f>IF(stress!AI50&gt;0,stress!AI50,"")</f>
        <v>4</v>
      </c>
      <c r="Z49" s="20">
        <f>IF(stress!AJ50&gt;0,stress!AJ50,"")</f>
        <v>3</v>
      </c>
      <c r="AA49" s="20">
        <f>IF(stress!AK50&gt;0,stress!AK50,"")</f>
        <v>3</v>
      </c>
      <c r="AB49" s="21" t="str">
        <f>IF(U49="missing","missing",(IF(comply!AE50=99,"",IF(comply!AE50="","",IF(comply!AE50=1,1,0)))))</f>
        <v/>
      </c>
      <c r="AC49" s="21" t="str">
        <f>IF(V49="missing","missing",(IF(comply!AF50=99,"",IF(comply!AF50="","",IF(comply!AF50=1,1,0)))))</f>
        <v/>
      </c>
      <c r="AD49" s="21" t="str">
        <f>IF(W49="missing","missing",(IF(comply!AG50=99,"",IF(comply!AG50="","",IF(comply!AG50=1,1,0)))))</f>
        <v/>
      </c>
      <c r="AE49" s="21" t="str">
        <f>IF(X49="missing","missing",(IF(comply!AH50=99,"",IF(comply!AH50="","",IF(comply!AH50=1,1,0)))))</f>
        <v/>
      </c>
      <c r="AF49" s="21" t="str">
        <f>IF(Y49="missing","missing",(IF(comply!AI50=99,"",IF(comply!AI50="","",IF(comply!AI50=1,1,0)))))</f>
        <v/>
      </c>
      <c r="AG49" s="21" t="str">
        <f>IF(Z49="missing","missing",(IF(comply!AJ50=99,"",IF(comply!AJ50="","",IF(comply!AJ50=1,1,0)))))</f>
        <v/>
      </c>
      <c r="AH49" s="21" t="str">
        <f>IF(AA49="missing","missing",(IF(comply!AK50=99,"",IF(comply!AK50="","",IF(comply!AK50=1,1,0)))))</f>
        <v/>
      </c>
      <c r="AI49" s="13"/>
    </row>
    <row r="50" spans="1:35" x14ac:dyDescent="0.3">
      <c r="A50" s="8" t="str">
        <f>stress!A51</f>
        <v>r.daland@gmail.com</v>
      </c>
      <c r="B50" s="8">
        <f t="shared" si="1"/>
        <v>49</v>
      </c>
      <c r="C50" s="8">
        <f>IF(VLOOKUP(A50,assignments!$B$1:$U$78,12,FALSE)="NA",1,0)</f>
        <v>0</v>
      </c>
      <c r="D50" s="8">
        <f>VLOOKUP(A50,assignments!$B$1:$U$78,18,FALSE)</f>
        <v>0</v>
      </c>
      <c r="E50" s="8">
        <f t="shared" si="0"/>
        <v>0</v>
      </c>
      <c r="F50" s="8">
        <f>IF(VLOOKUP(A50,assignments!$B$1:$U$78,17,FALSE)="NA", 0,VLOOKUP(A50,assignments!$B$1:$U$78,17,FALSE))</f>
        <v>10</v>
      </c>
      <c r="G50" s="8" t="str">
        <f>VLOOKUP(A50,assignments!$B$1:$U$78,4,FALSE)</f>
        <v>One phone â€“ used both for work and personal</v>
      </c>
      <c r="H50" s="8" t="str">
        <f>IF(VLOOKUP(A50,assignments!$B$1:$U$78,5,FALSE)=0,"",VLOOKUP(A50,assignments!$B$1:$U$78,5,FALSE))</f>
        <v>35-44</v>
      </c>
      <c r="I50" s="8" t="str">
        <f>IF(VLOOKUP(A50,assignments!$B$1:$U$78,6,FALSE)=0,"",VLOOKUP(A50,assignments!$B$1:$U$78,6,FALSE))</f>
        <v>Male</v>
      </c>
      <c r="J50" s="8" t="str">
        <f>IF(VLOOKUP(A50,assignments!$B$1:$U$78,7,FALSE)=0,"",VLOOKUP(A50,assignments!$B$1:$U$78,7,FALSE))</f>
        <v>Android - Other / Don't Know</v>
      </c>
      <c r="K50" s="8" t="str">
        <f>IF(VLOOKUP(A50,assignments!$B$1:$U$78,3,FALSE)=0,"",VLOOKUP(A50,assignments!$B$1:$U$78,3,FALSE))</f>
        <v>Multiple times per hour</v>
      </c>
      <c r="L50" s="8" t="str">
        <f>IF(VLOOKUP(A50,assignments!$B$1:$U$78,8,FALSE)=0,"",VLOOKUP(A50,assignments!$B$1:$U$78,8,FALSE))</f>
        <v>Facebook</v>
      </c>
      <c r="M50" s="8" t="str">
        <f>IF(VLOOKUP(A50,assignments!$B$1:$U$78,9,FALSE)=0,"",VLOOKUP(A50,assignments!$B$1:$U$78,9,FALSE))</f>
        <v>Friend</v>
      </c>
      <c r="N50" s="20">
        <f>IF(stress!X51&gt;0,stress!X51,"")</f>
        <v>3</v>
      </c>
      <c r="O50" s="20">
        <f>IF(stress!Y51&gt;0,stress!Y51,"")</f>
        <v>3</v>
      </c>
      <c r="P50" s="20">
        <f>IF(stress!Z51&gt;0,stress!Z51,"")</f>
        <v>5</v>
      </c>
      <c r="Q50" s="20">
        <f>IF(stress!AA51&gt;0,stress!AA51,"")</f>
        <v>4</v>
      </c>
      <c r="R50" s="20">
        <f>IF(stress!AB51&gt;0,stress!AB51,"")</f>
        <v>2</v>
      </c>
      <c r="S50" s="20">
        <f>IF(stress!AC51&gt;0,stress!AC51,"")</f>
        <v>2</v>
      </c>
      <c r="T50" s="20">
        <f>IF(stress!AD51&gt;0,stress!AD51,"")</f>
        <v>2</v>
      </c>
      <c r="U50" s="20">
        <f>IF(stress!AE51&gt;0,stress!AE51,"")</f>
        <v>4</v>
      </c>
      <c r="V50" s="20">
        <f>IF(stress!AF51&gt;0,stress!AF51,"")</f>
        <v>2</v>
      </c>
      <c r="W50" s="20">
        <f>IF(stress!AG51&gt;0,stress!AG51,"")</f>
        <v>4</v>
      </c>
      <c r="X50" s="20">
        <f>IF(stress!AH51&gt;0,stress!AH51,"")</f>
        <v>4</v>
      </c>
      <c r="Y50" s="20">
        <f>IF(stress!AI51&gt;0,stress!AI51,"")</f>
        <v>2</v>
      </c>
      <c r="Z50" s="20">
        <f>IF(stress!AJ51&gt;0,stress!AJ51,"")</f>
        <v>2</v>
      </c>
      <c r="AA50" s="20">
        <f>IF(stress!AK51&gt;0,stress!AK51,"")</f>
        <v>1</v>
      </c>
      <c r="AB50" s="21" t="str">
        <f>IF(U50="missing","missing",(IF(comply!AE51=99,"",IF(comply!AE51="","",IF(comply!AE51=1,1,0)))))</f>
        <v/>
      </c>
      <c r="AC50" s="21" t="str">
        <f>IF(V50="missing","missing",(IF(comply!AF51=99,"",IF(comply!AF51="","",IF(comply!AF51=1,1,0)))))</f>
        <v/>
      </c>
      <c r="AD50" s="21" t="str">
        <f>IF(W50="missing","missing",(IF(comply!AG51=99,"",IF(comply!AG51="","",IF(comply!AG51=1,1,0)))))</f>
        <v/>
      </c>
      <c r="AE50" s="21" t="str">
        <f>IF(X50="missing","missing",(IF(comply!AH51=99,"",IF(comply!AH51="","",IF(comply!AH51=1,1,0)))))</f>
        <v/>
      </c>
      <c r="AF50" s="21" t="str">
        <f>IF(Y50="missing","missing",(IF(comply!AI51=99,"",IF(comply!AI51="","",IF(comply!AI51=1,1,0)))))</f>
        <v/>
      </c>
      <c r="AG50" s="21" t="str">
        <f>IF(Z50="missing","missing",(IF(comply!AJ51=99,"",IF(comply!AJ51="","",IF(comply!AJ51=1,1,0)))))</f>
        <v/>
      </c>
      <c r="AH50" s="21" t="str">
        <f>IF(AA50="missing","missing",(IF(comply!AK51=99,"",IF(comply!AK51="","",IF(comply!AK51=1,1,0)))))</f>
        <v/>
      </c>
      <c r="AI50" s="13"/>
    </row>
    <row r="51" spans="1:35" x14ac:dyDescent="0.3">
      <c r="A51" s="8" t="str">
        <f>stress!A52</f>
        <v>rjmcleod@gmail.com</v>
      </c>
      <c r="B51" s="8">
        <f t="shared" si="1"/>
        <v>50</v>
      </c>
      <c r="C51" s="8">
        <f>IF(VLOOKUP(A51,assignments!$B$1:$U$78,12,FALSE)="NA",1,0)</f>
        <v>0</v>
      </c>
      <c r="D51" s="8">
        <f>VLOOKUP(A51,assignments!$B$1:$U$78,18,FALSE)</f>
        <v>0</v>
      </c>
      <c r="E51" s="8">
        <f t="shared" si="0"/>
        <v>0</v>
      </c>
      <c r="F51" s="8">
        <f>IF(VLOOKUP(A51,assignments!$B$1:$U$78,17,FALSE)="NA", 0,VLOOKUP(A51,assignments!$B$1:$U$78,17,FALSE))</f>
        <v>10</v>
      </c>
      <c r="G51" s="8" t="str">
        <f>VLOOKUP(A51,assignments!$B$1:$U$78,4,FALSE)</f>
        <v>One phone â€“ used both for work and personal</v>
      </c>
      <c r="H51" s="8" t="str">
        <f>IF(VLOOKUP(A51,assignments!$B$1:$U$78,5,FALSE)=0,"",VLOOKUP(A51,assignments!$B$1:$U$78,5,FALSE))</f>
        <v>25-34</v>
      </c>
      <c r="I51" s="8" t="str">
        <f>IF(VLOOKUP(A51,assignments!$B$1:$U$78,6,FALSE)=0,"",VLOOKUP(A51,assignments!$B$1:$U$78,6,FALSE))</f>
        <v>Male</v>
      </c>
      <c r="J51" s="8" t="str">
        <f>IF(VLOOKUP(A51,assignments!$B$1:$U$78,7,FALSE)=0,"",VLOOKUP(A51,assignments!$B$1:$U$78,7,FALSE))</f>
        <v>Android - 7.X (Nougat)</v>
      </c>
      <c r="K51" s="8" t="str">
        <f>IF(VLOOKUP(A51,assignments!$B$1:$U$78,3,FALSE)=0,"",VLOOKUP(A51,assignments!$B$1:$U$78,3,FALSE))</f>
        <v>Multiple times per hour</v>
      </c>
      <c r="L51" s="8" t="str">
        <f>IF(VLOOKUP(A51,assignments!$B$1:$U$78,8,FALSE)=0,"",VLOOKUP(A51,assignments!$B$1:$U$78,8,FALSE))</f>
        <v>Facebook</v>
      </c>
      <c r="M51" s="8" t="str">
        <f>IF(VLOOKUP(A51,assignments!$B$1:$U$78,9,FALSE)=0,"",VLOOKUP(A51,assignments!$B$1:$U$78,9,FALSE))</f>
        <v>Family/Friend</v>
      </c>
      <c r="N51" s="20">
        <f>IF(stress!X52&gt;0,stress!X52,"")</f>
        <v>1</v>
      </c>
      <c r="O51" s="20">
        <f>IF(stress!Y52&gt;0,stress!Y52,"")</f>
        <v>2</v>
      </c>
      <c r="P51" s="20">
        <f>IF(stress!Z52&gt;0,stress!Z52,"")</f>
        <v>3</v>
      </c>
      <c r="Q51" s="20">
        <f>IF(stress!AA52&gt;0,stress!AA52,"")</f>
        <v>2</v>
      </c>
      <c r="R51" s="20">
        <f>IF(stress!AB52&gt;0,stress!AB52,"")</f>
        <v>2</v>
      </c>
      <c r="S51" s="20">
        <f>IF(stress!AC52&gt;0,stress!AC52,"")</f>
        <v>2</v>
      </c>
      <c r="T51" s="20">
        <f>IF(stress!AD52&gt;0,stress!AD52,"")</f>
        <v>2</v>
      </c>
      <c r="U51" s="20">
        <f>IF(stress!AE52&gt;0,stress!AE52,"")</f>
        <v>4</v>
      </c>
      <c r="V51" s="20">
        <f>IF(stress!AF52&gt;0,stress!AF52,"")</f>
        <v>3</v>
      </c>
      <c r="W51" s="20">
        <f>IF(stress!AG52&gt;0,stress!AG52,"")</f>
        <v>2</v>
      </c>
      <c r="X51" s="20">
        <f>IF(stress!AH52&gt;0,stress!AH52,"")</f>
        <v>2</v>
      </c>
      <c r="Y51" s="20">
        <f>IF(stress!AI52&gt;0,stress!AI52,"")</f>
        <v>4</v>
      </c>
      <c r="Z51" s="20">
        <f>IF(stress!AJ52&gt;0,stress!AJ52,"")</f>
        <v>4</v>
      </c>
      <c r="AA51" s="20">
        <f>IF(stress!AK52&gt;0,stress!AK52,"")</f>
        <v>2</v>
      </c>
      <c r="AB51" s="21" t="str">
        <f>IF(U51="missing","missing",(IF(comply!AE52=99,"",IF(comply!AE52="","",IF(comply!AE52=1,1,0)))))</f>
        <v/>
      </c>
      <c r="AC51" s="21" t="str">
        <f>IF(V51="missing","missing",(IF(comply!AF52=99,"",IF(comply!AF52="","",IF(comply!AF52=1,1,0)))))</f>
        <v/>
      </c>
      <c r="AD51" s="21" t="str">
        <f>IF(W51="missing","missing",(IF(comply!AG52=99,"",IF(comply!AG52="","",IF(comply!AG52=1,1,0)))))</f>
        <v/>
      </c>
      <c r="AE51" s="21" t="str">
        <f>IF(X51="missing","missing",(IF(comply!AH52=99,"",IF(comply!AH52="","",IF(comply!AH52=1,1,0)))))</f>
        <v/>
      </c>
      <c r="AF51" s="21" t="str">
        <f>IF(Y51="missing","missing",(IF(comply!AI52=99,"",IF(comply!AI52="","",IF(comply!AI52=1,1,0)))))</f>
        <v/>
      </c>
      <c r="AG51" s="21" t="str">
        <f>IF(Z51="missing","missing",(IF(comply!AJ52=99,"",IF(comply!AJ52="","",IF(comply!AJ52=1,1,0)))))</f>
        <v/>
      </c>
      <c r="AH51" s="21" t="str">
        <f>IF(AA51="missing","missing",(IF(comply!AK52=99,"",IF(comply!AK52="","",IF(comply!AK52=1,1,0)))))</f>
        <v/>
      </c>
      <c r="AI51" s="13"/>
    </row>
    <row r="52" spans="1:35" x14ac:dyDescent="0.3">
      <c r="A52" s="8" t="str">
        <f>stress!A53</f>
        <v>rparish@innovativebenefits.ca</v>
      </c>
      <c r="B52" s="8">
        <f t="shared" si="1"/>
        <v>51</v>
      </c>
      <c r="C52" s="8">
        <f>IF(VLOOKUP(A52,assignments!$B$1:$U$78,12,FALSE)="NA",1,0)</f>
        <v>0</v>
      </c>
      <c r="D52" s="8">
        <f>VLOOKUP(A52,assignments!$B$1:$U$78,18,FALSE)</f>
        <v>0</v>
      </c>
      <c r="E52" s="8">
        <f t="shared" si="0"/>
        <v>1</v>
      </c>
      <c r="F52" s="8">
        <f>IF(VLOOKUP(A52,assignments!$B$1:$U$78,17,FALSE)="NA", 0,VLOOKUP(A52,assignments!$B$1:$U$78,17,FALSE))</f>
        <v>16</v>
      </c>
      <c r="G52" s="8" t="str">
        <f>VLOOKUP(A52,assignments!$B$1:$U$78,4,FALSE)</f>
        <v>One phone â€“ used both for work and personal</v>
      </c>
      <c r="H52" s="8" t="str">
        <f>IF(VLOOKUP(A52,assignments!$B$1:$U$78,5,FALSE)=0,"",VLOOKUP(A52,assignments!$B$1:$U$78,5,FALSE))</f>
        <v>45-54</v>
      </c>
      <c r="I52" s="8" t="str">
        <f>IF(VLOOKUP(A52,assignments!$B$1:$U$78,6,FALSE)=0,"",VLOOKUP(A52,assignments!$B$1:$U$78,6,FALSE))</f>
        <v>Male</v>
      </c>
      <c r="J52" s="8" t="str">
        <f>IF(VLOOKUP(A52,assignments!$B$1:$U$78,7,FALSE)=0,"",VLOOKUP(A52,assignments!$B$1:$U$78,7,FALSE))</f>
        <v>Blackberry</v>
      </c>
      <c r="K52" s="8" t="str">
        <f>IF(VLOOKUP(A52,assignments!$B$1:$U$78,3,FALSE)=0,"",VLOOKUP(A52,assignments!$B$1:$U$78,3,FALSE))</f>
        <v>Multiple times per hour</v>
      </c>
      <c r="L52" s="8" t="str">
        <f>IF(VLOOKUP(A52,assignments!$B$1:$U$78,8,FALSE)=0,"",VLOOKUP(A52,assignments!$B$1:$U$78,8,FALSE))</f>
        <v>Facebook</v>
      </c>
      <c r="M52" s="8" t="str">
        <f>IF(VLOOKUP(A52,assignments!$B$1:$U$78,9,FALSE)=0,"",VLOOKUP(A52,assignments!$B$1:$U$78,9,FALSE))</f>
        <v>Family/Friend</v>
      </c>
      <c r="N52" s="20" t="str">
        <f>IF(stress!X53&gt;0,stress!X53,"")</f>
        <v/>
      </c>
      <c r="O52" s="20" t="str">
        <f>IF(stress!Y53&gt;0,stress!Y53,"")</f>
        <v/>
      </c>
      <c r="P52" s="20" t="str">
        <f>IF(stress!Z53&gt;0,stress!Z53,"")</f>
        <v/>
      </c>
      <c r="Q52" s="20">
        <f>IF(stress!AA53&gt;0,stress!AA53,"")</f>
        <v>3</v>
      </c>
      <c r="R52" s="20">
        <f>IF(stress!AB53&gt;0,stress!AB53,"")</f>
        <v>2</v>
      </c>
      <c r="S52" s="20" t="str">
        <f>IF(stress!AC53&gt;0,stress!AC53,"")</f>
        <v/>
      </c>
      <c r="T52" s="20">
        <f>IF(stress!AD53&gt;0,stress!AD53,"")</f>
        <v>3</v>
      </c>
      <c r="U52" s="20" t="str">
        <f>IF(stress!AE53&gt;0,stress!AE53,"")</f>
        <v/>
      </c>
      <c r="V52" s="20" t="str">
        <f>IF(stress!AF53&gt;0,stress!AF53,"")</f>
        <v/>
      </c>
      <c r="W52" s="20" t="str">
        <f>IF(stress!AG53&gt;0,stress!AG53,"")</f>
        <v/>
      </c>
      <c r="X52" s="20" t="str">
        <f>IF(stress!AH53&gt;0,stress!AH53,"")</f>
        <v/>
      </c>
      <c r="Y52" s="20" t="str">
        <f>IF(stress!AI53&gt;0,stress!AI53,"")</f>
        <v/>
      </c>
      <c r="Z52" s="20" t="str">
        <f>IF(stress!AJ53&gt;0,stress!AJ53,"")</f>
        <v/>
      </c>
      <c r="AA52" s="20" t="str">
        <f>IF(stress!AK53&gt;0,stress!AK53,"")</f>
        <v/>
      </c>
      <c r="AB52" s="21" t="str">
        <f>IF(U52="missing","missing",(IF(comply!AE53=99,"",IF(comply!AE53="","",IF(comply!AE53=1,1,0)))))</f>
        <v/>
      </c>
      <c r="AC52" s="21" t="str">
        <f>IF(V52="missing","missing",(IF(comply!AF53=99,"",IF(comply!AF53="","",IF(comply!AF53=1,1,0)))))</f>
        <v/>
      </c>
      <c r="AD52" s="21" t="str">
        <f>IF(W52="missing","missing",(IF(comply!AG53=99,"",IF(comply!AG53="","",IF(comply!AG53=1,1,0)))))</f>
        <v/>
      </c>
      <c r="AE52" s="21" t="str">
        <f>IF(X52="missing","missing",(IF(comply!AH53=99,"",IF(comply!AH53="","",IF(comply!AH53=1,1,0)))))</f>
        <v/>
      </c>
      <c r="AF52" s="21" t="str">
        <f>IF(Y52="missing","missing",(IF(comply!AI53=99,"",IF(comply!AI53="","",IF(comply!AI53=1,1,0)))))</f>
        <v/>
      </c>
      <c r="AG52" s="21" t="str">
        <f>IF(Z52="missing","missing",(IF(comply!AJ53=99,"",IF(comply!AJ53="","",IF(comply!AJ53=1,1,0)))))</f>
        <v/>
      </c>
      <c r="AH52" s="21" t="str">
        <f>IF(AA52="missing","missing",(IF(comply!AK53=99,"",IF(comply!AK53="","",IF(comply!AK53=1,1,0)))))</f>
        <v/>
      </c>
      <c r="AI52" s="13"/>
    </row>
    <row r="53" spans="1:35" x14ac:dyDescent="0.3">
      <c r="A53" s="8" t="str">
        <f>stress!A54</f>
        <v>shanif@uci.edu</v>
      </c>
      <c r="B53" s="8">
        <f t="shared" si="1"/>
        <v>52</v>
      </c>
      <c r="C53" s="8">
        <f>IF(VLOOKUP(A53,assignments!$B$1:$U$78,12,FALSE)="NA",1,0)</f>
        <v>0</v>
      </c>
      <c r="D53" s="8">
        <f>VLOOKUP(A53,assignments!$B$1:$U$78,18,FALSE)</f>
        <v>0</v>
      </c>
      <c r="E53" s="8">
        <f t="shared" si="0"/>
        <v>0</v>
      </c>
      <c r="F53" s="8">
        <f>IF(VLOOKUP(A53,assignments!$B$1:$U$78,17,FALSE)="NA", 0,VLOOKUP(A53,assignments!$B$1:$U$78,17,FALSE))</f>
        <v>23</v>
      </c>
      <c r="G53" s="8" t="str">
        <f>VLOOKUP(A53,assignments!$B$1:$U$78,4,FALSE)</f>
        <v>One phone â€“ personal use only</v>
      </c>
      <c r="H53" s="8" t="str">
        <f>IF(VLOOKUP(A53,assignments!$B$1:$U$78,5,FALSE)=0,"",VLOOKUP(A53,assignments!$B$1:$U$78,5,FALSE))</f>
        <v>18-24</v>
      </c>
      <c r="I53" s="8" t="str">
        <f>IF(VLOOKUP(A53,assignments!$B$1:$U$78,6,FALSE)=0,"",VLOOKUP(A53,assignments!$B$1:$U$78,6,FALSE))</f>
        <v>Female</v>
      </c>
      <c r="J53" s="8" t="str">
        <f>IF(VLOOKUP(A53,assignments!$B$1:$U$78,7,FALSE)=0,"",VLOOKUP(A53,assignments!$B$1:$U$78,7,FALSE))</f>
        <v>iPhone - iOS 10.X</v>
      </c>
      <c r="K53" s="8" t="str">
        <f>IF(VLOOKUP(A53,assignments!$B$1:$U$78,3,FALSE)=0,"",VLOOKUP(A53,assignments!$B$1:$U$78,3,FALSE))</f>
        <v>Multiple times per hour</v>
      </c>
      <c r="L53" s="8" t="str">
        <f>IF(VLOOKUP(A53,assignments!$B$1:$U$78,8,FALSE)=0,"",VLOOKUP(A53,assignments!$B$1:$U$78,8,FALSE))</f>
        <v/>
      </c>
      <c r="M53" s="8" t="str">
        <f>IF(VLOOKUP(A53,assignments!$B$1:$U$78,9,FALSE)=0,"",VLOOKUP(A53,assignments!$B$1:$U$78,9,FALSE))</f>
        <v/>
      </c>
      <c r="N53" s="20">
        <f>IF(stress!X54&gt;0,stress!X54,"")</f>
        <v>2</v>
      </c>
      <c r="O53" s="20">
        <f>IF(stress!Y54&gt;0,stress!Y54,"")</f>
        <v>3</v>
      </c>
      <c r="P53" s="20">
        <f>IF(stress!Z54&gt;0,stress!Z54,"")</f>
        <v>2</v>
      </c>
      <c r="Q53" s="20">
        <f>IF(stress!AA54&gt;0,stress!AA54,"")</f>
        <v>2</v>
      </c>
      <c r="R53" s="20">
        <f>IF(stress!AB54&gt;0,stress!AB54,"")</f>
        <v>1</v>
      </c>
      <c r="S53" s="20">
        <f>IF(stress!AC54&gt;0,stress!AC54,"")</f>
        <v>1</v>
      </c>
      <c r="T53" s="20">
        <f>IF(stress!AD54&gt;0,stress!AD54,"")</f>
        <v>2</v>
      </c>
      <c r="U53" s="20">
        <f>IF(stress!AE54&gt;0,stress!AE54,"")</f>
        <v>3</v>
      </c>
      <c r="V53" s="20">
        <f>IF(stress!AF54&gt;0,stress!AF54,"")</f>
        <v>3</v>
      </c>
      <c r="W53" s="20">
        <f>IF(stress!AG54&gt;0,stress!AG54,"")</f>
        <v>1</v>
      </c>
      <c r="X53" s="20">
        <f>IF(stress!AH54&gt;0,stress!AH54,"")</f>
        <v>2</v>
      </c>
      <c r="Y53" s="20">
        <f>IF(stress!AI54&gt;0,stress!AI54,"")</f>
        <v>2</v>
      </c>
      <c r="Z53" s="20">
        <f>IF(stress!AJ54&gt;0,stress!AJ54,"")</f>
        <v>1</v>
      </c>
      <c r="AA53" s="20">
        <f>IF(stress!AK54&gt;0,stress!AK54,"")</f>
        <v>2</v>
      </c>
      <c r="AB53" s="21" t="str">
        <f>IF(U53="missing","missing",(IF(comply!AE54=99,"",IF(comply!AE54="","",IF(comply!AE54=1,1,0)))))</f>
        <v/>
      </c>
      <c r="AC53" s="21" t="str">
        <f>IF(V53="missing","missing",(IF(comply!AF54=99,"",IF(comply!AF54="","",IF(comply!AF54=1,1,0)))))</f>
        <v/>
      </c>
      <c r="AD53" s="21" t="str">
        <f>IF(W53="missing","missing",(IF(comply!AG54=99,"",IF(comply!AG54="","",IF(comply!AG54=1,1,0)))))</f>
        <v/>
      </c>
      <c r="AE53" s="21" t="str">
        <f>IF(X53="missing","missing",(IF(comply!AH54=99,"",IF(comply!AH54="","",IF(comply!AH54=1,1,0)))))</f>
        <v/>
      </c>
      <c r="AF53" s="21" t="str">
        <f>IF(Y53="missing","missing",(IF(comply!AI54=99,"",IF(comply!AI54="","",IF(comply!AI54=1,1,0)))))</f>
        <v/>
      </c>
      <c r="AG53" s="21" t="str">
        <f>IF(Z53="missing","missing",(IF(comply!AJ54=99,"",IF(comply!AJ54="","",IF(comply!AJ54=1,1,0)))))</f>
        <v/>
      </c>
      <c r="AH53" s="21" t="str">
        <f>IF(AA53="missing","missing",(IF(comply!AK54=99,"",IF(comply!AK54="","",IF(comply!AK54=1,1,0)))))</f>
        <v/>
      </c>
      <c r="AI53" s="13"/>
    </row>
    <row r="54" spans="1:35" x14ac:dyDescent="0.3">
      <c r="A54" s="8" t="str">
        <f>stress!A55</f>
        <v>silvadalila1998@gmail.com</v>
      </c>
      <c r="B54" s="8">
        <f t="shared" si="1"/>
        <v>53</v>
      </c>
      <c r="C54" s="8">
        <f>IF(VLOOKUP(A54,assignments!$B$1:$U$78,12,FALSE)="NA",1,0)</f>
        <v>0</v>
      </c>
      <c r="D54" s="8">
        <f>VLOOKUP(A54,assignments!$B$1:$U$78,18,FALSE)</f>
        <v>1</v>
      </c>
      <c r="E54" s="8">
        <f t="shared" si="0"/>
        <v>0</v>
      </c>
      <c r="F54" s="8">
        <f>IF(VLOOKUP(A54,assignments!$B$1:$U$78,17,FALSE)="NA", 0,VLOOKUP(A54,assignments!$B$1:$U$78,17,FALSE))</f>
        <v>5</v>
      </c>
      <c r="G54" s="8" t="str">
        <f>VLOOKUP(A54,assignments!$B$1:$U$78,4,FALSE)</f>
        <v>One phone â€“ used both for work and personal</v>
      </c>
      <c r="H54" s="8" t="str">
        <f>IF(VLOOKUP(A54,assignments!$B$1:$U$78,5,FALSE)=0,"",VLOOKUP(A54,assignments!$B$1:$U$78,5,FALSE))</f>
        <v>18-24</v>
      </c>
      <c r="I54" s="8" t="str">
        <f>IF(VLOOKUP(A54,assignments!$B$1:$U$78,6,FALSE)=0,"",VLOOKUP(A54,assignments!$B$1:$U$78,6,FALSE))</f>
        <v>Female</v>
      </c>
      <c r="J54" s="8" t="str">
        <f>IF(VLOOKUP(A54,assignments!$B$1:$U$78,7,FALSE)=0,"",VLOOKUP(A54,assignments!$B$1:$U$78,7,FALSE))</f>
        <v>iPhone - iOS 10.X</v>
      </c>
      <c r="K54" s="8" t="str">
        <f>IF(VLOOKUP(A54,assignments!$B$1:$U$78,3,FALSE)=0,"",VLOOKUP(A54,assignments!$B$1:$U$78,3,FALSE))</f>
        <v>Multiple times per hour</v>
      </c>
      <c r="L54" s="8" t="str">
        <f>IF(VLOOKUP(A54,assignments!$B$1:$U$78,8,FALSE)=0,"",VLOOKUP(A54,assignments!$B$1:$U$78,8,FALSE))</f>
        <v/>
      </c>
      <c r="M54" s="8" t="str">
        <f>IF(VLOOKUP(A54,assignments!$B$1:$U$78,9,FALSE)=0,"",VLOOKUP(A54,assignments!$B$1:$U$78,9,FALSE))</f>
        <v/>
      </c>
      <c r="N54" s="20">
        <f>IF(stress!X55&gt;0,stress!X55,"")</f>
        <v>2</v>
      </c>
      <c r="O54" s="20">
        <f>IF(stress!Y55&gt;0,stress!Y55,"")</f>
        <v>1</v>
      </c>
      <c r="P54" s="20">
        <f>IF(stress!Z55&gt;0,stress!Z55,"")</f>
        <v>5</v>
      </c>
      <c r="Q54" s="20">
        <f>IF(stress!AA55&gt;0,stress!AA55,"")</f>
        <v>2</v>
      </c>
      <c r="R54" s="20">
        <f>IF(stress!AB55&gt;0,stress!AB55,"")</f>
        <v>1</v>
      </c>
      <c r="S54" s="20">
        <f>IF(stress!AC55&gt;0,stress!AC55,"")</f>
        <v>2</v>
      </c>
      <c r="T54" s="20">
        <f>IF(stress!AD55&gt;0,stress!AD55,"")</f>
        <v>3</v>
      </c>
      <c r="U54" s="20">
        <f>IF(stress!AE55&gt;0,stress!AE55,"")</f>
        <v>4</v>
      </c>
      <c r="V54" s="20">
        <f>IF(stress!AF55&gt;0,stress!AF55,"")</f>
        <v>4</v>
      </c>
      <c r="W54" s="20">
        <f>IF(stress!AG55&gt;0,stress!AG55,"")</f>
        <v>1</v>
      </c>
      <c r="X54" s="20">
        <f>IF(stress!AH55&gt;0,stress!AH55,"")</f>
        <v>1</v>
      </c>
      <c r="Y54" s="20">
        <f>IF(stress!AI55&gt;0,stress!AI55,"")</f>
        <v>1</v>
      </c>
      <c r="Z54" s="20">
        <f>IF(stress!AJ55&gt;0,stress!AJ55,"")</f>
        <v>1</v>
      </c>
      <c r="AA54" s="20">
        <f>IF(stress!AK55&gt;0,stress!AK55,"")</f>
        <v>2</v>
      </c>
      <c r="AB54" s="21">
        <f>IF(U54="missing","missing",(IF(comply!AE55=99,"",IF(comply!AE55="","",IF(comply!AE55=1,1,0)))))</f>
        <v>1</v>
      </c>
      <c r="AC54" s="21">
        <f>IF(V54="missing","missing",(IF(comply!AF55=99,"",IF(comply!AF55="","",IF(comply!AF55=1,1,0)))))</f>
        <v>1</v>
      </c>
      <c r="AD54" s="21">
        <f>IF(W54="missing","missing",(IF(comply!AG55=99,"",IF(comply!AG55="","",IF(comply!AG55=1,1,0)))))</f>
        <v>1</v>
      </c>
      <c r="AE54" s="21">
        <f>IF(X54="missing","missing",(IF(comply!AH55=99,"",IF(comply!AH55="","",IF(comply!AH55=1,1,0)))))</f>
        <v>1</v>
      </c>
      <c r="AF54" s="21">
        <f>IF(Y54="missing","missing",(IF(comply!AI55=99,"",IF(comply!AI55="","",IF(comply!AI55=1,1,0)))))</f>
        <v>1</v>
      </c>
      <c r="AG54" s="21">
        <f>IF(Z54="missing","missing",(IF(comply!AJ55=99,"",IF(comply!AJ55="","",IF(comply!AJ55=1,1,0)))))</f>
        <v>1</v>
      </c>
      <c r="AH54" s="21">
        <f>IF(AA54="missing","missing",(IF(comply!AK55=99,"",IF(comply!AK55="","",IF(comply!AK55=1,1,0)))))</f>
        <v>1</v>
      </c>
      <c r="AI54" s="13"/>
    </row>
    <row r="55" spans="1:35" x14ac:dyDescent="0.3">
      <c r="A55" s="8" t="str">
        <f>stress!A56</f>
        <v>svetlanariva@gmail.com</v>
      </c>
      <c r="B55" s="8">
        <f t="shared" si="1"/>
        <v>54</v>
      </c>
      <c r="C55" s="8">
        <f>IF(VLOOKUP(A55,assignments!$B$1:$U$78,12,FALSE)="NA",1,0)</f>
        <v>0</v>
      </c>
      <c r="D55" s="8">
        <f>VLOOKUP(A55,assignments!$B$1:$U$78,18,FALSE)</f>
        <v>0</v>
      </c>
      <c r="E55" s="8">
        <f t="shared" si="0"/>
        <v>0</v>
      </c>
      <c r="F55" s="8">
        <f>IF(VLOOKUP(A55,assignments!$B$1:$U$78,17,FALSE)="NA", 0,VLOOKUP(A55,assignments!$B$1:$U$78,17,FALSE))</f>
        <v>3</v>
      </c>
      <c r="G55" s="8" t="str">
        <f>VLOOKUP(A55,assignments!$B$1:$U$78,4,FALSE)</f>
        <v>One phone â€“ used both for work and personal</v>
      </c>
      <c r="H55" s="8" t="str">
        <f>IF(VLOOKUP(A55,assignments!$B$1:$U$78,5,FALSE)=0,"",VLOOKUP(A55,assignments!$B$1:$U$78,5,FALSE))</f>
        <v>25-34</v>
      </c>
      <c r="I55" s="8" t="str">
        <f>IF(VLOOKUP(A55,assignments!$B$1:$U$78,6,FALSE)=0,"",VLOOKUP(A55,assignments!$B$1:$U$78,6,FALSE))</f>
        <v>Female</v>
      </c>
      <c r="J55" s="8" t="str">
        <f>IF(VLOOKUP(A55,assignments!$B$1:$U$78,7,FALSE)=0,"",VLOOKUP(A55,assignments!$B$1:$U$78,7,FALSE))</f>
        <v>iPhone - iOS 10.X</v>
      </c>
      <c r="K55" s="8" t="str">
        <f>IF(VLOOKUP(A55,assignments!$B$1:$U$78,3,FALSE)=0,"",VLOOKUP(A55,assignments!$B$1:$U$78,3,FALSE))</f>
        <v>Multiple times per hour</v>
      </c>
      <c r="L55" s="8" t="str">
        <f>IF(VLOOKUP(A55,assignments!$B$1:$U$78,8,FALSE)=0,"",VLOOKUP(A55,assignments!$B$1:$U$78,8,FALSE))</f>
        <v>Slack</v>
      </c>
      <c r="M55" s="8" t="str">
        <f>IF(VLOOKUP(A55,assignments!$B$1:$U$78,9,FALSE)=0,"",VLOOKUP(A55,assignments!$B$1:$U$78,9,FALSE))</f>
        <v>Friend</v>
      </c>
      <c r="N55" s="20">
        <f>IF(stress!X56&gt;0,stress!X56,"")</f>
        <v>2</v>
      </c>
      <c r="O55" s="20">
        <f>IF(stress!Y56&gt;0,stress!Y56,"")</f>
        <v>2</v>
      </c>
      <c r="P55" s="20" t="str">
        <f>IF(stress!Z56&gt;0,stress!Z56,"")</f>
        <v/>
      </c>
      <c r="Q55" s="20" t="str">
        <f>IF(stress!AA56&gt;0,stress!AA56,"")</f>
        <v/>
      </c>
      <c r="R55" s="20">
        <f>IF(stress!AB56&gt;0,stress!AB56,"")</f>
        <v>2</v>
      </c>
      <c r="S55" s="20">
        <f>IF(stress!AC56&gt;0,stress!AC56,"")</f>
        <v>4</v>
      </c>
      <c r="T55" s="20">
        <f>IF(stress!AD56&gt;0,stress!AD56,"")</f>
        <v>4</v>
      </c>
      <c r="U55" s="20">
        <f>IF(stress!AE56&gt;0,stress!AE56,"")</f>
        <v>3</v>
      </c>
      <c r="V55" s="20" t="str">
        <f>IF(stress!AF56&gt;0,stress!AF56,"")</f>
        <v/>
      </c>
      <c r="W55" s="20" t="str">
        <f>IF(stress!AG56&gt;0,stress!AG56,"")</f>
        <v/>
      </c>
      <c r="X55" s="20" t="str">
        <f>IF(stress!AH56&gt;0,stress!AH56,"")</f>
        <v/>
      </c>
      <c r="Y55" s="20" t="str">
        <f>IF(stress!AI56&gt;0,stress!AI56,"")</f>
        <v/>
      </c>
      <c r="Z55" s="20" t="str">
        <f>IF(stress!AJ56&gt;0,stress!AJ56,"")</f>
        <v/>
      </c>
      <c r="AA55" s="20" t="str">
        <f>IF(stress!AK56&gt;0,stress!AK56,"")</f>
        <v/>
      </c>
      <c r="AB55" s="21" t="str">
        <f>IF(U55="missing","missing",(IF(comply!AE56=99,"",IF(comply!AE56="","",IF(comply!AE56=1,1,0)))))</f>
        <v/>
      </c>
      <c r="AC55" s="21" t="str">
        <f>IF(V55="missing","missing",(IF(comply!AF56=99,"",IF(comply!AF56="","",IF(comply!AF56=1,1,0)))))</f>
        <v/>
      </c>
      <c r="AD55" s="21" t="str">
        <f>IF(W55="missing","missing",(IF(comply!AG56=99,"",IF(comply!AG56="","",IF(comply!AG56=1,1,0)))))</f>
        <v/>
      </c>
      <c r="AE55" s="21" t="str">
        <f>IF(X55="missing","missing",(IF(comply!AH56=99,"",IF(comply!AH56="","",IF(comply!AH56=1,1,0)))))</f>
        <v/>
      </c>
      <c r="AF55" s="21" t="str">
        <f>IF(Y55="missing","missing",(IF(comply!AI56=99,"",IF(comply!AI56="","",IF(comply!AI56=1,1,0)))))</f>
        <v/>
      </c>
      <c r="AG55" s="21" t="str">
        <f>IF(Z55="missing","missing",(IF(comply!AJ56=99,"",IF(comply!AJ56="","",IF(comply!AJ56=1,1,0)))))</f>
        <v/>
      </c>
      <c r="AH55" s="21" t="str">
        <f>IF(AA55="missing","missing",(IF(comply!AK56=99,"",IF(comply!AK56="","",IF(comply!AK56=1,1,0)))))</f>
        <v/>
      </c>
      <c r="AI55" s="13"/>
    </row>
    <row r="56" spans="1:35" x14ac:dyDescent="0.3">
      <c r="A56" s="8" t="str">
        <f>stress!A57</f>
        <v>tglisft1137@gmail.com</v>
      </c>
      <c r="B56" s="8">
        <f t="shared" si="1"/>
        <v>55</v>
      </c>
      <c r="C56" s="8">
        <f>IF(VLOOKUP(A56,assignments!$B$1:$U$78,12,FALSE)="NA",1,0)</f>
        <v>0</v>
      </c>
      <c r="D56" s="8">
        <f>VLOOKUP(A56,assignments!$B$1:$U$78,18,FALSE)</f>
        <v>0</v>
      </c>
      <c r="E56" s="8">
        <f t="shared" si="0"/>
        <v>0</v>
      </c>
      <c r="F56" s="8">
        <f>IF(VLOOKUP(A56,assignments!$B$1:$U$78,17,FALSE)="NA", 0,VLOOKUP(A56,assignments!$B$1:$U$78,17,FALSE))</f>
        <v>10</v>
      </c>
      <c r="G56" s="8" t="str">
        <f>VLOOKUP(A56,assignments!$B$1:$U$78,4,FALSE)</f>
        <v>One phone â€“ used both for work and personal</v>
      </c>
      <c r="H56" s="8" t="str">
        <f>IF(VLOOKUP(A56,assignments!$B$1:$U$78,5,FALSE)=0,"",VLOOKUP(A56,assignments!$B$1:$U$78,5,FALSE))</f>
        <v>25-34</v>
      </c>
      <c r="I56" s="8" t="str">
        <f>IF(VLOOKUP(A56,assignments!$B$1:$U$78,6,FALSE)=0,"",VLOOKUP(A56,assignments!$B$1:$U$78,6,FALSE))</f>
        <v>Male</v>
      </c>
      <c r="J56" s="8" t="str">
        <f>IF(VLOOKUP(A56,assignments!$B$1:$U$78,7,FALSE)=0,"",VLOOKUP(A56,assignments!$B$1:$U$78,7,FALSE))</f>
        <v>Android - 7.X (Nougat)</v>
      </c>
      <c r="K56" s="8" t="str">
        <f>IF(VLOOKUP(A56,assignments!$B$1:$U$78,3,FALSE)=0,"",VLOOKUP(A56,assignments!$B$1:$U$78,3,FALSE))</f>
        <v>Multiple times per hour</v>
      </c>
      <c r="L56" s="8" t="str">
        <f>IF(VLOOKUP(A56,assignments!$B$1:$U$78,8,FALSE)=0,"",VLOOKUP(A56,assignments!$B$1:$U$78,8,FALSE))</f>
        <v>Google Hangouts</v>
      </c>
      <c r="M56" s="8" t="str">
        <f>IF(VLOOKUP(A56,assignments!$B$1:$U$78,9,FALSE)=0,"",VLOOKUP(A56,assignments!$B$1:$U$78,9,FALSE))</f>
        <v>Family/Friend</v>
      </c>
      <c r="N56" s="20">
        <f>IF(stress!X57&gt;0,stress!X57,"")</f>
        <v>3</v>
      </c>
      <c r="O56" s="20">
        <f>IF(stress!Y57&gt;0,stress!Y57,"")</f>
        <v>3</v>
      </c>
      <c r="P56" s="20">
        <f>IF(stress!Z57&gt;0,stress!Z57,"")</f>
        <v>3</v>
      </c>
      <c r="Q56" s="20">
        <f>IF(stress!AA57&gt;0,stress!AA57,"")</f>
        <v>3</v>
      </c>
      <c r="R56" s="20">
        <f>IF(stress!AB57&gt;0,stress!AB57,"")</f>
        <v>4</v>
      </c>
      <c r="S56" s="20">
        <f>IF(stress!AC57&gt;0,stress!AC57,"")</f>
        <v>2</v>
      </c>
      <c r="T56" s="20">
        <f>IF(stress!AD57&gt;0,stress!AD57,"")</f>
        <v>2</v>
      </c>
      <c r="U56" s="20">
        <f>IF(stress!AE57&gt;0,stress!AE57,"")</f>
        <v>3</v>
      </c>
      <c r="V56" s="20">
        <f>IF(stress!AF57&gt;0,stress!AF57,"")</f>
        <v>4</v>
      </c>
      <c r="W56" s="20">
        <f>IF(stress!AG57&gt;0,stress!AG57,"")</f>
        <v>2</v>
      </c>
      <c r="X56" s="20">
        <f>IF(stress!AH57&gt;0,stress!AH57,"")</f>
        <v>4</v>
      </c>
      <c r="Y56" s="20">
        <f>IF(stress!AI57&gt;0,stress!AI57,"")</f>
        <v>3</v>
      </c>
      <c r="Z56" s="20">
        <f>IF(stress!AJ57&gt;0,stress!AJ57,"")</f>
        <v>2</v>
      </c>
      <c r="AA56" s="20">
        <f>IF(stress!AK57&gt;0,stress!AK57,"")</f>
        <v>2</v>
      </c>
      <c r="AB56" s="21" t="str">
        <f>IF(U56="missing","missing",(IF(comply!AE57=99,"",IF(comply!AE57="","",IF(comply!AE57=1,1,0)))))</f>
        <v/>
      </c>
      <c r="AC56" s="21" t="str">
        <f>IF(V56="missing","missing",(IF(comply!AF57=99,"",IF(comply!AF57="","",IF(comply!AF57=1,1,0)))))</f>
        <v/>
      </c>
      <c r="AD56" s="21" t="str">
        <f>IF(W56="missing","missing",(IF(comply!AG57=99,"",IF(comply!AG57="","",IF(comply!AG57=1,1,0)))))</f>
        <v/>
      </c>
      <c r="AE56" s="21" t="str">
        <f>IF(X56="missing","missing",(IF(comply!AH57=99,"",IF(comply!AH57="","",IF(comply!AH57=1,1,0)))))</f>
        <v/>
      </c>
      <c r="AF56" s="21" t="str">
        <f>IF(Y56="missing","missing",(IF(comply!AI57=99,"",IF(comply!AI57="","",IF(comply!AI57=1,1,0)))))</f>
        <v/>
      </c>
      <c r="AG56" s="21" t="str">
        <f>IF(Z56="missing","missing",(IF(comply!AJ57=99,"",IF(comply!AJ57="","",IF(comply!AJ57=1,1,0)))))</f>
        <v/>
      </c>
      <c r="AH56" s="21" t="str">
        <f>IF(AA56="missing","missing",(IF(comply!AK57=99,"",IF(comply!AK57="","",IF(comply!AK57=1,1,0)))))</f>
        <v/>
      </c>
      <c r="AI56" s="13"/>
    </row>
    <row r="57" spans="1:35" x14ac:dyDescent="0.3">
      <c r="A57" s="8" t="str">
        <f>stress!A58</f>
        <v>thwapit@gmail.com</v>
      </c>
      <c r="B57" s="8">
        <f t="shared" si="1"/>
        <v>56</v>
      </c>
      <c r="C57" s="8">
        <f>IF(VLOOKUP(A57,assignments!$B$1:$U$78,12,FALSE)="NA",1,0)</f>
        <v>0</v>
      </c>
      <c r="D57" s="8">
        <f>VLOOKUP(A57,assignments!$B$1:$U$78,18,FALSE)</f>
        <v>1</v>
      </c>
      <c r="E57" s="8">
        <f t="shared" si="0"/>
        <v>0</v>
      </c>
      <c r="F57" s="8">
        <f>IF(VLOOKUP(A57,assignments!$B$1:$U$78,17,FALSE)="NA", 0,VLOOKUP(A57,assignments!$B$1:$U$78,17,FALSE))</f>
        <v>4</v>
      </c>
      <c r="G57" s="8" t="str">
        <f>VLOOKUP(A57,assignments!$B$1:$U$78,4,FALSE)</f>
        <v>One phone â€“ used both for work and personal</v>
      </c>
      <c r="H57" s="8" t="str">
        <f>IF(VLOOKUP(A57,assignments!$B$1:$U$78,5,FALSE)=0,"",VLOOKUP(A57,assignments!$B$1:$U$78,5,FALSE))</f>
        <v>25-34</v>
      </c>
      <c r="I57" s="8" t="str">
        <f>IF(VLOOKUP(A57,assignments!$B$1:$U$78,6,FALSE)=0,"",VLOOKUP(A57,assignments!$B$1:$U$78,6,FALSE))</f>
        <v>Male</v>
      </c>
      <c r="J57" s="8" t="str">
        <f>IF(VLOOKUP(A57,assignments!$B$1:$U$78,7,FALSE)=0,"",VLOOKUP(A57,assignments!$B$1:$U$78,7,FALSE))</f>
        <v>iPhone - iOS 10.X</v>
      </c>
      <c r="K57" s="8" t="str">
        <f>IF(VLOOKUP(A57,assignments!$B$1:$U$78,3,FALSE)=0,"",VLOOKUP(A57,assignments!$B$1:$U$78,3,FALSE))</f>
        <v>Multiple times per hour</v>
      </c>
      <c r="L57" s="8" t="str">
        <f>IF(VLOOKUP(A57,assignments!$B$1:$U$78,8,FALSE)=0,"",VLOOKUP(A57,assignments!$B$1:$U$78,8,FALSE))</f>
        <v>In Person</v>
      </c>
      <c r="M57" s="8" t="str">
        <f>IF(VLOOKUP(A57,assignments!$B$1:$U$78,9,FALSE)=0,"",VLOOKUP(A57,assignments!$B$1:$U$78,9,FALSE))</f>
        <v>Friend</v>
      </c>
      <c r="N57" s="20" t="str">
        <f>IF(stress!X58&gt;0,stress!X58,"")</f>
        <v/>
      </c>
      <c r="O57" s="20" t="str">
        <f>IF(stress!Y58&gt;0,stress!Y58,"")</f>
        <v/>
      </c>
      <c r="P57" s="20">
        <f>IF(stress!Z58&gt;0,stress!Z58,"")</f>
        <v>3</v>
      </c>
      <c r="Q57" s="20">
        <f>IF(stress!AA58&gt;0,stress!AA58,"")</f>
        <v>2</v>
      </c>
      <c r="R57" s="20">
        <f>IF(stress!AB58&gt;0,stress!AB58,"")</f>
        <v>2</v>
      </c>
      <c r="S57" s="20">
        <f>IF(stress!AC58&gt;0,stress!AC58,"")</f>
        <v>2</v>
      </c>
      <c r="T57" s="20">
        <f>IF(stress!AD58&gt;0,stress!AD58,"")</f>
        <v>2</v>
      </c>
      <c r="U57" s="20">
        <f>IF(stress!AE58&gt;0,stress!AE58,"")</f>
        <v>5</v>
      </c>
      <c r="V57" s="20">
        <f>IF(stress!AF58&gt;0,stress!AF58,"")</f>
        <v>3</v>
      </c>
      <c r="W57" s="20" t="str">
        <f>IF(stress!AG58&gt;0,stress!AG58,"")</f>
        <v/>
      </c>
      <c r="X57" s="20">
        <f>IF(stress!AH58&gt;0,stress!AH58,"")</f>
        <v>1</v>
      </c>
      <c r="Y57" s="20">
        <f>IF(stress!AI58&gt;0,stress!AI58,"")</f>
        <v>2</v>
      </c>
      <c r="Z57" s="20">
        <f>IF(stress!AJ58&gt;0,stress!AJ58,"")</f>
        <v>2</v>
      </c>
      <c r="AA57" s="20">
        <f>IF(stress!AK58&gt;0,stress!AK58,"")</f>
        <v>1</v>
      </c>
      <c r="AB57" s="21">
        <f>IF(U57="missing","missing",(IF(comply!AE58=99,"",IF(comply!AE58="","",IF(comply!AE58=1,1,0)))))</f>
        <v>1</v>
      </c>
      <c r="AC57" s="21">
        <f>IF(V57="missing","missing",(IF(comply!AF58=99,"",IF(comply!AF58="","",IF(comply!AF58=1,1,0)))))</f>
        <v>1</v>
      </c>
      <c r="AD57" s="21" t="str">
        <f>IF(W57="missing","missing",(IF(comply!AG58=99,"",IF(comply!AG58="","",IF(comply!AG58=1,1,0)))))</f>
        <v/>
      </c>
      <c r="AE57" s="21">
        <f>IF(X57="missing","missing",(IF(comply!AH58=99,"",IF(comply!AH58="","",IF(comply!AH58=1,1,0)))))</f>
        <v>1</v>
      </c>
      <c r="AF57" s="21">
        <f>IF(Y57="missing","missing",(IF(comply!AI58=99,"",IF(comply!AI58="","",IF(comply!AI58=1,1,0)))))</f>
        <v>1</v>
      </c>
      <c r="AG57" s="21">
        <f>IF(Z57="missing","missing",(IF(comply!AJ58=99,"",IF(comply!AJ58="","",IF(comply!AJ58=1,1,0)))))</f>
        <v>1</v>
      </c>
      <c r="AH57" s="21">
        <f>IF(AA57="missing","missing",(IF(comply!AK58=99,"",IF(comply!AK58="","",IF(comply!AK58=1,1,0)))))</f>
        <v>1</v>
      </c>
      <c r="AI57" s="13"/>
    </row>
    <row r="58" spans="1:35" x14ac:dyDescent="0.3">
      <c r="A58" s="8" t="str">
        <f>stress!A59</f>
        <v>trey.wales@gmail.com</v>
      </c>
      <c r="B58" s="8">
        <f t="shared" si="1"/>
        <v>57</v>
      </c>
      <c r="C58" s="8">
        <f>IF(VLOOKUP(A58,assignments!$B$1:$U$78,12,FALSE)="NA",1,0)</f>
        <v>0</v>
      </c>
      <c r="D58" s="8">
        <f>VLOOKUP(A58,assignments!$B$1:$U$78,18,FALSE)</f>
        <v>1</v>
      </c>
      <c r="E58" s="8">
        <f t="shared" si="0"/>
        <v>0</v>
      </c>
      <c r="F58" s="8">
        <f>IF(VLOOKUP(A58,assignments!$B$1:$U$78,17,FALSE)="NA", 0,VLOOKUP(A58,assignments!$B$1:$U$78,17,FALSE))</f>
        <v>4</v>
      </c>
      <c r="G58" s="8" t="str">
        <f>VLOOKUP(A58,assignments!$B$1:$U$78,4,FALSE)</f>
        <v>One phone â€“ used both for work and personal</v>
      </c>
      <c r="H58" s="8" t="str">
        <f>IF(VLOOKUP(A58,assignments!$B$1:$U$78,5,FALSE)=0,"",VLOOKUP(A58,assignments!$B$1:$U$78,5,FALSE))</f>
        <v>25-34</v>
      </c>
      <c r="I58" s="8" t="str">
        <f>IF(VLOOKUP(A58,assignments!$B$1:$U$78,6,FALSE)=0,"",VLOOKUP(A58,assignments!$B$1:$U$78,6,FALSE))</f>
        <v>Male</v>
      </c>
      <c r="J58" s="8" t="str">
        <f>IF(VLOOKUP(A58,assignments!$B$1:$U$78,7,FALSE)=0,"",VLOOKUP(A58,assignments!$B$1:$U$78,7,FALSE))</f>
        <v>iPhone - iOS 10.X</v>
      </c>
      <c r="K58" s="8" t="str">
        <f>IF(VLOOKUP(A58,assignments!$B$1:$U$78,3,FALSE)=0,"",VLOOKUP(A58,assignments!$B$1:$U$78,3,FALSE))</f>
        <v>Multiple times per hour</v>
      </c>
      <c r="L58" s="8" t="str">
        <f>IF(VLOOKUP(A58,assignments!$B$1:$U$78,8,FALSE)=0,"",VLOOKUP(A58,assignments!$B$1:$U$78,8,FALSE))</f>
        <v>In Person</v>
      </c>
      <c r="M58" s="8" t="str">
        <f>IF(VLOOKUP(A58,assignments!$B$1:$U$78,9,FALSE)=0,"",VLOOKUP(A58,assignments!$B$1:$U$78,9,FALSE))</f>
        <v>Friend</v>
      </c>
      <c r="N58" s="20">
        <f>IF(stress!X59&gt;0,stress!X59,"")</f>
        <v>5</v>
      </c>
      <c r="O58" s="20">
        <f>IF(stress!Y59&gt;0,stress!Y59,"")</f>
        <v>4</v>
      </c>
      <c r="P58" s="20">
        <f>IF(stress!Z59&gt;0,stress!Z59,"")</f>
        <v>4</v>
      </c>
      <c r="Q58" s="20">
        <f>IF(stress!AA59&gt;0,stress!AA59,"")</f>
        <v>3</v>
      </c>
      <c r="R58" s="20">
        <f>IF(stress!AB59&gt;0,stress!AB59,"")</f>
        <v>5</v>
      </c>
      <c r="S58" s="20">
        <f>IF(stress!AC59&gt;0,stress!AC59,"")</f>
        <v>5</v>
      </c>
      <c r="T58" s="20">
        <f>IF(stress!AD59&gt;0,stress!AD59,"")</f>
        <v>5</v>
      </c>
      <c r="U58" s="20">
        <f>IF(stress!AE59&gt;0,stress!AE59,"")</f>
        <v>4</v>
      </c>
      <c r="V58" s="20">
        <f>IF(stress!AF59&gt;0,stress!AF59,"")</f>
        <v>5</v>
      </c>
      <c r="W58" s="20">
        <f>IF(stress!AG59&gt;0,stress!AG59,"")</f>
        <v>2</v>
      </c>
      <c r="X58" s="20">
        <f>IF(stress!AH59&gt;0,stress!AH59,"")</f>
        <v>2</v>
      </c>
      <c r="Y58" s="20">
        <f>IF(stress!AI59&gt;0,stress!AI59,"")</f>
        <v>1</v>
      </c>
      <c r="Z58" s="20">
        <f>IF(stress!AJ59&gt;0,stress!AJ59,"")</f>
        <v>2</v>
      </c>
      <c r="AA58" s="20">
        <f>IF(stress!AK59&gt;0,stress!AK59,"")</f>
        <v>3</v>
      </c>
      <c r="AB58" s="21">
        <f>IF(U58="missing","missing",(IF(comply!AE59=99,"",IF(comply!AE59="","",IF(comply!AE59=1,1,0)))))</f>
        <v>1</v>
      </c>
      <c r="AC58" s="21">
        <f>IF(V58="missing","missing",(IF(comply!AF59=99,"",IF(comply!AF59="","",IF(comply!AF59=1,1,0)))))</f>
        <v>1</v>
      </c>
      <c r="AD58" s="21">
        <f>IF(W58="missing","missing",(IF(comply!AG59=99,"",IF(comply!AG59="","",IF(comply!AG59=1,1,0)))))</f>
        <v>1</v>
      </c>
      <c r="AE58" s="21">
        <f>IF(X58="missing","missing",(IF(comply!AH59=99,"",IF(comply!AH59="","",IF(comply!AH59=1,1,0)))))</f>
        <v>1</v>
      </c>
      <c r="AF58" s="21">
        <f>IF(Y58="missing","missing",(IF(comply!AI59=99,"",IF(comply!AI59="","",IF(comply!AI59=1,1,0)))))</f>
        <v>1</v>
      </c>
      <c r="AG58" s="21">
        <f>IF(Z58="missing","missing",(IF(comply!AJ59=99,"",IF(comply!AJ59="","",IF(comply!AJ59=1,1,0)))))</f>
        <v>1</v>
      </c>
      <c r="AH58" s="21">
        <f>IF(AA58="missing","missing",(IF(comply!AK59=99,"",IF(comply!AK59="","",IF(comply!AK59=1,1,0)))))</f>
        <v>1</v>
      </c>
      <c r="AI58" s="13"/>
    </row>
    <row r="59" spans="1:35" x14ac:dyDescent="0.3">
      <c r="A59" s="8" t="str">
        <f>stress!A60</f>
        <v>untitleduser501@gmail.com</v>
      </c>
      <c r="B59" s="8">
        <f t="shared" si="1"/>
        <v>58</v>
      </c>
      <c r="C59" s="8">
        <f>IF(VLOOKUP(A59,assignments!$B$1:$U$78,12,FALSE)="NA",1,0)</f>
        <v>0</v>
      </c>
      <c r="D59" s="8">
        <f>VLOOKUP(A59,assignments!$B$1:$U$78,18,FALSE)</f>
        <v>1</v>
      </c>
      <c r="E59" s="8">
        <f t="shared" si="0"/>
        <v>0</v>
      </c>
      <c r="F59" s="8">
        <f>IF(VLOOKUP(A59,assignments!$B$1:$U$78,17,FALSE)="NA", 0,VLOOKUP(A59,assignments!$B$1:$U$78,17,FALSE))</f>
        <v>22</v>
      </c>
      <c r="G59" s="8" t="str">
        <f>VLOOKUP(A59,assignments!$B$1:$U$78,4,FALSE)</f>
        <v>One phone â€“ personal use only</v>
      </c>
      <c r="H59" s="8" t="str">
        <f>IF(VLOOKUP(A59,assignments!$B$1:$U$78,5,FALSE)=0,"",VLOOKUP(A59,assignments!$B$1:$U$78,5,FALSE))</f>
        <v>25-34</v>
      </c>
      <c r="I59" s="8" t="str">
        <f>IF(VLOOKUP(A59,assignments!$B$1:$U$78,6,FALSE)=0,"",VLOOKUP(A59,assignments!$B$1:$U$78,6,FALSE))</f>
        <v>Male</v>
      </c>
      <c r="J59" s="8" t="str">
        <f>IF(VLOOKUP(A59,assignments!$B$1:$U$78,7,FALSE)=0,"",VLOOKUP(A59,assignments!$B$1:$U$78,7,FALSE))</f>
        <v>iPhone - iOS 9.X</v>
      </c>
      <c r="K59" s="8" t="str">
        <f>IF(VLOOKUP(A59,assignments!$B$1:$U$78,3,FALSE)=0,"",VLOOKUP(A59,assignments!$B$1:$U$78,3,FALSE))</f>
        <v>Multiple times per hour</v>
      </c>
      <c r="L59" s="8" t="str">
        <f>IF(VLOOKUP(A59,assignments!$B$1:$U$78,8,FALSE)=0,"",VLOOKUP(A59,assignments!$B$1:$U$78,8,FALSE))</f>
        <v/>
      </c>
      <c r="M59" s="8" t="str">
        <f>IF(VLOOKUP(A59,assignments!$B$1:$U$78,9,FALSE)=0,"",VLOOKUP(A59,assignments!$B$1:$U$78,9,FALSE))</f>
        <v/>
      </c>
      <c r="N59" s="20">
        <f>IF(stress!X60&gt;0,stress!X60,"")</f>
        <v>4</v>
      </c>
      <c r="O59" s="20">
        <f>IF(stress!Y60&gt;0,stress!Y60,"")</f>
        <v>3</v>
      </c>
      <c r="P59" s="20">
        <f>IF(stress!Z60&gt;0,stress!Z60,"")</f>
        <v>3</v>
      </c>
      <c r="Q59" s="20">
        <f>IF(stress!AA60&gt;0,stress!AA60,"")</f>
        <v>4</v>
      </c>
      <c r="R59" s="20">
        <f>IF(stress!AB60&gt;0,stress!AB60,"")</f>
        <v>3</v>
      </c>
      <c r="S59" s="20">
        <f>IF(stress!AC60&gt;0,stress!AC60,"")</f>
        <v>4</v>
      </c>
      <c r="T59" s="20">
        <f>IF(stress!AD60&gt;0,stress!AD60,"")</f>
        <v>4</v>
      </c>
      <c r="U59" s="20">
        <f>IF(stress!AE60&gt;0,stress!AE60,"")</f>
        <v>5</v>
      </c>
      <c r="V59" s="20">
        <f>IF(stress!AF60&gt;0,stress!AF60,"")</f>
        <v>5</v>
      </c>
      <c r="W59" s="20">
        <f>IF(stress!AG60&gt;0,stress!AG60,"")</f>
        <v>3</v>
      </c>
      <c r="X59" s="20">
        <f>IF(stress!AH60&gt;0,stress!AH60,"")</f>
        <v>5</v>
      </c>
      <c r="Y59" s="20">
        <f>IF(stress!AI60&gt;0,stress!AI60,"")</f>
        <v>2</v>
      </c>
      <c r="Z59" s="20">
        <f>IF(stress!AJ60&gt;0,stress!AJ60,"")</f>
        <v>5</v>
      </c>
      <c r="AA59" s="20">
        <f>IF(stress!AK60&gt;0,stress!AK60,"")</f>
        <v>3</v>
      </c>
      <c r="AB59" s="21">
        <f>IF(U59="missing","missing",(IF(comply!AE60=99,"",IF(comply!AE60="","",IF(comply!AE60=1,1,0)))))</f>
        <v>1</v>
      </c>
      <c r="AC59" s="21">
        <f>IF(V59="missing","missing",(IF(comply!AF60=99,"",IF(comply!AF60="","",IF(comply!AF60=1,1,0)))))</f>
        <v>1</v>
      </c>
      <c r="AD59" s="21">
        <f>IF(W59="missing","missing",(IF(comply!AG60=99,"",IF(comply!AG60="","",IF(comply!AG60=1,1,0)))))</f>
        <v>1</v>
      </c>
      <c r="AE59" s="21">
        <f>IF(X59="missing","missing",(IF(comply!AH60=99,"",IF(comply!AH60="","",IF(comply!AH60=1,1,0)))))</f>
        <v>1</v>
      </c>
      <c r="AF59" s="21">
        <f>IF(Y59="missing","missing",(IF(comply!AI60=99,"",IF(comply!AI60="","",IF(comply!AI60=1,1,0)))))</f>
        <v>1</v>
      </c>
      <c r="AG59" s="21">
        <f>IF(Z59="missing","missing",(IF(comply!AJ60=99,"",IF(comply!AJ60="","",IF(comply!AJ60=1,1,0)))))</f>
        <v>1</v>
      </c>
      <c r="AH59" s="21">
        <f>IF(AA59="missing","missing",(IF(comply!AK60=99,"",IF(comply!AK60="","",IF(comply!AK60=1,1,0)))))</f>
        <v>1</v>
      </c>
      <c r="AI59" s="13"/>
    </row>
    <row r="60" spans="1:35" x14ac:dyDescent="0.3">
      <c r="A60" s="8" t="str">
        <f>stress!A61</f>
        <v>v4miku@gmail.com</v>
      </c>
      <c r="B60" s="8">
        <f t="shared" si="1"/>
        <v>59</v>
      </c>
      <c r="C60" s="8">
        <f>IF(VLOOKUP(A60,assignments!$B$1:$U$78,12,FALSE)="NA",1,0)</f>
        <v>0</v>
      </c>
      <c r="D60" s="8">
        <f>VLOOKUP(A60,assignments!$B$1:$U$78,18,FALSE)</f>
        <v>0</v>
      </c>
      <c r="E60" s="8">
        <f t="shared" si="0"/>
        <v>0</v>
      </c>
      <c r="F60" s="8">
        <f>IF(VLOOKUP(A60,assignments!$B$1:$U$78,17,FALSE)="NA", 0,VLOOKUP(A60,assignments!$B$1:$U$78,17,FALSE))</f>
        <v>5</v>
      </c>
      <c r="G60" s="8" t="str">
        <f>VLOOKUP(A60,assignments!$B$1:$U$78,4,FALSE)</f>
        <v>One phone â€“ used both for work and personal</v>
      </c>
      <c r="H60" s="8" t="str">
        <f>IF(VLOOKUP(A60,assignments!$B$1:$U$78,5,FALSE)=0,"",VLOOKUP(A60,assignments!$B$1:$U$78,5,FALSE))</f>
        <v>Under 18</v>
      </c>
      <c r="I60" s="8" t="str">
        <f>IF(VLOOKUP(A60,assignments!$B$1:$U$78,6,FALSE)=0,"",VLOOKUP(A60,assignments!$B$1:$U$78,6,FALSE))</f>
        <v>Female</v>
      </c>
      <c r="J60" s="8" t="str">
        <f>IF(VLOOKUP(A60,assignments!$B$1:$U$78,7,FALSE)=0,"",VLOOKUP(A60,assignments!$B$1:$U$78,7,FALSE))</f>
        <v>iPhone - iOS 10.X</v>
      </c>
      <c r="K60" s="8" t="str">
        <f>IF(VLOOKUP(A60,assignments!$B$1:$U$78,3,FALSE)=0,"",VLOOKUP(A60,assignments!$B$1:$U$78,3,FALSE))</f>
        <v>Multiple times per hour</v>
      </c>
      <c r="L60" s="8" t="str">
        <f>IF(VLOOKUP(A60,assignments!$B$1:$U$78,8,FALSE)=0,"",VLOOKUP(A60,assignments!$B$1:$U$78,8,FALSE))</f>
        <v/>
      </c>
      <c r="M60" s="8" t="str">
        <f>IF(VLOOKUP(A60,assignments!$B$1:$U$78,9,FALSE)=0,"",VLOOKUP(A60,assignments!$B$1:$U$78,9,FALSE))</f>
        <v/>
      </c>
      <c r="N60" s="20">
        <f>IF(stress!X61&gt;0,stress!X61,"")</f>
        <v>4</v>
      </c>
      <c r="O60" s="20">
        <f>IF(stress!Y61&gt;0,stress!Y61,"")</f>
        <v>2</v>
      </c>
      <c r="P60" s="20">
        <f>IF(stress!Z61&gt;0,stress!Z61,"")</f>
        <v>2</v>
      </c>
      <c r="Q60" s="20">
        <f>IF(stress!AA61&gt;0,stress!AA61,"")</f>
        <v>2</v>
      </c>
      <c r="R60" s="20">
        <f>IF(stress!AB61&gt;0,stress!AB61,"")</f>
        <v>3</v>
      </c>
      <c r="S60" s="20">
        <f>IF(stress!AC61&gt;0,stress!AC61,"")</f>
        <v>2</v>
      </c>
      <c r="T60" s="20">
        <f>IF(stress!AD61&gt;0,stress!AD61,"")</f>
        <v>1</v>
      </c>
      <c r="U60" s="20">
        <f>IF(stress!AE61&gt;0,stress!AE61,"")</f>
        <v>4</v>
      </c>
      <c r="V60" s="20">
        <f>IF(stress!AF61&gt;0,stress!AF61,"")</f>
        <v>4</v>
      </c>
      <c r="W60" s="20">
        <f>IF(stress!AG61&gt;0,stress!AG61,"")</f>
        <v>4</v>
      </c>
      <c r="X60" s="20">
        <f>IF(stress!AH61&gt;0,stress!AH61,"")</f>
        <v>3</v>
      </c>
      <c r="Y60" s="20">
        <f>IF(stress!AI61&gt;0,stress!AI61,"")</f>
        <v>2</v>
      </c>
      <c r="Z60" s="20">
        <f>IF(stress!AJ61&gt;0,stress!AJ61,"")</f>
        <v>2</v>
      </c>
      <c r="AA60" s="20">
        <f>IF(stress!AK61&gt;0,stress!AK61,"")</f>
        <v>1</v>
      </c>
      <c r="AB60" s="21" t="str">
        <f>IF(U60="missing","missing",(IF(comply!AE61=99,"",IF(comply!AE61="","",IF(comply!AE61=1,1,0)))))</f>
        <v/>
      </c>
      <c r="AC60" s="21" t="str">
        <f>IF(V60="missing","missing",(IF(comply!AF61=99,"",IF(comply!AF61="","",IF(comply!AF61=1,1,0)))))</f>
        <v/>
      </c>
      <c r="AD60" s="21" t="str">
        <f>IF(W60="missing","missing",(IF(comply!AG61=99,"",IF(comply!AG61="","",IF(comply!AG61=1,1,0)))))</f>
        <v/>
      </c>
      <c r="AE60" s="21" t="str">
        <f>IF(X60="missing","missing",(IF(comply!AH61=99,"",IF(comply!AH61="","",IF(comply!AH61=1,1,0)))))</f>
        <v/>
      </c>
      <c r="AF60" s="21" t="str">
        <f>IF(Y60="missing","missing",(IF(comply!AI61=99,"",IF(comply!AI61="","",IF(comply!AI61=1,1,0)))))</f>
        <v/>
      </c>
      <c r="AG60" s="21" t="str">
        <f>IF(Z60="missing","missing",(IF(comply!AJ61=99,"",IF(comply!AJ61="","",IF(comply!AJ61=1,1,0)))))</f>
        <v/>
      </c>
      <c r="AH60" s="21" t="str">
        <f>IF(AA60="missing","missing",(IF(comply!AK61=99,"",IF(comply!AK61="","",IF(comply!AK61=1,1,0)))))</f>
        <v/>
      </c>
      <c r="AI60" s="13"/>
    </row>
    <row r="61" spans="1:35" x14ac:dyDescent="0.3">
      <c r="A61" s="8" t="str">
        <f>stress!A62</f>
        <v>velvetarrow@gmail.com</v>
      </c>
      <c r="B61" s="8">
        <f t="shared" si="1"/>
        <v>60</v>
      </c>
      <c r="C61" s="8">
        <f>IF(VLOOKUP(A61,assignments!$B$1:$U$78,12,FALSE)="NA",1,0)</f>
        <v>0</v>
      </c>
      <c r="D61" s="8">
        <f>VLOOKUP(A61,assignments!$B$1:$U$78,18,FALSE)</f>
        <v>0</v>
      </c>
      <c r="E61" s="8">
        <f t="shared" si="0"/>
        <v>1</v>
      </c>
      <c r="F61" s="8">
        <f>IF(VLOOKUP(A61,assignments!$B$1:$U$78,17,FALSE)="NA", 0,VLOOKUP(A61,assignments!$B$1:$U$78,17,FALSE))</f>
        <v>21</v>
      </c>
      <c r="G61" s="8" t="str">
        <f>VLOOKUP(A61,assignments!$B$1:$U$78,4,FALSE)</f>
        <v>One phone â€“ personal use only</v>
      </c>
      <c r="H61" s="8" t="str">
        <f>IF(VLOOKUP(A61,assignments!$B$1:$U$78,5,FALSE)=0,"",VLOOKUP(A61,assignments!$B$1:$U$78,5,FALSE))</f>
        <v>25-34</v>
      </c>
      <c r="I61" s="8" t="str">
        <f>IF(VLOOKUP(A61,assignments!$B$1:$U$78,6,FALSE)=0,"",VLOOKUP(A61,assignments!$B$1:$U$78,6,FALSE))</f>
        <v>Female</v>
      </c>
      <c r="J61" s="8" t="str">
        <f>IF(VLOOKUP(A61,assignments!$B$1:$U$78,7,FALSE)=0,"",VLOOKUP(A61,assignments!$B$1:$U$78,7,FALSE))</f>
        <v>iPhone - iOS 10.X</v>
      </c>
      <c r="K61" s="8" t="str">
        <f>IF(VLOOKUP(A61,assignments!$B$1:$U$78,3,FALSE)=0,"",VLOOKUP(A61,assignments!$B$1:$U$78,3,FALSE))</f>
        <v>About once an hour</v>
      </c>
      <c r="L61" s="8" t="str">
        <f>IF(VLOOKUP(A61,assignments!$B$1:$U$78,8,FALSE)=0,"",VLOOKUP(A61,assignments!$B$1:$U$78,8,FALSE))</f>
        <v/>
      </c>
      <c r="M61" s="8" t="str">
        <f>IF(VLOOKUP(A61,assignments!$B$1:$U$78,9,FALSE)=0,"",VLOOKUP(A61,assignments!$B$1:$U$78,9,FALSE))</f>
        <v/>
      </c>
      <c r="N61" s="20" t="str">
        <f>IF(stress!X62&gt;0,stress!X62,"")</f>
        <v/>
      </c>
      <c r="O61" s="20">
        <f>IF(stress!Y62&gt;0,stress!Y62,"")</f>
        <v>3</v>
      </c>
      <c r="P61" s="20">
        <f>IF(stress!Z62&gt;0,stress!Z62,"")</f>
        <v>2</v>
      </c>
      <c r="Q61" s="20" t="str">
        <f>IF(stress!AA62&gt;0,stress!AA62,"")</f>
        <v/>
      </c>
      <c r="R61" s="20">
        <f>IF(stress!AB62&gt;0,stress!AB62,"")</f>
        <v>2</v>
      </c>
      <c r="S61" s="20">
        <f>IF(stress!AC62&gt;0,stress!AC62,"")</f>
        <v>2</v>
      </c>
      <c r="T61" s="20">
        <f>IF(stress!AD62&gt;0,stress!AD62,"")</f>
        <v>2</v>
      </c>
      <c r="U61" s="20" t="str">
        <f>IF(stress!AE62&gt;0,stress!AE62,"")</f>
        <v/>
      </c>
      <c r="V61" s="20" t="str">
        <f>IF(stress!AF62&gt;0,stress!AF62,"")</f>
        <v/>
      </c>
      <c r="W61" s="20" t="str">
        <f>IF(stress!AG62&gt;0,stress!AG62,"")</f>
        <v/>
      </c>
      <c r="X61" s="20" t="str">
        <f>IF(stress!AH62&gt;0,stress!AH62,"")</f>
        <v/>
      </c>
      <c r="Y61" s="20" t="str">
        <f>IF(stress!AI62&gt;0,stress!AI62,"")</f>
        <v/>
      </c>
      <c r="Z61" s="20" t="str">
        <f>IF(stress!AJ62&gt;0,stress!AJ62,"")</f>
        <v/>
      </c>
      <c r="AA61" s="20" t="str">
        <f>IF(stress!AK62&gt;0,stress!AK62,"")</f>
        <v/>
      </c>
      <c r="AB61" s="21" t="str">
        <f>IF(U61="missing","missing",(IF(comply!AE62=99,"",IF(comply!AE62="","",IF(comply!AE62=1,1,0)))))</f>
        <v/>
      </c>
      <c r="AC61" s="21" t="str">
        <f>IF(V61="missing","missing",(IF(comply!AF62=99,"",IF(comply!AF62="","",IF(comply!AF62=1,1,0)))))</f>
        <v/>
      </c>
      <c r="AD61" s="21" t="str">
        <f>IF(W61="missing","missing",(IF(comply!AG62=99,"",IF(comply!AG62="","",IF(comply!AG62=1,1,0)))))</f>
        <v/>
      </c>
      <c r="AE61" s="21" t="str">
        <f>IF(X61="missing","missing",(IF(comply!AH62=99,"",IF(comply!AH62="","",IF(comply!AH62=1,1,0)))))</f>
        <v/>
      </c>
      <c r="AF61" s="21" t="str">
        <f>IF(Y61="missing","missing",(IF(comply!AI62=99,"",IF(comply!AI62="","",IF(comply!AI62=1,1,0)))))</f>
        <v/>
      </c>
      <c r="AG61" s="21" t="str">
        <f>IF(Z61="missing","missing",(IF(comply!AJ62=99,"",IF(comply!AJ62="","",IF(comply!AJ62=1,1,0)))))</f>
        <v/>
      </c>
      <c r="AH61" s="21" t="str">
        <f>IF(AA61="missing","missing",(IF(comply!AK62=99,"",IF(comply!AK62="","",IF(comply!AK62=1,1,0)))))</f>
        <v/>
      </c>
      <c r="AI61" s="13"/>
    </row>
    <row r="62" spans="1:35" x14ac:dyDescent="0.3">
      <c r="A62" s="8" t="str">
        <f>stress!A63</f>
        <v>victorwwang@gmail.com</v>
      </c>
      <c r="B62" s="8">
        <f t="shared" si="1"/>
        <v>61</v>
      </c>
      <c r="C62" s="8">
        <f>IF(VLOOKUP(A62,assignments!$B$1:$U$78,12,FALSE)="NA",1,0)</f>
        <v>1</v>
      </c>
      <c r="D62" s="8">
        <v>1</v>
      </c>
      <c r="E62" s="8">
        <f t="shared" si="0"/>
        <v>0</v>
      </c>
      <c r="F62" s="8">
        <f>IF(VLOOKUP(A62,assignments!$B$1:$U$78,17,FALSE)="NA", 0,VLOOKUP(A62,assignments!$B$1:$U$78,17,FALSE))</f>
        <v>0</v>
      </c>
      <c r="G62" s="8" t="str">
        <f>VLOOKUP(A62,assignments!$B$1:$U$78,4,FALSE)</f>
        <v>One phone â€“ used both for work and personal</v>
      </c>
      <c r="H62" s="8" t="str">
        <f>IF(VLOOKUP(A62,assignments!$B$1:$U$78,5,FALSE)=0,"",VLOOKUP(A62,assignments!$B$1:$U$78,5,FALSE))</f>
        <v>25-34</v>
      </c>
      <c r="I62" s="8" t="str">
        <f>IF(VLOOKUP(A62,assignments!$B$1:$U$78,6,FALSE)=0,"",VLOOKUP(A62,assignments!$B$1:$U$78,6,FALSE))</f>
        <v>Male</v>
      </c>
      <c r="J62" s="8" t="str">
        <f>IF(VLOOKUP(A62,assignments!$B$1:$U$78,7,FALSE)=0,"",VLOOKUP(A62,assignments!$B$1:$U$78,7,FALSE))</f>
        <v>iPhone - iOS 10.X</v>
      </c>
      <c r="K62" s="8" t="str">
        <f>IF(VLOOKUP(A62,assignments!$B$1:$U$78,3,FALSE)=0,"",VLOOKUP(A62,assignments!$B$1:$U$78,3,FALSE))</f>
        <v>Multiple times per hour</v>
      </c>
      <c r="L62" s="8" t="str">
        <f>IF(VLOOKUP(A62,assignments!$B$1:$U$78,8,FALSE)=0,"",VLOOKUP(A62,assignments!$B$1:$U$78,8,FALSE))</f>
        <v>Facebook</v>
      </c>
      <c r="M62" s="8" t="str">
        <f>IF(VLOOKUP(A62,assignments!$B$1:$U$78,9,FALSE)=0,"",VLOOKUP(A62,assignments!$B$1:$U$78,9,FALSE))</f>
        <v>Friend</v>
      </c>
      <c r="N62" s="20">
        <f>IF(stress!C63&gt;0,stress!C63,"")</f>
        <v>4</v>
      </c>
      <c r="O62" s="20" t="str">
        <f>IF(stress!D63&gt;0,stress!D63,"")</f>
        <v/>
      </c>
      <c r="P62" s="20">
        <f>IF(stress!E63&gt;0,stress!E63,"")</f>
        <v>3</v>
      </c>
      <c r="Q62" s="20">
        <f>IF(stress!F63&gt;0,stress!F63,"")</f>
        <v>3</v>
      </c>
      <c r="R62" s="20">
        <f>IF(stress!G63&gt;0,stress!G63,"")</f>
        <v>3</v>
      </c>
      <c r="S62" s="20">
        <f>IF(stress!H63&gt;0,stress!H63,"")</f>
        <v>2</v>
      </c>
      <c r="T62" s="20">
        <f>IF(stress!I63&gt;0,stress!I63,"")</f>
        <v>2</v>
      </c>
      <c r="U62" s="20">
        <f>IF(stress!J63&gt;0,stress!J63,"")</f>
        <v>4</v>
      </c>
      <c r="V62" s="20" t="str">
        <f>IF(stress!K63&gt;0,stress!K63,"")</f>
        <v/>
      </c>
      <c r="W62" s="20">
        <f>IF(stress!L63&gt;0,stress!L63,"")</f>
        <v>3</v>
      </c>
      <c r="X62" s="20">
        <f>IF(stress!M63&gt;0,stress!M63,"")</f>
        <v>2</v>
      </c>
      <c r="Y62" s="20" t="str">
        <f>IF(stress!N63&gt;0,stress!N63,"")</f>
        <v/>
      </c>
      <c r="Z62" s="20">
        <f>IF(stress!O63&gt;0,stress!O63,"")</f>
        <v>2</v>
      </c>
      <c r="AA62" s="20">
        <f>IF(stress!P63&gt;0,stress!P63,"")</f>
        <v>2</v>
      </c>
      <c r="AB62" s="21" t="str">
        <f>IF(U62="missing","missing",(IF(comply!AE63=99,"",IF(comply!AE63="","",IF(comply!AE63=1,1,0)))))</f>
        <v/>
      </c>
      <c r="AC62" s="21" t="str">
        <f>IF(V62="missing","missing",(IF(comply!AF63=99,"",IF(comply!AF63="","",IF(comply!AF63=1,1,0)))))</f>
        <v/>
      </c>
      <c r="AD62" s="21" t="str">
        <f>IF(W62="missing","missing",(IF(comply!AG63=99,"",IF(comply!AG63="","",IF(comply!AG63=1,1,0)))))</f>
        <v/>
      </c>
      <c r="AE62" s="21" t="str">
        <f>IF(X62="missing","missing",(IF(comply!AH63=99,"",IF(comply!AH63="","",IF(comply!AH63=1,1,0)))))</f>
        <v/>
      </c>
      <c r="AF62" s="21" t="str">
        <f>IF(Y62="missing","missing",(IF(comply!AI63=99,"",IF(comply!AI63="","",IF(comply!AI63=1,1,0)))))</f>
        <v/>
      </c>
      <c r="AG62" s="21" t="str">
        <f>IF(Z62="missing","missing",(IF(comply!AJ63=99,"",IF(comply!AJ63="","",IF(comply!AJ63=1,1,0)))))</f>
        <v/>
      </c>
      <c r="AH62" s="21" t="str">
        <f>IF(AA62="missing","missing",(IF(comply!AK63=99,"",IF(comply!AK63="","",IF(comply!AK63=1,1,0)))))</f>
        <v/>
      </c>
      <c r="AI62" s="13"/>
    </row>
    <row r="63" spans="1:35" x14ac:dyDescent="0.3">
      <c r="A63" s="8" t="str">
        <f>stress!A64</f>
        <v>wdelmoli@yahoo.com</v>
      </c>
      <c r="B63" s="8">
        <f t="shared" si="1"/>
        <v>62</v>
      </c>
      <c r="C63" s="8">
        <f>IF(VLOOKUP(A63,assignments!$B$1:$U$78,12,FALSE)="NA",1,0)</f>
        <v>0</v>
      </c>
      <c r="D63" s="8">
        <f>VLOOKUP(A63,assignments!$B$1:$U$78,18,FALSE)</f>
        <v>1</v>
      </c>
      <c r="E63" s="8">
        <f t="shared" si="0"/>
        <v>0</v>
      </c>
      <c r="F63" s="8">
        <f>IF(VLOOKUP(A63,assignments!$B$1:$U$78,17,FALSE)="NA", 0,VLOOKUP(A63,assignments!$B$1:$U$78,17,FALSE))</f>
        <v>3</v>
      </c>
      <c r="G63" s="8" t="str">
        <f>VLOOKUP(A63,assignments!$B$1:$U$78,4,FALSE)</f>
        <v>One phone â€“ used both for work and personal</v>
      </c>
      <c r="H63" s="8" t="str">
        <f>IF(VLOOKUP(A63,assignments!$B$1:$U$78,5,FALSE)=0,"",VLOOKUP(A63,assignments!$B$1:$U$78,5,FALSE))</f>
        <v>45-54</v>
      </c>
      <c r="I63" s="8" t="str">
        <f>IF(VLOOKUP(A63,assignments!$B$1:$U$78,6,FALSE)=0,"",VLOOKUP(A63,assignments!$B$1:$U$78,6,FALSE))</f>
        <v>Female</v>
      </c>
      <c r="J63" s="8" t="str">
        <f>IF(VLOOKUP(A63,assignments!$B$1:$U$78,7,FALSE)=0,"",VLOOKUP(A63,assignments!$B$1:$U$78,7,FALSE))</f>
        <v>iPhone - iOS 10.X</v>
      </c>
      <c r="K63" s="8" t="str">
        <f>IF(VLOOKUP(A63,assignments!$B$1:$U$78,3,FALSE)=0,"",VLOOKUP(A63,assignments!$B$1:$U$78,3,FALSE))</f>
        <v>Multiple times per hour</v>
      </c>
      <c r="L63" s="8" t="str">
        <f>IF(VLOOKUP(A63,assignments!$B$1:$U$78,8,FALSE)=0,"",VLOOKUP(A63,assignments!$B$1:$U$78,8,FALSE))</f>
        <v>In Person</v>
      </c>
      <c r="M63" s="8" t="str">
        <f>IF(VLOOKUP(A63,assignments!$B$1:$U$78,9,FALSE)=0,"",VLOOKUP(A63,assignments!$B$1:$U$78,9,FALSE))</f>
        <v>Family/Friend</v>
      </c>
      <c r="N63" s="20">
        <f>IF(stress!X64&gt;0,stress!X64,"")</f>
        <v>2</v>
      </c>
      <c r="O63" s="20">
        <f>IF(stress!Y64&gt;0,stress!Y64,"")</f>
        <v>3</v>
      </c>
      <c r="P63" s="20">
        <f>IF(stress!Z64&gt;0,stress!Z64,"")</f>
        <v>3</v>
      </c>
      <c r="Q63" s="20" t="str">
        <f>IF(stress!AA64&gt;0,stress!AA64,"")</f>
        <v/>
      </c>
      <c r="R63" s="20">
        <f>IF(stress!AB64&gt;0,stress!AB64,"")</f>
        <v>2</v>
      </c>
      <c r="S63" s="20">
        <f>IF(stress!AC64&gt;0,stress!AC64,"")</f>
        <v>1</v>
      </c>
      <c r="T63" s="20">
        <f>IF(stress!AD64&gt;0,stress!AD64,"")</f>
        <v>2</v>
      </c>
      <c r="U63" s="20">
        <f>IF(stress!AE64&gt;0,stress!AE64,"")</f>
        <v>3</v>
      </c>
      <c r="V63" s="20">
        <f>IF(stress!AF64&gt;0,stress!AF64,"")</f>
        <v>3</v>
      </c>
      <c r="W63" s="20" t="str">
        <f>IF(stress!AG64&gt;0,stress!AG64,"")</f>
        <v/>
      </c>
      <c r="X63" s="20">
        <f>IF(stress!AH64&gt;0,stress!AH64,"")</f>
        <v>2</v>
      </c>
      <c r="Y63" s="20">
        <f>IF(stress!AI64&gt;0,stress!AI64,"")</f>
        <v>1</v>
      </c>
      <c r="Z63" s="20">
        <f>IF(stress!AJ64&gt;0,stress!AJ64,"")</f>
        <v>1</v>
      </c>
      <c r="AA63" s="20">
        <f>IF(stress!AK64&gt;0,stress!AK64,"")</f>
        <v>1</v>
      </c>
      <c r="AB63" s="21">
        <f>IF(U63="missing","missing",(IF(comply!AE64=99,"",IF(comply!AE64="","",IF(comply!AE64=1,1,0)))))</f>
        <v>0</v>
      </c>
      <c r="AC63" s="21">
        <f>IF(V63="missing","missing",(IF(comply!AF64=99,"",IF(comply!AF64="","",IF(comply!AF64=1,1,0)))))</f>
        <v>0</v>
      </c>
      <c r="AD63" s="21" t="str">
        <f>IF(W63="missing","missing",(IF(comply!AG64=99,"",IF(comply!AG64="","",IF(comply!AG64=1,1,0)))))</f>
        <v/>
      </c>
      <c r="AE63" s="21">
        <f>IF(X63="missing","missing",(IF(comply!AH64=99,"",IF(comply!AH64="","",IF(comply!AH64=1,1,0)))))</f>
        <v>1</v>
      </c>
      <c r="AF63" s="21">
        <f>IF(Y63="missing","missing",(IF(comply!AI64=99,"",IF(comply!AI64="","",IF(comply!AI64=1,1,0)))))</f>
        <v>1</v>
      </c>
      <c r="AG63" s="21">
        <f>IF(Z63="missing","missing",(IF(comply!AJ64=99,"",IF(comply!AJ64="","",IF(comply!AJ64=1,1,0)))))</f>
        <v>1</v>
      </c>
      <c r="AH63" s="21">
        <f>IF(AA63="missing","missing",(IF(comply!AK64=99,"",IF(comply!AK64="","",IF(comply!AK64=1,1,0)))))</f>
        <v>1</v>
      </c>
      <c r="AI63" s="13"/>
    </row>
    <row r="64" spans="1:35" x14ac:dyDescent="0.3"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</row>
    <row r="65" spans="14:35" x14ac:dyDescent="0.3"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</sheetData>
  <autoFilter ref="A1:AH63"/>
  <conditionalFormatting sqref="E2:E63">
    <cfRule type="cellIs" dxfId="2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opLeftCell="A46" zoomScale="98" zoomScaleNormal="98" workbookViewId="0">
      <selection activeCell="H55" sqref="H55"/>
    </sheetView>
  </sheetViews>
  <sheetFormatPr defaultRowHeight="14.4" x14ac:dyDescent="0.3"/>
  <cols>
    <col min="1" max="1" width="28.6640625" style="8" customWidth="1"/>
    <col min="2" max="2" width="7.33203125" style="8" customWidth="1"/>
    <col min="3" max="21" width="7.21875" style="8" customWidth="1"/>
    <col min="22" max="30" width="5.77734375" style="8" customWidth="1"/>
    <col min="31" max="38" width="6.77734375" style="8" customWidth="1"/>
    <col min="39" max="40" width="11" style="8" customWidth="1"/>
    <col min="41" max="41" width="8.88671875" style="8" customWidth="1"/>
    <col min="42" max="43" width="11" style="8" customWidth="1"/>
    <col min="44" max="16384" width="8.88671875" style="8"/>
  </cols>
  <sheetData>
    <row r="1" spans="1:39" x14ac:dyDescent="0.3">
      <c r="A1" s="11" t="s">
        <v>986</v>
      </c>
      <c r="B1" s="11" t="s">
        <v>916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">
      <c r="A2" s="11" t="s">
        <v>837</v>
      </c>
      <c r="B2" s="2" t="s">
        <v>915</v>
      </c>
      <c r="C2" s="2" t="s">
        <v>917</v>
      </c>
      <c r="D2" s="2" t="s">
        <v>918</v>
      </c>
      <c r="E2" s="2" t="s">
        <v>919</v>
      </c>
      <c r="F2" s="2" t="s">
        <v>920</v>
      </c>
      <c r="G2" s="2" t="s">
        <v>921</v>
      </c>
      <c r="H2" s="2" t="s">
        <v>922</v>
      </c>
      <c r="I2" s="2" t="s">
        <v>923</v>
      </c>
      <c r="J2" s="2" t="s">
        <v>924</v>
      </c>
      <c r="K2" s="2" t="s">
        <v>925</v>
      </c>
      <c r="L2" s="2" t="s">
        <v>926</v>
      </c>
      <c r="M2" s="2" t="s">
        <v>927</v>
      </c>
      <c r="N2" s="2" t="s">
        <v>928</v>
      </c>
      <c r="O2" s="2" t="s">
        <v>929</v>
      </c>
      <c r="P2" s="2" t="s">
        <v>930</v>
      </c>
      <c r="Q2" s="2" t="s">
        <v>931</v>
      </c>
      <c r="R2" s="2" t="s">
        <v>932</v>
      </c>
      <c r="S2" s="2" t="s">
        <v>933</v>
      </c>
      <c r="T2" s="2" t="s">
        <v>934</v>
      </c>
      <c r="U2" s="2" t="s">
        <v>935</v>
      </c>
      <c r="V2" s="2" t="s">
        <v>936</v>
      </c>
      <c r="W2" s="2" t="s">
        <v>937</v>
      </c>
      <c r="X2" s="2" t="s">
        <v>938</v>
      </c>
      <c r="Y2" s="2" t="s">
        <v>939</v>
      </c>
      <c r="Z2" s="2" t="s">
        <v>940</v>
      </c>
      <c r="AA2" s="2" t="s">
        <v>941</v>
      </c>
      <c r="AB2" s="2" t="s">
        <v>942</v>
      </c>
      <c r="AC2" s="2" t="s">
        <v>943</v>
      </c>
      <c r="AD2" s="2" t="s">
        <v>944</v>
      </c>
      <c r="AE2" s="2" t="s">
        <v>945</v>
      </c>
      <c r="AF2" s="2" t="s">
        <v>946</v>
      </c>
      <c r="AG2" s="2" t="s">
        <v>947</v>
      </c>
      <c r="AH2" s="2" t="s">
        <v>948</v>
      </c>
      <c r="AI2" s="2" t="s">
        <v>949</v>
      </c>
      <c r="AJ2" s="2" t="s">
        <v>950</v>
      </c>
      <c r="AK2" s="2" t="s">
        <v>951</v>
      </c>
      <c r="AL2" s="19" t="s">
        <v>952</v>
      </c>
      <c r="AM2" s="2" t="s">
        <v>838</v>
      </c>
    </row>
    <row r="3" spans="1:39" x14ac:dyDescent="0.3">
      <c r="A3" s="12" t="s">
        <v>88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/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/>
      <c r="AM3" s="13">
        <v>13</v>
      </c>
    </row>
    <row r="4" spans="1:39" x14ac:dyDescent="0.3">
      <c r="A4" s="12" t="s">
        <v>94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/>
      <c r="AM4" s="13">
        <v>14</v>
      </c>
    </row>
    <row r="5" spans="1:39" x14ac:dyDescent="0.3">
      <c r="A5" s="17" t="s">
        <v>287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1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>
        <v>1</v>
      </c>
    </row>
    <row r="6" spans="1:39" x14ac:dyDescent="0.3">
      <c r="A6" s="12" t="s">
        <v>130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/>
      <c r="AD6" s="13"/>
      <c r="AE6" s="13"/>
      <c r="AF6" s="13">
        <v>1</v>
      </c>
      <c r="AG6" s="13"/>
      <c r="AH6" s="13"/>
      <c r="AI6" s="13"/>
      <c r="AJ6" s="13">
        <v>1</v>
      </c>
      <c r="AK6" s="13"/>
      <c r="AL6" s="13"/>
      <c r="AM6" s="13">
        <v>7</v>
      </c>
    </row>
    <row r="7" spans="1:39" x14ac:dyDescent="0.3">
      <c r="A7" s="12" t="s">
        <v>72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/>
      <c r="AE7" s="13">
        <v>1</v>
      </c>
      <c r="AF7" s="13">
        <v>1</v>
      </c>
      <c r="AG7" s="13">
        <v>1</v>
      </c>
      <c r="AH7" s="13">
        <v>1</v>
      </c>
      <c r="AI7" s="13"/>
      <c r="AJ7" s="13"/>
      <c r="AK7" s="13"/>
      <c r="AL7" s="13"/>
      <c r="AM7" s="13">
        <v>10</v>
      </c>
    </row>
    <row r="8" spans="1:39" x14ac:dyDescent="0.3">
      <c r="A8" s="12" t="s">
        <v>144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/>
      <c r="AI8" s="13"/>
      <c r="AJ8" s="13"/>
      <c r="AK8" s="13"/>
      <c r="AL8" s="13"/>
      <c r="AM8" s="13">
        <v>10</v>
      </c>
    </row>
    <row r="9" spans="1:39" x14ac:dyDescent="0.3">
      <c r="A9" s="12" t="s">
        <v>84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  <c r="AJ9" s="13">
        <v>1</v>
      </c>
      <c r="AK9" s="13">
        <v>1</v>
      </c>
      <c r="AL9" s="13"/>
      <c r="AM9" s="13">
        <v>14</v>
      </c>
    </row>
    <row r="10" spans="1:39" x14ac:dyDescent="0.3">
      <c r="A10" s="12" t="s">
        <v>116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/>
      <c r="AM10" s="13">
        <v>14</v>
      </c>
    </row>
    <row r="11" spans="1:39" x14ac:dyDescent="0.3">
      <c r="A11" s="12" t="s">
        <v>140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v>1</v>
      </c>
      <c r="Y11" s="13">
        <v>1</v>
      </c>
      <c r="Z11" s="13"/>
      <c r="AA11" s="13">
        <v>1</v>
      </c>
      <c r="AB11" s="13"/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/>
      <c r="AJ11" s="13">
        <v>1</v>
      </c>
      <c r="AK11" s="13"/>
      <c r="AL11" s="13"/>
      <c r="AM11" s="13">
        <v>10</v>
      </c>
    </row>
    <row r="12" spans="1:39" x14ac:dyDescent="0.3">
      <c r="A12" s="12" t="s">
        <v>82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/>
      <c r="AJ12" s="13">
        <v>1</v>
      </c>
      <c r="AK12" s="13">
        <v>1</v>
      </c>
      <c r="AL12" s="13"/>
      <c r="AM12" s="13">
        <v>13</v>
      </c>
    </row>
    <row r="13" spans="1:39" x14ac:dyDescent="0.3">
      <c r="A13" s="12" t="s">
        <v>120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>
        <v>1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/>
      <c r="AH13" s="13"/>
      <c r="AI13" s="13">
        <v>1</v>
      </c>
      <c r="AJ13" s="13">
        <v>1</v>
      </c>
      <c r="AK13" s="13">
        <v>1</v>
      </c>
      <c r="AL13" s="13"/>
      <c r="AM13" s="13">
        <v>12</v>
      </c>
    </row>
    <row r="14" spans="1:39" x14ac:dyDescent="0.3">
      <c r="A14" s="12" t="s">
        <v>122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>
        <v>1</v>
      </c>
      <c r="Y14" s="13"/>
      <c r="Z14" s="13">
        <v>1</v>
      </c>
      <c r="AA14" s="13">
        <v>1</v>
      </c>
      <c r="AB14" s="13"/>
      <c r="AC14" s="13">
        <v>1</v>
      </c>
      <c r="AD14" s="13">
        <v>1</v>
      </c>
      <c r="AE14" s="13"/>
      <c r="AF14" s="13">
        <v>1</v>
      </c>
      <c r="AG14" s="13"/>
      <c r="AH14" s="13"/>
      <c r="AI14" s="13"/>
      <c r="AJ14" s="13"/>
      <c r="AK14" s="13"/>
      <c r="AL14" s="13"/>
      <c r="AM14" s="13">
        <v>6</v>
      </c>
    </row>
    <row r="15" spans="1:39" x14ac:dyDescent="0.3">
      <c r="A15" s="12" t="s">
        <v>154</v>
      </c>
      <c r="B15" s="13">
        <v>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>
        <v>7</v>
      </c>
    </row>
    <row r="16" spans="1:39" x14ac:dyDescent="0.3">
      <c r="A16" s="12" t="s">
        <v>202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/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3">
        <v>1</v>
      </c>
      <c r="AK16" s="13"/>
      <c r="AL16" s="13"/>
      <c r="AM16" s="13">
        <v>11</v>
      </c>
    </row>
    <row r="17" spans="1:39" x14ac:dyDescent="0.3">
      <c r="A17" s="12" t="s">
        <v>148</v>
      </c>
      <c r="B17" s="13">
        <v>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>
        <v>1</v>
      </c>
      <c r="Y17" s="13">
        <v>1</v>
      </c>
      <c r="Z17" s="13">
        <v>1</v>
      </c>
      <c r="AA17" s="13"/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15</v>
      </c>
    </row>
    <row r="18" spans="1:39" x14ac:dyDescent="0.3">
      <c r="A18" s="12" t="s">
        <v>128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>
        <v>1</v>
      </c>
      <c r="Y18" s="13">
        <v>1</v>
      </c>
      <c r="Z18" s="13"/>
      <c r="AA18" s="13"/>
      <c r="AB18" s="13"/>
      <c r="AC18" s="13">
        <v>1</v>
      </c>
      <c r="AD18" s="13">
        <v>1</v>
      </c>
      <c r="AE18" s="13"/>
      <c r="AF18" s="13"/>
      <c r="AG18" s="13">
        <v>1</v>
      </c>
      <c r="AH18" s="13">
        <v>1</v>
      </c>
      <c r="AI18" s="13"/>
      <c r="AJ18" s="13">
        <v>1</v>
      </c>
      <c r="AK18" s="13">
        <v>1</v>
      </c>
      <c r="AL18" s="13"/>
      <c r="AM18" s="13">
        <v>8</v>
      </c>
    </row>
    <row r="19" spans="1:39" x14ac:dyDescent="0.3">
      <c r="A19" s="12" t="s">
        <v>688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1</v>
      </c>
      <c r="AF19" s="13"/>
      <c r="AG19" s="13">
        <v>1</v>
      </c>
      <c r="AH19" s="13"/>
      <c r="AI19" s="13"/>
      <c r="AJ19" s="13">
        <v>1</v>
      </c>
      <c r="AK19" s="13">
        <v>1</v>
      </c>
      <c r="AL19" s="13"/>
      <c r="AM19" s="13">
        <v>4</v>
      </c>
    </row>
    <row r="20" spans="1:39" x14ac:dyDescent="0.3">
      <c r="A20" s="12" t="s">
        <v>12</v>
      </c>
      <c r="B20" s="13">
        <v>2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>
        <v>24</v>
      </c>
    </row>
    <row r="21" spans="1:39" x14ac:dyDescent="0.3">
      <c r="A21" s="12" t="s">
        <v>110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/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/>
      <c r="AM21" s="13">
        <v>13</v>
      </c>
    </row>
    <row r="22" spans="1:39" x14ac:dyDescent="0.3">
      <c r="A22" s="12" t="s">
        <v>188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/>
      <c r="AM22" s="13">
        <v>13</v>
      </c>
    </row>
    <row r="23" spans="1:39" x14ac:dyDescent="0.3">
      <c r="A23" s="12" t="s">
        <v>76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>
        <v>1</v>
      </c>
      <c r="Y23" s="13"/>
      <c r="Z23" s="13">
        <v>1</v>
      </c>
      <c r="AA23" s="13">
        <v>1</v>
      </c>
      <c r="AB23" s="13">
        <v>1</v>
      </c>
      <c r="AC23" s="13">
        <v>1</v>
      </c>
      <c r="AD23" s="13"/>
      <c r="AE23" s="13">
        <v>1</v>
      </c>
      <c r="AF23" s="13">
        <v>1</v>
      </c>
      <c r="AG23" s="13"/>
      <c r="AH23" s="13"/>
      <c r="AI23" s="13"/>
      <c r="AJ23" s="13"/>
      <c r="AK23" s="13"/>
      <c r="AL23" s="13"/>
      <c r="AM23" s="13">
        <v>7</v>
      </c>
    </row>
    <row r="24" spans="1:39" x14ac:dyDescent="0.3">
      <c r="A24" s="12" t="s">
        <v>104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/>
      <c r="AM24" s="13">
        <v>14</v>
      </c>
    </row>
    <row r="25" spans="1:39" x14ac:dyDescent="0.3">
      <c r="A25" s="12" t="s">
        <v>80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/>
      <c r="AM25" s="13">
        <v>14</v>
      </c>
    </row>
    <row r="26" spans="1:39" x14ac:dyDescent="0.3">
      <c r="A26" s="12" t="s">
        <v>265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>
        <v>1</v>
      </c>
      <c r="AH26" s="13">
        <v>1</v>
      </c>
      <c r="AI26" s="13">
        <v>1</v>
      </c>
      <c r="AJ26" s="13">
        <v>1</v>
      </c>
      <c r="AK26" s="13"/>
      <c r="AL26" s="13"/>
      <c r="AM26" s="13">
        <v>10</v>
      </c>
    </row>
    <row r="27" spans="1:39" x14ac:dyDescent="0.3">
      <c r="A27" s="12" t="s">
        <v>68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/>
      <c r="AJ27" s="13">
        <v>1</v>
      </c>
      <c r="AK27" s="13">
        <v>1</v>
      </c>
      <c r="AL27" s="13"/>
      <c r="AM27" s="13">
        <v>13</v>
      </c>
    </row>
    <row r="28" spans="1:39" x14ac:dyDescent="0.3">
      <c r="A28" s="12" t="s">
        <v>78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/>
      <c r="AG28" s="13"/>
      <c r="AH28" s="13"/>
      <c r="AI28" s="13"/>
      <c r="AJ28" s="13"/>
      <c r="AK28" s="13"/>
      <c r="AL28" s="13"/>
      <c r="AM28" s="13">
        <v>8</v>
      </c>
    </row>
    <row r="29" spans="1:39" x14ac:dyDescent="0.3">
      <c r="A29" s="12" t="s">
        <v>102</v>
      </c>
      <c r="B29" s="13">
        <v>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/>
      <c r="AM29" s="13">
        <v>15</v>
      </c>
    </row>
    <row r="30" spans="1:39" x14ac:dyDescent="0.3">
      <c r="A30" s="12" t="s">
        <v>134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/>
      <c r="AH30" s="13"/>
      <c r="AI30" s="13">
        <v>1</v>
      </c>
      <c r="AJ30" s="13">
        <v>1</v>
      </c>
      <c r="AK30" s="13">
        <v>1</v>
      </c>
      <c r="AL30" s="13"/>
      <c r="AM30" s="13">
        <v>12</v>
      </c>
    </row>
    <row r="31" spans="1:39" x14ac:dyDescent="0.3">
      <c r="A31" s="12" t="s">
        <v>142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/>
      <c r="AM31" s="13">
        <v>14</v>
      </c>
    </row>
    <row r="32" spans="1:39" x14ac:dyDescent="0.3">
      <c r="A32" s="12" t="s">
        <v>17</v>
      </c>
      <c r="B32" s="13"/>
      <c r="C32" s="13">
        <v>1</v>
      </c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/>
      <c r="U32" s="13">
        <v>1</v>
      </c>
      <c r="V32" s="13">
        <v>1</v>
      </c>
      <c r="W32" s="13">
        <v>1</v>
      </c>
      <c r="X32" s="13">
        <v>1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>
        <v>21</v>
      </c>
    </row>
    <row r="33" spans="1:39" x14ac:dyDescent="0.3">
      <c r="A33" s="12" t="s">
        <v>20</v>
      </c>
      <c r="B33" s="13">
        <v>1</v>
      </c>
      <c r="C33" s="13">
        <v>1</v>
      </c>
      <c r="D33" s="13">
        <v>1</v>
      </c>
      <c r="E33" s="13">
        <v>1</v>
      </c>
      <c r="F33" s="13">
        <v>1</v>
      </c>
      <c r="G33" s="13">
        <v>1</v>
      </c>
      <c r="H33" s="13"/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/>
      <c r="W33" s="13">
        <v>1</v>
      </c>
      <c r="X33" s="13">
        <v>1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>
        <v>21</v>
      </c>
    </row>
    <row r="34" spans="1:39" x14ac:dyDescent="0.3">
      <c r="A34" s="12" t="s">
        <v>243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v>1</v>
      </c>
      <c r="AA34" s="13">
        <v>1</v>
      </c>
      <c r="AB34" s="13">
        <v>1</v>
      </c>
      <c r="AC34" s="13">
        <v>1</v>
      </c>
      <c r="AD34" s="13"/>
      <c r="AE34" s="13">
        <v>1</v>
      </c>
      <c r="AF34" s="13">
        <v>1</v>
      </c>
      <c r="AG34" s="13">
        <v>1</v>
      </c>
      <c r="AH34" s="13"/>
      <c r="AI34" s="13"/>
      <c r="AJ34" s="13">
        <v>1</v>
      </c>
      <c r="AK34" s="13">
        <v>1</v>
      </c>
      <c r="AL34" s="13"/>
      <c r="AM34" s="13">
        <v>9</v>
      </c>
    </row>
    <row r="35" spans="1:39" x14ac:dyDescent="0.3">
      <c r="A35" s="12" t="s">
        <v>86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1</v>
      </c>
      <c r="Y35" s="13">
        <v>1</v>
      </c>
      <c r="Z35" s="13"/>
      <c r="AA35" s="13">
        <v>1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>
        <v>3</v>
      </c>
    </row>
    <row r="36" spans="1:39" x14ac:dyDescent="0.3">
      <c r="A36" s="12" t="s">
        <v>66</v>
      </c>
      <c r="B36" s="13">
        <v>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/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3">
        <v>1</v>
      </c>
      <c r="AL36" s="13"/>
      <c r="AM36" s="13">
        <v>14</v>
      </c>
    </row>
    <row r="37" spans="1:39" x14ac:dyDescent="0.3">
      <c r="A37" s="12" t="s">
        <v>150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>
        <v>1</v>
      </c>
      <c r="Y37" s="13">
        <v>1</v>
      </c>
      <c r="Z37" s="13">
        <v>1</v>
      </c>
      <c r="AA37" s="13">
        <v>1</v>
      </c>
      <c r="AB37" s="13"/>
      <c r="AC37" s="13"/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/>
      <c r="AJ37" s="13"/>
      <c r="AK37" s="13">
        <v>1</v>
      </c>
      <c r="AL37" s="13"/>
      <c r="AM37" s="13">
        <v>10</v>
      </c>
    </row>
    <row r="38" spans="1:39" x14ac:dyDescent="0.3">
      <c r="A38" s="12" t="s">
        <v>29</v>
      </c>
      <c r="B38" s="13"/>
      <c r="C38" s="13"/>
      <c r="D38" s="13">
        <v>1</v>
      </c>
      <c r="E38" s="13">
        <v>1</v>
      </c>
      <c r="F38" s="13">
        <v>1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1</v>
      </c>
      <c r="M38" s="13">
        <v>1</v>
      </c>
      <c r="N38" s="13">
        <v>1</v>
      </c>
      <c r="O38" s="13">
        <v>1</v>
      </c>
      <c r="P38" s="13">
        <v>1</v>
      </c>
      <c r="Q38" s="13">
        <v>1</v>
      </c>
      <c r="R38" s="13">
        <v>1</v>
      </c>
      <c r="S38" s="13">
        <v>1</v>
      </c>
      <c r="T38" s="13">
        <v>1</v>
      </c>
      <c r="U38" s="13"/>
      <c r="V38" s="13">
        <v>1</v>
      </c>
      <c r="W38" s="13">
        <v>1</v>
      </c>
      <c r="X38" s="13">
        <v>1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>
        <v>20</v>
      </c>
    </row>
    <row r="39" spans="1:39" x14ac:dyDescent="0.3">
      <c r="A39" s="12" t="s">
        <v>92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1</v>
      </c>
      <c r="Y39" s="13">
        <v>1</v>
      </c>
      <c r="Z39" s="13">
        <v>1</v>
      </c>
      <c r="AA39" s="13">
        <v>1</v>
      </c>
      <c r="AB39" s="13">
        <v>1</v>
      </c>
      <c r="AC39" s="13">
        <v>1</v>
      </c>
      <c r="AD39" s="13">
        <v>1</v>
      </c>
      <c r="AE39" s="13">
        <v>1</v>
      </c>
      <c r="AF39" s="13">
        <v>1</v>
      </c>
      <c r="AG39" s="13">
        <v>1</v>
      </c>
      <c r="AH39" s="13">
        <v>1</v>
      </c>
      <c r="AI39" s="13">
        <v>1</v>
      </c>
      <c r="AJ39" s="13">
        <v>1</v>
      </c>
      <c r="AK39" s="13">
        <v>1</v>
      </c>
      <c r="AL39" s="13"/>
      <c r="AM39" s="13">
        <v>14</v>
      </c>
    </row>
    <row r="40" spans="1:39" x14ac:dyDescent="0.3">
      <c r="A40" s="12" t="s">
        <v>96</v>
      </c>
      <c r="B40" s="13">
        <v>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1</v>
      </c>
      <c r="Y40" s="13">
        <v>1</v>
      </c>
      <c r="Z40" s="13">
        <v>1</v>
      </c>
      <c r="AA40" s="13">
        <v>1</v>
      </c>
      <c r="AB40" s="13">
        <v>1</v>
      </c>
      <c r="AC40" s="13">
        <v>1</v>
      </c>
      <c r="AD40" s="13">
        <v>1</v>
      </c>
      <c r="AE40" s="13">
        <v>1</v>
      </c>
      <c r="AF40" s="13">
        <v>1</v>
      </c>
      <c r="AG40" s="13"/>
      <c r="AH40" s="13">
        <v>1</v>
      </c>
      <c r="AI40" s="13">
        <v>1</v>
      </c>
      <c r="AJ40" s="13">
        <v>1</v>
      </c>
      <c r="AK40" s="13">
        <v>1</v>
      </c>
      <c r="AL40" s="13"/>
      <c r="AM40" s="13">
        <v>15</v>
      </c>
    </row>
    <row r="41" spans="1:39" x14ac:dyDescent="0.3">
      <c r="A41" s="12" t="s">
        <v>90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1</v>
      </c>
      <c r="Y41" s="13">
        <v>1</v>
      </c>
      <c r="Z41" s="13">
        <v>1</v>
      </c>
      <c r="AA41" s="13">
        <v>1</v>
      </c>
      <c r="AB41" s="13">
        <v>1</v>
      </c>
      <c r="AC41" s="13">
        <v>1</v>
      </c>
      <c r="AD41" s="13">
        <v>1</v>
      </c>
      <c r="AE41" s="13">
        <v>1</v>
      </c>
      <c r="AF41" s="13">
        <v>1</v>
      </c>
      <c r="AG41" s="13">
        <v>1</v>
      </c>
      <c r="AH41" s="13">
        <v>1</v>
      </c>
      <c r="AI41" s="13">
        <v>1</v>
      </c>
      <c r="AJ41" s="13">
        <v>1</v>
      </c>
      <c r="AK41" s="13">
        <v>1</v>
      </c>
      <c r="AL41" s="13"/>
      <c r="AM41" s="13">
        <v>14</v>
      </c>
    </row>
    <row r="42" spans="1:39" x14ac:dyDescent="0.3">
      <c r="A42" s="12" t="s">
        <v>146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1</v>
      </c>
      <c r="Y42" s="13">
        <v>1</v>
      </c>
      <c r="Z42" s="13">
        <v>1</v>
      </c>
      <c r="AA42" s="13">
        <v>1</v>
      </c>
      <c r="AB42" s="13">
        <v>1</v>
      </c>
      <c r="AC42" s="13">
        <v>1</v>
      </c>
      <c r="AD42" s="13">
        <v>1</v>
      </c>
      <c r="AE42" s="13">
        <v>1</v>
      </c>
      <c r="AF42" s="13">
        <v>1</v>
      </c>
      <c r="AG42" s="13">
        <v>1</v>
      </c>
      <c r="AH42" s="13">
        <v>1</v>
      </c>
      <c r="AI42" s="13">
        <v>1</v>
      </c>
      <c r="AJ42" s="13"/>
      <c r="AK42" s="13"/>
      <c r="AL42" s="13"/>
      <c r="AM42" s="13">
        <v>12</v>
      </c>
    </row>
    <row r="43" spans="1:39" x14ac:dyDescent="0.3">
      <c r="A43" s="12" t="s">
        <v>98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1</v>
      </c>
      <c r="Y43" s="13">
        <v>1</v>
      </c>
      <c r="Z43" s="13">
        <v>1</v>
      </c>
      <c r="AA43" s="13">
        <v>1</v>
      </c>
      <c r="AB43" s="13">
        <v>1</v>
      </c>
      <c r="AC43" s="13">
        <v>1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>
        <v>6</v>
      </c>
    </row>
    <row r="44" spans="1:39" x14ac:dyDescent="0.3">
      <c r="A44" s="12" t="s">
        <v>106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>
        <v>1</v>
      </c>
      <c r="Y44" s="13">
        <v>1</v>
      </c>
      <c r="Z44" s="13">
        <v>1</v>
      </c>
      <c r="AA44" s="13">
        <v>1</v>
      </c>
      <c r="AB44" s="13">
        <v>1</v>
      </c>
      <c r="AC44" s="13">
        <v>1</v>
      </c>
      <c r="AD44" s="13">
        <v>1</v>
      </c>
      <c r="AE44" s="13">
        <v>1</v>
      </c>
      <c r="AF44" s="13">
        <v>1</v>
      </c>
      <c r="AG44" s="13">
        <v>1</v>
      </c>
      <c r="AH44" s="13">
        <v>1</v>
      </c>
      <c r="AI44" s="13">
        <v>1</v>
      </c>
      <c r="AJ44" s="13">
        <v>1</v>
      </c>
      <c r="AK44" s="13"/>
      <c r="AL44" s="13"/>
      <c r="AM44" s="13">
        <v>13</v>
      </c>
    </row>
    <row r="45" spans="1:39" x14ac:dyDescent="0.3">
      <c r="A45" s="12" t="s">
        <v>136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1</v>
      </c>
      <c r="Y45" s="13">
        <v>1</v>
      </c>
      <c r="Z45" s="13">
        <v>1</v>
      </c>
      <c r="AA45" s="13"/>
      <c r="AB45" s="13"/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13">
        <v>1</v>
      </c>
      <c r="AL45" s="13"/>
      <c r="AM45" s="13">
        <v>12</v>
      </c>
    </row>
    <row r="46" spans="1:39" x14ac:dyDescent="0.3">
      <c r="A46" s="12" t="s">
        <v>24</v>
      </c>
      <c r="B46" s="13"/>
      <c r="C46" s="13">
        <v>1</v>
      </c>
      <c r="D46" s="13">
        <v>1</v>
      </c>
      <c r="E46" s="13">
        <v>1</v>
      </c>
      <c r="F46" s="13"/>
      <c r="G46" s="13"/>
      <c r="H46" s="13"/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/>
      <c r="O46" s="13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>
        <v>18</v>
      </c>
    </row>
    <row r="47" spans="1:39" x14ac:dyDescent="0.3">
      <c r="A47" s="12" t="s">
        <v>108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/>
      <c r="AM47" s="13">
        <v>14</v>
      </c>
    </row>
    <row r="48" spans="1:39" x14ac:dyDescent="0.3">
      <c r="A48" s="12" t="s">
        <v>112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/>
      <c r="AM48" s="13">
        <v>14</v>
      </c>
    </row>
    <row r="49" spans="1:39" x14ac:dyDescent="0.3">
      <c r="A49" s="12" t="s">
        <v>114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>
        <v>1</v>
      </c>
      <c r="Y49" s="13">
        <v>1</v>
      </c>
      <c r="Z49" s="13">
        <v>1</v>
      </c>
      <c r="AA49" s="13">
        <v>1</v>
      </c>
      <c r="AB49" s="13">
        <v>1</v>
      </c>
      <c r="AC49" s="13">
        <v>1</v>
      </c>
      <c r="AD49" s="13">
        <v>1</v>
      </c>
      <c r="AE49" s="13">
        <v>1</v>
      </c>
      <c r="AF49" s="13">
        <v>1</v>
      </c>
      <c r="AG49" s="13">
        <v>1</v>
      </c>
      <c r="AH49" s="13">
        <v>1</v>
      </c>
      <c r="AI49" s="13"/>
      <c r="AJ49" s="13">
        <v>1</v>
      </c>
      <c r="AK49" s="13">
        <v>1</v>
      </c>
      <c r="AL49" s="13"/>
      <c r="AM49" s="13">
        <v>13</v>
      </c>
    </row>
    <row r="50" spans="1:39" x14ac:dyDescent="0.3">
      <c r="A50" s="12" t="s">
        <v>247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>
        <v>1</v>
      </c>
      <c r="AA50" s="13">
        <v>1</v>
      </c>
      <c r="AB50" s="13">
        <v>1</v>
      </c>
      <c r="AC50" s="13">
        <v>1</v>
      </c>
      <c r="AD50" s="13"/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3">
        <v>1</v>
      </c>
      <c r="AL50" s="13"/>
      <c r="AM50" s="13">
        <v>11</v>
      </c>
    </row>
    <row r="51" spans="1:39" x14ac:dyDescent="0.3">
      <c r="A51" s="12" t="s">
        <v>118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/>
      <c r="AM51" s="13">
        <v>14</v>
      </c>
    </row>
    <row r="52" spans="1:39" x14ac:dyDescent="0.3">
      <c r="A52" s="12" t="s">
        <v>138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>
        <v>1</v>
      </c>
      <c r="Y52" s="13">
        <v>1</v>
      </c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/>
      <c r="AM52" s="13">
        <v>14</v>
      </c>
    </row>
    <row r="53" spans="1:39" x14ac:dyDescent="0.3">
      <c r="A53" s="12" t="s">
        <v>267</v>
      </c>
      <c r="B53" s="13">
        <v>1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>
        <v>1</v>
      </c>
      <c r="AB53" s="13">
        <v>1</v>
      </c>
      <c r="AC53" s="13"/>
      <c r="AD53" s="13">
        <v>1</v>
      </c>
      <c r="AE53" s="13"/>
      <c r="AF53" s="13"/>
      <c r="AG53" s="13"/>
      <c r="AH53" s="13"/>
      <c r="AI53" s="13"/>
      <c r="AJ53" s="13"/>
      <c r="AK53" s="13"/>
      <c r="AL53" s="13"/>
      <c r="AM53" s="13">
        <v>4</v>
      </c>
    </row>
    <row r="54" spans="1:39" x14ac:dyDescent="0.3">
      <c r="A54" s="12" t="s">
        <v>70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/>
      <c r="AM54" s="13">
        <v>14</v>
      </c>
    </row>
    <row r="55" spans="1:39" x14ac:dyDescent="0.3">
      <c r="A55" s="12" t="s">
        <v>132</v>
      </c>
      <c r="B55" s="13">
        <v>2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13">
        <v>17</v>
      </c>
    </row>
    <row r="56" spans="1:39" x14ac:dyDescent="0.3">
      <c r="A56" s="12" t="s">
        <v>152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>
        <v>1</v>
      </c>
      <c r="Y56" s="13">
        <v>1</v>
      </c>
      <c r="Z56" s="13"/>
      <c r="AA56" s="13"/>
      <c r="AB56" s="13">
        <v>1</v>
      </c>
      <c r="AC56" s="13">
        <v>1</v>
      </c>
      <c r="AD56" s="13">
        <v>1</v>
      </c>
      <c r="AE56" s="13">
        <v>1</v>
      </c>
      <c r="AF56" s="13"/>
      <c r="AG56" s="13"/>
      <c r="AH56" s="13"/>
      <c r="AI56" s="13"/>
      <c r="AJ56" s="13"/>
      <c r="AK56" s="13"/>
      <c r="AL56" s="13"/>
      <c r="AM56" s="13">
        <v>6</v>
      </c>
    </row>
    <row r="57" spans="1:39" x14ac:dyDescent="0.3">
      <c r="A57" s="12" t="s">
        <v>74</v>
      </c>
      <c r="B57" s="13">
        <v>1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1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/>
      <c r="AM57" s="13">
        <v>15</v>
      </c>
    </row>
    <row r="58" spans="1:39" x14ac:dyDescent="0.3">
      <c r="A58" s="12" t="s">
        <v>245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v>1</v>
      </c>
      <c r="AA58" s="13">
        <v>1</v>
      </c>
      <c r="AB58" s="13">
        <v>1</v>
      </c>
      <c r="AC58" s="13">
        <v>1</v>
      </c>
      <c r="AD58" s="13">
        <v>1</v>
      </c>
      <c r="AE58" s="13">
        <v>1</v>
      </c>
      <c r="AF58" s="13">
        <v>1</v>
      </c>
      <c r="AG58" s="13"/>
      <c r="AH58" s="13">
        <v>1</v>
      </c>
      <c r="AI58" s="13">
        <v>1</v>
      </c>
      <c r="AJ58" s="13">
        <v>1</v>
      </c>
      <c r="AK58" s="13">
        <v>1</v>
      </c>
      <c r="AL58" s="13"/>
      <c r="AM58" s="13">
        <v>11</v>
      </c>
    </row>
    <row r="59" spans="1:39" x14ac:dyDescent="0.3">
      <c r="A59" s="12" t="s">
        <v>100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>
        <v>1</v>
      </c>
      <c r="Y59" s="13">
        <v>1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/>
      <c r="AM59" s="13">
        <v>14</v>
      </c>
    </row>
    <row r="60" spans="1:39" x14ac:dyDescent="0.3">
      <c r="A60" s="12" t="s">
        <v>156</v>
      </c>
      <c r="B60" s="13">
        <v>1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>
        <v>1</v>
      </c>
      <c r="Y60" s="13">
        <v>1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/>
      <c r="AM60" s="13">
        <v>15</v>
      </c>
    </row>
    <row r="61" spans="1:39" x14ac:dyDescent="0.3">
      <c r="A61" s="12" t="s">
        <v>126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>
        <v>1</v>
      </c>
      <c r="Y61" s="13">
        <v>1</v>
      </c>
      <c r="Z61" s="13">
        <v>1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3">
        <v>1</v>
      </c>
      <c r="AK61" s="13">
        <v>1</v>
      </c>
      <c r="AL61" s="13"/>
      <c r="AM61" s="13">
        <v>14</v>
      </c>
    </row>
    <row r="62" spans="1:39" x14ac:dyDescent="0.3">
      <c r="A62" s="12" t="s">
        <v>168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>
        <v>1</v>
      </c>
      <c r="Z62" s="13">
        <v>1</v>
      </c>
      <c r="AA62" s="13"/>
      <c r="AB62" s="13">
        <v>1</v>
      </c>
      <c r="AC62" s="13">
        <v>1</v>
      </c>
      <c r="AD62" s="13">
        <v>1</v>
      </c>
      <c r="AE62" s="13"/>
      <c r="AF62" s="13"/>
      <c r="AG62" s="13"/>
      <c r="AH62" s="13"/>
      <c r="AI62" s="13"/>
      <c r="AJ62" s="13"/>
      <c r="AK62" s="13"/>
      <c r="AL62" s="13"/>
      <c r="AM62" s="13">
        <v>5</v>
      </c>
    </row>
    <row r="63" spans="1:39" x14ac:dyDescent="0.3">
      <c r="A63" s="12" t="s">
        <v>22</v>
      </c>
      <c r="B63" s="13"/>
      <c r="C63" s="13">
        <v>1</v>
      </c>
      <c r="D63" s="13"/>
      <c r="E63" s="13">
        <v>1</v>
      </c>
      <c r="F63" s="13">
        <v>1</v>
      </c>
      <c r="G63" s="13">
        <v>1</v>
      </c>
      <c r="H63" s="13">
        <v>1</v>
      </c>
      <c r="I63" s="13">
        <v>1</v>
      </c>
      <c r="J63" s="13">
        <v>1</v>
      </c>
      <c r="K63" s="13"/>
      <c r="L63" s="13">
        <v>1</v>
      </c>
      <c r="M63" s="13">
        <v>1</v>
      </c>
      <c r="N63" s="13"/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/>
      <c r="V63" s="13">
        <v>1</v>
      </c>
      <c r="W63" s="13">
        <v>1</v>
      </c>
      <c r="X63" s="13">
        <v>1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v>18</v>
      </c>
    </row>
    <row r="64" spans="1:39" x14ac:dyDescent="0.3">
      <c r="A64" s="12" t="s">
        <v>124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>
        <v>1</v>
      </c>
      <c r="Y64" s="13">
        <v>1</v>
      </c>
      <c r="Z64" s="13">
        <v>1</v>
      </c>
      <c r="AA64" s="13"/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3"/>
      <c r="AH64" s="13">
        <v>1</v>
      </c>
      <c r="AI64" s="13">
        <v>1</v>
      </c>
      <c r="AJ64" s="13">
        <v>1</v>
      </c>
      <c r="AK64" s="13">
        <v>1</v>
      </c>
      <c r="AL64" s="13"/>
      <c r="AM64" s="13">
        <v>12</v>
      </c>
    </row>
    <row r="65" spans="1:39" x14ac:dyDescent="0.3">
      <c r="A65" s="12" t="s">
        <v>838</v>
      </c>
      <c r="B65" s="13">
        <v>14</v>
      </c>
      <c r="C65" s="13">
        <v>5</v>
      </c>
      <c r="D65" s="13">
        <v>5</v>
      </c>
      <c r="E65" s="13">
        <v>6</v>
      </c>
      <c r="F65" s="13">
        <v>5</v>
      </c>
      <c r="G65" s="13">
        <v>5</v>
      </c>
      <c r="H65" s="13">
        <v>4</v>
      </c>
      <c r="I65" s="13">
        <v>6</v>
      </c>
      <c r="J65" s="13">
        <v>6</v>
      </c>
      <c r="K65" s="13">
        <v>5</v>
      </c>
      <c r="L65" s="13">
        <v>6</v>
      </c>
      <c r="M65" s="13">
        <v>6</v>
      </c>
      <c r="N65" s="13">
        <v>4</v>
      </c>
      <c r="O65" s="13">
        <v>6</v>
      </c>
      <c r="P65" s="13">
        <v>6</v>
      </c>
      <c r="Q65" s="13">
        <v>6</v>
      </c>
      <c r="R65" s="13">
        <v>6</v>
      </c>
      <c r="S65" s="13">
        <v>6</v>
      </c>
      <c r="T65" s="13">
        <v>5</v>
      </c>
      <c r="U65" s="13">
        <v>4</v>
      </c>
      <c r="V65" s="13">
        <v>5</v>
      </c>
      <c r="W65" s="13">
        <v>6</v>
      </c>
      <c r="X65" s="13">
        <v>52</v>
      </c>
      <c r="Y65" s="13">
        <v>47</v>
      </c>
      <c r="Z65" s="13">
        <v>48</v>
      </c>
      <c r="AA65" s="13">
        <v>49</v>
      </c>
      <c r="AB65" s="13">
        <v>48</v>
      </c>
      <c r="AC65" s="13">
        <v>50</v>
      </c>
      <c r="AD65" s="13">
        <v>44</v>
      </c>
      <c r="AE65" s="13">
        <v>45</v>
      </c>
      <c r="AF65" s="13">
        <v>46</v>
      </c>
      <c r="AG65" s="13">
        <v>40</v>
      </c>
      <c r="AH65" s="13">
        <v>40</v>
      </c>
      <c r="AI65" s="13">
        <v>35</v>
      </c>
      <c r="AJ65" s="13">
        <v>42</v>
      </c>
      <c r="AK65" s="13">
        <v>38</v>
      </c>
      <c r="AL65" s="13">
        <v>2</v>
      </c>
      <c r="AM65" s="13">
        <v>753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8" zoomScaleNormal="98" workbookViewId="0">
      <selection activeCell="X3" sqref="X3:AK3"/>
    </sheetView>
  </sheetViews>
  <sheetFormatPr defaultRowHeight="14.4" x14ac:dyDescent="0.3"/>
  <cols>
    <col min="1" max="1" width="28.6640625" bestFit="1" customWidth="1"/>
    <col min="2" max="2" width="7.33203125" customWidth="1"/>
    <col min="3" max="21" width="7.21875" customWidth="1"/>
    <col min="22" max="30" width="5.77734375" customWidth="1"/>
    <col min="31" max="38" width="6.77734375" customWidth="1"/>
    <col min="39" max="40" width="11" customWidth="1"/>
    <col min="41" max="41" width="8.88671875" customWidth="1"/>
    <col min="42" max="43" width="11" bestFit="1" customWidth="1"/>
  </cols>
  <sheetData>
    <row r="1" spans="1:39" x14ac:dyDescent="0.3">
      <c r="A1" s="11" t="s">
        <v>957</v>
      </c>
      <c r="B1" s="11" t="s">
        <v>916</v>
      </c>
    </row>
    <row r="2" spans="1:39" x14ac:dyDescent="0.3">
      <c r="A2" s="11" t="s">
        <v>837</v>
      </c>
      <c r="B2" s="2" t="s">
        <v>915</v>
      </c>
      <c r="C2" s="2" t="s">
        <v>917</v>
      </c>
      <c r="D2" s="2" t="s">
        <v>918</v>
      </c>
      <c r="E2" s="2" t="s">
        <v>919</v>
      </c>
      <c r="F2" s="2" t="s">
        <v>920</v>
      </c>
      <c r="G2" s="2" t="s">
        <v>921</v>
      </c>
      <c r="H2" s="2" t="s">
        <v>922</v>
      </c>
      <c r="I2" s="2" t="s">
        <v>923</v>
      </c>
      <c r="J2" s="2" t="s">
        <v>924</v>
      </c>
      <c r="K2" s="2" t="s">
        <v>925</v>
      </c>
      <c r="L2" s="2" t="s">
        <v>926</v>
      </c>
      <c r="M2" s="2" t="s">
        <v>927</v>
      </c>
      <c r="N2" s="2" t="s">
        <v>928</v>
      </c>
      <c r="O2" s="2" t="s">
        <v>929</v>
      </c>
      <c r="P2" s="2" t="s">
        <v>930</v>
      </c>
      <c r="Q2" s="2" t="s">
        <v>931</v>
      </c>
      <c r="R2" s="2" t="s">
        <v>932</v>
      </c>
      <c r="S2" s="2" t="s">
        <v>933</v>
      </c>
      <c r="T2" s="2" t="s">
        <v>934</v>
      </c>
      <c r="U2" s="2" t="s">
        <v>935</v>
      </c>
      <c r="V2" s="2" t="s">
        <v>936</v>
      </c>
      <c r="W2" s="2" t="s">
        <v>937</v>
      </c>
      <c r="X2" s="2" t="s">
        <v>938</v>
      </c>
      <c r="Y2" s="2" t="s">
        <v>939</v>
      </c>
      <c r="Z2" s="2" t="s">
        <v>940</v>
      </c>
      <c r="AA2" s="2" t="s">
        <v>941</v>
      </c>
      <c r="AB2" s="2" t="s">
        <v>942</v>
      </c>
      <c r="AC2" s="2" t="s">
        <v>943</v>
      </c>
      <c r="AD2" s="2" t="s">
        <v>944</v>
      </c>
      <c r="AE2" s="2" t="s">
        <v>945</v>
      </c>
      <c r="AF2" s="2" t="s">
        <v>946</v>
      </c>
      <c r="AG2" s="2" t="s">
        <v>947</v>
      </c>
      <c r="AH2" s="2" t="s">
        <v>948</v>
      </c>
      <c r="AI2" s="2" t="s">
        <v>949</v>
      </c>
      <c r="AJ2" s="2" t="s">
        <v>950</v>
      </c>
      <c r="AK2" s="2" t="s">
        <v>951</v>
      </c>
      <c r="AL2" s="19" t="s">
        <v>952</v>
      </c>
      <c r="AM2" s="2" t="s">
        <v>838</v>
      </c>
    </row>
    <row r="3" spans="1:39" x14ac:dyDescent="0.3">
      <c r="A3" s="12" t="s">
        <v>88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>
        <v>2</v>
      </c>
      <c r="Y3" s="13">
        <v>4</v>
      </c>
      <c r="Z3" s="13">
        <v>4</v>
      </c>
      <c r="AA3" s="13">
        <v>3</v>
      </c>
      <c r="AB3" s="13">
        <v>4</v>
      </c>
      <c r="AC3" s="13">
        <v>4</v>
      </c>
      <c r="AD3" s="13"/>
      <c r="AE3" s="13">
        <v>3</v>
      </c>
      <c r="AF3" s="13">
        <v>3</v>
      </c>
      <c r="AG3" s="13">
        <v>4</v>
      </c>
      <c r="AH3" s="13">
        <v>4</v>
      </c>
      <c r="AI3" s="13">
        <v>4</v>
      </c>
      <c r="AJ3" s="13">
        <v>1</v>
      </c>
      <c r="AK3" s="13">
        <v>3</v>
      </c>
      <c r="AL3" s="13"/>
      <c r="AM3" s="13">
        <v>43</v>
      </c>
    </row>
    <row r="4" spans="1:39" x14ac:dyDescent="0.3">
      <c r="A4" s="12" t="s">
        <v>94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>
        <v>3</v>
      </c>
      <c r="Y4" s="13">
        <v>3</v>
      </c>
      <c r="Z4" s="13">
        <v>2</v>
      </c>
      <c r="AA4" s="13">
        <v>4</v>
      </c>
      <c r="AB4" s="13">
        <v>4</v>
      </c>
      <c r="AC4" s="13">
        <v>2</v>
      </c>
      <c r="AD4" s="13">
        <v>3</v>
      </c>
      <c r="AE4" s="13">
        <v>4</v>
      </c>
      <c r="AF4" s="13">
        <v>4</v>
      </c>
      <c r="AG4" s="13">
        <v>2</v>
      </c>
      <c r="AH4" s="13">
        <v>2</v>
      </c>
      <c r="AI4" s="13">
        <v>4</v>
      </c>
      <c r="AJ4" s="13">
        <v>2</v>
      </c>
      <c r="AK4" s="13">
        <v>3</v>
      </c>
      <c r="AL4" s="13"/>
      <c r="AM4" s="13">
        <v>42</v>
      </c>
    </row>
    <row r="5" spans="1:39" x14ac:dyDescent="0.3">
      <c r="A5" s="17" t="s">
        <v>287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2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>
        <v>2</v>
      </c>
    </row>
    <row r="6" spans="1:39" x14ac:dyDescent="0.3">
      <c r="A6" s="12" t="s">
        <v>130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>
        <v>2</v>
      </c>
      <c r="Y6" s="13">
        <v>2</v>
      </c>
      <c r="Z6" s="13">
        <v>3</v>
      </c>
      <c r="AA6" s="13">
        <v>2</v>
      </c>
      <c r="AB6" s="13">
        <v>1</v>
      </c>
      <c r="AC6" s="13"/>
      <c r="AD6" s="13"/>
      <c r="AE6" s="13"/>
      <c r="AF6" s="13">
        <v>3</v>
      </c>
      <c r="AG6" s="13"/>
      <c r="AH6" s="13"/>
      <c r="AI6" s="13"/>
      <c r="AJ6" s="13">
        <v>3</v>
      </c>
      <c r="AK6" s="13"/>
      <c r="AL6" s="13"/>
      <c r="AM6" s="13">
        <v>16</v>
      </c>
    </row>
    <row r="7" spans="1:39" x14ac:dyDescent="0.3">
      <c r="A7" s="12" t="s">
        <v>72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2</v>
      </c>
      <c r="Y7" s="13">
        <v>3</v>
      </c>
      <c r="Z7" s="13">
        <v>2</v>
      </c>
      <c r="AA7" s="13">
        <v>2</v>
      </c>
      <c r="AB7" s="13">
        <v>2</v>
      </c>
      <c r="AC7" s="13">
        <v>2</v>
      </c>
      <c r="AD7" s="13"/>
      <c r="AE7" s="13">
        <v>3</v>
      </c>
      <c r="AF7" s="13">
        <v>2</v>
      </c>
      <c r="AG7" s="13">
        <v>2</v>
      </c>
      <c r="AH7" s="13">
        <v>2</v>
      </c>
      <c r="AI7" s="13"/>
      <c r="AJ7" s="13"/>
      <c r="AK7" s="13"/>
      <c r="AL7" s="13"/>
      <c r="AM7" s="13">
        <v>22</v>
      </c>
    </row>
    <row r="8" spans="1:39" x14ac:dyDescent="0.3">
      <c r="A8" s="12" t="s">
        <v>144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>
        <v>2</v>
      </c>
      <c r="Y8" s="13">
        <v>1</v>
      </c>
      <c r="Z8" s="13">
        <v>4</v>
      </c>
      <c r="AA8" s="13">
        <v>1</v>
      </c>
      <c r="AB8" s="13">
        <v>3</v>
      </c>
      <c r="AC8" s="13">
        <v>3</v>
      </c>
      <c r="AD8" s="13">
        <v>4</v>
      </c>
      <c r="AE8" s="13">
        <v>2</v>
      </c>
      <c r="AF8" s="13">
        <v>3</v>
      </c>
      <c r="AG8" s="13">
        <v>2</v>
      </c>
      <c r="AH8" s="13"/>
      <c r="AI8" s="13"/>
      <c r="AJ8" s="13"/>
      <c r="AK8" s="13"/>
      <c r="AL8" s="13"/>
      <c r="AM8" s="13">
        <v>25</v>
      </c>
    </row>
    <row r="9" spans="1:39" x14ac:dyDescent="0.3">
      <c r="A9" s="12" t="s">
        <v>84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>
        <v>3</v>
      </c>
      <c r="Y9" s="13">
        <v>3</v>
      </c>
      <c r="Z9" s="13">
        <v>3</v>
      </c>
      <c r="AA9" s="13">
        <v>3</v>
      </c>
      <c r="AB9" s="13">
        <v>4</v>
      </c>
      <c r="AC9" s="13">
        <v>3</v>
      </c>
      <c r="AD9" s="13">
        <v>3</v>
      </c>
      <c r="AE9" s="13">
        <v>4</v>
      </c>
      <c r="AF9" s="13">
        <v>4</v>
      </c>
      <c r="AG9" s="13">
        <v>4</v>
      </c>
      <c r="AH9" s="13">
        <v>2</v>
      </c>
      <c r="AI9" s="13">
        <v>2</v>
      </c>
      <c r="AJ9" s="13">
        <v>2</v>
      </c>
      <c r="AK9" s="13">
        <v>3</v>
      </c>
      <c r="AL9" s="13"/>
      <c r="AM9" s="13">
        <v>43</v>
      </c>
    </row>
    <row r="10" spans="1:39" x14ac:dyDescent="0.3">
      <c r="A10" s="12" t="s">
        <v>116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4</v>
      </c>
      <c r="Y10" s="13">
        <v>3</v>
      </c>
      <c r="Z10" s="13">
        <v>4</v>
      </c>
      <c r="AA10" s="13">
        <v>3</v>
      </c>
      <c r="AB10" s="13">
        <v>3</v>
      </c>
      <c r="AC10" s="13">
        <v>2</v>
      </c>
      <c r="AD10" s="13">
        <v>3</v>
      </c>
      <c r="AE10" s="13">
        <v>3</v>
      </c>
      <c r="AF10" s="13">
        <v>3</v>
      </c>
      <c r="AG10" s="13">
        <v>3</v>
      </c>
      <c r="AH10" s="13">
        <v>4</v>
      </c>
      <c r="AI10" s="13">
        <v>4</v>
      </c>
      <c r="AJ10" s="13">
        <v>2</v>
      </c>
      <c r="AK10" s="13">
        <v>2</v>
      </c>
      <c r="AL10" s="13"/>
      <c r="AM10" s="13">
        <v>43</v>
      </c>
    </row>
    <row r="11" spans="1:39" x14ac:dyDescent="0.3">
      <c r="A11" s="12" t="s">
        <v>140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v>2</v>
      </c>
      <c r="Y11" s="13">
        <v>4</v>
      </c>
      <c r="Z11" s="13"/>
      <c r="AA11" s="13">
        <v>4</v>
      </c>
      <c r="AB11" s="13"/>
      <c r="AC11" s="13">
        <v>3</v>
      </c>
      <c r="AD11" s="13">
        <v>3</v>
      </c>
      <c r="AE11" s="13">
        <v>5</v>
      </c>
      <c r="AF11" s="13">
        <v>4</v>
      </c>
      <c r="AG11" s="13">
        <v>4</v>
      </c>
      <c r="AH11" s="13">
        <v>3</v>
      </c>
      <c r="AI11" s="13"/>
      <c r="AJ11" s="13">
        <v>2</v>
      </c>
      <c r="AK11" s="13"/>
      <c r="AL11" s="13"/>
      <c r="AM11" s="13">
        <v>34</v>
      </c>
    </row>
    <row r="12" spans="1:39" x14ac:dyDescent="0.3">
      <c r="A12" s="12" t="s">
        <v>82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v>2</v>
      </c>
      <c r="Y12" s="13">
        <v>3</v>
      </c>
      <c r="Z12" s="13">
        <v>4</v>
      </c>
      <c r="AA12" s="13">
        <v>3</v>
      </c>
      <c r="AB12" s="13">
        <v>4</v>
      </c>
      <c r="AC12" s="13">
        <v>3</v>
      </c>
      <c r="AD12" s="13">
        <v>2</v>
      </c>
      <c r="AE12" s="13">
        <v>3</v>
      </c>
      <c r="AF12" s="13">
        <v>2</v>
      </c>
      <c r="AG12" s="13">
        <v>2</v>
      </c>
      <c r="AH12" s="13">
        <v>4</v>
      </c>
      <c r="AI12" s="13"/>
      <c r="AJ12" s="13">
        <v>1</v>
      </c>
      <c r="AK12" s="13">
        <v>2</v>
      </c>
      <c r="AL12" s="13"/>
      <c r="AM12" s="13">
        <v>35</v>
      </c>
    </row>
    <row r="13" spans="1:39" x14ac:dyDescent="0.3">
      <c r="A13" s="12" t="s">
        <v>120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>
        <v>3</v>
      </c>
      <c r="Y13" s="13">
        <v>2</v>
      </c>
      <c r="Z13" s="13">
        <v>3</v>
      </c>
      <c r="AA13" s="13">
        <v>2</v>
      </c>
      <c r="AB13" s="13">
        <v>2</v>
      </c>
      <c r="AC13" s="13">
        <v>2</v>
      </c>
      <c r="AD13" s="13">
        <v>2</v>
      </c>
      <c r="AE13" s="13">
        <v>2</v>
      </c>
      <c r="AF13" s="13">
        <v>2</v>
      </c>
      <c r="AG13" s="13"/>
      <c r="AH13" s="13"/>
      <c r="AI13" s="13">
        <v>2</v>
      </c>
      <c r="AJ13" s="13">
        <v>1</v>
      </c>
      <c r="AK13" s="13">
        <v>2</v>
      </c>
      <c r="AL13" s="13"/>
      <c r="AM13" s="13">
        <v>25</v>
      </c>
    </row>
    <row r="14" spans="1:39" x14ac:dyDescent="0.3">
      <c r="A14" s="12" t="s">
        <v>122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>
        <v>3</v>
      </c>
      <c r="Y14" s="13"/>
      <c r="Z14" s="13">
        <v>2</v>
      </c>
      <c r="AA14" s="13">
        <v>2</v>
      </c>
      <c r="AB14" s="13"/>
      <c r="AC14" s="13">
        <v>2</v>
      </c>
      <c r="AD14" s="13">
        <v>2</v>
      </c>
      <c r="AE14" s="13"/>
      <c r="AF14" s="13">
        <v>3</v>
      </c>
      <c r="AG14" s="13"/>
      <c r="AH14" s="13"/>
      <c r="AI14" s="13"/>
      <c r="AJ14" s="13"/>
      <c r="AK14" s="13"/>
      <c r="AL14" s="13"/>
      <c r="AM14" s="13">
        <v>14</v>
      </c>
    </row>
    <row r="15" spans="1:39" x14ac:dyDescent="0.3">
      <c r="A15" s="12" t="s">
        <v>154</v>
      </c>
      <c r="B15" s="13">
        <v>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>
        <v>4</v>
      </c>
      <c r="Y15" s="13">
        <v>3</v>
      </c>
      <c r="Z15" s="13">
        <v>3</v>
      </c>
      <c r="AA15" s="13">
        <v>3</v>
      </c>
      <c r="AB15" s="13">
        <v>3</v>
      </c>
      <c r="AC15" s="13">
        <v>3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>
        <v>21</v>
      </c>
    </row>
    <row r="16" spans="1:39" x14ac:dyDescent="0.3">
      <c r="A16" s="12" t="s">
        <v>202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4</v>
      </c>
      <c r="Z16" s="13">
        <v>4</v>
      </c>
      <c r="AA16" s="13">
        <v>2</v>
      </c>
      <c r="AB16" s="13">
        <v>1</v>
      </c>
      <c r="AC16" s="13">
        <v>1</v>
      </c>
      <c r="AD16" s="13"/>
      <c r="AE16" s="13">
        <v>3</v>
      </c>
      <c r="AF16" s="13">
        <v>4</v>
      </c>
      <c r="AG16" s="13">
        <v>2</v>
      </c>
      <c r="AH16" s="13">
        <v>4</v>
      </c>
      <c r="AI16" s="13">
        <v>2</v>
      </c>
      <c r="AJ16" s="13">
        <v>2</v>
      </c>
      <c r="AK16" s="13"/>
      <c r="AL16" s="13"/>
      <c r="AM16" s="13">
        <v>29</v>
      </c>
    </row>
    <row r="17" spans="1:39" x14ac:dyDescent="0.3">
      <c r="A17" s="12" t="s">
        <v>148</v>
      </c>
      <c r="B17" s="13">
        <v>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>
        <v>3</v>
      </c>
      <c r="Y17" s="13">
        <v>2</v>
      </c>
      <c r="Z17" s="13">
        <v>3</v>
      </c>
      <c r="AA17" s="13"/>
      <c r="AB17" s="13">
        <v>2</v>
      </c>
      <c r="AC17" s="13">
        <v>2</v>
      </c>
      <c r="AD17" s="13">
        <v>2</v>
      </c>
      <c r="AE17" s="13">
        <v>2</v>
      </c>
      <c r="AF17" s="13">
        <v>2</v>
      </c>
      <c r="AG17" s="13">
        <v>2</v>
      </c>
      <c r="AH17" s="13">
        <v>3</v>
      </c>
      <c r="AI17" s="13">
        <v>2</v>
      </c>
      <c r="AJ17" s="13">
        <v>3</v>
      </c>
      <c r="AK17" s="13">
        <v>2</v>
      </c>
      <c r="AL17" s="13">
        <v>2</v>
      </c>
      <c r="AM17" s="13">
        <v>36</v>
      </c>
    </row>
    <row r="18" spans="1:39" x14ac:dyDescent="0.3">
      <c r="A18" s="12" t="s">
        <v>128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>
        <v>4</v>
      </c>
      <c r="Y18" s="13">
        <v>3</v>
      </c>
      <c r="Z18" s="13"/>
      <c r="AA18" s="13"/>
      <c r="AB18" s="13"/>
      <c r="AC18" s="13">
        <v>2</v>
      </c>
      <c r="AD18" s="13">
        <v>3</v>
      </c>
      <c r="AE18" s="13"/>
      <c r="AF18" s="13"/>
      <c r="AG18" s="13">
        <v>3</v>
      </c>
      <c r="AH18" s="13">
        <v>4</v>
      </c>
      <c r="AI18" s="13"/>
      <c r="AJ18" s="13">
        <v>3</v>
      </c>
      <c r="AK18" s="13">
        <v>4</v>
      </c>
      <c r="AL18" s="13"/>
      <c r="AM18" s="13">
        <v>26</v>
      </c>
    </row>
    <row r="19" spans="1:39" x14ac:dyDescent="0.3">
      <c r="A19" s="12" t="s">
        <v>688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2</v>
      </c>
      <c r="AF19" s="13"/>
      <c r="AG19" s="13">
        <v>2</v>
      </c>
      <c r="AH19" s="13"/>
      <c r="AI19" s="13"/>
      <c r="AJ19" s="13">
        <v>2</v>
      </c>
      <c r="AK19" s="13">
        <v>2</v>
      </c>
      <c r="AL19" s="13"/>
      <c r="AM19" s="13">
        <v>8</v>
      </c>
    </row>
    <row r="20" spans="1:39" x14ac:dyDescent="0.3">
      <c r="A20" s="12" t="s">
        <v>12</v>
      </c>
      <c r="B20" s="13">
        <v>8</v>
      </c>
      <c r="C20" s="13">
        <v>2</v>
      </c>
      <c r="D20" s="13">
        <v>4</v>
      </c>
      <c r="E20" s="13">
        <v>2</v>
      </c>
      <c r="F20" s="13">
        <v>2</v>
      </c>
      <c r="G20" s="13">
        <v>3</v>
      </c>
      <c r="H20" s="13">
        <v>4</v>
      </c>
      <c r="I20" s="13">
        <v>4</v>
      </c>
      <c r="J20" s="13">
        <v>2</v>
      </c>
      <c r="K20" s="13">
        <v>2</v>
      </c>
      <c r="L20" s="13">
        <v>4</v>
      </c>
      <c r="M20" s="13">
        <v>3</v>
      </c>
      <c r="N20" s="13">
        <v>4</v>
      </c>
      <c r="O20" s="13">
        <v>3</v>
      </c>
      <c r="P20" s="13">
        <v>4</v>
      </c>
      <c r="Q20" s="13">
        <v>4</v>
      </c>
      <c r="R20" s="13">
        <v>5</v>
      </c>
      <c r="S20" s="13">
        <v>2</v>
      </c>
      <c r="T20" s="13">
        <v>5</v>
      </c>
      <c r="U20" s="13">
        <v>3</v>
      </c>
      <c r="V20" s="13">
        <v>2</v>
      </c>
      <c r="W20" s="13">
        <v>3</v>
      </c>
      <c r="X20" s="13">
        <v>5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>
        <v>80</v>
      </c>
    </row>
    <row r="21" spans="1:39" x14ac:dyDescent="0.3">
      <c r="A21" s="12" t="s">
        <v>110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>
        <v>2</v>
      </c>
      <c r="Y21" s="13">
        <v>2</v>
      </c>
      <c r="Z21" s="13">
        <v>2</v>
      </c>
      <c r="AA21" s="13">
        <v>3</v>
      </c>
      <c r="AB21" s="13">
        <v>2</v>
      </c>
      <c r="AC21" s="13">
        <v>3</v>
      </c>
      <c r="AD21" s="13">
        <v>4</v>
      </c>
      <c r="AE21" s="13"/>
      <c r="AF21" s="13">
        <v>2</v>
      </c>
      <c r="AG21" s="13">
        <v>2</v>
      </c>
      <c r="AH21" s="13">
        <v>2</v>
      </c>
      <c r="AI21" s="13">
        <v>2</v>
      </c>
      <c r="AJ21" s="13">
        <v>2</v>
      </c>
      <c r="AK21" s="13">
        <v>2</v>
      </c>
      <c r="AL21" s="13"/>
      <c r="AM21" s="13">
        <v>30</v>
      </c>
    </row>
    <row r="22" spans="1:39" x14ac:dyDescent="0.3">
      <c r="A22" s="12" t="s">
        <v>188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>
        <v>2</v>
      </c>
      <c r="Z22" s="13">
        <v>2</v>
      </c>
      <c r="AA22" s="13">
        <v>2</v>
      </c>
      <c r="AB22" s="13">
        <v>3</v>
      </c>
      <c r="AC22" s="13">
        <v>1</v>
      </c>
      <c r="AD22" s="13">
        <v>1</v>
      </c>
      <c r="AE22" s="13">
        <v>1</v>
      </c>
      <c r="AF22" s="13">
        <v>2</v>
      </c>
      <c r="AG22" s="13">
        <v>3</v>
      </c>
      <c r="AH22" s="13">
        <v>3</v>
      </c>
      <c r="AI22" s="13">
        <v>3</v>
      </c>
      <c r="AJ22" s="13">
        <v>2</v>
      </c>
      <c r="AK22" s="13">
        <v>2</v>
      </c>
      <c r="AL22" s="13"/>
      <c r="AM22" s="13">
        <v>27</v>
      </c>
    </row>
    <row r="23" spans="1:39" x14ac:dyDescent="0.3">
      <c r="A23" s="12" t="s">
        <v>76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>
        <v>3</v>
      </c>
      <c r="Y23" s="13"/>
      <c r="Z23" s="13">
        <v>3</v>
      </c>
      <c r="AA23" s="13">
        <v>2</v>
      </c>
      <c r="AB23" s="13">
        <v>2</v>
      </c>
      <c r="AC23" s="13">
        <v>2</v>
      </c>
      <c r="AD23" s="13"/>
      <c r="AE23" s="13">
        <v>4</v>
      </c>
      <c r="AF23" s="13">
        <v>1</v>
      </c>
      <c r="AG23" s="13"/>
      <c r="AH23" s="13"/>
      <c r="AI23" s="13"/>
      <c r="AJ23" s="13"/>
      <c r="AK23" s="13"/>
      <c r="AL23" s="13"/>
      <c r="AM23" s="13">
        <v>17</v>
      </c>
    </row>
    <row r="24" spans="1:39" x14ac:dyDescent="0.3">
      <c r="A24" s="12" t="s">
        <v>104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>
        <v>4</v>
      </c>
      <c r="Y24" s="13">
        <v>3</v>
      </c>
      <c r="Z24" s="13">
        <v>4</v>
      </c>
      <c r="AA24" s="13">
        <v>4</v>
      </c>
      <c r="AB24" s="13">
        <v>4</v>
      </c>
      <c r="AC24" s="13">
        <v>2</v>
      </c>
      <c r="AD24" s="13">
        <v>1</v>
      </c>
      <c r="AE24" s="13">
        <v>5</v>
      </c>
      <c r="AF24" s="13">
        <v>4</v>
      </c>
      <c r="AG24" s="13">
        <v>5</v>
      </c>
      <c r="AH24" s="13">
        <v>5</v>
      </c>
      <c r="AI24" s="13">
        <v>1</v>
      </c>
      <c r="AJ24" s="13">
        <v>1</v>
      </c>
      <c r="AK24" s="13">
        <v>1</v>
      </c>
      <c r="AL24" s="13"/>
      <c r="AM24" s="13">
        <v>44</v>
      </c>
    </row>
    <row r="25" spans="1:39" x14ac:dyDescent="0.3">
      <c r="A25" s="12" t="s">
        <v>80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2</v>
      </c>
      <c r="AH25" s="13">
        <v>2</v>
      </c>
      <c r="AI25" s="13">
        <v>1</v>
      </c>
      <c r="AJ25" s="13">
        <v>1</v>
      </c>
      <c r="AK25" s="13">
        <v>1</v>
      </c>
      <c r="AL25" s="13"/>
      <c r="AM25" s="13">
        <v>16</v>
      </c>
    </row>
    <row r="26" spans="1:39" x14ac:dyDescent="0.3">
      <c r="A26" s="12" t="s">
        <v>265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>
        <v>2</v>
      </c>
      <c r="AB26" s="13">
        <v>3</v>
      </c>
      <c r="AC26" s="13">
        <v>1</v>
      </c>
      <c r="AD26" s="13">
        <v>2</v>
      </c>
      <c r="AE26" s="13">
        <v>3</v>
      </c>
      <c r="AF26" s="13">
        <v>2</v>
      </c>
      <c r="AG26" s="13">
        <v>3</v>
      </c>
      <c r="AH26" s="13">
        <v>3</v>
      </c>
      <c r="AI26" s="13">
        <v>3</v>
      </c>
      <c r="AJ26" s="13">
        <v>1</v>
      </c>
      <c r="AK26" s="13"/>
      <c r="AL26" s="13"/>
      <c r="AM26" s="13">
        <v>23</v>
      </c>
    </row>
    <row r="27" spans="1:39" x14ac:dyDescent="0.3">
      <c r="A27" s="12" t="s">
        <v>68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2</v>
      </c>
      <c r="Y27" s="13">
        <v>3</v>
      </c>
      <c r="Z27" s="13">
        <v>2</v>
      </c>
      <c r="AA27" s="13">
        <v>3</v>
      </c>
      <c r="AB27" s="13">
        <v>2</v>
      </c>
      <c r="AC27" s="13">
        <v>3</v>
      </c>
      <c r="AD27" s="13">
        <v>4</v>
      </c>
      <c r="AE27" s="13">
        <v>4</v>
      </c>
      <c r="AF27" s="13">
        <v>5</v>
      </c>
      <c r="AG27" s="13">
        <v>4</v>
      </c>
      <c r="AH27" s="13">
        <v>2</v>
      </c>
      <c r="AI27" s="13"/>
      <c r="AJ27" s="13">
        <v>3</v>
      </c>
      <c r="AK27" s="13">
        <v>2</v>
      </c>
      <c r="AL27" s="13"/>
      <c r="AM27" s="13">
        <v>39</v>
      </c>
    </row>
    <row r="28" spans="1:39" x14ac:dyDescent="0.3">
      <c r="A28" s="12" t="s">
        <v>78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>
        <v>3</v>
      </c>
      <c r="Y28" s="13">
        <v>3</v>
      </c>
      <c r="Z28" s="13">
        <v>1</v>
      </c>
      <c r="AA28" s="13">
        <v>3</v>
      </c>
      <c r="AB28" s="13">
        <v>1</v>
      </c>
      <c r="AC28" s="13">
        <v>1</v>
      </c>
      <c r="AD28" s="13">
        <v>3</v>
      </c>
      <c r="AE28" s="13">
        <v>3</v>
      </c>
      <c r="AF28" s="13"/>
      <c r="AG28" s="13"/>
      <c r="AH28" s="13"/>
      <c r="AI28" s="13"/>
      <c r="AJ28" s="13"/>
      <c r="AK28" s="13"/>
      <c r="AL28" s="13"/>
      <c r="AM28" s="13">
        <v>18</v>
      </c>
    </row>
    <row r="29" spans="1:39" x14ac:dyDescent="0.3">
      <c r="A29" s="12" t="s">
        <v>102</v>
      </c>
      <c r="B29" s="13">
        <v>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>
        <v>3</v>
      </c>
      <c r="Y29" s="13">
        <v>3</v>
      </c>
      <c r="Z29" s="13">
        <v>2</v>
      </c>
      <c r="AA29" s="13">
        <v>3</v>
      </c>
      <c r="AB29" s="13">
        <v>3</v>
      </c>
      <c r="AC29" s="13">
        <v>2</v>
      </c>
      <c r="AD29" s="13">
        <v>2</v>
      </c>
      <c r="AE29" s="13">
        <v>3</v>
      </c>
      <c r="AF29" s="13">
        <v>4</v>
      </c>
      <c r="AG29" s="13">
        <v>2</v>
      </c>
      <c r="AH29" s="13">
        <v>2</v>
      </c>
      <c r="AI29" s="13">
        <v>2</v>
      </c>
      <c r="AJ29" s="13">
        <v>2</v>
      </c>
      <c r="AK29" s="13">
        <v>2</v>
      </c>
      <c r="AL29" s="13"/>
      <c r="AM29" s="13">
        <v>38</v>
      </c>
    </row>
    <row r="30" spans="1:39" x14ac:dyDescent="0.3">
      <c r="A30" s="12" t="s">
        <v>134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>
        <v>2</v>
      </c>
      <c r="Y30" s="13">
        <v>2</v>
      </c>
      <c r="Z30" s="13">
        <v>3</v>
      </c>
      <c r="AA30" s="13">
        <v>2</v>
      </c>
      <c r="AB30" s="13">
        <v>2</v>
      </c>
      <c r="AC30" s="13">
        <v>2</v>
      </c>
      <c r="AD30" s="13">
        <v>2</v>
      </c>
      <c r="AE30" s="13">
        <v>3</v>
      </c>
      <c r="AF30" s="13">
        <v>3</v>
      </c>
      <c r="AG30" s="13"/>
      <c r="AH30" s="13"/>
      <c r="AI30" s="13">
        <v>1</v>
      </c>
      <c r="AJ30" s="13">
        <v>2</v>
      </c>
      <c r="AK30" s="13">
        <v>2</v>
      </c>
      <c r="AL30" s="13"/>
      <c r="AM30" s="13">
        <v>26</v>
      </c>
    </row>
    <row r="31" spans="1:39" x14ac:dyDescent="0.3">
      <c r="A31" s="12" t="s">
        <v>142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2</v>
      </c>
      <c r="Y31" s="13">
        <v>1</v>
      </c>
      <c r="Z31" s="13">
        <v>1</v>
      </c>
      <c r="AA31" s="13">
        <v>2</v>
      </c>
      <c r="AB31" s="13">
        <v>2</v>
      </c>
      <c r="AC31" s="13">
        <v>2</v>
      </c>
      <c r="AD31" s="13">
        <v>2</v>
      </c>
      <c r="AE31" s="13">
        <v>2</v>
      </c>
      <c r="AF31" s="13">
        <v>3</v>
      </c>
      <c r="AG31" s="13">
        <v>4</v>
      </c>
      <c r="AH31" s="13">
        <v>2</v>
      </c>
      <c r="AI31" s="13">
        <v>2</v>
      </c>
      <c r="AJ31" s="13">
        <v>2</v>
      </c>
      <c r="AK31" s="13">
        <v>3</v>
      </c>
      <c r="AL31" s="13"/>
      <c r="AM31" s="13">
        <v>30</v>
      </c>
    </row>
    <row r="32" spans="1:39" x14ac:dyDescent="0.3">
      <c r="A32" s="12" t="s">
        <v>17</v>
      </c>
      <c r="B32" s="13"/>
      <c r="C32" s="13">
        <v>3</v>
      </c>
      <c r="D32" s="13">
        <v>2</v>
      </c>
      <c r="E32" s="13">
        <v>3</v>
      </c>
      <c r="F32" s="13">
        <v>2</v>
      </c>
      <c r="G32" s="13">
        <v>1</v>
      </c>
      <c r="H32" s="13">
        <v>3</v>
      </c>
      <c r="I32" s="13">
        <v>2</v>
      </c>
      <c r="J32" s="13">
        <v>1</v>
      </c>
      <c r="K32" s="13">
        <v>3</v>
      </c>
      <c r="L32" s="13">
        <v>3</v>
      </c>
      <c r="M32" s="13">
        <v>2</v>
      </c>
      <c r="N32" s="13">
        <v>1</v>
      </c>
      <c r="O32" s="13">
        <v>1</v>
      </c>
      <c r="P32" s="13">
        <v>2</v>
      </c>
      <c r="Q32" s="13">
        <v>2</v>
      </c>
      <c r="R32" s="13">
        <v>3</v>
      </c>
      <c r="S32" s="13">
        <v>2</v>
      </c>
      <c r="T32" s="13"/>
      <c r="U32" s="13">
        <v>2</v>
      </c>
      <c r="V32" s="13">
        <v>2</v>
      </c>
      <c r="W32" s="13">
        <v>1</v>
      </c>
      <c r="X32" s="13">
        <v>2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>
        <v>43</v>
      </c>
    </row>
    <row r="33" spans="1:39" x14ac:dyDescent="0.3">
      <c r="A33" s="12" t="s">
        <v>20</v>
      </c>
      <c r="B33" s="13">
        <v>1</v>
      </c>
      <c r="C33" s="13">
        <v>2</v>
      </c>
      <c r="D33" s="13">
        <v>3</v>
      </c>
      <c r="E33" s="13">
        <v>4</v>
      </c>
      <c r="F33" s="13">
        <v>2</v>
      </c>
      <c r="G33" s="13">
        <v>3</v>
      </c>
      <c r="H33" s="13"/>
      <c r="I33" s="13">
        <v>4</v>
      </c>
      <c r="J33" s="13">
        <v>2</v>
      </c>
      <c r="K33" s="13">
        <v>3</v>
      </c>
      <c r="L33" s="13">
        <v>2</v>
      </c>
      <c r="M33" s="13">
        <v>2</v>
      </c>
      <c r="N33" s="13">
        <v>2</v>
      </c>
      <c r="O33" s="13">
        <v>1</v>
      </c>
      <c r="P33" s="13">
        <v>1</v>
      </c>
      <c r="Q33" s="13">
        <v>1</v>
      </c>
      <c r="R33" s="13">
        <v>2</v>
      </c>
      <c r="S33" s="13">
        <v>2</v>
      </c>
      <c r="T33" s="13">
        <v>2</v>
      </c>
      <c r="U33" s="13">
        <v>2</v>
      </c>
      <c r="V33" s="13"/>
      <c r="W33" s="13">
        <v>1</v>
      </c>
      <c r="X33" s="13">
        <v>2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>
        <v>44</v>
      </c>
    </row>
    <row r="34" spans="1:39" x14ac:dyDescent="0.3">
      <c r="A34" s="12" t="s">
        <v>243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v>4</v>
      </c>
      <c r="AA34" s="13">
        <v>4</v>
      </c>
      <c r="AB34" s="13">
        <v>3</v>
      </c>
      <c r="AC34" s="13">
        <v>2</v>
      </c>
      <c r="AD34" s="13"/>
      <c r="AE34" s="13">
        <v>3</v>
      </c>
      <c r="AF34" s="13">
        <v>3</v>
      </c>
      <c r="AG34" s="13">
        <v>3</v>
      </c>
      <c r="AH34" s="13"/>
      <c r="AI34" s="13"/>
      <c r="AJ34" s="13">
        <v>2</v>
      </c>
      <c r="AK34" s="13">
        <v>2</v>
      </c>
      <c r="AL34" s="13"/>
      <c r="AM34" s="13">
        <v>26</v>
      </c>
    </row>
    <row r="35" spans="1:39" x14ac:dyDescent="0.3">
      <c r="A35" s="12" t="s">
        <v>86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3</v>
      </c>
      <c r="Y35" s="13">
        <v>2</v>
      </c>
      <c r="Z35" s="13"/>
      <c r="AA35" s="13">
        <v>2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>
        <v>7</v>
      </c>
    </row>
    <row r="36" spans="1:39" x14ac:dyDescent="0.3">
      <c r="A36" s="12" t="s">
        <v>66</v>
      </c>
      <c r="B36" s="13">
        <v>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4</v>
      </c>
      <c r="Y36" s="13">
        <v>4</v>
      </c>
      <c r="Z36" s="13">
        <v>5</v>
      </c>
      <c r="AA36" s="13">
        <v>2</v>
      </c>
      <c r="AB36" s="13">
        <v>2</v>
      </c>
      <c r="AC36" s="13">
        <v>2</v>
      </c>
      <c r="AD36" s="13">
        <v>3</v>
      </c>
      <c r="AE36" s="13"/>
      <c r="AF36" s="13">
        <v>4</v>
      </c>
      <c r="AG36" s="13">
        <v>3</v>
      </c>
      <c r="AH36" s="13">
        <v>3</v>
      </c>
      <c r="AI36" s="13">
        <v>3</v>
      </c>
      <c r="AJ36" s="13">
        <v>2</v>
      </c>
      <c r="AK36" s="13">
        <v>3</v>
      </c>
      <c r="AL36" s="13"/>
      <c r="AM36" s="13">
        <v>42</v>
      </c>
    </row>
    <row r="37" spans="1:39" x14ac:dyDescent="0.3">
      <c r="A37" s="12" t="s">
        <v>150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>
        <v>2</v>
      </c>
      <c r="Y37" s="13">
        <v>2</v>
      </c>
      <c r="Z37" s="13">
        <v>1</v>
      </c>
      <c r="AA37" s="13">
        <v>1</v>
      </c>
      <c r="AB37" s="13"/>
      <c r="AC37" s="13"/>
      <c r="AD37" s="13">
        <v>2</v>
      </c>
      <c r="AE37" s="13">
        <v>2</v>
      </c>
      <c r="AF37" s="13">
        <v>4</v>
      </c>
      <c r="AG37" s="13">
        <v>2</v>
      </c>
      <c r="AH37" s="13">
        <v>2</v>
      </c>
      <c r="AI37" s="13"/>
      <c r="AJ37" s="13"/>
      <c r="AK37" s="13">
        <v>4</v>
      </c>
      <c r="AL37" s="13"/>
      <c r="AM37" s="13">
        <v>22</v>
      </c>
    </row>
    <row r="38" spans="1:39" x14ac:dyDescent="0.3">
      <c r="A38" s="12" t="s">
        <v>29</v>
      </c>
      <c r="B38" s="13"/>
      <c r="C38" s="13"/>
      <c r="D38" s="13">
        <v>4</v>
      </c>
      <c r="E38" s="13">
        <v>2</v>
      </c>
      <c r="F38" s="13">
        <v>2</v>
      </c>
      <c r="G38" s="13">
        <v>2</v>
      </c>
      <c r="H38" s="13">
        <v>1</v>
      </c>
      <c r="I38" s="13">
        <v>1</v>
      </c>
      <c r="J38" s="13">
        <v>4</v>
      </c>
      <c r="K38" s="13">
        <v>4</v>
      </c>
      <c r="L38" s="13">
        <v>2</v>
      </c>
      <c r="M38" s="13">
        <v>1</v>
      </c>
      <c r="N38" s="13">
        <v>2</v>
      </c>
      <c r="O38" s="13">
        <v>1</v>
      </c>
      <c r="P38" s="13">
        <v>2</v>
      </c>
      <c r="Q38" s="13">
        <v>2</v>
      </c>
      <c r="R38" s="13">
        <v>1</v>
      </c>
      <c r="S38" s="13">
        <v>1</v>
      </c>
      <c r="T38" s="13">
        <v>2</v>
      </c>
      <c r="U38" s="13"/>
      <c r="V38" s="13">
        <v>2</v>
      </c>
      <c r="W38" s="13">
        <v>1</v>
      </c>
      <c r="X38" s="13">
        <v>2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>
        <v>39</v>
      </c>
    </row>
    <row r="39" spans="1:39" x14ac:dyDescent="0.3">
      <c r="A39" s="12" t="s">
        <v>92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2</v>
      </c>
      <c r="Y39" s="13">
        <v>4</v>
      </c>
      <c r="Z39" s="13">
        <v>2</v>
      </c>
      <c r="AA39" s="13">
        <v>2</v>
      </c>
      <c r="AB39" s="13">
        <v>2</v>
      </c>
      <c r="AC39" s="13">
        <v>1</v>
      </c>
      <c r="AD39" s="13">
        <v>3</v>
      </c>
      <c r="AE39" s="13">
        <v>2</v>
      </c>
      <c r="AF39" s="13">
        <v>2</v>
      </c>
      <c r="AG39" s="13">
        <v>2</v>
      </c>
      <c r="AH39" s="13">
        <v>1</v>
      </c>
      <c r="AI39" s="13">
        <v>1</v>
      </c>
      <c r="AJ39" s="13">
        <v>1</v>
      </c>
      <c r="AK39" s="13">
        <v>1</v>
      </c>
      <c r="AL39" s="13"/>
      <c r="AM39" s="13">
        <v>26</v>
      </c>
    </row>
    <row r="40" spans="1:39" x14ac:dyDescent="0.3">
      <c r="A40" s="12" t="s">
        <v>96</v>
      </c>
      <c r="B40" s="13">
        <v>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3</v>
      </c>
      <c r="Y40" s="13">
        <v>2</v>
      </c>
      <c r="Z40" s="13">
        <v>2</v>
      </c>
      <c r="AA40" s="13">
        <v>3</v>
      </c>
      <c r="AB40" s="13">
        <v>2</v>
      </c>
      <c r="AC40" s="13">
        <v>2</v>
      </c>
      <c r="AD40" s="13">
        <v>3</v>
      </c>
      <c r="AE40" s="13">
        <v>3</v>
      </c>
      <c r="AF40" s="13">
        <v>4</v>
      </c>
      <c r="AG40" s="13"/>
      <c r="AH40" s="13">
        <v>3</v>
      </c>
      <c r="AI40" s="13">
        <v>2</v>
      </c>
      <c r="AJ40" s="13">
        <v>2</v>
      </c>
      <c r="AK40" s="13">
        <v>2</v>
      </c>
      <c r="AL40" s="13"/>
      <c r="AM40" s="13">
        <v>37</v>
      </c>
    </row>
    <row r="41" spans="1:39" x14ac:dyDescent="0.3">
      <c r="A41" s="12" t="s">
        <v>90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3</v>
      </c>
      <c r="Y41" s="13">
        <v>3</v>
      </c>
      <c r="Z41" s="13">
        <v>5</v>
      </c>
      <c r="AA41" s="13">
        <v>2</v>
      </c>
      <c r="AB41" s="13">
        <v>3</v>
      </c>
      <c r="AC41" s="13">
        <v>2</v>
      </c>
      <c r="AD41" s="13">
        <v>5</v>
      </c>
      <c r="AE41" s="13">
        <v>5</v>
      </c>
      <c r="AF41" s="13">
        <v>3</v>
      </c>
      <c r="AG41" s="13">
        <v>3</v>
      </c>
      <c r="AH41" s="13">
        <v>5</v>
      </c>
      <c r="AI41" s="13">
        <v>4</v>
      </c>
      <c r="AJ41" s="13">
        <v>3</v>
      </c>
      <c r="AK41" s="13">
        <v>3</v>
      </c>
      <c r="AL41" s="13"/>
      <c r="AM41" s="13">
        <v>49</v>
      </c>
    </row>
    <row r="42" spans="1:39" x14ac:dyDescent="0.3">
      <c r="A42" s="12" t="s">
        <v>146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4</v>
      </c>
      <c r="Y42" s="13">
        <v>4</v>
      </c>
      <c r="Z42" s="13">
        <v>3</v>
      </c>
      <c r="AA42" s="13">
        <v>2</v>
      </c>
      <c r="AB42" s="13">
        <v>4</v>
      </c>
      <c r="AC42" s="13">
        <v>3</v>
      </c>
      <c r="AD42" s="13">
        <v>4</v>
      </c>
      <c r="AE42" s="13">
        <v>5</v>
      </c>
      <c r="AF42" s="13">
        <v>3</v>
      </c>
      <c r="AG42" s="13">
        <v>3</v>
      </c>
      <c r="AH42" s="13">
        <v>2</v>
      </c>
      <c r="AI42" s="13">
        <v>4</v>
      </c>
      <c r="AJ42" s="13"/>
      <c r="AK42" s="13"/>
      <c r="AL42" s="13"/>
      <c r="AM42" s="13">
        <v>41</v>
      </c>
    </row>
    <row r="43" spans="1:39" x14ac:dyDescent="0.3">
      <c r="A43" s="12" t="s">
        <v>98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3</v>
      </c>
      <c r="Y43" s="13">
        <v>4</v>
      </c>
      <c r="Z43" s="13">
        <v>5</v>
      </c>
      <c r="AA43" s="13">
        <v>4</v>
      </c>
      <c r="AB43" s="13">
        <v>3</v>
      </c>
      <c r="AC43" s="13">
        <v>2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>
        <v>21</v>
      </c>
    </row>
    <row r="44" spans="1:39" x14ac:dyDescent="0.3">
      <c r="A44" s="12" t="s">
        <v>106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>
        <v>3</v>
      </c>
      <c r="Y44" s="13">
        <v>2</v>
      </c>
      <c r="Z44" s="13">
        <v>2</v>
      </c>
      <c r="AA44" s="13">
        <v>2</v>
      </c>
      <c r="AB44" s="13">
        <v>2</v>
      </c>
      <c r="AC44" s="13">
        <v>2</v>
      </c>
      <c r="AD44" s="13">
        <v>2</v>
      </c>
      <c r="AE44" s="13">
        <v>3</v>
      </c>
      <c r="AF44" s="13">
        <v>3</v>
      </c>
      <c r="AG44" s="13">
        <v>2</v>
      </c>
      <c r="AH44" s="13">
        <v>2</v>
      </c>
      <c r="AI44" s="13">
        <v>2</v>
      </c>
      <c r="AJ44" s="13">
        <v>1</v>
      </c>
      <c r="AK44" s="13"/>
      <c r="AL44" s="13"/>
      <c r="AM44" s="13">
        <v>28</v>
      </c>
    </row>
    <row r="45" spans="1:39" x14ac:dyDescent="0.3">
      <c r="A45" s="12" t="s">
        <v>136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4</v>
      </c>
      <c r="Y45" s="13">
        <v>5</v>
      </c>
      <c r="Z45" s="13">
        <v>3</v>
      </c>
      <c r="AA45" s="13"/>
      <c r="AB45" s="13"/>
      <c r="AC45" s="13">
        <v>5</v>
      </c>
      <c r="AD45" s="13">
        <v>5</v>
      </c>
      <c r="AE45" s="13">
        <v>3</v>
      </c>
      <c r="AF45" s="13">
        <v>3</v>
      </c>
      <c r="AG45" s="13">
        <v>3</v>
      </c>
      <c r="AH45" s="13">
        <v>3</v>
      </c>
      <c r="AI45" s="13">
        <v>3</v>
      </c>
      <c r="AJ45" s="13">
        <v>2</v>
      </c>
      <c r="AK45" s="13">
        <v>4</v>
      </c>
      <c r="AL45" s="13"/>
      <c r="AM45" s="13">
        <v>43</v>
      </c>
    </row>
    <row r="46" spans="1:39" x14ac:dyDescent="0.3">
      <c r="A46" s="12" t="s">
        <v>24</v>
      </c>
      <c r="B46" s="13"/>
      <c r="C46" s="13">
        <v>4</v>
      </c>
      <c r="D46" s="13">
        <v>4</v>
      </c>
      <c r="E46" s="13">
        <v>2</v>
      </c>
      <c r="F46" s="13"/>
      <c r="G46" s="13"/>
      <c r="H46" s="13"/>
      <c r="I46" s="13">
        <v>4</v>
      </c>
      <c r="J46" s="13">
        <v>3</v>
      </c>
      <c r="K46" s="13">
        <v>2</v>
      </c>
      <c r="L46" s="13">
        <v>3</v>
      </c>
      <c r="M46" s="13">
        <v>3</v>
      </c>
      <c r="N46" s="13"/>
      <c r="O46" s="13">
        <v>2</v>
      </c>
      <c r="P46" s="13">
        <v>3</v>
      </c>
      <c r="Q46" s="13">
        <v>2</v>
      </c>
      <c r="R46" s="13">
        <v>3</v>
      </c>
      <c r="S46" s="13">
        <v>3</v>
      </c>
      <c r="T46" s="13">
        <v>2</v>
      </c>
      <c r="U46" s="13">
        <v>1</v>
      </c>
      <c r="V46" s="13">
        <v>1</v>
      </c>
      <c r="W46" s="13">
        <v>1</v>
      </c>
      <c r="X46" s="13">
        <v>2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>
        <v>45</v>
      </c>
    </row>
    <row r="47" spans="1:39" x14ac:dyDescent="0.3">
      <c r="A47" s="12" t="s">
        <v>108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4</v>
      </c>
      <c r="Y47" s="13">
        <v>4</v>
      </c>
      <c r="Z47" s="13">
        <v>4</v>
      </c>
      <c r="AA47" s="13">
        <v>3</v>
      </c>
      <c r="AB47" s="13">
        <v>3</v>
      </c>
      <c r="AC47" s="13">
        <v>2</v>
      </c>
      <c r="AD47" s="13">
        <v>2</v>
      </c>
      <c r="AE47" s="13">
        <v>2</v>
      </c>
      <c r="AF47" s="13">
        <v>3</v>
      </c>
      <c r="AG47" s="13">
        <v>3</v>
      </c>
      <c r="AH47" s="13">
        <v>2</v>
      </c>
      <c r="AI47" s="13">
        <v>3</v>
      </c>
      <c r="AJ47" s="13">
        <v>2</v>
      </c>
      <c r="AK47" s="13">
        <v>2</v>
      </c>
      <c r="AL47" s="13"/>
      <c r="AM47" s="13">
        <v>39</v>
      </c>
    </row>
    <row r="48" spans="1:39" x14ac:dyDescent="0.3">
      <c r="A48" s="12" t="s">
        <v>112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4</v>
      </c>
      <c r="Y48" s="13">
        <v>4</v>
      </c>
      <c r="Z48" s="13">
        <v>2</v>
      </c>
      <c r="AA48" s="13">
        <v>2</v>
      </c>
      <c r="AB48" s="13">
        <v>2</v>
      </c>
      <c r="AC48" s="13">
        <v>1</v>
      </c>
      <c r="AD48" s="13">
        <v>2</v>
      </c>
      <c r="AE48" s="13">
        <v>4</v>
      </c>
      <c r="AF48" s="13">
        <v>4</v>
      </c>
      <c r="AG48" s="13">
        <v>3</v>
      </c>
      <c r="AH48" s="13">
        <v>3</v>
      </c>
      <c r="AI48" s="13">
        <v>2</v>
      </c>
      <c r="AJ48" s="13">
        <v>2</v>
      </c>
      <c r="AK48" s="13">
        <v>2</v>
      </c>
      <c r="AL48" s="13"/>
      <c r="AM48" s="13">
        <v>37</v>
      </c>
    </row>
    <row r="49" spans="1:39" x14ac:dyDescent="0.3">
      <c r="A49" s="12" t="s">
        <v>114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>
        <v>3</v>
      </c>
      <c r="Y49" s="13">
        <v>3</v>
      </c>
      <c r="Z49" s="13">
        <v>4</v>
      </c>
      <c r="AA49" s="13">
        <v>4</v>
      </c>
      <c r="AB49" s="13">
        <v>4</v>
      </c>
      <c r="AC49" s="13">
        <v>3</v>
      </c>
      <c r="AD49" s="13">
        <v>3</v>
      </c>
      <c r="AE49" s="13">
        <v>5</v>
      </c>
      <c r="AF49" s="13">
        <v>5</v>
      </c>
      <c r="AG49" s="13">
        <v>3</v>
      </c>
      <c r="AH49" s="13">
        <v>3</v>
      </c>
      <c r="AI49" s="13"/>
      <c r="AJ49" s="13">
        <v>3</v>
      </c>
      <c r="AK49" s="13">
        <v>3</v>
      </c>
      <c r="AL49" s="13"/>
      <c r="AM49" s="13">
        <v>46</v>
      </c>
    </row>
    <row r="50" spans="1:39" x14ac:dyDescent="0.3">
      <c r="A50" s="12" t="s">
        <v>247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>
        <v>3</v>
      </c>
      <c r="AA50" s="13">
        <v>4</v>
      </c>
      <c r="AB50" s="13">
        <v>3</v>
      </c>
      <c r="AC50" s="13">
        <v>3</v>
      </c>
      <c r="AD50" s="13"/>
      <c r="AE50" s="13">
        <v>3</v>
      </c>
      <c r="AF50" s="13">
        <v>3</v>
      </c>
      <c r="AG50" s="13">
        <v>4</v>
      </c>
      <c r="AH50" s="13">
        <v>3</v>
      </c>
      <c r="AI50" s="13">
        <v>4</v>
      </c>
      <c r="AJ50" s="13">
        <v>3</v>
      </c>
      <c r="AK50" s="13">
        <v>3</v>
      </c>
      <c r="AL50" s="13"/>
      <c r="AM50" s="13">
        <v>36</v>
      </c>
    </row>
    <row r="51" spans="1:39" x14ac:dyDescent="0.3">
      <c r="A51" s="12" t="s">
        <v>118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>
        <v>3</v>
      </c>
      <c r="Y51" s="13">
        <v>3</v>
      </c>
      <c r="Z51" s="13">
        <v>5</v>
      </c>
      <c r="AA51" s="13">
        <v>4</v>
      </c>
      <c r="AB51" s="13">
        <v>2</v>
      </c>
      <c r="AC51" s="13">
        <v>2</v>
      </c>
      <c r="AD51" s="13">
        <v>2</v>
      </c>
      <c r="AE51" s="13">
        <v>4</v>
      </c>
      <c r="AF51" s="13">
        <v>2</v>
      </c>
      <c r="AG51" s="13">
        <v>4</v>
      </c>
      <c r="AH51" s="13">
        <v>4</v>
      </c>
      <c r="AI51" s="13">
        <v>2</v>
      </c>
      <c r="AJ51" s="13">
        <v>2</v>
      </c>
      <c r="AK51" s="13">
        <v>1</v>
      </c>
      <c r="AL51" s="13"/>
      <c r="AM51" s="13">
        <v>40</v>
      </c>
    </row>
    <row r="52" spans="1:39" x14ac:dyDescent="0.3">
      <c r="A52" s="12" t="s">
        <v>138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>
        <v>1</v>
      </c>
      <c r="Y52" s="13">
        <v>2</v>
      </c>
      <c r="Z52" s="13">
        <v>3</v>
      </c>
      <c r="AA52" s="13">
        <v>2</v>
      </c>
      <c r="AB52" s="13">
        <v>2</v>
      </c>
      <c r="AC52" s="13">
        <v>2</v>
      </c>
      <c r="AD52" s="13">
        <v>2</v>
      </c>
      <c r="AE52" s="13">
        <v>4</v>
      </c>
      <c r="AF52" s="13">
        <v>3</v>
      </c>
      <c r="AG52" s="13">
        <v>2</v>
      </c>
      <c r="AH52" s="13">
        <v>2</v>
      </c>
      <c r="AI52" s="13">
        <v>4</v>
      </c>
      <c r="AJ52" s="13">
        <v>4</v>
      </c>
      <c r="AK52" s="13">
        <v>2</v>
      </c>
      <c r="AL52" s="13"/>
      <c r="AM52" s="13">
        <v>35</v>
      </c>
    </row>
    <row r="53" spans="1:39" x14ac:dyDescent="0.3">
      <c r="A53" s="12" t="s">
        <v>267</v>
      </c>
      <c r="B53" s="13">
        <v>2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>
        <v>3</v>
      </c>
      <c r="AB53" s="13">
        <v>2</v>
      </c>
      <c r="AC53" s="13"/>
      <c r="AD53" s="13">
        <v>3</v>
      </c>
      <c r="AE53" s="13"/>
      <c r="AF53" s="13"/>
      <c r="AG53" s="13"/>
      <c r="AH53" s="13"/>
      <c r="AI53" s="13"/>
      <c r="AJ53" s="13"/>
      <c r="AK53" s="13"/>
      <c r="AL53" s="13"/>
      <c r="AM53" s="13">
        <v>10</v>
      </c>
    </row>
    <row r="54" spans="1:39" x14ac:dyDescent="0.3">
      <c r="A54" s="12" t="s">
        <v>70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2</v>
      </c>
      <c r="Y54" s="13">
        <v>3</v>
      </c>
      <c r="Z54" s="13">
        <v>2</v>
      </c>
      <c r="AA54" s="13">
        <v>2</v>
      </c>
      <c r="AB54" s="13">
        <v>1</v>
      </c>
      <c r="AC54" s="13">
        <v>1</v>
      </c>
      <c r="AD54" s="13">
        <v>2</v>
      </c>
      <c r="AE54" s="13">
        <v>3</v>
      </c>
      <c r="AF54" s="13">
        <v>3</v>
      </c>
      <c r="AG54" s="13">
        <v>1</v>
      </c>
      <c r="AH54" s="13">
        <v>2</v>
      </c>
      <c r="AI54" s="13">
        <v>2</v>
      </c>
      <c r="AJ54" s="13">
        <v>1</v>
      </c>
      <c r="AK54" s="13">
        <v>2</v>
      </c>
      <c r="AL54" s="13"/>
      <c r="AM54" s="13">
        <v>27</v>
      </c>
    </row>
    <row r="55" spans="1:39" x14ac:dyDescent="0.3">
      <c r="A55" s="12" t="s">
        <v>132</v>
      </c>
      <c r="B55" s="13">
        <v>2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>
        <v>2</v>
      </c>
      <c r="Y55" s="13">
        <v>1</v>
      </c>
      <c r="Z55" s="13">
        <v>5</v>
      </c>
      <c r="AA55" s="13">
        <v>2</v>
      </c>
      <c r="AB55" s="13">
        <v>1</v>
      </c>
      <c r="AC55" s="13">
        <v>2</v>
      </c>
      <c r="AD55" s="13">
        <v>3</v>
      </c>
      <c r="AE55" s="13">
        <v>4</v>
      </c>
      <c r="AF55" s="13">
        <v>4</v>
      </c>
      <c r="AG55" s="13">
        <v>1</v>
      </c>
      <c r="AH55" s="13">
        <v>1</v>
      </c>
      <c r="AI55" s="13">
        <v>1</v>
      </c>
      <c r="AJ55" s="13">
        <v>1</v>
      </c>
      <c r="AK55" s="13">
        <v>2</v>
      </c>
      <c r="AL55" s="13">
        <v>2</v>
      </c>
      <c r="AM55" s="13">
        <v>34</v>
      </c>
    </row>
    <row r="56" spans="1:39" x14ac:dyDescent="0.3">
      <c r="A56" s="12" t="s">
        <v>152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>
        <v>2</v>
      </c>
      <c r="Y56" s="13">
        <v>2</v>
      </c>
      <c r="Z56" s="13"/>
      <c r="AA56" s="13"/>
      <c r="AB56" s="13">
        <v>2</v>
      </c>
      <c r="AC56" s="13">
        <v>4</v>
      </c>
      <c r="AD56" s="13">
        <v>4</v>
      </c>
      <c r="AE56" s="13">
        <v>3</v>
      </c>
      <c r="AF56" s="13"/>
      <c r="AG56" s="13"/>
      <c r="AH56" s="13"/>
      <c r="AI56" s="13"/>
      <c r="AJ56" s="13"/>
      <c r="AK56" s="13"/>
      <c r="AL56" s="13"/>
      <c r="AM56" s="13">
        <v>17</v>
      </c>
    </row>
    <row r="57" spans="1:39" x14ac:dyDescent="0.3">
      <c r="A57" s="12" t="s">
        <v>74</v>
      </c>
      <c r="B57" s="13">
        <v>2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3</v>
      </c>
      <c r="Y57" s="13">
        <v>3</v>
      </c>
      <c r="Z57" s="13">
        <v>3</v>
      </c>
      <c r="AA57" s="13">
        <v>3</v>
      </c>
      <c r="AB57" s="13">
        <v>4</v>
      </c>
      <c r="AC57" s="13">
        <v>2</v>
      </c>
      <c r="AD57" s="13">
        <v>2</v>
      </c>
      <c r="AE57" s="13">
        <v>3</v>
      </c>
      <c r="AF57" s="13">
        <v>4</v>
      </c>
      <c r="AG57" s="13">
        <v>2</v>
      </c>
      <c r="AH57" s="13">
        <v>4</v>
      </c>
      <c r="AI57" s="13">
        <v>3</v>
      </c>
      <c r="AJ57" s="13">
        <v>2</v>
      </c>
      <c r="AK57" s="13">
        <v>2</v>
      </c>
      <c r="AL57" s="13"/>
      <c r="AM57" s="13">
        <v>42</v>
      </c>
    </row>
    <row r="58" spans="1:39" x14ac:dyDescent="0.3">
      <c r="A58" s="12" t="s">
        <v>245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v>3</v>
      </c>
      <c r="AA58" s="13">
        <v>2</v>
      </c>
      <c r="AB58" s="13">
        <v>2</v>
      </c>
      <c r="AC58" s="13">
        <v>2</v>
      </c>
      <c r="AD58" s="13">
        <v>2</v>
      </c>
      <c r="AE58" s="13">
        <v>5</v>
      </c>
      <c r="AF58" s="13">
        <v>3</v>
      </c>
      <c r="AG58" s="13"/>
      <c r="AH58" s="13">
        <v>1</v>
      </c>
      <c r="AI58" s="13">
        <v>2</v>
      </c>
      <c r="AJ58" s="13">
        <v>2</v>
      </c>
      <c r="AK58" s="13">
        <v>1</v>
      </c>
      <c r="AL58" s="13"/>
      <c r="AM58" s="13">
        <v>25</v>
      </c>
    </row>
    <row r="59" spans="1:39" x14ac:dyDescent="0.3">
      <c r="A59" s="12" t="s">
        <v>100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>
        <v>5</v>
      </c>
      <c r="Y59" s="13">
        <v>4</v>
      </c>
      <c r="Z59" s="13">
        <v>4</v>
      </c>
      <c r="AA59" s="13">
        <v>3</v>
      </c>
      <c r="AB59" s="13">
        <v>5</v>
      </c>
      <c r="AC59" s="13">
        <v>5</v>
      </c>
      <c r="AD59" s="13">
        <v>5</v>
      </c>
      <c r="AE59" s="13">
        <v>4</v>
      </c>
      <c r="AF59" s="13">
        <v>5</v>
      </c>
      <c r="AG59" s="13">
        <v>2</v>
      </c>
      <c r="AH59" s="13">
        <v>2</v>
      </c>
      <c r="AI59" s="13">
        <v>1</v>
      </c>
      <c r="AJ59" s="13">
        <v>2</v>
      </c>
      <c r="AK59" s="13">
        <v>3</v>
      </c>
      <c r="AL59" s="13"/>
      <c r="AM59" s="13">
        <v>50</v>
      </c>
    </row>
    <row r="60" spans="1:39" x14ac:dyDescent="0.3">
      <c r="A60" s="12" t="s">
        <v>156</v>
      </c>
      <c r="B60" s="13">
        <v>4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>
        <v>4</v>
      </c>
      <c r="Y60" s="13">
        <v>3</v>
      </c>
      <c r="Z60" s="13">
        <v>3</v>
      </c>
      <c r="AA60" s="13">
        <v>4</v>
      </c>
      <c r="AB60" s="13">
        <v>3</v>
      </c>
      <c r="AC60" s="13">
        <v>4</v>
      </c>
      <c r="AD60" s="13">
        <v>4</v>
      </c>
      <c r="AE60" s="13">
        <v>5</v>
      </c>
      <c r="AF60" s="13">
        <v>5</v>
      </c>
      <c r="AG60" s="13">
        <v>3</v>
      </c>
      <c r="AH60" s="13">
        <v>5</v>
      </c>
      <c r="AI60" s="13">
        <v>2</v>
      </c>
      <c r="AJ60" s="13">
        <v>5</v>
      </c>
      <c r="AK60" s="13">
        <v>3</v>
      </c>
      <c r="AL60" s="13"/>
      <c r="AM60" s="13">
        <v>57</v>
      </c>
    </row>
    <row r="61" spans="1:39" x14ac:dyDescent="0.3">
      <c r="A61" s="12" t="s">
        <v>126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>
        <v>4</v>
      </c>
      <c r="Y61" s="13">
        <v>2</v>
      </c>
      <c r="Z61" s="13">
        <v>2</v>
      </c>
      <c r="AA61" s="13">
        <v>2</v>
      </c>
      <c r="AB61" s="13">
        <v>3</v>
      </c>
      <c r="AC61" s="13">
        <v>2</v>
      </c>
      <c r="AD61" s="13">
        <v>1</v>
      </c>
      <c r="AE61" s="13">
        <v>4</v>
      </c>
      <c r="AF61" s="13">
        <v>4</v>
      </c>
      <c r="AG61" s="13">
        <v>4</v>
      </c>
      <c r="AH61" s="13">
        <v>3</v>
      </c>
      <c r="AI61" s="13">
        <v>2</v>
      </c>
      <c r="AJ61" s="13">
        <v>2</v>
      </c>
      <c r="AK61" s="13">
        <v>1</v>
      </c>
      <c r="AL61" s="13"/>
      <c r="AM61" s="13">
        <v>36</v>
      </c>
    </row>
    <row r="62" spans="1:39" x14ac:dyDescent="0.3">
      <c r="A62" s="12" t="s">
        <v>168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>
        <v>3</v>
      </c>
      <c r="Z62" s="13">
        <v>2</v>
      </c>
      <c r="AA62" s="13"/>
      <c r="AB62" s="13">
        <v>2</v>
      </c>
      <c r="AC62" s="13">
        <v>2</v>
      </c>
      <c r="AD62" s="13">
        <v>2</v>
      </c>
      <c r="AE62" s="13"/>
      <c r="AF62" s="13"/>
      <c r="AG62" s="13"/>
      <c r="AH62" s="13"/>
      <c r="AI62" s="13"/>
      <c r="AJ62" s="13"/>
      <c r="AK62" s="13"/>
      <c r="AL62" s="13"/>
      <c r="AM62" s="13">
        <v>11</v>
      </c>
    </row>
    <row r="63" spans="1:39" x14ac:dyDescent="0.3">
      <c r="A63" s="12" t="s">
        <v>22</v>
      </c>
      <c r="B63" s="13"/>
      <c r="C63" s="13">
        <v>4</v>
      </c>
      <c r="D63" s="13"/>
      <c r="E63" s="13">
        <v>3</v>
      </c>
      <c r="F63" s="13">
        <v>3</v>
      </c>
      <c r="G63" s="13">
        <v>3</v>
      </c>
      <c r="H63" s="13">
        <v>2</v>
      </c>
      <c r="I63" s="13">
        <v>2</v>
      </c>
      <c r="J63" s="13">
        <v>4</v>
      </c>
      <c r="K63" s="13"/>
      <c r="L63" s="13">
        <v>3</v>
      </c>
      <c r="M63" s="13">
        <v>2</v>
      </c>
      <c r="N63" s="13"/>
      <c r="O63" s="13">
        <v>2</v>
      </c>
      <c r="P63" s="13">
        <v>2</v>
      </c>
      <c r="Q63" s="13">
        <v>3</v>
      </c>
      <c r="R63" s="13">
        <v>3</v>
      </c>
      <c r="S63" s="13">
        <v>2</v>
      </c>
      <c r="T63" s="13">
        <v>3</v>
      </c>
      <c r="U63" s="13"/>
      <c r="V63" s="13">
        <v>4</v>
      </c>
      <c r="W63" s="13">
        <v>4</v>
      </c>
      <c r="X63" s="13">
        <v>4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v>53</v>
      </c>
    </row>
    <row r="64" spans="1:39" x14ac:dyDescent="0.3">
      <c r="A64" s="12" t="s">
        <v>124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>
        <v>2</v>
      </c>
      <c r="Y64" s="13">
        <v>3</v>
      </c>
      <c r="Z64" s="13">
        <v>3</v>
      </c>
      <c r="AA64" s="13"/>
      <c r="AB64" s="13">
        <v>2</v>
      </c>
      <c r="AC64" s="13">
        <v>1</v>
      </c>
      <c r="AD64" s="13">
        <v>2</v>
      </c>
      <c r="AE64" s="13">
        <v>3</v>
      </c>
      <c r="AF64" s="13">
        <v>3</v>
      </c>
      <c r="AG64" s="13"/>
      <c r="AH64" s="13">
        <v>2</v>
      </c>
      <c r="AI64" s="13">
        <v>1</v>
      </c>
      <c r="AJ64" s="13">
        <v>1</v>
      </c>
      <c r="AK64" s="13">
        <v>1</v>
      </c>
      <c r="AL64" s="13"/>
      <c r="AM64" s="13">
        <v>24</v>
      </c>
    </row>
    <row r="65" spans="1:39" x14ac:dyDescent="0.3">
      <c r="A65" s="12" t="s">
        <v>838</v>
      </c>
      <c r="B65" s="13">
        <v>34</v>
      </c>
      <c r="C65" s="13">
        <v>15</v>
      </c>
      <c r="D65" s="13">
        <v>17</v>
      </c>
      <c r="E65" s="13">
        <v>16</v>
      </c>
      <c r="F65" s="13">
        <v>11</v>
      </c>
      <c r="G65" s="13">
        <v>12</v>
      </c>
      <c r="H65" s="13">
        <v>10</v>
      </c>
      <c r="I65" s="13">
        <v>17</v>
      </c>
      <c r="J65" s="13">
        <v>16</v>
      </c>
      <c r="K65" s="13">
        <v>14</v>
      </c>
      <c r="L65" s="13">
        <v>17</v>
      </c>
      <c r="M65" s="13">
        <v>13</v>
      </c>
      <c r="N65" s="13">
        <v>9</v>
      </c>
      <c r="O65" s="13">
        <v>10</v>
      </c>
      <c r="P65" s="13">
        <v>14</v>
      </c>
      <c r="Q65" s="13">
        <v>14</v>
      </c>
      <c r="R65" s="13">
        <v>17</v>
      </c>
      <c r="S65" s="13">
        <v>12</v>
      </c>
      <c r="T65" s="13">
        <v>14</v>
      </c>
      <c r="U65" s="13">
        <v>8</v>
      </c>
      <c r="V65" s="13">
        <v>11</v>
      </c>
      <c r="W65" s="13">
        <v>11</v>
      </c>
      <c r="X65" s="13">
        <v>148</v>
      </c>
      <c r="Y65" s="13">
        <v>132</v>
      </c>
      <c r="Z65" s="13">
        <v>142</v>
      </c>
      <c r="AA65" s="13">
        <v>127</v>
      </c>
      <c r="AB65" s="13">
        <v>122</v>
      </c>
      <c r="AC65" s="13">
        <v>113</v>
      </c>
      <c r="AD65" s="13">
        <v>117</v>
      </c>
      <c r="AE65" s="13">
        <v>147</v>
      </c>
      <c r="AF65" s="13">
        <v>146</v>
      </c>
      <c r="AG65" s="13">
        <v>110</v>
      </c>
      <c r="AH65" s="13">
        <v>111</v>
      </c>
      <c r="AI65" s="13">
        <v>83</v>
      </c>
      <c r="AJ65" s="13">
        <v>85</v>
      </c>
      <c r="AK65" s="13">
        <v>85</v>
      </c>
      <c r="AL65" s="13">
        <v>4</v>
      </c>
      <c r="AM65" s="13">
        <v>1984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6"/>
  <sheetViews>
    <sheetView topLeftCell="R1" zoomScale="98" zoomScaleNormal="98" workbookViewId="0">
      <selection activeCell="AA19" sqref="AA19"/>
    </sheetView>
  </sheetViews>
  <sheetFormatPr defaultRowHeight="14.4" x14ac:dyDescent="0.3"/>
  <cols>
    <col min="1" max="1" width="28.6640625" style="8" customWidth="1"/>
    <col min="2" max="2" width="7.33203125" style="8" customWidth="1"/>
    <col min="3" max="21" width="7.21875" style="8" customWidth="1"/>
    <col min="22" max="30" width="5.77734375" style="8" customWidth="1"/>
    <col min="31" max="38" width="6.77734375" style="8" customWidth="1"/>
    <col min="39" max="40" width="11" style="8" customWidth="1"/>
    <col min="41" max="41" width="8.88671875" style="8" customWidth="1"/>
    <col min="42" max="43" width="11" style="8" customWidth="1"/>
    <col min="44" max="16384" width="8.88671875" style="8"/>
  </cols>
  <sheetData>
    <row r="1" spans="1:77" x14ac:dyDescent="0.3">
      <c r="A1" s="11" t="s">
        <v>973</v>
      </c>
      <c r="B1" s="11" t="s">
        <v>916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spans="1:77" x14ac:dyDescent="0.3">
      <c r="A2" s="11" t="s">
        <v>837</v>
      </c>
      <c r="B2" s="2" t="s">
        <v>915</v>
      </c>
      <c r="C2" s="2" t="s">
        <v>917</v>
      </c>
      <c r="D2" s="2" t="s">
        <v>918</v>
      </c>
      <c r="E2" s="2" t="s">
        <v>919</v>
      </c>
      <c r="F2" s="2" t="s">
        <v>920</v>
      </c>
      <c r="G2" s="2" t="s">
        <v>921</v>
      </c>
      <c r="H2" s="2" t="s">
        <v>922</v>
      </c>
      <c r="I2" s="2" t="s">
        <v>923</v>
      </c>
      <c r="J2" s="2" t="s">
        <v>924</v>
      </c>
      <c r="K2" s="2" t="s">
        <v>925</v>
      </c>
      <c r="L2" s="2" t="s">
        <v>926</v>
      </c>
      <c r="M2" s="2" t="s">
        <v>927</v>
      </c>
      <c r="N2" s="2" t="s">
        <v>928</v>
      </c>
      <c r="O2" s="2" t="s">
        <v>929</v>
      </c>
      <c r="P2" s="2" t="s">
        <v>930</v>
      </c>
      <c r="Q2" s="2" t="s">
        <v>931</v>
      </c>
      <c r="R2" s="2" t="s">
        <v>932</v>
      </c>
      <c r="S2" s="2" t="s">
        <v>933</v>
      </c>
      <c r="T2" s="2" t="s">
        <v>934</v>
      </c>
      <c r="U2" s="2" t="s">
        <v>935</v>
      </c>
      <c r="V2" s="2" t="s">
        <v>936</v>
      </c>
      <c r="W2" s="2" t="s">
        <v>937</v>
      </c>
      <c r="X2" s="2" t="s">
        <v>938</v>
      </c>
      <c r="Y2" s="2" t="s">
        <v>939</v>
      </c>
      <c r="Z2" s="2" t="s">
        <v>940</v>
      </c>
      <c r="AA2" s="2" t="s">
        <v>941</v>
      </c>
      <c r="AB2" s="2" t="s">
        <v>942</v>
      </c>
      <c r="AC2" s="2" t="s">
        <v>943</v>
      </c>
      <c r="AD2" s="2" t="s">
        <v>944</v>
      </c>
      <c r="AE2" s="2" t="s">
        <v>945</v>
      </c>
      <c r="AF2" s="2" t="s">
        <v>946</v>
      </c>
      <c r="AG2" s="2" t="s">
        <v>947</v>
      </c>
      <c r="AH2" s="2" t="s">
        <v>948</v>
      </c>
      <c r="AI2" s="2" t="s">
        <v>949</v>
      </c>
      <c r="AJ2" s="2" t="s">
        <v>950</v>
      </c>
      <c r="AK2" s="2" t="s">
        <v>951</v>
      </c>
      <c r="AL2" s="19" t="s">
        <v>952</v>
      </c>
      <c r="AM2" s="2" t="s">
        <v>838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 x14ac:dyDescent="0.3">
      <c r="A3" s="12" t="s">
        <v>88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>
        <v>99</v>
      </c>
      <c r="Y3" s="13">
        <v>99</v>
      </c>
      <c r="Z3" s="13">
        <v>99</v>
      </c>
      <c r="AA3" s="13">
        <v>99</v>
      </c>
      <c r="AB3" s="13">
        <v>99</v>
      </c>
      <c r="AC3" s="13">
        <v>99</v>
      </c>
      <c r="AD3" s="13"/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/>
      <c r="AM3" s="13">
        <v>594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77" x14ac:dyDescent="0.3">
      <c r="A4" s="12" t="s">
        <v>94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>
        <v>99</v>
      </c>
      <c r="Y4" s="13">
        <v>99</v>
      </c>
      <c r="Z4" s="13">
        <v>99</v>
      </c>
      <c r="AA4" s="13">
        <v>99</v>
      </c>
      <c r="AB4" s="13">
        <v>99</v>
      </c>
      <c r="AC4" s="13">
        <v>99</v>
      </c>
      <c r="AD4" s="13">
        <v>99</v>
      </c>
      <c r="AE4" s="13">
        <v>99</v>
      </c>
      <c r="AF4" s="13">
        <v>99</v>
      </c>
      <c r="AG4" s="13">
        <v>99</v>
      </c>
      <c r="AH4" s="13">
        <v>99</v>
      </c>
      <c r="AI4" s="13">
        <v>99</v>
      </c>
      <c r="AJ4" s="13">
        <v>99</v>
      </c>
      <c r="AK4" s="13">
        <v>99</v>
      </c>
      <c r="AL4" s="13"/>
      <c r="AM4" s="13">
        <v>1386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</row>
    <row r="5" spans="1:77" x14ac:dyDescent="0.3">
      <c r="A5" s="17" t="s">
        <v>287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99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>
        <v>99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77" x14ac:dyDescent="0.3">
      <c r="A6" s="12" t="s">
        <v>130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>
        <v>99</v>
      </c>
      <c r="Y6" s="13">
        <v>99</v>
      </c>
      <c r="Z6" s="13">
        <v>99</v>
      </c>
      <c r="AA6" s="13">
        <v>99</v>
      </c>
      <c r="AB6" s="13">
        <v>99</v>
      </c>
      <c r="AC6" s="13"/>
      <c r="AD6" s="13"/>
      <c r="AE6" s="13"/>
      <c r="AF6" s="13">
        <v>0</v>
      </c>
      <c r="AG6" s="13"/>
      <c r="AH6" s="13"/>
      <c r="AI6" s="13"/>
      <c r="AJ6" s="13">
        <v>1</v>
      </c>
      <c r="AK6" s="13"/>
      <c r="AL6" s="13"/>
      <c r="AM6" s="13">
        <v>496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77" x14ac:dyDescent="0.3">
      <c r="A7" s="12" t="s">
        <v>72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99</v>
      </c>
      <c r="Y7" s="13">
        <v>99</v>
      </c>
      <c r="Z7" s="13">
        <v>99</v>
      </c>
      <c r="AA7" s="13">
        <v>99</v>
      </c>
      <c r="AB7" s="13">
        <v>99</v>
      </c>
      <c r="AC7" s="13">
        <v>99</v>
      </c>
      <c r="AD7" s="13"/>
      <c r="AE7" s="13">
        <v>99</v>
      </c>
      <c r="AF7" s="13">
        <v>99</v>
      </c>
      <c r="AG7" s="13">
        <v>99</v>
      </c>
      <c r="AH7" s="13">
        <v>99</v>
      </c>
      <c r="AI7" s="13"/>
      <c r="AJ7" s="13"/>
      <c r="AK7" s="13"/>
      <c r="AL7" s="13"/>
      <c r="AM7" s="13">
        <v>990</v>
      </c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77" x14ac:dyDescent="0.3">
      <c r="A8" s="12" t="s">
        <v>144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>
        <v>99</v>
      </c>
      <c r="Y8" s="13">
        <v>99</v>
      </c>
      <c r="Z8" s="13">
        <v>99</v>
      </c>
      <c r="AA8" s="13">
        <v>99</v>
      </c>
      <c r="AB8" s="13">
        <v>99</v>
      </c>
      <c r="AC8" s="13">
        <v>99</v>
      </c>
      <c r="AD8" s="13">
        <v>99</v>
      </c>
      <c r="AE8" s="13">
        <v>99</v>
      </c>
      <c r="AF8" s="13">
        <v>99</v>
      </c>
      <c r="AG8" s="13">
        <v>99</v>
      </c>
      <c r="AH8" s="13"/>
      <c r="AI8" s="13"/>
      <c r="AJ8" s="13"/>
      <c r="AK8" s="13"/>
      <c r="AL8" s="13"/>
      <c r="AM8" s="13">
        <v>990</v>
      </c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77" x14ac:dyDescent="0.3">
      <c r="A9" s="12" t="s">
        <v>84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>
        <v>99</v>
      </c>
      <c r="Y9" s="13">
        <v>99</v>
      </c>
      <c r="Z9" s="13">
        <v>99</v>
      </c>
      <c r="AA9" s="13">
        <v>99</v>
      </c>
      <c r="AB9" s="13">
        <v>99</v>
      </c>
      <c r="AC9" s="13">
        <v>99</v>
      </c>
      <c r="AD9" s="13">
        <v>99</v>
      </c>
      <c r="AE9" s="13">
        <v>99</v>
      </c>
      <c r="AF9" s="13">
        <v>99</v>
      </c>
      <c r="AG9" s="13">
        <v>99</v>
      </c>
      <c r="AH9" s="13">
        <v>99</v>
      </c>
      <c r="AI9" s="13">
        <v>99</v>
      </c>
      <c r="AJ9" s="13">
        <v>99</v>
      </c>
      <c r="AK9" s="13">
        <v>99</v>
      </c>
      <c r="AL9" s="13"/>
      <c r="AM9" s="13">
        <v>1386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x14ac:dyDescent="0.3">
      <c r="A10" s="12" t="s">
        <v>116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99</v>
      </c>
      <c r="Y10" s="13">
        <v>99</v>
      </c>
      <c r="Z10" s="13">
        <v>99</v>
      </c>
      <c r="AA10" s="13">
        <v>99</v>
      </c>
      <c r="AB10" s="13">
        <v>99</v>
      </c>
      <c r="AC10" s="13">
        <v>99</v>
      </c>
      <c r="AD10" s="13">
        <v>99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/>
      <c r="AM10" s="13">
        <v>700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77" x14ac:dyDescent="0.3">
      <c r="A11" s="12" t="s">
        <v>140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v>99</v>
      </c>
      <c r="Y11" s="13">
        <v>99</v>
      </c>
      <c r="Z11" s="13"/>
      <c r="AA11" s="13">
        <v>99</v>
      </c>
      <c r="AB11" s="13"/>
      <c r="AC11" s="13">
        <v>99</v>
      </c>
      <c r="AD11" s="13">
        <v>99</v>
      </c>
      <c r="AE11" s="13">
        <v>0</v>
      </c>
      <c r="AF11" s="13">
        <v>0</v>
      </c>
      <c r="AG11" s="13">
        <v>0</v>
      </c>
      <c r="AH11" s="13">
        <v>0</v>
      </c>
      <c r="AI11" s="13"/>
      <c r="AJ11" s="13">
        <v>0</v>
      </c>
      <c r="AK11" s="13"/>
      <c r="AL11" s="13"/>
      <c r="AM11" s="13">
        <v>495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x14ac:dyDescent="0.3">
      <c r="A12" s="12" t="s">
        <v>82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v>99</v>
      </c>
      <c r="Y12" s="13">
        <v>99</v>
      </c>
      <c r="Z12" s="13">
        <v>99</v>
      </c>
      <c r="AA12" s="13">
        <v>99</v>
      </c>
      <c r="AB12" s="13">
        <v>99</v>
      </c>
      <c r="AC12" s="13">
        <v>99</v>
      </c>
      <c r="AD12" s="13">
        <v>99</v>
      </c>
      <c r="AE12" s="13">
        <v>1</v>
      </c>
      <c r="AF12" s="13">
        <v>1</v>
      </c>
      <c r="AG12" s="13">
        <v>1</v>
      </c>
      <c r="AH12" s="13">
        <v>1</v>
      </c>
      <c r="AI12" s="13"/>
      <c r="AJ12" s="13">
        <v>1</v>
      </c>
      <c r="AK12" s="13">
        <v>1</v>
      </c>
      <c r="AL12" s="13"/>
      <c r="AM12" s="13">
        <v>699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77" x14ac:dyDescent="0.3">
      <c r="A13" s="12" t="s">
        <v>120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>
        <v>99</v>
      </c>
      <c r="Y13" s="13">
        <v>99</v>
      </c>
      <c r="Z13" s="13">
        <v>99</v>
      </c>
      <c r="AA13" s="13">
        <v>99</v>
      </c>
      <c r="AB13" s="13">
        <v>99</v>
      </c>
      <c r="AC13" s="13">
        <v>99</v>
      </c>
      <c r="AD13" s="13">
        <v>99</v>
      </c>
      <c r="AE13" s="13">
        <v>0</v>
      </c>
      <c r="AF13" s="13">
        <v>1</v>
      </c>
      <c r="AG13" s="13"/>
      <c r="AH13" s="13"/>
      <c r="AI13" s="13">
        <v>1</v>
      </c>
      <c r="AJ13" s="13">
        <v>1</v>
      </c>
      <c r="AK13" s="13">
        <v>1</v>
      </c>
      <c r="AL13" s="13"/>
      <c r="AM13" s="13">
        <v>697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77" x14ac:dyDescent="0.3">
      <c r="A14" s="12" t="s">
        <v>122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>
        <v>99</v>
      </c>
      <c r="Y14" s="13"/>
      <c r="Z14" s="13">
        <v>99</v>
      </c>
      <c r="AA14" s="13">
        <v>99</v>
      </c>
      <c r="AB14" s="13"/>
      <c r="AC14" s="13">
        <v>99</v>
      </c>
      <c r="AD14" s="13">
        <v>99</v>
      </c>
      <c r="AE14" s="13"/>
      <c r="AF14" s="13">
        <v>0</v>
      </c>
      <c r="AG14" s="13"/>
      <c r="AH14" s="13"/>
      <c r="AI14" s="13"/>
      <c r="AJ14" s="13"/>
      <c r="AK14" s="13"/>
      <c r="AL14" s="13"/>
      <c r="AM14" s="13">
        <v>495</v>
      </c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</row>
    <row r="15" spans="1:77" x14ac:dyDescent="0.3">
      <c r="A15" s="12" t="s">
        <v>154</v>
      </c>
      <c r="B15" s="13">
        <v>99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>
        <v>99</v>
      </c>
      <c r="Y15" s="13">
        <v>99</v>
      </c>
      <c r="Z15" s="13">
        <v>99</v>
      </c>
      <c r="AA15" s="13">
        <v>99</v>
      </c>
      <c r="AB15" s="13">
        <v>99</v>
      </c>
      <c r="AC15" s="13">
        <v>99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>
        <v>693</v>
      </c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</row>
    <row r="16" spans="1:77" x14ac:dyDescent="0.3">
      <c r="A16" s="12" t="s">
        <v>202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99</v>
      </c>
      <c r="Z16" s="13">
        <v>99</v>
      </c>
      <c r="AA16" s="13">
        <v>99</v>
      </c>
      <c r="AB16" s="13">
        <v>99</v>
      </c>
      <c r="AC16" s="13">
        <v>99</v>
      </c>
      <c r="AD16" s="13"/>
      <c r="AE16" s="13">
        <v>99</v>
      </c>
      <c r="AF16" s="13">
        <v>99</v>
      </c>
      <c r="AG16" s="13">
        <v>99</v>
      </c>
      <c r="AH16" s="13">
        <v>99</v>
      </c>
      <c r="AI16" s="13">
        <v>99</v>
      </c>
      <c r="AJ16" s="13">
        <v>99</v>
      </c>
      <c r="AK16" s="13"/>
      <c r="AL16" s="13"/>
      <c r="AM16" s="13">
        <v>1089</v>
      </c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</row>
    <row r="17" spans="1:77" x14ac:dyDescent="0.3">
      <c r="A17" s="12" t="s">
        <v>148</v>
      </c>
      <c r="B17" s="13">
        <v>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>
        <v>99</v>
      </c>
      <c r="Y17" s="13">
        <v>99</v>
      </c>
      <c r="Z17" s="13">
        <v>99</v>
      </c>
      <c r="AA17" s="13"/>
      <c r="AB17" s="13">
        <v>99</v>
      </c>
      <c r="AC17" s="13">
        <v>99</v>
      </c>
      <c r="AD17" s="13">
        <v>99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603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1:77" x14ac:dyDescent="0.3">
      <c r="A18" s="12" t="s">
        <v>128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>
        <v>99</v>
      </c>
      <c r="Y18" s="13">
        <v>99</v>
      </c>
      <c r="Z18" s="13"/>
      <c r="AA18" s="13"/>
      <c r="AB18" s="13"/>
      <c r="AC18" s="13">
        <v>99</v>
      </c>
      <c r="AD18" s="13">
        <v>99</v>
      </c>
      <c r="AE18" s="13"/>
      <c r="AF18" s="13"/>
      <c r="AG18" s="13">
        <v>99</v>
      </c>
      <c r="AH18" s="13">
        <v>99</v>
      </c>
      <c r="AI18" s="13"/>
      <c r="AJ18" s="13">
        <v>99</v>
      </c>
      <c r="AK18" s="13">
        <v>99</v>
      </c>
      <c r="AL18" s="13"/>
      <c r="AM18" s="13">
        <v>792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1:77" x14ac:dyDescent="0.3">
      <c r="A19" s="12" t="s">
        <v>688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0</v>
      </c>
      <c r="AF19" s="13"/>
      <c r="AG19" s="13">
        <v>0</v>
      </c>
      <c r="AH19" s="13"/>
      <c r="AI19" s="13"/>
      <c r="AJ19" s="13">
        <v>0</v>
      </c>
      <c r="AK19" s="13">
        <v>1</v>
      </c>
      <c r="AL19" s="13"/>
      <c r="AM19" s="13">
        <v>1</v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1:77" x14ac:dyDescent="0.3">
      <c r="A20" s="12" t="s">
        <v>12</v>
      </c>
      <c r="B20" s="13">
        <v>198</v>
      </c>
      <c r="C20" s="13">
        <v>99</v>
      </c>
      <c r="D20" s="13">
        <v>99</v>
      </c>
      <c r="E20" s="13">
        <v>99</v>
      </c>
      <c r="F20" s="13">
        <v>99</v>
      </c>
      <c r="G20" s="13">
        <v>99</v>
      </c>
      <c r="H20" s="13">
        <v>99</v>
      </c>
      <c r="I20" s="13">
        <v>99</v>
      </c>
      <c r="J20" s="13">
        <v>99</v>
      </c>
      <c r="K20" s="13">
        <v>99</v>
      </c>
      <c r="L20" s="13">
        <v>99</v>
      </c>
      <c r="M20" s="13">
        <v>99</v>
      </c>
      <c r="N20" s="13">
        <v>99</v>
      </c>
      <c r="O20" s="13">
        <v>99</v>
      </c>
      <c r="P20" s="13">
        <v>99</v>
      </c>
      <c r="Q20" s="13">
        <v>99</v>
      </c>
      <c r="R20" s="13">
        <v>99</v>
      </c>
      <c r="S20" s="13">
        <v>99</v>
      </c>
      <c r="T20" s="13">
        <v>99</v>
      </c>
      <c r="U20" s="13">
        <v>99</v>
      </c>
      <c r="V20" s="13">
        <v>99</v>
      </c>
      <c r="W20" s="13">
        <v>99</v>
      </c>
      <c r="X20" s="13">
        <v>99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>
        <v>2376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1:77" x14ac:dyDescent="0.3">
      <c r="A21" s="12" t="s">
        <v>110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>
        <v>99</v>
      </c>
      <c r="Y21" s="13">
        <v>99</v>
      </c>
      <c r="Z21" s="13">
        <v>99</v>
      </c>
      <c r="AA21" s="13">
        <v>99</v>
      </c>
      <c r="AB21" s="13">
        <v>99</v>
      </c>
      <c r="AC21" s="13">
        <v>99</v>
      </c>
      <c r="AD21" s="13">
        <v>99</v>
      </c>
      <c r="AE21" s="13"/>
      <c r="AF21" s="13">
        <v>99</v>
      </c>
      <c r="AG21" s="13">
        <v>99</v>
      </c>
      <c r="AH21" s="13">
        <v>99</v>
      </c>
      <c r="AI21" s="13">
        <v>99</v>
      </c>
      <c r="AJ21" s="13">
        <v>99</v>
      </c>
      <c r="AK21" s="13">
        <v>99</v>
      </c>
      <c r="AL21" s="13"/>
      <c r="AM21" s="13">
        <v>1287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1:77" x14ac:dyDescent="0.3">
      <c r="A22" s="12" t="s">
        <v>188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>
        <v>99</v>
      </c>
      <c r="Z22" s="13">
        <v>99</v>
      </c>
      <c r="AA22" s="13">
        <v>99</v>
      </c>
      <c r="AB22" s="13">
        <v>99</v>
      </c>
      <c r="AC22" s="13">
        <v>99</v>
      </c>
      <c r="AD22" s="13">
        <v>99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/>
      <c r="AM22" s="13">
        <v>594</v>
      </c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1:77" x14ac:dyDescent="0.3">
      <c r="A23" s="12" t="s">
        <v>76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>
        <v>99</v>
      </c>
      <c r="Y23" s="13"/>
      <c r="Z23" s="13">
        <v>99</v>
      </c>
      <c r="AA23" s="13">
        <v>99</v>
      </c>
      <c r="AB23" s="13">
        <v>99</v>
      </c>
      <c r="AC23" s="13">
        <v>99</v>
      </c>
      <c r="AD23" s="13"/>
      <c r="AE23" s="13">
        <v>0</v>
      </c>
      <c r="AF23" s="13">
        <v>0</v>
      </c>
      <c r="AG23" s="13"/>
      <c r="AH23" s="13"/>
      <c r="AI23" s="13"/>
      <c r="AJ23" s="13"/>
      <c r="AK23" s="13"/>
      <c r="AL23" s="13"/>
      <c r="AM23" s="13">
        <v>495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</row>
    <row r="24" spans="1:77" x14ac:dyDescent="0.3">
      <c r="A24" s="12" t="s">
        <v>104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>
        <v>99</v>
      </c>
      <c r="Y24" s="13">
        <v>99</v>
      </c>
      <c r="Z24" s="13">
        <v>99</v>
      </c>
      <c r="AA24" s="13">
        <v>99</v>
      </c>
      <c r="AB24" s="13">
        <v>99</v>
      </c>
      <c r="AC24" s="13">
        <v>99</v>
      </c>
      <c r="AD24" s="13">
        <v>99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/>
      <c r="AM24" s="13">
        <v>700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1:77" x14ac:dyDescent="0.3">
      <c r="A25" s="12" t="s">
        <v>80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>
        <v>99</v>
      </c>
      <c r="Y25" s="13">
        <v>99</v>
      </c>
      <c r="Z25" s="13">
        <v>99</v>
      </c>
      <c r="AA25" s="13">
        <v>99</v>
      </c>
      <c r="AB25" s="13">
        <v>99</v>
      </c>
      <c r="AC25" s="13">
        <v>99</v>
      </c>
      <c r="AD25" s="13">
        <v>99</v>
      </c>
      <c r="AE25" s="13">
        <v>1</v>
      </c>
      <c r="AF25" s="13">
        <v>1</v>
      </c>
      <c r="AG25" s="13">
        <v>1</v>
      </c>
      <c r="AH25" s="13">
        <v>1</v>
      </c>
      <c r="AI25" s="13">
        <v>0</v>
      </c>
      <c r="AJ25" s="13">
        <v>0</v>
      </c>
      <c r="AK25" s="13">
        <v>0</v>
      </c>
      <c r="AL25" s="13"/>
      <c r="AM25" s="13">
        <v>697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1:77" x14ac:dyDescent="0.3">
      <c r="A26" s="12" t="s">
        <v>265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>
        <v>99</v>
      </c>
      <c r="AB26" s="13">
        <v>99</v>
      </c>
      <c r="AC26" s="13">
        <v>99</v>
      </c>
      <c r="AD26" s="13">
        <v>99</v>
      </c>
      <c r="AE26" s="13">
        <v>99</v>
      </c>
      <c r="AF26" s="13">
        <v>99</v>
      </c>
      <c r="AG26" s="13">
        <v>99</v>
      </c>
      <c r="AH26" s="13">
        <v>99</v>
      </c>
      <c r="AI26" s="13">
        <v>99</v>
      </c>
      <c r="AJ26" s="13">
        <v>99</v>
      </c>
      <c r="AK26" s="13"/>
      <c r="AL26" s="13"/>
      <c r="AM26" s="13">
        <v>990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1:77" x14ac:dyDescent="0.3">
      <c r="A27" s="12" t="s">
        <v>68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99</v>
      </c>
      <c r="Y27" s="13">
        <v>99</v>
      </c>
      <c r="Z27" s="13">
        <v>99</v>
      </c>
      <c r="AA27" s="13">
        <v>99</v>
      </c>
      <c r="AB27" s="13">
        <v>99</v>
      </c>
      <c r="AC27" s="13">
        <v>99</v>
      </c>
      <c r="AD27" s="13">
        <v>99</v>
      </c>
      <c r="AE27" s="13">
        <v>99</v>
      </c>
      <c r="AF27" s="13">
        <v>99</v>
      </c>
      <c r="AG27" s="13">
        <v>99</v>
      </c>
      <c r="AH27" s="13">
        <v>99</v>
      </c>
      <c r="AI27" s="13"/>
      <c r="AJ27" s="13">
        <v>99</v>
      </c>
      <c r="AK27" s="13">
        <v>99</v>
      </c>
      <c r="AL27" s="13"/>
      <c r="AM27" s="13">
        <v>1287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</row>
    <row r="28" spans="1:77" x14ac:dyDescent="0.3">
      <c r="A28" s="12" t="s">
        <v>78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>
        <v>99</v>
      </c>
      <c r="Y28" s="13">
        <v>99</v>
      </c>
      <c r="Z28" s="13">
        <v>99</v>
      </c>
      <c r="AA28" s="13">
        <v>99</v>
      </c>
      <c r="AB28" s="13">
        <v>99</v>
      </c>
      <c r="AC28" s="13">
        <v>99</v>
      </c>
      <c r="AD28" s="13">
        <v>99</v>
      </c>
      <c r="AE28" s="13">
        <v>1</v>
      </c>
      <c r="AF28" s="13"/>
      <c r="AG28" s="13"/>
      <c r="AH28" s="13"/>
      <c r="AI28" s="13"/>
      <c r="AJ28" s="13"/>
      <c r="AK28" s="13"/>
      <c r="AL28" s="13"/>
      <c r="AM28" s="13">
        <v>694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1:77" x14ac:dyDescent="0.3">
      <c r="A29" s="12" t="s">
        <v>102</v>
      </c>
      <c r="B29" s="13">
        <v>99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>
        <v>99</v>
      </c>
      <c r="Y29" s="13">
        <v>99</v>
      </c>
      <c r="Z29" s="13">
        <v>99</v>
      </c>
      <c r="AA29" s="13">
        <v>99</v>
      </c>
      <c r="AB29" s="13">
        <v>99</v>
      </c>
      <c r="AC29" s="13">
        <v>99</v>
      </c>
      <c r="AD29" s="13">
        <v>99</v>
      </c>
      <c r="AE29" s="13">
        <v>99</v>
      </c>
      <c r="AF29" s="13">
        <v>99</v>
      </c>
      <c r="AG29" s="13">
        <v>99</v>
      </c>
      <c r="AH29" s="13">
        <v>99</v>
      </c>
      <c r="AI29" s="13">
        <v>99</v>
      </c>
      <c r="AJ29" s="13">
        <v>99</v>
      </c>
      <c r="AK29" s="13">
        <v>99</v>
      </c>
      <c r="AL29" s="13"/>
      <c r="AM29" s="13">
        <v>1485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</row>
    <row r="30" spans="1:77" x14ac:dyDescent="0.3">
      <c r="A30" s="12" t="s">
        <v>134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>
        <v>99</v>
      </c>
      <c r="Y30" s="13">
        <v>99</v>
      </c>
      <c r="Z30" s="13">
        <v>99</v>
      </c>
      <c r="AA30" s="13">
        <v>99</v>
      </c>
      <c r="AB30" s="13">
        <v>99</v>
      </c>
      <c r="AC30" s="13">
        <v>99</v>
      </c>
      <c r="AD30" s="13">
        <v>99</v>
      </c>
      <c r="AE30" s="13">
        <v>0</v>
      </c>
      <c r="AF30" s="13">
        <v>0</v>
      </c>
      <c r="AG30" s="13"/>
      <c r="AH30" s="13"/>
      <c r="AI30" s="13">
        <v>0</v>
      </c>
      <c r="AJ30" s="13">
        <v>0</v>
      </c>
      <c r="AK30" s="13">
        <v>0</v>
      </c>
      <c r="AL30" s="13"/>
      <c r="AM30" s="13">
        <v>693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x14ac:dyDescent="0.3">
      <c r="A31" s="12" t="s">
        <v>142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99</v>
      </c>
      <c r="Y31" s="13">
        <v>99</v>
      </c>
      <c r="Z31" s="13">
        <v>99</v>
      </c>
      <c r="AA31" s="13">
        <v>99</v>
      </c>
      <c r="AB31" s="13">
        <v>99</v>
      </c>
      <c r="AC31" s="13">
        <v>99</v>
      </c>
      <c r="AD31" s="13">
        <v>99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/>
      <c r="AM31" s="13">
        <v>700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x14ac:dyDescent="0.3">
      <c r="A32" s="12" t="s">
        <v>17</v>
      </c>
      <c r="B32" s="13"/>
      <c r="C32" s="13">
        <v>99</v>
      </c>
      <c r="D32" s="13">
        <v>99</v>
      </c>
      <c r="E32" s="13">
        <v>99</v>
      </c>
      <c r="F32" s="13">
        <v>99</v>
      </c>
      <c r="G32" s="13">
        <v>99</v>
      </c>
      <c r="H32" s="13">
        <v>99</v>
      </c>
      <c r="I32" s="13">
        <v>99</v>
      </c>
      <c r="J32" s="13">
        <v>99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/>
      <c r="U32" s="13">
        <v>1</v>
      </c>
      <c r="V32" s="13">
        <v>1</v>
      </c>
      <c r="W32" s="13">
        <v>1</v>
      </c>
      <c r="X32" s="13">
        <v>1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>
        <v>805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</row>
    <row r="33" spans="1:77" x14ac:dyDescent="0.3">
      <c r="A33" s="12" t="s">
        <v>20</v>
      </c>
      <c r="B33" s="13">
        <v>1</v>
      </c>
      <c r="C33" s="13">
        <v>99</v>
      </c>
      <c r="D33" s="13">
        <v>99</v>
      </c>
      <c r="E33" s="13">
        <v>99</v>
      </c>
      <c r="F33" s="13">
        <v>99</v>
      </c>
      <c r="G33" s="13">
        <v>99</v>
      </c>
      <c r="H33" s="13"/>
      <c r="I33" s="13">
        <v>99</v>
      </c>
      <c r="J33" s="13">
        <v>99</v>
      </c>
      <c r="K33" s="13">
        <v>1</v>
      </c>
      <c r="L33" s="13">
        <v>1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/>
      <c r="W33" s="13">
        <v>1</v>
      </c>
      <c r="X33" s="13">
        <v>1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>
        <v>707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</row>
    <row r="34" spans="1:77" x14ac:dyDescent="0.3">
      <c r="A34" s="12" t="s">
        <v>243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v>99</v>
      </c>
      <c r="AA34" s="13">
        <v>99</v>
      </c>
      <c r="AB34" s="13">
        <v>99</v>
      </c>
      <c r="AC34" s="13">
        <v>99</v>
      </c>
      <c r="AD34" s="13"/>
      <c r="AE34" s="13">
        <v>1</v>
      </c>
      <c r="AF34" s="13">
        <v>1</v>
      </c>
      <c r="AG34" s="13">
        <v>1</v>
      </c>
      <c r="AH34" s="13"/>
      <c r="AI34" s="13"/>
      <c r="AJ34" s="13">
        <v>1</v>
      </c>
      <c r="AK34" s="13">
        <v>1</v>
      </c>
      <c r="AL34" s="13"/>
      <c r="AM34" s="13">
        <v>401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</row>
    <row r="35" spans="1:77" x14ac:dyDescent="0.3">
      <c r="A35" s="12" t="s">
        <v>86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99</v>
      </c>
      <c r="Y35" s="13">
        <v>99</v>
      </c>
      <c r="Z35" s="13"/>
      <c r="AA35" s="13">
        <v>99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>
        <v>297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</row>
    <row r="36" spans="1:77" x14ac:dyDescent="0.3">
      <c r="A36" s="12" t="s">
        <v>66</v>
      </c>
      <c r="B36" s="13">
        <v>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99</v>
      </c>
      <c r="Y36" s="13">
        <v>99</v>
      </c>
      <c r="Z36" s="13">
        <v>99</v>
      </c>
      <c r="AA36" s="13">
        <v>99</v>
      </c>
      <c r="AB36" s="13">
        <v>99</v>
      </c>
      <c r="AC36" s="13">
        <v>99</v>
      </c>
      <c r="AD36" s="13">
        <v>99</v>
      </c>
      <c r="AE36" s="13"/>
      <c r="AF36" s="13">
        <v>0</v>
      </c>
      <c r="AG36" s="13">
        <v>1</v>
      </c>
      <c r="AH36" s="13">
        <v>1</v>
      </c>
      <c r="AI36" s="13">
        <v>1</v>
      </c>
      <c r="AJ36" s="13">
        <v>1</v>
      </c>
      <c r="AK36" s="13">
        <v>1</v>
      </c>
      <c r="AL36" s="13"/>
      <c r="AM36" s="13">
        <v>699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</row>
    <row r="37" spans="1:77" x14ac:dyDescent="0.3">
      <c r="A37" s="12" t="s">
        <v>150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>
        <v>99</v>
      </c>
      <c r="Y37" s="13">
        <v>99</v>
      </c>
      <c r="Z37" s="13">
        <v>99</v>
      </c>
      <c r="AA37" s="13">
        <v>99</v>
      </c>
      <c r="AB37" s="13"/>
      <c r="AC37" s="13"/>
      <c r="AD37" s="13">
        <v>99</v>
      </c>
      <c r="AE37" s="13">
        <v>99</v>
      </c>
      <c r="AF37" s="13">
        <v>99</v>
      </c>
      <c r="AG37" s="13">
        <v>99</v>
      </c>
      <c r="AH37" s="13">
        <v>99</v>
      </c>
      <c r="AI37" s="13"/>
      <c r="AJ37" s="13"/>
      <c r="AK37" s="13">
        <v>99</v>
      </c>
      <c r="AL37" s="13"/>
      <c r="AM37" s="13">
        <v>990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</row>
    <row r="38" spans="1:77" x14ac:dyDescent="0.3">
      <c r="A38" s="12" t="s">
        <v>29</v>
      </c>
      <c r="B38" s="13"/>
      <c r="C38" s="13"/>
      <c r="D38" s="13">
        <v>99</v>
      </c>
      <c r="E38" s="13">
        <v>99</v>
      </c>
      <c r="F38" s="13">
        <v>99</v>
      </c>
      <c r="G38" s="13">
        <v>99</v>
      </c>
      <c r="H38" s="13">
        <v>99</v>
      </c>
      <c r="I38" s="13">
        <v>99</v>
      </c>
      <c r="J38" s="13">
        <v>99</v>
      </c>
      <c r="K38" s="13">
        <v>99</v>
      </c>
      <c r="L38" s="13">
        <v>99</v>
      </c>
      <c r="M38" s="13">
        <v>99</v>
      </c>
      <c r="N38" s="13">
        <v>99</v>
      </c>
      <c r="O38" s="13">
        <v>99</v>
      </c>
      <c r="P38" s="13">
        <v>99</v>
      </c>
      <c r="Q38" s="13">
        <v>99</v>
      </c>
      <c r="R38" s="13">
        <v>99</v>
      </c>
      <c r="S38" s="13">
        <v>99</v>
      </c>
      <c r="T38" s="13">
        <v>99</v>
      </c>
      <c r="U38" s="13"/>
      <c r="V38" s="13">
        <v>99</v>
      </c>
      <c r="W38" s="13">
        <v>99</v>
      </c>
      <c r="X38" s="13">
        <v>99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>
        <v>1980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</row>
    <row r="39" spans="1:77" x14ac:dyDescent="0.3">
      <c r="A39" s="12" t="s">
        <v>92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99</v>
      </c>
      <c r="Y39" s="13">
        <v>99</v>
      </c>
      <c r="Z39" s="13">
        <v>99</v>
      </c>
      <c r="AA39" s="13">
        <v>99</v>
      </c>
      <c r="AB39" s="13">
        <v>99</v>
      </c>
      <c r="AC39" s="13">
        <v>99</v>
      </c>
      <c r="AD39" s="13">
        <v>99</v>
      </c>
      <c r="AE39" s="13">
        <v>1</v>
      </c>
      <c r="AF39" s="13">
        <v>1</v>
      </c>
      <c r="AG39" s="13">
        <v>1</v>
      </c>
      <c r="AH39" s="13">
        <v>1</v>
      </c>
      <c r="AI39" s="13">
        <v>1</v>
      </c>
      <c r="AJ39" s="13">
        <v>1</v>
      </c>
      <c r="AK39" s="13">
        <v>1</v>
      </c>
      <c r="AL39" s="13"/>
      <c r="AM39" s="13">
        <v>700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</row>
    <row r="40" spans="1:77" x14ac:dyDescent="0.3">
      <c r="A40" s="12" t="s">
        <v>96</v>
      </c>
      <c r="B40" s="13">
        <v>198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99</v>
      </c>
      <c r="Y40" s="13">
        <v>99</v>
      </c>
      <c r="Z40" s="13">
        <v>99</v>
      </c>
      <c r="AA40" s="13">
        <v>99</v>
      </c>
      <c r="AB40" s="13">
        <v>99</v>
      </c>
      <c r="AC40" s="13">
        <v>99</v>
      </c>
      <c r="AD40" s="13">
        <v>99</v>
      </c>
      <c r="AE40" s="13">
        <v>1</v>
      </c>
      <c r="AF40" s="13">
        <v>1</v>
      </c>
      <c r="AG40" s="13"/>
      <c r="AH40" s="13">
        <v>1</v>
      </c>
      <c r="AI40" s="13">
        <v>0</v>
      </c>
      <c r="AJ40" s="13">
        <v>1</v>
      </c>
      <c r="AK40" s="13">
        <v>1</v>
      </c>
      <c r="AL40" s="13"/>
      <c r="AM40" s="13">
        <v>896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</row>
    <row r="41" spans="1:77" x14ac:dyDescent="0.3">
      <c r="A41" s="12" t="s">
        <v>90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99</v>
      </c>
      <c r="Y41" s="13">
        <v>99</v>
      </c>
      <c r="Z41" s="13">
        <v>99</v>
      </c>
      <c r="AA41" s="13">
        <v>99</v>
      </c>
      <c r="AB41" s="13">
        <v>99</v>
      </c>
      <c r="AC41" s="13">
        <v>99</v>
      </c>
      <c r="AD41" s="13">
        <v>99</v>
      </c>
      <c r="AE41" s="13">
        <v>99</v>
      </c>
      <c r="AF41" s="13">
        <v>99</v>
      </c>
      <c r="AG41" s="13">
        <v>99</v>
      </c>
      <c r="AH41" s="13">
        <v>99</v>
      </c>
      <c r="AI41" s="13">
        <v>99</v>
      </c>
      <c r="AJ41" s="13">
        <v>99</v>
      </c>
      <c r="AK41" s="13">
        <v>99</v>
      </c>
      <c r="AL41" s="13"/>
      <c r="AM41" s="13">
        <v>1386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</row>
    <row r="42" spans="1:77" x14ac:dyDescent="0.3">
      <c r="A42" s="12" t="s">
        <v>146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99</v>
      </c>
      <c r="Y42" s="13">
        <v>99</v>
      </c>
      <c r="Z42" s="13">
        <v>99</v>
      </c>
      <c r="AA42" s="13">
        <v>99</v>
      </c>
      <c r="AB42" s="13">
        <v>99</v>
      </c>
      <c r="AC42" s="13">
        <v>99</v>
      </c>
      <c r="AD42" s="13">
        <v>99</v>
      </c>
      <c r="AE42" s="13">
        <v>99</v>
      </c>
      <c r="AF42" s="13">
        <v>99</v>
      </c>
      <c r="AG42" s="13">
        <v>99</v>
      </c>
      <c r="AH42" s="13">
        <v>99</v>
      </c>
      <c r="AI42" s="13">
        <v>99</v>
      </c>
      <c r="AJ42" s="13"/>
      <c r="AK42" s="13"/>
      <c r="AL42" s="13"/>
      <c r="AM42" s="13">
        <v>1188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</row>
    <row r="43" spans="1:77" x14ac:dyDescent="0.3">
      <c r="A43" s="12" t="s">
        <v>98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99</v>
      </c>
      <c r="Y43" s="13">
        <v>99</v>
      </c>
      <c r="Z43" s="13">
        <v>99</v>
      </c>
      <c r="AA43" s="13">
        <v>99</v>
      </c>
      <c r="AB43" s="13">
        <v>99</v>
      </c>
      <c r="AC43" s="13">
        <v>99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>
        <v>594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</row>
    <row r="44" spans="1:77" x14ac:dyDescent="0.3">
      <c r="A44" s="12" t="s">
        <v>106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>
        <v>99</v>
      </c>
      <c r="Y44" s="13">
        <v>99</v>
      </c>
      <c r="Z44" s="13">
        <v>99</v>
      </c>
      <c r="AA44" s="13">
        <v>99</v>
      </c>
      <c r="AB44" s="13">
        <v>99</v>
      </c>
      <c r="AC44" s="13">
        <v>99</v>
      </c>
      <c r="AD44" s="13">
        <v>99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/>
      <c r="AL44" s="13"/>
      <c r="AM44" s="13">
        <v>693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</row>
    <row r="45" spans="1:77" x14ac:dyDescent="0.3">
      <c r="A45" s="12" t="s">
        <v>136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99</v>
      </c>
      <c r="Y45" s="13">
        <v>99</v>
      </c>
      <c r="Z45" s="13">
        <v>99</v>
      </c>
      <c r="AA45" s="13"/>
      <c r="AB45" s="13"/>
      <c r="AC45" s="13">
        <v>99</v>
      </c>
      <c r="AD45" s="13">
        <v>99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1</v>
      </c>
      <c r="AK45" s="13">
        <v>0</v>
      </c>
      <c r="AL45" s="13"/>
      <c r="AM45" s="13">
        <v>496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</row>
    <row r="46" spans="1:77" x14ac:dyDescent="0.3">
      <c r="A46" s="12" t="s">
        <v>24</v>
      </c>
      <c r="B46" s="13"/>
      <c r="C46" s="13">
        <v>99</v>
      </c>
      <c r="D46" s="13">
        <v>99</v>
      </c>
      <c r="E46" s="13">
        <v>99</v>
      </c>
      <c r="F46" s="13"/>
      <c r="G46" s="13"/>
      <c r="H46" s="13"/>
      <c r="I46" s="13">
        <v>99</v>
      </c>
      <c r="J46" s="13">
        <v>99</v>
      </c>
      <c r="K46" s="13">
        <v>99</v>
      </c>
      <c r="L46" s="13">
        <v>99</v>
      </c>
      <c r="M46" s="13">
        <v>99</v>
      </c>
      <c r="N46" s="13"/>
      <c r="O46" s="13">
        <v>99</v>
      </c>
      <c r="P46" s="13">
        <v>99</v>
      </c>
      <c r="Q46" s="13">
        <v>99</v>
      </c>
      <c r="R46" s="13">
        <v>99</v>
      </c>
      <c r="S46" s="13">
        <v>99</v>
      </c>
      <c r="T46" s="13">
        <v>99</v>
      </c>
      <c r="U46" s="13">
        <v>99</v>
      </c>
      <c r="V46" s="13">
        <v>99</v>
      </c>
      <c r="W46" s="13">
        <v>99</v>
      </c>
      <c r="X46" s="13">
        <v>99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>
        <v>1782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</row>
    <row r="47" spans="1:77" x14ac:dyDescent="0.3">
      <c r="A47" s="12" t="s">
        <v>108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99</v>
      </c>
      <c r="Y47" s="13">
        <v>99</v>
      </c>
      <c r="Z47" s="13">
        <v>99</v>
      </c>
      <c r="AA47" s="13">
        <v>99</v>
      </c>
      <c r="AB47" s="13">
        <v>99</v>
      </c>
      <c r="AC47" s="13">
        <v>99</v>
      </c>
      <c r="AD47" s="13">
        <v>99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/>
      <c r="AM47" s="13">
        <v>700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</row>
    <row r="48" spans="1:77" x14ac:dyDescent="0.3">
      <c r="A48" s="12" t="s">
        <v>112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99</v>
      </c>
      <c r="Y48" s="13">
        <v>99</v>
      </c>
      <c r="Z48" s="13">
        <v>99</v>
      </c>
      <c r="AA48" s="13">
        <v>99</v>
      </c>
      <c r="AB48" s="13">
        <v>99</v>
      </c>
      <c r="AC48" s="13">
        <v>99</v>
      </c>
      <c r="AD48" s="13">
        <v>99</v>
      </c>
      <c r="AE48" s="13">
        <v>99</v>
      </c>
      <c r="AF48" s="13">
        <v>99</v>
      </c>
      <c r="AG48" s="13">
        <v>99</v>
      </c>
      <c r="AH48" s="13">
        <v>99</v>
      </c>
      <c r="AI48" s="13">
        <v>99</v>
      </c>
      <c r="AJ48" s="13">
        <v>99</v>
      </c>
      <c r="AK48" s="13">
        <v>99</v>
      </c>
      <c r="AL48" s="13"/>
      <c r="AM48" s="13">
        <v>1386</v>
      </c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1:77" x14ac:dyDescent="0.3">
      <c r="A49" s="12" t="s">
        <v>114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>
        <v>99</v>
      </c>
      <c r="Y49" s="13">
        <v>99</v>
      </c>
      <c r="Z49" s="13">
        <v>99</v>
      </c>
      <c r="AA49" s="13">
        <v>99</v>
      </c>
      <c r="AB49" s="13">
        <v>99</v>
      </c>
      <c r="AC49" s="13">
        <v>99</v>
      </c>
      <c r="AD49" s="13">
        <v>99</v>
      </c>
      <c r="AE49" s="13">
        <v>99</v>
      </c>
      <c r="AF49" s="13">
        <v>99</v>
      </c>
      <c r="AG49" s="13">
        <v>99</v>
      </c>
      <c r="AH49" s="13">
        <v>99</v>
      </c>
      <c r="AI49" s="13"/>
      <c r="AJ49" s="13">
        <v>99</v>
      </c>
      <c r="AK49" s="13">
        <v>99</v>
      </c>
      <c r="AL49" s="13"/>
      <c r="AM49" s="13">
        <v>1287</v>
      </c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1:77" x14ac:dyDescent="0.3">
      <c r="A50" s="12" t="s">
        <v>247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>
        <v>99</v>
      </c>
      <c r="AA50" s="13">
        <v>99</v>
      </c>
      <c r="AB50" s="13">
        <v>99</v>
      </c>
      <c r="AC50" s="13">
        <v>99</v>
      </c>
      <c r="AD50" s="13"/>
      <c r="AE50" s="13">
        <v>99</v>
      </c>
      <c r="AF50" s="13">
        <v>99</v>
      </c>
      <c r="AG50" s="13">
        <v>99</v>
      </c>
      <c r="AH50" s="13">
        <v>99</v>
      </c>
      <c r="AI50" s="13">
        <v>99</v>
      </c>
      <c r="AJ50" s="13">
        <v>99</v>
      </c>
      <c r="AK50" s="13">
        <v>99</v>
      </c>
      <c r="AL50" s="13"/>
      <c r="AM50" s="13">
        <v>1089</v>
      </c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</row>
    <row r="51" spans="1:77" x14ac:dyDescent="0.3">
      <c r="A51" s="12" t="s">
        <v>118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>
        <v>99</v>
      </c>
      <c r="Y51" s="13">
        <v>99</v>
      </c>
      <c r="Z51" s="13">
        <v>99</v>
      </c>
      <c r="AA51" s="13">
        <v>99</v>
      </c>
      <c r="AB51" s="13">
        <v>99</v>
      </c>
      <c r="AC51" s="13">
        <v>99</v>
      </c>
      <c r="AD51" s="13">
        <v>99</v>
      </c>
      <c r="AE51" s="13">
        <v>99</v>
      </c>
      <c r="AF51" s="13">
        <v>99</v>
      </c>
      <c r="AG51" s="13">
        <v>99</v>
      </c>
      <c r="AH51" s="13">
        <v>99</v>
      </c>
      <c r="AI51" s="13">
        <v>99</v>
      </c>
      <c r="AJ51" s="13">
        <v>99</v>
      </c>
      <c r="AK51" s="13">
        <v>99</v>
      </c>
      <c r="AL51" s="13"/>
      <c r="AM51" s="13">
        <v>1386</v>
      </c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</row>
    <row r="52" spans="1:77" x14ac:dyDescent="0.3">
      <c r="A52" s="12" t="s">
        <v>138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>
        <v>99</v>
      </c>
      <c r="Y52" s="13">
        <v>99</v>
      </c>
      <c r="Z52" s="13">
        <v>99</v>
      </c>
      <c r="AA52" s="13">
        <v>99</v>
      </c>
      <c r="AB52" s="13">
        <v>99</v>
      </c>
      <c r="AC52" s="13">
        <v>99</v>
      </c>
      <c r="AD52" s="13">
        <v>99</v>
      </c>
      <c r="AE52" s="13">
        <v>99</v>
      </c>
      <c r="AF52" s="13">
        <v>99</v>
      </c>
      <c r="AG52" s="13">
        <v>99</v>
      </c>
      <c r="AH52" s="13">
        <v>99</v>
      </c>
      <c r="AI52" s="13">
        <v>99</v>
      </c>
      <c r="AJ52" s="13">
        <v>99</v>
      </c>
      <c r="AK52" s="13">
        <v>99</v>
      </c>
      <c r="AL52" s="13"/>
      <c r="AM52" s="13">
        <v>1386</v>
      </c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</row>
    <row r="53" spans="1:77" x14ac:dyDescent="0.3">
      <c r="A53" s="12" t="s">
        <v>267</v>
      </c>
      <c r="B53" s="13">
        <v>99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>
        <v>99</v>
      </c>
      <c r="AB53" s="13">
        <v>99</v>
      </c>
      <c r="AC53" s="13"/>
      <c r="AD53" s="13">
        <v>99</v>
      </c>
      <c r="AE53" s="13"/>
      <c r="AF53" s="13"/>
      <c r="AG53" s="13"/>
      <c r="AH53" s="13"/>
      <c r="AI53" s="13"/>
      <c r="AJ53" s="13"/>
      <c r="AK53" s="13"/>
      <c r="AL53" s="13"/>
      <c r="AM53" s="13">
        <v>396</v>
      </c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</row>
    <row r="54" spans="1:77" x14ac:dyDescent="0.3">
      <c r="A54" s="12" t="s">
        <v>70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99</v>
      </c>
      <c r="Y54" s="13">
        <v>99</v>
      </c>
      <c r="Z54" s="13">
        <v>99</v>
      </c>
      <c r="AA54" s="13">
        <v>99</v>
      </c>
      <c r="AB54" s="13">
        <v>99</v>
      </c>
      <c r="AC54" s="13">
        <v>99</v>
      </c>
      <c r="AD54" s="13">
        <v>99</v>
      </c>
      <c r="AE54" s="13">
        <v>99</v>
      </c>
      <c r="AF54" s="13">
        <v>99</v>
      </c>
      <c r="AG54" s="13">
        <v>99</v>
      </c>
      <c r="AH54" s="13">
        <v>99</v>
      </c>
      <c r="AI54" s="13">
        <v>99</v>
      </c>
      <c r="AJ54" s="13">
        <v>99</v>
      </c>
      <c r="AK54" s="13">
        <v>99</v>
      </c>
      <c r="AL54" s="13"/>
      <c r="AM54" s="13">
        <v>1386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</row>
    <row r="55" spans="1:77" x14ac:dyDescent="0.3">
      <c r="A55" s="12" t="s">
        <v>132</v>
      </c>
      <c r="B55" s="13">
        <v>2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>
        <v>99</v>
      </c>
      <c r="Y55" s="13">
        <v>99</v>
      </c>
      <c r="Z55" s="13">
        <v>99</v>
      </c>
      <c r="AA55" s="13">
        <v>99</v>
      </c>
      <c r="AB55" s="13">
        <v>99</v>
      </c>
      <c r="AC55" s="13">
        <v>99</v>
      </c>
      <c r="AD55" s="13">
        <v>99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13">
        <v>703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</row>
    <row r="56" spans="1:77" x14ac:dyDescent="0.3">
      <c r="A56" s="12" t="s">
        <v>152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>
        <v>99</v>
      </c>
      <c r="Y56" s="13">
        <v>99</v>
      </c>
      <c r="Z56" s="13"/>
      <c r="AA56" s="13"/>
      <c r="AB56" s="13">
        <v>99</v>
      </c>
      <c r="AC56" s="13">
        <v>99</v>
      </c>
      <c r="AD56" s="13">
        <v>99</v>
      </c>
      <c r="AE56" s="13">
        <v>99</v>
      </c>
      <c r="AF56" s="13"/>
      <c r="AG56" s="13"/>
      <c r="AH56" s="13"/>
      <c r="AI56" s="13"/>
      <c r="AJ56" s="13"/>
      <c r="AK56" s="13"/>
      <c r="AL56" s="13"/>
      <c r="AM56" s="13">
        <v>594</v>
      </c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7" x14ac:dyDescent="0.3">
      <c r="A57" s="12" t="s">
        <v>74</v>
      </c>
      <c r="B57" s="13">
        <v>99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99</v>
      </c>
      <c r="Y57" s="13">
        <v>99</v>
      </c>
      <c r="Z57" s="13">
        <v>99</v>
      </c>
      <c r="AA57" s="13">
        <v>99</v>
      </c>
      <c r="AB57" s="13">
        <v>99</v>
      </c>
      <c r="AC57" s="13">
        <v>99</v>
      </c>
      <c r="AD57" s="13">
        <v>99</v>
      </c>
      <c r="AE57" s="13">
        <v>99</v>
      </c>
      <c r="AF57" s="13">
        <v>99</v>
      </c>
      <c r="AG57" s="13">
        <v>99</v>
      </c>
      <c r="AH57" s="13">
        <v>99</v>
      </c>
      <c r="AI57" s="13">
        <v>99</v>
      </c>
      <c r="AJ57" s="13">
        <v>99</v>
      </c>
      <c r="AK57" s="13">
        <v>99</v>
      </c>
      <c r="AL57" s="13"/>
      <c r="AM57" s="13">
        <v>1485</v>
      </c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7" x14ac:dyDescent="0.3">
      <c r="A58" s="12" t="s">
        <v>245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v>99</v>
      </c>
      <c r="AA58" s="13">
        <v>99</v>
      </c>
      <c r="AB58" s="13">
        <v>99</v>
      </c>
      <c r="AC58" s="13">
        <v>99</v>
      </c>
      <c r="AD58" s="13">
        <v>99</v>
      </c>
      <c r="AE58" s="13">
        <v>1</v>
      </c>
      <c r="AF58" s="13">
        <v>1</v>
      </c>
      <c r="AG58" s="13"/>
      <c r="AH58" s="13">
        <v>1</v>
      </c>
      <c r="AI58" s="13">
        <v>1</v>
      </c>
      <c r="AJ58" s="13">
        <v>1</v>
      </c>
      <c r="AK58" s="13">
        <v>1</v>
      </c>
      <c r="AL58" s="13"/>
      <c r="AM58" s="13">
        <v>501</v>
      </c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</row>
    <row r="59" spans="1:77" x14ac:dyDescent="0.3">
      <c r="A59" s="12" t="s">
        <v>100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>
        <v>99</v>
      </c>
      <c r="Y59" s="13">
        <v>99</v>
      </c>
      <c r="Z59" s="13">
        <v>99</v>
      </c>
      <c r="AA59" s="13">
        <v>99</v>
      </c>
      <c r="AB59" s="13">
        <v>99</v>
      </c>
      <c r="AC59" s="13">
        <v>99</v>
      </c>
      <c r="AD59" s="13">
        <v>99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/>
      <c r="AM59" s="13">
        <v>700</v>
      </c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</row>
    <row r="60" spans="1:77" x14ac:dyDescent="0.3">
      <c r="A60" s="12" t="s">
        <v>156</v>
      </c>
      <c r="B60" s="13">
        <v>1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>
        <v>99</v>
      </c>
      <c r="Y60" s="13">
        <v>99</v>
      </c>
      <c r="Z60" s="13">
        <v>99</v>
      </c>
      <c r="AA60" s="13">
        <v>99</v>
      </c>
      <c r="AB60" s="13">
        <v>99</v>
      </c>
      <c r="AC60" s="13">
        <v>99</v>
      </c>
      <c r="AD60" s="13">
        <v>99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/>
      <c r="AM60" s="13">
        <v>701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</row>
    <row r="61" spans="1:77" x14ac:dyDescent="0.3">
      <c r="A61" s="12" t="s">
        <v>126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>
        <v>99</v>
      </c>
      <c r="Y61" s="13">
        <v>99</v>
      </c>
      <c r="Z61" s="13">
        <v>99</v>
      </c>
      <c r="AA61" s="13">
        <v>99</v>
      </c>
      <c r="AB61" s="13">
        <v>99</v>
      </c>
      <c r="AC61" s="13">
        <v>99</v>
      </c>
      <c r="AD61" s="13">
        <v>99</v>
      </c>
      <c r="AE61" s="13">
        <v>99</v>
      </c>
      <c r="AF61" s="13">
        <v>99</v>
      </c>
      <c r="AG61" s="13">
        <v>99</v>
      </c>
      <c r="AH61" s="13">
        <v>99</v>
      </c>
      <c r="AI61" s="13">
        <v>99</v>
      </c>
      <c r="AJ61" s="13">
        <v>99</v>
      </c>
      <c r="AK61" s="13">
        <v>99</v>
      </c>
      <c r="AL61" s="13"/>
      <c r="AM61" s="13">
        <v>1386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</row>
    <row r="62" spans="1:77" x14ac:dyDescent="0.3">
      <c r="A62" s="12" t="s">
        <v>168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>
        <v>99</v>
      </c>
      <c r="Z62" s="13">
        <v>99</v>
      </c>
      <c r="AA62" s="13"/>
      <c r="AB62" s="13">
        <v>99</v>
      </c>
      <c r="AC62" s="13">
        <v>99</v>
      </c>
      <c r="AD62" s="13">
        <v>99</v>
      </c>
      <c r="AE62" s="13"/>
      <c r="AF62" s="13"/>
      <c r="AG62" s="13"/>
      <c r="AH62" s="13"/>
      <c r="AI62" s="13"/>
      <c r="AJ62" s="13"/>
      <c r="AK62" s="13"/>
      <c r="AL62" s="13"/>
      <c r="AM62" s="13">
        <v>495</v>
      </c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</row>
    <row r="63" spans="1:77" x14ac:dyDescent="0.3">
      <c r="A63" s="12" t="s">
        <v>22</v>
      </c>
      <c r="B63" s="13"/>
      <c r="C63" s="13">
        <v>99</v>
      </c>
      <c r="D63" s="13"/>
      <c r="E63" s="13">
        <v>99</v>
      </c>
      <c r="F63" s="13">
        <v>99</v>
      </c>
      <c r="G63" s="13">
        <v>99</v>
      </c>
      <c r="H63" s="13">
        <v>99</v>
      </c>
      <c r="I63" s="13">
        <v>99</v>
      </c>
      <c r="J63" s="13">
        <v>99</v>
      </c>
      <c r="K63" s="13"/>
      <c r="L63" s="13">
        <v>1</v>
      </c>
      <c r="M63" s="13">
        <v>1</v>
      </c>
      <c r="N63" s="13"/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/>
      <c r="V63" s="13">
        <v>1</v>
      </c>
      <c r="W63" s="13">
        <v>1</v>
      </c>
      <c r="X63" s="13">
        <v>1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v>704</v>
      </c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</row>
    <row r="64" spans="1:77" x14ac:dyDescent="0.3">
      <c r="A64" s="12" t="s">
        <v>124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>
        <v>99</v>
      </c>
      <c r="Y64" s="13">
        <v>99</v>
      </c>
      <c r="Z64" s="13">
        <v>99</v>
      </c>
      <c r="AA64" s="13"/>
      <c r="AB64" s="13">
        <v>99</v>
      </c>
      <c r="AC64" s="13">
        <v>99</v>
      </c>
      <c r="AD64" s="13">
        <v>99</v>
      </c>
      <c r="AE64" s="13">
        <v>0</v>
      </c>
      <c r="AF64" s="13">
        <v>0</v>
      </c>
      <c r="AG64" s="13"/>
      <c r="AH64" s="13">
        <v>1</v>
      </c>
      <c r="AI64" s="13">
        <v>1</v>
      </c>
      <c r="AJ64" s="13">
        <v>1</v>
      </c>
      <c r="AK64" s="13">
        <v>1</v>
      </c>
      <c r="AL64" s="13"/>
      <c r="AM64" s="13">
        <v>598</v>
      </c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</row>
    <row r="65" spans="1:77" x14ac:dyDescent="0.3">
      <c r="A65" s="12" t="s">
        <v>838</v>
      </c>
      <c r="B65" s="13">
        <v>798</v>
      </c>
      <c r="C65" s="13">
        <v>495</v>
      </c>
      <c r="D65" s="13">
        <v>495</v>
      </c>
      <c r="E65" s="13">
        <v>594</v>
      </c>
      <c r="F65" s="13">
        <v>495</v>
      </c>
      <c r="G65" s="13">
        <v>495</v>
      </c>
      <c r="H65" s="13">
        <v>396</v>
      </c>
      <c r="I65" s="13">
        <v>594</v>
      </c>
      <c r="J65" s="13">
        <v>594</v>
      </c>
      <c r="K65" s="13">
        <v>299</v>
      </c>
      <c r="L65" s="13">
        <v>300</v>
      </c>
      <c r="M65" s="13">
        <v>300</v>
      </c>
      <c r="N65" s="13">
        <v>200</v>
      </c>
      <c r="O65" s="13">
        <v>300</v>
      </c>
      <c r="P65" s="13">
        <v>300</v>
      </c>
      <c r="Q65" s="13">
        <v>300</v>
      </c>
      <c r="R65" s="13">
        <v>300</v>
      </c>
      <c r="S65" s="13">
        <v>300</v>
      </c>
      <c r="T65" s="13">
        <v>299</v>
      </c>
      <c r="U65" s="13">
        <v>200</v>
      </c>
      <c r="V65" s="13">
        <v>299</v>
      </c>
      <c r="W65" s="13">
        <v>300</v>
      </c>
      <c r="X65" s="13">
        <v>4854</v>
      </c>
      <c r="Y65" s="13">
        <v>4653</v>
      </c>
      <c r="Z65" s="13">
        <v>4752</v>
      </c>
      <c r="AA65" s="13">
        <v>4851</v>
      </c>
      <c r="AB65" s="13">
        <v>4752</v>
      </c>
      <c r="AC65" s="13">
        <v>4950</v>
      </c>
      <c r="AD65" s="13">
        <v>4356</v>
      </c>
      <c r="AE65" s="13">
        <v>1995</v>
      </c>
      <c r="AF65" s="13">
        <v>1995</v>
      </c>
      <c r="AG65" s="13">
        <v>2092</v>
      </c>
      <c r="AH65" s="13">
        <v>1995</v>
      </c>
      <c r="AI65" s="13">
        <v>1498</v>
      </c>
      <c r="AJ65" s="13">
        <v>1701</v>
      </c>
      <c r="AK65" s="13">
        <v>1601</v>
      </c>
      <c r="AL65" s="13">
        <v>2</v>
      </c>
      <c r="AM65" s="13">
        <v>54700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</row>
    <row r="66" spans="1:77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4"/>
  <sheetViews>
    <sheetView topLeftCell="A677" zoomScaleNormal="100" workbookViewId="0">
      <selection activeCell="I702" sqref="I702"/>
    </sheetView>
  </sheetViews>
  <sheetFormatPr defaultRowHeight="14.4" x14ac:dyDescent="0.3"/>
  <cols>
    <col min="1" max="1" width="28.109375" bestFit="1" customWidth="1"/>
    <col min="2" max="2" width="25.109375" customWidth="1"/>
    <col min="3" max="3" width="15.88671875" style="12" bestFit="1" customWidth="1"/>
    <col min="4" max="4" width="8.109375" style="8" customWidth="1"/>
    <col min="5" max="5" width="8.33203125" style="8" customWidth="1"/>
    <col min="6" max="6" width="10.77734375" style="8" customWidth="1"/>
    <col min="7" max="8" width="15.88671875" style="1" customWidth="1"/>
    <col min="9" max="9" width="15" style="1" customWidth="1"/>
    <col min="10" max="10" width="8.88671875" customWidth="1"/>
    <col min="11" max="11" width="10.6640625" customWidth="1"/>
    <col min="12" max="12" width="19.6640625" customWidth="1"/>
    <col min="14" max="17" width="8.88671875" customWidth="1"/>
    <col min="18" max="18" width="10.109375" customWidth="1"/>
    <col min="19" max="19" width="9.5546875" bestFit="1" customWidth="1"/>
  </cols>
  <sheetData>
    <row r="1" spans="1:19" x14ac:dyDescent="0.3">
      <c r="A1" t="s">
        <v>1</v>
      </c>
      <c r="B1" s="8" t="s">
        <v>0</v>
      </c>
      <c r="C1" s="12" t="s">
        <v>956</v>
      </c>
      <c r="D1" s="8" t="s">
        <v>912</v>
      </c>
      <c r="E1" s="8" t="s">
        <v>913</v>
      </c>
      <c r="F1" s="8" t="s">
        <v>914</v>
      </c>
      <c r="G1" s="1" t="s">
        <v>954</v>
      </c>
      <c r="H1" s="1" t="s">
        <v>955</v>
      </c>
      <c r="I1" s="1" t="s">
        <v>953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972</v>
      </c>
    </row>
    <row r="2" spans="1:19" x14ac:dyDescent="0.3">
      <c r="A2" t="s">
        <v>88</v>
      </c>
      <c r="B2" s="7" t="s">
        <v>87</v>
      </c>
      <c r="C2" s="5">
        <v>42828.888668981483</v>
      </c>
      <c r="D2" s="4">
        <v>0.38866898148148149</v>
      </c>
      <c r="E2" s="8" t="s">
        <v>909</v>
      </c>
      <c r="F2" s="8" t="s">
        <v>910</v>
      </c>
      <c r="G2" s="5">
        <f t="shared" ref="G2:G65" si="0">DATE(YEAR(C2),MONTH(C2),DAY(C2))+21/24</f>
        <v>42828.875</v>
      </c>
      <c r="H2" s="5">
        <f t="shared" ref="H2:H65" si="1">G2-1</f>
        <v>42827.875</v>
      </c>
      <c r="I2" s="1">
        <f>IF(G2&lt;C2,G2,H2)</f>
        <v>42828.875</v>
      </c>
      <c r="J2">
        <v>3</v>
      </c>
      <c r="K2">
        <v>4</v>
      </c>
      <c r="L2" t="s">
        <v>18</v>
      </c>
      <c r="M2">
        <v>2</v>
      </c>
      <c r="N2">
        <v>3</v>
      </c>
      <c r="O2">
        <v>2</v>
      </c>
      <c r="P2" t="s">
        <v>14</v>
      </c>
      <c r="Q2" t="s">
        <v>14</v>
      </c>
      <c r="R2" t="s">
        <v>15</v>
      </c>
      <c r="S2" s="8">
        <f>IF(Q2="na",99,IF(Q2="No",0,1))</f>
        <v>99</v>
      </c>
    </row>
    <row r="3" spans="1:19" x14ac:dyDescent="0.3">
      <c r="A3" t="s">
        <v>88</v>
      </c>
      <c r="B3" t="s">
        <v>180</v>
      </c>
      <c r="C3" s="5">
        <v>42829.942453703705</v>
      </c>
      <c r="D3" s="4">
        <v>0.44245370370370374</v>
      </c>
      <c r="E3" s="8" t="s">
        <v>909</v>
      </c>
      <c r="F3" s="8" t="s">
        <v>910</v>
      </c>
      <c r="G3" s="5">
        <f t="shared" si="0"/>
        <v>42829.875</v>
      </c>
      <c r="H3" s="5">
        <f t="shared" si="1"/>
        <v>42828.875</v>
      </c>
      <c r="I3" s="1">
        <f>IF(G3&lt;C3,G3,H3)</f>
        <v>42829.875</v>
      </c>
      <c r="J3">
        <v>3</v>
      </c>
      <c r="K3">
        <v>2</v>
      </c>
      <c r="L3" t="s">
        <v>37</v>
      </c>
      <c r="M3">
        <v>4</v>
      </c>
      <c r="N3">
        <v>4</v>
      </c>
      <c r="O3">
        <v>2</v>
      </c>
      <c r="P3" t="s">
        <v>14</v>
      </c>
      <c r="Q3" t="s">
        <v>14</v>
      </c>
      <c r="R3" t="s">
        <v>15</v>
      </c>
      <c r="S3" s="8">
        <f t="shared" ref="S3:S66" si="2">IF(Q3="na",99,IF(Q3="No",0,1))</f>
        <v>99</v>
      </c>
    </row>
    <row r="4" spans="1:19" x14ac:dyDescent="0.3">
      <c r="A4" t="s">
        <v>88</v>
      </c>
      <c r="B4" t="s">
        <v>237</v>
      </c>
      <c r="C4" s="5">
        <v>42830.955497685187</v>
      </c>
      <c r="D4" s="4">
        <v>0.45549768518518513</v>
      </c>
      <c r="E4" s="8" t="s">
        <v>909</v>
      </c>
      <c r="F4" s="8" t="s">
        <v>910</v>
      </c>
      <c r="G4" s="5">
        <f t="shared" si="0"/>
        <v>42830.875</v>
      </c>
      <c r="H4" s="5">
        <f t="shared" si="1"/>
        <v>42829.875</v>
      </c>
      <c r="I4" s="1">
        <f>IF(G4&lt;C4,G4,H4)</f>
        <v>42830.875</v>
      </c>
      <c r="J4">
        <v>1</v>
      </c>
      <c r="K4">
        <v>2</v>
      </c>
      <c r="L4" t="s">
        <v>13</v>
      </c>
      <c r="M4">
        <v>4</v>
      </c>
      <c r="N4">
        <v>3</v>
      </c>
      <c r="O4">
        <v>2</v>
      </c>
      <c r="P4" t="s">
        <v>14</v>
      </c>
      <c r="Q4" t="s">
        <v>14</v>
      </c>
      <c r="R4" t="s">
        <v>15</v>
      </c>
      <c r="S4" s="8">
        <f t="shared" si="2"/>
        <v>99</v>
      </c>
    </row>
    <row r="5" spans="1:19" x14ac:dyDescent="0.3">
      <c r="A5" t="s">
        <v>88</v>
      </c>
      <c r="B5" t="s">
        <v>355</v>
      </c>
      <c r="C5" s="5">
        <v>42833.858310185184</v>
      </c>
      <c r="D5" s="4">
        <v>0.35831018518518515</v>
      </c>
      <c r="E5" s="8" t="s">
        <v>909</v>
      </c>
      <c r="F5" s="8" t="s">
        <v>910</v>
      </c>
      <c r="G5" s="5">
        <f t="shared" si="0"/>
        <v>42833.875</v>
      </c>
      <c r="H5" s="5">
        <f t="shared" si="1"/>
        <v>42832.875</v>
      </c>
      <c r="I5" s="6">
        <v>42831</v>
      </c>
      <c r="J5">
        <v>4</v>
      </c>
      <c r="K5">
        <v>2</v>
      </c>
      <c r="L5" t="s">
        <v>37</v>
      </c>
      <c r="M5">
        <v>3</v>
      </c>
      <c r="N5">
        <v>4</v>
      </c>
      <c r="O5">
        <v>1</v>
      </c>
      <c r="P5" t="s">
        <v>14</v>
      </c>
      <c r="Q5" t="s">
        <v>14</v>
      </c>
      <c r="R5" t="s">
        <v>15</v>
      </c>
      <c r="S5" s="8">
        <f t="shared" si="2"/>
        <v>99</v>
      </c>
    </row>
    <row r="6" spans="1:19" x14ac:dyDescent="0.3">
      <c r="A6" t="s">
        <v>88</v>
      </c>
      <c r="B6" t="s">
        <v>368</v>
      </c>
      <c r="C6" s="5">
        <v>42833.8984375</v>
      </c>
      <c r="D6" s="4">
        <v>0.3984375</v>
      </c>
      <c r="E6" s="8" t="s">
        <v>909</v>
      </c>
      <c r="F6" s="8" t="s">
        <v>910</v>
      </c>
      <c r="G6" s="5">
        <f t="shared" si="0"/>
        <v>42833.875</v>
      </c>
      <c r="H6" s="5">
        <f t="shared" si="1"/>
        <v>42832.875</v>
      </c>
      <c r="I6" s="6">
        <v>42832</v>
      </c>
      <c r="J6">
        <v>4</v>
      </c>
      <c r="K6">
        <v>3</v>
      </c>
      <c r="L6" t="s">
        <v>37</v>
      </c>
      <c r="M6">
        <v>4</v>
      </c>
      <c r="N6">
        <v>3</v>
      </c>
      <c r="O6">
        <v>1</v>
      </c>
      <c r="P6" t="s">
        <v>14</v>
      </c>
      <c r="Q6" t="s">
        <v>14</v>
      </c>
      <c r="R6" t="s">
        <v>15</v>
      </c>
      <c r="S6" s="8">
        <f t="shared" si="2"/>
        <v>99</v>
      </c>
    </row>
    <row r="7" spans="1:19" x14ac:dyDescent="0.3">
      <c r="A7" t="s">
        <v>88</v>
      </c>
      <c r="B7" t="s">
        <v>369</v>
      </c>
      <c r="C7" s="5">
        <v>42833.899016203701</v>
      </c>
      <c r="D7" s="4">
        <v>0.39901620370370372</v>
      </c>
      <c r="E7" s="8" t="s">
        <v>909</v>
      </c>
      <c r="F7" s="8" t="s">
        <v>910</v>
      </c>
      <c r="G7" s="5">
        <f t="shared" si="0"/>
        <v>42833.875</v>
      </c>
      <c r="H7" s="5">
        <f t="shared" si="1"/>
        <v>42832.875</v>
      </c>
      <c r="I7" s="1">
        <f t="shared" ref="I7:I48" si="3">IF(G7&lt;C7,G7,H7)</f>
        <v>42833.875</v>
      </c>
      <c r="J7">
        <v>4</v>
      </c>
      <c r="K7">
        <v>4</v>
      </c>
      <c r="L7" t="s">
        <v>37</v>
      </c>
      <c r="M7">
        <v>4</v>
      </c>
      <c r="N7">
        <v>4</v>
      </c>
      <c r="O7">
        <v>2</v>
      </c>
      <c r="P7" t="s">
        <v>14</v>
      </c>
      <c r="Q7" t="s">
        <v>14</v>
      </c>
      <c r="R7" t="s">
        <v>15</v>
      </c>
      <c r="S7" s="8">
        <f t="shared" si="2"/>
        <v>99</v>
      </c>
    </row>
    <row r="8" spans="1:19" x14ac:dyDescent="0.3">
      <c r="A8" t="s">
        <v>88</v>
      </c>
      <c r="B8" t="s">
        <v>679</v>
      </c>
      <c r="C8" s="5">
        <v>42835.918206018519</v>
      </c>
      <c r="D8" s="4">
        <v>0.41820601851851852</v>
      </c>
      <c r="E8" s="8" t="s">
        <v>909</v>
      </c>
      <c r="F8" s="8" t="s">
        <v>910</v>
      </c>
      <c r="G8" s="5">
        <f t="shared" si="0"/>
        <v>42835.875</v>
      </c>
      <c r="H8" s="5">
        <f t="shared" si="1"/>
        <v>42834.875</v>
      </c>
      <c r="I8" s="1">
        <f t="shared" si="3"/>
        <v>42835.875</v>
      </c>
      <c r="J8">
        <v>3</v>
      </c>
      <c r="K8">
        <v>4</v>
      </c>
      <c r="L8" t="s">
        <v>13</v>
      </c>
      <c r="M8">
        <v>3</v>
      </c>
      <c r="N8">
        <v>4</v>
      </c>
      <c r="O8">
        <v>3</v>
      </c>
      <c r="P8" t="s">
        <v>466</v>
      </c>
      <c r="Q8" t="s">
        <v>466</v>
      </c>
      <c r="R8" t="s">
        <v>634</v>
      </c>
      <c r="S8" s="8">
        <f t="shared" si="2"/>
        <v>0</v>
      </c>
    </row>
    <row r="9" spans="1:19" x14ac:dyDescent="0.3">
      <c r="A9" t="s">
        <v>88</v>
      </c>
      <c r="B9" t="s">
        <v>708</v>
      </c>
      <c r="C9" s="5">
        <v>42836.964189814818</v>
      </c>
      <c r="D9" s="4">
        <v>0.46418981481481486</v>
      </c>
      <c r="E9" s="8" t="s">
        <v>909</v>
      </c>
      <c r="F9" s="8" t="s">
        <v>910</v>
      </c>
      <c r="G9" s="5">
        <f t="shared" si="0"/>
        <v>42836.875</v>
      </c>
      <c r="H9" s="5">
        <f t="shared" si="1"/>
        <v>42835.875</v>
      </c>
      <c r="I9" s="1">
        <f t="shared" si="3"/>
        <v>42836.875</v>
      </c>
      <c r="J9">
        <v>4</v>
      </c>
      <c r="K9">
        <v>4</v>
      </c>
      <c r="L9" t="s">
        <v>13</v>
      </c>
      <c r="M9">
        <v>3</v>
      </c>
      <c r="N9">
        <v>4</v>
      </c>
      <c r="O9">
        <v>4</v>
      </c>
      <c r="P9" t="s">
        <v>466</v>
      </c>
      <c r="Q9" t="s">
        <v>466</v>
      </c>
      <c r="R9" t="s">
        <v>634</v>
      </c>
      <c r="S9" s="8">
        <f t="shared" si="2"/>
        <v>0</v>
      </c>
    </row>
    <row r="10" spans="1:19" x14ac:dyDescent="0.3">
      <c r="A10" t="s">
        <v>88</v>
      </c>
      <c r="B10" t="s">
        <v>738</v>
      </c>
      <c r="C10" s="5">
        <v>42838.043182870373</v>
      </c>
      <c r="D10" s="4">
        <v>4.3182870370370365E-2</v>
      </c>
      <c r="E10" s="8" t="s">
        <v>911</v>
      </c>
      <c r="F10" s="8" t="s">
        <v>910</v>
      </c>
      <c r="G10" s="5">
        <f t="shared" si="0"/>
        <v>42838.875</v>
      </c>
      <c r="H10" s="5">
        <f t="shared" si="1"/>
        <v>42837.875</v>
      </c>
      <c r="I10" s="1">
        <f t="shared" si="3"/>
        <v>42837.875</v>
      </c>
      <c r="J10">
        <v>2</v>
      </c>
      <c r="K10">
        <v>3</v>
      </c>
      <c r="L10" t="s">
        <v>13</v>
      </c>
      <c r="M10">
        <v>4</v>
      </c>
      <c r="N10">
        <v>4</v>
      </c>
      <c r="O10">
        <v>2</v>
      </c>
      <c r="P10" t="s">
        <v>466</v>
      </c>
      <c r="Q10" t="s">
        <v>466</v>
      </c>
      <c r="R10" t="s">
        <v>634</v>
      </c>
      <c r="S10" s="8">
        <f t="shared" si="2"/>
        <v>0</v>
      </c>
    </row>
    <row r="11" spans="1:19" x14ac:dyDescent="0.3">
      <c r="A11" t="s">
        <v>88</v>
      </c>
      <c r="B11" t="s">
        <v>754</v>
      </c>
      <c r="C11" s="5">
        <v>42838.997314814813</v>
      </c>
      <c r="D11" s="4">
        <v>0.49731481481481482</v>
      </c>
      <c r="E11" s="8" t="s">
        <v>909</v>
      </c>
      <c r="F11" s="8" t="s">
        <v>910</v>
      </c>
      <c r="G11" s="5">
        <f t="shared" si="0"/>
        <v>42838.875</v>
      </c>
      <c r="H11" s="5">
        <f t="shared" si="1"/>
        <v>42837.875</v>
      </c>
      <c r="I11" s="1">
        <f t="shared" si="3"/>
        <v>42838.875</v>
      </c>
      <c r="J11">
        <v>5</v>
      </c>
      <c r="K11">
        <v>4</v>
      </c>
      <c r="L11" t="s">
        <v>13</v>
      </c>
      <c r="M11">
        <v>4</v>
      </c>
      <c r="N11">
        <v>4</v>
      </c>
      <c r="O11">
        <v>4</v>
      </c>
      <c r="P11" t="s">
        <v>466</v>
      </c>
      <c r="Q11" t="s">
        <v>466</v>
      </c>
      <c r="R11" t="s">
        <v>634</v>
      </c>
      <c r="S11" s="8">
        <f t="shared" si="2"/>
        <v>0</v>
      </c>
    </row>
    <row r="12" spans="1:19" x14ac:dyDescent="0.3">
      <c r="A12" t="s">
        <v>88</v>
      </c>
      <c r="B12" t="s">
        <v>776</v>
      </c>
      <c r="C12" s="5">
        <v>42840.012824074074</v>
      </c>
      <c r="D12" s="4">
        <v>0.51282407407407404</v>
      </c>
      <c r="E12" s="8" t="s">
        <v>911</v>
      </c>
      <c r="F12" s="8" t="s">
        <v>910</v>
      </c>
      <c r="G12" s="5">
        <f t="shared" si="0"/>
        <v>42840.875</v>
      </c>
      <c r="H12" s="5">
        <f t="shared" si="1"/>
        <v>42839.875</v>
      </c>
      <c r="I12" s="1">
        <f t="shared" si="3"/>
        <v>42839.875</v>
      </c>
      <c r="J12">
        <v>4</v>
      </c>
      <c r="K12">
        <v>4</v>
      </c>
      <c r="L12" t="s">
        <v>18</v>
      </c>
      <c r="M12">
        <v>4</v>
      </c>
      <c r="N12">
        <v>4</v>
      </c>
      <c r="O12">
        <v>4</v>
      </c>
      <c r="P12" t="s">
        <v>466</v>
      </c>
      <c r="Q12" t="s">
        <v>466</v>
      </c>
      <c r="R12" t="s">
        <v>634</v>
      </c>
      <c r="S12" s="8">
        <f t="shared" si="2"/>
        <v>0</v>
      </c>
    </row>
    <row r="13" spans="1:19" x14ac:dyDescent="0.3">
      <c r="A13" t="s">
        <v>88</v>
      </c>
      <c r="B13" t="s">
        <v>786</v>
      </c>
      <c r="C13" s="5">
        <v>42840.882974537039</v>
      </c>
      <c r="D13" s="4">
        <v>0.38297453703703704</v>
      </c>
      <c r="E13" s="8" t="s">
        <v>909</v>
      </c>
      <c r="F13" s="8" t="s">
        <v>910</v>
      </c>
      <c r="G13" s="5">
        <f t="shared" si="0"/>
        <v>42840.875</v>
      </c>
      <c r="H13" s="5">
        <f t="shared" si="1"/>
        <v>42839.875</v>
      </c>
      <c r="I13" s="1">
        <f t="shared" si="3"/>
        <v>42840.875</v>
      </c>
      <c r="J13">
        <v>5</v>
      </c>
      <c r="K13">
        <v>4</v>
      </c>
      <c r="L13" t="s">
        <v>13</v>
      </c>
      <c r="M13">
        <v>1</v>
      </c>
      <c r="N13">
        <v>3</v>
      </c>
      <c r="O13">
        <v>3</v>
      </c>
      <c r="P13" t="s">
        <v>466</v>
      </c>
      <c r="Q13" t="s">
        <v>466</v>
      </c>
      <c r="R13" t="s">
        <v>634</v>
      </c>
      <c r="S13" s="8">
        <f t="shared" si="2"/>
        <v>0</v>
      </c>
    </row>
    <row r="14" spans="1:19" x14ac:dyDescent="0.3">
      <c r="A14" t="s">
        <v>88</v>
      </c>
      <c r="B14" t="s">
        <v>831</v>
      </c>
      <c r="C14" s="5">
        <v>42842.478877314818</v>
      </c>
      <c r="D14" s="4">
        <v>0.47887731481481483</v>
      </c>
      <c r="E14" s="8" t="s">
        <v>911</v>
      </c>
      <c r="F14" s="8" t="s">
        <v>910</v>
      </c>
      <c r="G14" s="5">
        <f t="shared" si="0"/>
        <v>42842.875</v>
      </c>
      <c r="H14" s="5">
        <f t="shared" si="1"/>
        <v>42841.875</v>
      </c>
      <c r="I14" s="1">
        <f t="shared" si="3"/>
        <v>42841.875</v>
      </c>
      <c r="J14">
        <v>3</v>
      </c>
      <c r="K14">
        <v>4</v>
      </c>
      <c r="L14" t="s">
        <v>18</v>
      </c>
      <c r="M14">
        <v>3</v>
      </c>
      <c r="N14">
        <v>5</v>
      </c>
      <c r="O14">
        <v>2</v>
      </c>
      <c r="P14" t="s">
        <v>466</v>
      </c>
      <c r="Q14" t="s">
        <v>466</v>
      </c>
      <c r="R14" t="s">
        <v>634</v>
      </c>
      <c r="S14" s="8">
        <f t="shared" si="2"/>
        <v>0</v>
      </c>
    </row>
    <row r="15" spans="1:19" x14ac:dyDescent="0.3">
      <c r="A15" t="s">
        <v>94</v>
      </c>
      <c r="B15" t="s">
        <v>93</v>
      </c>
      <c r="C15" s="5">
        <v>42828.903194444443</v>
      </c>
      <c r="D15" s="4">
        <v>0.40319444444444441</v>
      </c>
      <c r="E15" s="8" t="s">
        <v>909</v>
      </c>
      <c r="F15" s="8" t="s">
        <v>910</v>
      </c>
      <c r="G15" s="5">
        <f t="shared" si="0"/>
        <v>42828.875</v>
      </c>
      <c r="H15" s="5">
        <f t="shared" si="1"/>
        <v>42827.875</v>
      </c>
      <c r="I15" s="1">
        <f t="shared" si="3"/>
        <v>42828.875</v>
      </c>
      <c r="J15">
        <v>4</v>
      </c>
      <c r="K15">
        <v>2</v>
      </c>
      <c r="L15" t="s">
        <v>37</v>
      </c>
      <c r="M15">
        <v>3</v>
      </c>
      <c r="N15">
        <v>2</v>
      </c>
      <c r="O15">
        <v>4</v>
      </c>
      <c r="P15" t="s">
        <v>14</v>
      </c>
      <c r="Q15" t="s">
        <v>14</v>
      </c>
      <c r="R15" t="s">
        <v>15</v>
      </c>
      <c r="S15" s="8">
        <f t="shared" si="2"/>
        <v>99</v>
      </c>
    </row>
    <row r="16" spans="1:19" x14ac:dyDescent="0.3">
      <c r="A16" t="s">
        <v>94</v>
      </c>
      <c r="B16" t="s">
        <v>169</v>
      </c>
      <c r="C16" s="5">
        <v>42829.893090277779</v>
      </c>
      <c r="D16" s="4">
        <v>0.39309027777777777</v>
      </c>
      <c r="E16" s="8" t="s">
        <v>909</v>
      </c>
      <c r="F16" s="8" t="s">
        <v>910</v>
      </c>
      <c r="G16" s="5">
        <f t="shared" si="0"/>
        <v>42829.875</v>
      </c>
      <c r="H16" s="5">
        <f t="shared" si="1"/>
        <v>42828.875</v>
      </c>
      <c r="I16" s="1">
        <f t="shared" si="3"/>
        <v>42829.875</v>
      </c>
      <c r="J16">
        <v>4</v>
      </c>
      <c r="K16">
        <v>4</v>
      </c>
      <c r="L16" t="s">
        <v>13</v>
      </c>
      <c r="M16">
        <v>3</v>
      </c>
      <c r="N16">
        <v>3</v>
      </c>
      <c r="O16">
        <v>4</v>
      </c>
      <c r="P16" t="s">
        <v>14</v>
      </c>
      <c r="Q16" t="s">
        <v>14</v>
      </c>
      <c r="R16" t="s">
        <v>15</v>
      </c>
      <c r="S16" s="8">
        <f t="shared" si="2"/>
        <v>99</v>
      </c>
    </row>
    <row r="17" spans="1:19" x14ac:dyDescent="0.3">
      <c r="A17" t="s">
        <v>94</v>
      </c>
      <c r="B17" t="s">
        <v>251</v>
      </c>
      <c r="C17" s="5">
        <v>42831.435925925929</v>
      </c>
      <c r="D17" s="4">
        <v>0.43592592592592588</v>
      </c>
      <c r="E17" s="8" t="s">
        <v>911</v>
      </c>
      <c r="F17" s="8" t="s">
        <v>910</v>
      </c>
      <c r="G17" s="5">
        <f t="shared" si="0"/>
        <v>42831.875</v>
      </c>
      <c r="H17" s="5">
        <f t="shared" si="1"/>
        <v>42830.875</v>
      </c>
      <c r="I17" s="1">
        <f t="shared" si="3"/>
        <v>42830.875</v>
      </c>
      <c r="J17">
        <v>4</v>
      </c>
      <c r="K17">
        <v>4</v>
      </c>
      <c r="L17" t="s">
        <v>18</v>
      </c>
      <c r="M17">
        <v>2</v>
      </c>
      <c r="N17">
        <v>4</v>
      </c>
      <c r="O17">
        <v>3</v>
      </c>
      <c r="P17" t="s">
        <v>14</v>
      </c>
      <c r="Q17" t="s">
        <v>14</v>
      </c>
      <c r="R17" t="s">
        <v>15</v>
      </c>
      <c r="S17" s="8">
        <f t="shared" si="2"/>
        <v>99</v>
      </c>
    </row>
    <row r="18" spans="1:19" x14ac:dyDescent="0.3">
      <c r="A18" t="s">
        <v>94</v>
      </c>
      <c r="B18" t="s">
        <v>277</v>
      </c>
      <c r="C18" s="5">
        <v>42831.897581018522</v>
      </c>
      <c r="D18" s="4">
        <v>0.39758101851851851</v>
      </c>
      <c r="E18" s="8" t="s">
        <v>909</v>
      </c>
      <c r="F18" s="8" t="s">
        <v>910</v>
      </c>
      <c r="G18" s="5">
        <f t="shared" si="0"/>
        <v>42831.875</v>
      </c>
      <c r="H18" s="5">
        <f t="shared" si="1"/>
        <v>42830.875</v>
      </c>
      <c r="I18" s="1">
        <f t="shared" si="3"/>
        <v>42831.875</v>
      </c>
      <c r="J18">
        <v>5</v>
      </c>
      <c r="K18">
        <v>4</v>
      </c>
      <c r="L18" t="s">
        <v>18</v>
      </c>
      <c r="M18">
        <v>4</v>
      </c>
      <c r="N18">
        <v>4</v>
      </c>
      <c r="O18">
        <v>4</v>
      </c>
      <c r="P18" t="s">
        <v>14</v>
      </c>
      <c r="Q18" t="s">
        <v>14</v>
      </c>
      <c r="R18" t="s">
        <v>15</v>
      </c>
      <c r="S18" s="8">
        <f t="shared" si="2"/>
        <v>99</v>
      </c>
    </row>
    <row r="19" spans="1:19" x14ac:dyDescent="0.3">
      <c r="A19" t="s">
        <v>94</v>
      </c>
      <c r="B19" t="s">
        <v>346</v>
      </c>
      <c r="C19" s="5">
        <v>42833.391180555554</v>
      </c>
      <c r="D19" s="4">
        <v>0.39118055555555559</v>
      </c>
      <c r="E19" s="8" t="s">
        <v>911</v>
      </c>
      <c r="F19" s="8" t="s">
        <v>910</v>
      </c>
      <c r="G19" s="5">
        <f t="shared" si="0"/>
        <v>42833.875</v>
      </c>
      <c r="H19" s="5">
        <f t="shared" si="1"/>
        <v>42832.875</v>
      </c>
      <c r="I19" s="1">
        <f t="shared" si="3"/>
        <v>42832.875</v>
      </c>
      <c r="J19">
        <v>2</v>
      </c>
      <c r="K19">
        <v>2</v>
      </c>
      <c r="L19" t="s">
        <v>37</v>
      </c>
      <c r="M19">
        <v>4</v>
      </c>
      <c r="N19">
        <v>2</v>
      </c>
      <c r="O19">
        <v>4</v>
      </c>
      <c r="P19" t="s">
        <v>14</v>
      </c>
      <c r="Q19" t="s">
        <v>14</v>
      </c>
      <c r="R19" t="s">
        <v>15</v>
      </c>
      <c r="S19" s="8">
        <f t="shared" si="2"/>
        <v>99</v>
      </c>
    </row>
    <row r="20" spans="1:19" x14ac:dyDescent="0.3">
      <c r="A20" t="s">
        <v>94</v>
      </c>
      <c r="B20" t="s">
        <v>412</v>
      </c>
      <c r="C20" s="5">
        <v>42834.863217592596</v>
      </c>
      <c r="D20" s="4">
        <v>0.36321759259259262</v>
      </c>
      <c r="E20" s="8" t="s">
        <v>909</v>
      </c>
      <c r="F20" s="8" t="s">
        <v>910</v>
      </c>
      <c r="G20" s="5">
        <f t="shared" si="0"/>
        <v>42834.875</v>
      </c>
      <c r="H20" s="5">
        <f t="shared" si="1"/>
        <v>42833.875</v>
      </c>
      <c r="I20" s="1">
        <f t="shared" si="3"/>
        <v>42833.875</v>
      </c>
      <c r="J20">
        <v>4</v>
      </c>
      <c r="K20">
        <v>5</v>
      </c>
      <c r="L20" t="s">
        <v>55</v>
      </c>
      <c r="M20">
        <v>2</v>
      </c>
      <c r="N20">
        <v>4</v>
      </c>
      <c r="O20">
        <v>4</v>
      </c>
      <c r="P20" t="s">
        <v>14</v>
      </c>
      <c r="Q20" t="s">
        <v>14</v>
      </c>
      <c r="R20" t="s">
        <v>15</v>
      </c>
      <c r="S20" s="8">
        <f t="shared" si="2"/>
        <v>99</v>
      </c>
    </row>
    <row r="21" spans="1:19" x14ac:dyDescent="0.3">
      <c r="A21" t="s">
        <v>94</v>
      </c>
      <c r="B21" t="s">
        <v>432</v>
      </c>
      <c r="C21" s="5">
        <v>42835.009363425925</v>
      </c>
      <c r="D21" s="4">
        <v>0.50936342592592598</v>
      </c>
      <c r="E21" s="8" t="s">
        <v>911</v>
      </c>
      <c r="F21" s="8" t="s">
        <v>910</v>
      </c>
      <c r="G21" s="5">
        <f t="shared" si="0"/>
        <v>42835.875</v>
      </c>
      <c r="H21" s="5">
        <f t="shared" si="1"/>
        <v>42834.875</v>
      </c>
      <c r="I21" s="1">
        <f t="shared" si="3"/>
        <v>42834.875</v>
      </c>
      <c r="J21">
        <v>4</v>
      </c>
      <c r="K21">
        <v>4</v>
      </c>
      <c r="L21" t="s">
        <v>13</v>
      </c>
      <c r="M21">
        <v>3</v>
      </c>
      <c r="N21">
        <v>3</v>
      </c>
      <c r="O21">
        <v>2</v>
      </c>
      <c r="P21" t="s">
        <v>14</v>
      </c>
      <c r="Q21" t="s">
        <v>14</v>
      </c>
      <c r="R21" t="s">
        <v>15</v>
      </c>
      <c r="S21" s="8">
        <f t="shared" si="2"/>
        <v>99</v>
      </c>
    </row>
    <row r="22" spans="1:19" x14ac:dyDescent="0.3">
      <c r="A22" t="s">
        <v>94</v>
      </c>
      <c r="B22" t="s">
        <v>509</v>
      </c>
      <c r="C22" s="5">
        <v>42835.930300925924</v>
      </c>
      <c r="D22" s="4">
        <v>0.43030092592592589</v>
      </c>
      <c r="E22" s="8" t="s">
        <v>909</v>
      </c>
      <c r="F22" s="8" t="s">
        <v>910</v>
      </c>
      <c r="G22" s="5">
        <f t="shared" si="0"/>
        <v>42835.875</v>
      </c>
      <c r="H22" s="5">
        <f t="shared" si="1"/>
        <v>42834.875</v>
      </c>
      <c r="I22" s="1">
        <f t="shared" si="3"/>
        <v>42835.875</v>
      </c>
      <c r="J22">
        <v>3</v>
      </c>
      <c r="K22">
        <v>2</v>
      </c>
      <c r="L22" t="s">
        <v>37</v>
      </c>
      <c r="M22">
        <v>4</v>
      </c>
      <c r="N22">
        <v>4</v>
      </c>
      <c r="O22">
        <v>3</v>
      </c>
      <c r="P22" t="s">
        <v>459</v>
      </c>
      <c r="Q22" t="s">
        <v>14</v>
      </c>
      <c r="R22" t="s">
        <v>460</v>
      </c>
      <c r="S22" s="8">
        <f t="shared" si="2"/>
        <v>99</v>
      </c>
    </row>
    <row r="23" spans="1:19" x14ac:dyDescent="0.3">
      <c r="A23" t="s">
        <v>94</v>
      </c>
      <c r="B23" t="s">
        <v>532</v>
      </c>
      <c r="C23" s="5">
        <v>42836.919490740744</v>
      </c>
      <c r="D23" s="4">
        <v>0.41949074074074072</v>
      </c>
      <c r="E23" s="8" t="s">
        <v>909</v>
      </c>
      <c r="F23" s="8" t="s">
        <v>910</v>
      </c>
      <c r="G23" s="5">
        <f t="shared" si="0"/>
        <v>42836.875</v>
      </c>
      <c r="H23" s="5">
        <f t="shared" si="1"/>
        <v>42835.875</v>
      </c>
      <c r="I23" s="1">
        <f t="shared" si="3"/>
        <v>42836.875</v>
      </c>
      <c r="J23">
        <v>3</v>
      </c>
      <c r="K23">
        <v>3</v>
      </c>
      <c r="L23" t="s">
        <v>13</v>
      </c>
      <c r="M23">
        <v>4</v>
      </c>
      <c r="N23">
        <v>4</v>
      </c>
      <c r="O23">
        <v>3</v>
      </c>
      <c r="P23" t="s">
        <v>459</v>
      </c>
      <c r="Q23" t="s">
        <v>14</v>
      </c>
      <c r="R23" t="s">
        <v>460</v>
      </c>
      <c r="S23" s="8">
        <f t="shared" si="2"/>
        <v>99</v>
      </c>
    </row>
    <row r="24" spans="1:19" x14ac:dyDescent="0.3">
      <c r="A24" t="s">
        <v>94</v>
      </c>
      <c r="B24" t="s">
        <v>550</v>
      </c>
      <c r="C24" s="5">
        <v>42837.887708333335</v>
      </c>
      <c r="D24" s="4">
        <v>0.38770833333333332</v>
      </c>
      <c r="E24" s="8" t="s">
        <v>909</v>
      </c>
      <c r="F24" s="8" t="s">
        <v>910</v>
      </c>
      <c r="G24" s="5">
        <f t="shared" si="0"/>
        <v>42837.875</v>
      </c>
      <c r="H24" s="5">
        <f t="shared" si="1"/>
        <v>42836.875</v>
      </c>
      <c r="I24" s="1">
        <f t="shared" si="3"/>
        <v>42837.875</v>
      </c>
      <c r="J24">
        <v>4</v>
      </c>
      <c r="K24">
        <v>4</v>
      </c>
      <c r="L24" t="s">
        <v>18</v>
      </c>
      <c r="M24">
        <v>2</v>
      </c>
      <c r="N24">
        <v>4</v>
      </c>
      <c r="O24">
        <v>3</v>
      </c>
      <c r="P24" t="s">
        <v>459</v>
      </c>
      <c r="Q24" t="s">
        <v>14</v>
      </c>
      <c r="R24" t="s">
        <v>460</v>
      </c>
      <c r="S24" s="8">
        <f t="shared" si="2"/>
        <v>99</v>
      </c>
    </row>
    <row r="25" spans="1:19" x14ac:dyDescent="0.3">
      <c r="A25" t="s">
        <v>94</v>
      </c>
      <c r="B25" t="s">
        <v>574</v>
      </c>
      <c r="C25" s="5">
        <v>42838.976354166669</v>
      </c>
      <c r="D25" s="4">
        <v>0.47635416666666663</v>
      </c>
      <c r="E25" s="8" t="s">
        <v>909</v>
      </c>
      <c r="F25" s="8" t="s">
        <v>910</v>
      </c>
      <c r="G25" s="5">
        <f t="shared" si="0"/>
        <v>42838.875</v>
      </c>
      <c r="H25" s="5">
        <f t="shared" si="1"/>
        <v>42837.875</v>
      </c>
      <c r="I25" s="1">
        <f t="shared" si="3"/>
        <v>42838.875</v>
      </c>
      <c r="J25">
        <v>4</v>
      </c>
      <c r="K25">
        <v>4</v>
      </c>
      <c r="L25" t="s">
        <v>13</v>
      </c>
      <c r="M25">
        <v>2</v>
      </c>
      <c r="N25">
        <v>4</v>
      </c>
      <c r="O25">
        <v>2</v>
      </c>
      <c r="P25" t="s">
        <v>459</v>
      </c>
      <c r="Q25" t="s">
        <v>14</v>
      </c>
      <c r="R25" t="s">
        <v>460</v>
      </c>
      <c r="S25" s="8">
        <f t="shared" si="2"/>
        <v>99</v>
      </c>
    </row>
    <row r="26" spans="1:19" x14ac:dyDescent="0.3">
      <c r="A26" t="s">
        <v>94</v>
      </c>
      <c r="B26" t="s">
        <v>596</v>
      </c>
      <c r="C26" s="5">
        <v>42840.365405092591</v>
      </c>
      <c r="D26" s="4">
        <v>0.36540509259259263</v>
      </c>
      <c r="E26" s="8" t="s">
        <v>911</v>
      </c>
      <c r="F26" s="8" t="s">
        <v>910</v>
      </c>
      <c r="G26" s="5">
        <f t="shared" si="0"/>
        <v>42840.875</v>
      </c>
      <c r="H26" s="5">
        <f t="shared" si="1"/>
        <v>42839.875</v>
      </c>
      <c r="I26" s="1">
        <f t="shared" si="3"/>
        <v>42839.875</v>
      </c>
      <c r="J26">
        <v>4</v>
      </c>
      <c r="K26">
        <v>4</v>
      </c>
      <c r="L26" t="s">
        <v>13</v>
      </c>
      <c r="M26">
        <v>4</v>
      </c>
      <c r="N26">
        <v>3</v>
      </c>
      <c r="O26">
        <v>4</v>
      </c>
      <c r="P26" t="s">
        <v>459</v>
      </c>
      <c r="Q26" t="s">
        <v>14</v>
      </c>
      <c r="R26" t="s">
        <v>460</v>
      </c>
      <c r="S26" s="8">
        <f t="shared" si="2"/>
        <v>99</v>
      </c>
    </row>
    <row r="27" spans="1:19" x14ac:dyDescent="0.3">
      <c r="A27" t="s">
        <v>94</v>
      </c>
      <c r="B27" t="s">
        <v>610</v>
      </c>
      <c r="C27" s="5">
        <v>42841.010393518518</v>
      </c>
      <c r="D27" s="4">
        <v>0.51039351851851855</v>
      </c>
      <c r="E27" s="8" t="s">
        <v>911</v>
      </c>
      <c r="F27" s="8" t="s">
        <v>910</v>
      </c>
      <c r="G27" s="5">
        <f t="shared" si="0"/>
        <v>42841.875</v>
      </c>
      <c r="H27" s="5">
        <f t="shared" si="1"/>
        <v>42840.875</v>
      </c>
      <c r="I27" s="1">
        <f t="shared" si="3"/>
        <v>42840.875</v>
      </c>
      <c r="J27">
        <v>4</v>
      </c>
      <c r="K27">
        <v>4</v>
      </c>
      <c r="L27" t="s">
        <v>18</v>
      </c>
      <c r="M27">
        <v>2</v>
      </c>
      <c r="N27">
        <v>4</v>
      </c>
      <c r="O27">
        <v>2</v>
      </c>
      <c r="P27" t="s">
        <v>459</v>
      </c>
      <c r="Q27" t="s">
        <v>14</v>
      </c>
      <c r="R27" t="s">
        <v>460</v>
      </c>
      <c r="S27" s="8">
        <f t="shared" si="2"/>
        <v>99</v>
      </c>
    </row>
    <row r="28" spans="1:19" x14ac:dyDescent="0.3">
      <c r="A28" t="s">
        <v>94</v>
      </c>
      <c r="B28" t="s">
        <v>624</v>
      </c>
      <c r="C28" s="5">
        <v>42841.99790509259</v>
      </c>
      <c r="D28" s="4">
        <v>0.49790509259259258</v>
      </c>
      <c r="E28" s="8" t="s">
        <v>909</v>
      </c>
      <c r="F28" s="8" t="s">
        <v>910</v>
      </c>
      <c r="G28" s="5">
        <f t="shared" si="0"/>
        <v>42841.875</v>
      </c>
      <c r="H28" s="5">
        <f t="shared" si="1"/>
        <v>42840.875</v>
      </c>
      <c r="I28" s="1">
        <f t="shared" si="3"/>
        <v>42841.875</v>
      </c>
      <c r="J28">
        <v>4</v>
      </c>
      <c r="K28">
        <v>2</v>
      </c>
      <c r="L28" t="s">
        <v>37</v>
      </c>
      <c r="M28">
        <v>3</v>
      </c>
      <c r="N28">
        <v>2</v>
      </c>
      <c r="O28">
        <v>4</v>
      </c>
      <c r="P28" t="s">
        <v>459</v>
      </c>
      <c r="Q28" t="s">
        <v>14</v>
      </c>
      <c r="R28" t="s">
        <v>460</v>
      </c>
      <c r="S28" s="8">
        <f t="shared" si="2"/>
        <v>99</v>
      </c>
    </row>
    <row r="29" spans="1:19" x14ac:dyDescent="0.3">
      <c r="A29" t="s">
        <v>287</v>
      </c>
      <c r="B29" t="s">
        <v>286</v>
      </c>
      <c r="C29" s="5">
        <v>42831.942083333335</v>
      </c>
      <c r="D29" s="4">
        <v>0.44208333333333333</v>
      </c>
      <c r="E29" s="8" t="s">
        <v>909</v>
      </c>
      <c r="F29" s="8" t="s">
        <v>910</v>
      </c>
      <c r="G29" s="5">
        <f t="shared" si="0"/>
        <v>42831.875</v>
      </c>
      <c r="H29" s="5">
        <f t="shared" si="1"/>
        <v>42830.875</v>
      </c>
      <c r="I29" s="1">
        <f t="shared" si="3"/>
        <v>42831.875</v>
      </c>
      <c r="J29">
        <v>4</v>
      </c>
      <c r="K29">
        <v>3</v>
      </c>
      <c r="L29" t="s">
        <v>18</v>
      </c>
      <c r="M29">
        <v>2</v>
      </c>
      <c r="N29">
        <v>3</v>
      </c>
      <c r="O29">
        <v>1</v>
      </c>
      <c r="P29" t="s">
        <v>14</v>
      </c>
      <c r="Q29" t="s">
        <v>14</v>
      </c>
      <c r="R29" t="s">
        <v>15</v>
      </c>
      <c r="S29" s="8">
        <f t="shared" si="2"/>
        <v>99</v>
      </c>
    </row>
    <row r="30" spans="1:19" x14ac:dyDescent="0.3">
      <c r="A30" t="s">
        <v>130</v>
      </c>
      <c r="B30" t="s">
        <v>129</v>
      </c>
      <c r="C30" s="5">
        <v>42829.00236111111</v>
      </c>
      <c r="D30" s="4">
        <v>0.50236111111111115</v>
      </c>
      <c r="E30" s="8" t="s">
        <v>911</v>
      </c>
      <c r="F30" s="8" t="s">
        <v>910</v>
      </c>
      <c r="G30" s="5">
        <f t="shared" si="0"/>
        <v>42829.875</v>
      </c>
      <c r="H30" s="5">
        <f t="shared" si="1"/>
        <v>42828.875</v>
      </c>
      <c r="I30" s="1">
        <f t="shared" si="3"/>
        <v>42828.875</v>
      </c>
      <c r="J30">
        <v>3</v>
      </c>
      <c r="K30">
        <v>4</v>
      </c>
      <c r="L30" t="s">
        <v>55</v>
      </c>
      <c r="M30">
        <v>2</v>
      </c>
      <c r="N30">
        <v>3</v>
      </c>
      <c r="O30">
        <v>3</v>
      </c>
      <c r="P30" t="s">
        <v>14</v>
      </c>
      <c r="Q30" t="s">
        <v>14</v>
      </c>
      <c r="R30" t="s">
        <v>15</v>
      </c>
      <c r="S30" s="8">
        <f t="shared" si="2"/>
        <v>99</v>
      </c>
    </row>
    <row r="31" spans="1:19" x14ac:dyDescent="0.3">
      <c r="A31" t="s">
        <v>130</v>
      </c>
      <c r="B31" t="s">
        <v>190</v>
      </c>
      <c r="C31" s="5">
        <v>42830.029097222221</v>
      </c>
      <c r="D31" s="4">
        <v>0.52909722222222222</v>
      </c>
      <c r="E31" s="8" t="s">
        <v>911</v>
      </c>
      <c r="F31" s="8" t="s">
        <v>910</v>
      </c>
      <c r="G31" s="5">
        <f t="shared" si="0"/>
        <v>42830.875</v>
      </c>
      <c r="H31" s="5">
        <f t="shared" si="1"/>
        <v>42829.875</v>
      </c>
      <c r="I31" s="1">
        <f t="shared" si="3"/>
        <v>42829.875</v>
      </c>
      <c r="J31">
        <v>2</v>
      </c>
      <c r="K31">
        <v>3</v>
      </c>
      <c r="L31" t="s">
        <v>13</v>
      </c>
      <c r="M31">
        <v>2</v>
      </c>
      <c r="N31">
        <v>1</v>
      </c>
      <c r="O31">
        <v>2</v>
      </c>
      <c r="P31" t="s">
        <v>14</v>
      </c>
      <c r="Q31" t="s">
        <v>14</v>
      </c>
      <c r="R31" t="s">
        <v>15</v>
      </c>
      <c r="S31" s="8">
        <f t="shared" si="2"/>
        <v>99</v>
      </c>
    </row>
    <row r="32" spans="1:19" x14ac:dyDescent="0.3">
      <c r="A32" t="s">
        <v>130</v>
      </c>
      <c r="B32" t="s">
        <v>256</v>
      </c>
      <c r="C32" s="5">
        <v>42831.861863425926</v>
      </c>
      <c r="D32" s="4">
        <v>0.36186342592592591</v>
      </c>
      <c r="E32" s="8" t="s">
        <v>909</v>
      </c>
      <c r="F32" s="8" t="s">
        <v>910</v>
      </c>
      <c r="G32" s="5">
        <f t="shared" si="0"/>
        <v>42831.875</v>
      </c>
      <c r="H32" s="5">
        <f t="shared" si="1"/>
        <v>42830.875</v>
      </c>
      <c r="I32" s="1">
        <f t="shared" si="3"/>
        <v>42830.875</v>
      </c>
      <c r="J32">
        <v>3</v>
      </c>
      <c r="K32">
        <v>5</v>
      </c>
      <c r="L32" t="s">
        <v>55</v>
      </c>
      <c r="M32">
        <v>3</v>
      </c>
      <c r="N32">
        <v>3</v>
      </c>
      <c r="O32">
        <v>2</v>
      </c>
      <c r="P32" t="s">
        <v>14</v>
      </c>
      <c r="Q32" t="s">
        <v>14</v>
      </c>
      <c r="R32" t="s">
        <v>15</v>
      </c>
      <c r="S32" s="8">
        <f t="shared" si="2"/>
        <v>99</v>
      </c>
    </row>
    <row r="33" spans="1:19" x14ac:dyDescent="0.3">
      <c r="A33" t="s">
        <v>130</v>
      </c>
      <c r="B33" t="s">
        <v>304</v>
      </c>
      <c r="C33" s="5">
        <v>42832.500914351855</v>
      </c>
      <c r="D33" s="4">
        <v>0.50091435185185185</v>
      </c>
      <c r="E33" s="8" t="s">
        <v>909</v>
      </c>
      <c r="F33" s="8" t="s">
        <v>910</v>
      </c>
      <c r="G33" s="5">
        <f t="shared" si="0"/>
        <v>42832.875</v>
      </c>
      <c r="H33" s="5">
        <f t="shared" si="1"/>
        <v>42831.875</v>
      </c>
      <c r="I33" s="1">
        <f t="shared" si="3"/>
        <v>42831.875</v>
      </c>
      <c r="J33">
        <v>3</v>
      </c>
      <c r="K33">
        <v>2</v>
      </c>
      <c r="L33" t="s">
        <v>13</v>
      </c>
      <c r="M33">
        <v>2</v>
      </c>
      <c r="N33">
        <v>2</v>
      </c>
      <c r="O33">
        <v>1</v>
      </c>
      <c r="P33" t="s">
        <v>14</v>
      </c>
      <c r="Q33" t="s">
        <v>14</v>
      </c>
      <c r="R33" t="s">
        <v>15</v>
      </c>
      <c r="S33" s="8">
        <f t="shared" si="2"/>
        <v>99</v>
      </c>
    </row>
    <row r="34" spans="1:19" x14ac:dyDescent="0.3">
      <c r="A34" t="s">
        <v>130</v>
      </c>
      <c r="B34" t="s">
        <v>352</v>
      </c>
      <c r="C34" s="5">
        <v>42833.622372685182</v>
      </c>
      <c r="D34" s="4">
        <v>0.12237268518518518</v>
      </c>
      <c r="E34" s="8" t="s">
        <v>909</v>
      </c>
      <c r="F34" s="8" t="s">
        <v>910</v>
      </c>
      <c r="G34" s="5">
        <f t="shared" si="0"/>
        <v>42833.875</v>
      </c>
      <c r="H34" s="5">
        <f t="shared" si="1"/>
        <v>42832.875</v>
      </c>
      <c r="I34" s="1">
        <f t="shared" si="3"/>
        <v>42832.875</v>
      </c>
      <c r="J34">
        <v>4</v>
      </c>
      <c r="K34">
        <v>4</v>
      </c>
      <c r="L34" t="s">
        <v>55</v>
      </c>
      <c r="M34">
        <v>1</v>
      </c>
      <c r="N34">
        <v>4</v>
      </c>
      <c r="O34">
        <v>3</v>
      </c>
      <c r="P34" t="s">
        <v>14</v>
      </c>
      <c r="Q34" t="s">
        <v>14</v>
      </c>
      <c r="R34" t="s">
        <v>15</v>
      </c>
      <c r="S34" s="8">
        <f t="shared" si="2"/>
        <v>99</v>
      </c>
    </row>
    <row r="35" spans="1:19" x14ac:dyDescent="0.3">
      <c r="A35" t="s">
        <v>130</v>
      </c>
      <c r="B35" t="s">
        <v>723</v>
      </c>
      <c r="C35" s="5">
        <v>42837.863645833335</v>
      </c>
      <c r="D35" s="4">
        <v>0.36364583333333328</v>
      </c>
      <c r="E35" s="8" t="s">
        <v>909</v>
      </c>
      <c r="F35" s="8" t="s">
        <v>910</v>
      </c>
      <c r="G35" s="5">
        <f t="shared" si="0"/>
        <v>42837.875</v>
      </c>
      <c r="H35" s="5">
        <f t="shared" si="1"/>
        <v>42836.875</v>
      </c>
      <c r="I35" s="1">
        <f t="shared" si="3"/>
        <v>42836.875</v>
      </c>
      <c r="J35">
        <v>3</v>
      </c>
      <c r="K35">
        <v>3</v>
      </c>
      <c r="L35" t="s">
        <v>18</v>
      </c>
      <c r="M35">
        <v>3</v>
      </c>
      <c r="N35">
        <v>3</v>
      </c>
      <c r="O35">
        <v>3</v>
      </c>
      <c r="P35" t="s">
        <v>466</v>
      </c>
      <c r="Q35" t="s">
        <v>466</v>
      </c>
      <c r="R35" t="s">
        <v>634</v>
      </c>
      <c r="S35" s="8">
        <f t="shared" si="2"/>
        <v>0</v>
      </c>
    </row>
    <row r="36" spans="1:19" x14ac:dyDescent="0.3">
      <c r="A36" t="s">
        <v>130</v>
      </c>
      <c r="B36" t="s">
        <v>798</v>
      </c>
      <c r="C36" s="5">
        <v>42841.08090277778</v>
      </c>
      <c r="D36" s="4">
        <v>8.0902777777777782E-2</v>
      </c>
      <c r="E36" s="8" t="s">
        <v>911</v>
      </c>
      <c r="F36" s="8" t="s">
        <v>910</v>
      </c>
      <c r="G36" s="5">
        <f t="shared" si="0"/>
        <v>42841.875</v>
      </c>
      <c r="H36" s="5">
        <f t="shared" si="1"/>
        <v>42840.875</v>
      </c>
      <c r="I36" s="1">
        <f t="shared" si="3"/>
        <v>42840.875</v>
      </c>
      <c r="J36">
        <v>3</v>
      </c>
      <c r="K36">
        <v>4</v>
      </c>
      <c r="L36" t="s">
        <v>18</v>
      </c>
      <c r="M36">
        <v>3</v>
      </c>
      <c r="N36">
        <v>3</v>
      </c>
      <c r="O36">
        <v>4</v>
      </c>
      <c r="P36" t="s">
        <v>459</v>
      </c>
      <c r="Q36" t="s">
        <v>459</v>
      </c>
      <c r="R36" t="s">
        <v>634</v>
      </c>
      <c r="S36" s="8">
        <f t="shared" si="2"/>
        <v>1</v>
      </c>
    </row>
    <row r="37" spans="1:19" x14ac:dyDescent="0.3">
      <c r="A37" t="s">
        <v>72</v>
      </c>
      <c r="B37" t="s">
        <v>71</v>
      </c>
      <c r="C37" s="5">
        <v>42828.879027777781</v>
      </c>
      <c r="D37" s="4">
        <v>0.37902777777777774</v>
      </c>
      <c r="E37" s="8" t="s">
        <v>909</v>
      </c>
      <c r="F37" s="8" t="s">
        <v>910</v>
      </c>
      <c r="G37" s="5">
        <f t="shared" si="0"/>
        <v>42828.875</v>
      </c>
      <c r="H37" s="5">
        <f t="shared" si="1"/>
        <v>42827.875</v>
      </c>
      <c r="I37" s="1">
        <f t="shared" si="3"/>
        <v>42828.875</v>
      </c>
      <c r="J37">
        <v>5</v>
      </c>
      <c r="K37">
        <v>4</v>
      </c>
      <c r="L37" t="s">
        <v>13</v>
      </c>
      <c r="M37">
        <v>2</v>
      </c>
      <c r="N37">
        <v>4</v>
      </c>
      <c r="O37">
        <v>4</v>
      </c>
      <c r="P37" t="s">
        <v>14</v>
      </c>
      <c r="Q37" t="s">
        <v>14</v>
      </c>
      <c r="R37" t="s">
        <v>15</v>
      </c>
      <c r="S37" s="8">
        <f t="shared" si="2"/>
        <v>99</v>
      </c>
    </row>
    <row r="38" spans="1:19" x14ac:dyDescent="0.3">
      <c r="A38" t="s">
        <v>72</v>
      </c>
      <c r="B38" t="s">
        <v>182</v>
      </c>
      <c r="C38" s="5">
        <v>42829.949386574073</v>
      </c>
      <c r="D38" s="4">
        <v>0.44938657407407406</v>
      </c>
      <c r="E38" s="8" t="s">
        <v>909</v>
      </c>
      <c r="F38" s="8" t="s">
        <v>910</v>
      </c>
      <c r="G38" s="5">
        <f t="shared" si="0"/>
        <v>42829.875</v>
      </c>
      <c r="H38" s="5">
        <f t="shared" si="1"/>
        <v>42828.875</v>
      </c>
      <c r="I38" s="1">
        <f t="shared" si="3"/>
        <v>42829.875</v>
      </c>
      <c r="J38">
        <v>3</v>
      </c>
      <c r="K38">
        <v>4</v>
      </c>
      <c r="L38" t="s">
        <v>13</v>
      </c>
      <c r="M38">
        <v>3</v>
      </c>
      <c r="N38">
        <v>4</v>
      </c>
      <c r="O38">
        <v>5</v>
      </c>
      <c r="P38" t="s">
        <v>14</v>
      </c>
      <c r="Q38" t="s">
        <v>14</v>
      </c>
      <c r="R38" t="s">
        <v>15</v>
      </c>
      <c r="S38" s="8">
        <f t="shared" si="2"/>
        <v>99</v>
      </c>
    </row>
    <row r="39" spans="1:19" x14ac:dyDescent="0.3">
      <c r="A39" t="s">
        <v>72</v>
      </c>
      <c r="B39" t="s">
        <v>235</v>
      </c>
      <c r="C39" s="5">
        <v>42830.951631944445</v>
      </c>
      <c r="D39" s="4">
        <v>0.45163194444444449</v>
      </c>
      <c r="E39" s="8" t="s">
        <v>909</v>
      </c>
      <c r="F39" s="8" t="s">
        <v>910</v>
      </c>
      <c r="G39" s="5">
        <f t="shared" si="0"/>
        <v>42830.875</v>
      </c>
      <c r="H39" s="5">
        <f t="shared" si="1"/>
        <v>42829.875</v>
      </c>
      <c r="I39" s="1">
        <f t="shared" si="3"/>
        <v>42830.875</v>
      </c>
      <c r="J39">
        <v>4</v>
      </c>
      <c r="K39">
        <v>4</v>
      </c>
      <c r="L39" t="s">
        <v>37</v>
      </c>
      <c r="M39">
        <v>2</v>
      </c>
      <c r="N39">
        <v>4</v>
      </c>
      <c r="O39">
        <v>5</v>
      </c>
      <c r="P39" t="s">
        <v>14</v>
      </c>
      <c r="Q39" t="s">
        <v>14</v>
      </c>
      <c r="R39" t="s">
        <v>15</v>
      </c>
      <c r="S39" s="8">
        <f t="shared" si="2"/>
        <v>99</v>
      </c>
    </row>
    <row r="40" spans="1:19" x14ac:dyDescent="0.3">
      <c r="A40" t="s">
        <v>72</v>
      </c>
      <c r="B40" t="s">
        <v>289</v>
      </c>
      <c r="C40" s="5">
        <v>42831.946481481478</v>
      </c>
      <c r="D40" s="4">
        <v>0.44648148148148148</v>
      </c>
      <c r="E40" s="8" t="s">
        <v>909</v>
      </c>
      <c r="F40" s="8" t="s">
        <v>910</v>
      </c>
      <c r="G40" s="5">
        <f t="shared" si="0"/>
        <v>42831.875</v>
      </c>
      <c r="H40" s="5">
        <f t="shared" si="1"/>
        <v>42830.875</v>
      </c>
      <c r="I40" s="1">
        <f t="shared" si="3"/>
        <v>42831.875</v>
      </c>
      <c r="J40">
        <v>3</v>
      </c>
      <c r="K40">
        <v>2</v>
      </c>
      <c r="L40" t="s">
        <v>37</v>
      </c>
      <c r="M40">
        <v>2</v>
      </c>
      <c r="N40">
        <v>3</v>
      </c>
      <c r="O40">
        <v>3</v>
      </c>
      <c r="P40" t="s">
        <v>14</v>
      </c>
      <c r="Q40" t="s">
        <v>14</v>
      </c>
      <c r="R40" t="s">
        <v>15</v>
      </c>
      <c r="S40" s="8">
        <f t="shared" si="2"/>
        <v>99</v>
      </c>
    </row>
    <row r="41" spans="1:19" x14ac:dyDescent="0.3">
      <c r="A41" t="s">
        <v>72</v>
      </c>
      <c r="B41" t="s">
        <v>332</v>
      </c>
      <c r="C41" s="5">
        <v>42832.956944444442</v>
      </c>
      <c r="D41" s="4">
        <v>0.45694444444444443</v>
      </c>
      <c r="E41" s="8" t="s">
        <v>909</v>
      </c>
      <c r="F41" s="8" t="s">
        <v>910</v>
      </c>
      <c r="G41" s="5">
        <f t="shared" si="0"/>
        <v>42832.875</v>
      </c>
      <c r="H41" s="5">
        <f t="shared" si="1"/>
        <v>42831.875</v>
      </c>
      <c r="I41" s="1">
        <f t="shared" si="3"/>
        <v>42832.875</v>
      </c>
      <c r="J41">
        <v>4</v>
      </c>
      <c r="K41">
        <v>3</v>
      </c>
      <c r="L41" t="s">
        <v>13</v>
      </c>
      <c r="M41">
        <v>2</v>
      </c>
      <c r="N41">
        <v>4</v>
      </c>
      <c r="O41">
        <v>3</v>
      </c>
      <c r="P41" t="s">
        <v>14</v>
      </c>
      <c r="Q41" t="s">
        <v>14</v>
      </c>
      <c r="R41" t="s">
        <v>15</v>
      </c>
      <c r="S41" s="8">
        <f t="shared" si="2"/>
        <v>99</v>
      </c>
    </row>
    <row r="42" spans="1:19" x14ac:dyDescent="0.3">
      <c r="A42" t="s">
        <v>72</v>
      </c>
      <c r="B42" t="s">
        <v>381</v>
      </c>
      <c r="C42" s="5">
        <v>42833.989270833335</v>
      </c>
      <c r="D42" s="4">
        <v>0.48927083333333332</v>
      </c>
      <c r="E42" s="8" t="s">
        <v>909</v>
      </c>
      <c r="F42" s="8" t="s">
        <v>910</v>
      </c>
      <c r="G42" s="5">
        <f t="shared" si="0"/>
        <v>42833.875</v>
      </c>
      <c r="H42" s="5">
        <f t="shared" si="1"/>
        <v>42832.875</v>
      </c>
      <c r="I42" s="1">
        <f t="shared" si="3"/>
        <v>42833.875</v>
      </c>
      <c r="J42">
        <v>4</v>
      </c>
      <c r="K42">
        <v>2</v>
      </c>
      <c r="L42" t="s">
        <v>37</v>
      </c>
      <c r="M42">
        <v>2</v>
      </c>
      <c r="N42">
        <v>4</v>
      </c>
      <c r="O42">
        <v>3</v>
      </c>
      <c r="P42" t="s">
        <v>14</v>
      </c>
      <c r="Q42" t="s">
        <v>14</v>
      </c>
      <c r="R42" t="s">
        <v>15</v>
      </c>
      <c r="S42" s="8">
        <f t="shared" si="2"/>
        <v>99</v>
      </c>
    </row>
    <row r="43" spans="1:19" x14ac:dyDescent="0.3">
      <c r="A43" t="s">
        <v>72</v>
      </c>
      <c r="B43" t="s">
        <v>522</v>
      </c>
      <c r="C43" s="5">
        <v>42836.62537037037</v>
      </c>
      <c r="D43" s="4">
        <v>0.12537037037037038</v>
      </c>
      <c r="E43" s="8" t="s">
        <v>909</v>
      </c>
      <c r="F43" s="8" t="s">
        <v>910</v>
      </c>
      <c r="G43" s="5">
        <f t="shared" si="0"/>
        <v>42836.875</v>
      </c>
      <c r="H43" s="5">
        <f t="shared" si="1"/>
        <v>42835.875</v>
      </c>
      <c r="I43" s="1">
        <f t="shared" si="3"/>
        <v>42835.875</v>
      </c>
      <c r="J43">
        <v>3</v>
      </c>
      <c r="K43">
        <v>3</v>
      </c>
      <c r="L43" t="s">
        <v>37</v>
      </c>
      <c r="M43">
        <v>3</v>
      </c>
      <c r="N43">
        <v>3</v>
      </c>
      <c r="O43">
        <v>3</v>
      </c>
      <c r="P43" t="s">
        <v>466</v>
      </c>
      <c r="Q43" t="s">
        <v>14</v>
      </c>
      <c r="R43" t="s">
        <v>460</v>
      </c>
      <c r="S43" s="8">
        <f t="shared" si="2"/>
        <v>99</v>
      </c>
    </row>
    <row r="44" spans="1:19" x14ac:dyDescent="0.3">
      <c r="A44" t="s">
        <v>72</v>
      </c>
      <c r="B44" t="s">
        <v>524</v>
      </c>
      <c r="C44" s="5">
        <v>42836.875960648147</v>
      </c>
      <c r="D44" s="4">
        <v>0.37596064814814811</v>
      </c>
      <c r="E44" s="8" t="s">
        <v>909</v>
      </c>
      <c r="F44" s="8" t="s">
        <v>910</v>
      </c>
      <c r="G44" s="5">
        <f t="shared" si="0"/>
        <v>42836.875</v>
      </c>
      <c r="H44" s="5">
        <f t="shared" si="1"/>
        <v>42835.875</v>
      </c>
      <c r="I44" s="1">
        <f t="shared" si="3"/>
        <v>42836.875</v>
      </c>
      <c r="J44">
        <v>2</v>
      </c>
      <c r="K44">
        <v>3</v>
      </c>
      <c r="L44" t="s">
        <v>37</v>
      </c>
      <c r="M44">
        <v>2</v>
      </c>
      <c r="N44">
        <v>3</v>
      </c>
      <c r="O44">
        <v>3</v>
      </c>
      <c r="P44" t="s">
        <v>466</v>
      </c>
      <c r="Q44" t="s">
        <v>14</v>
      </c>
      <c r="R44" t="s">
        <v>460</v>
      </c>
      <c r="S44" s="8">
        <f t="shared" si="2"/>
        <v>99</v>
      </c>
    </row>
    <row r="45" spans="1:19" x14ac:dyDescent="0.3">
      <c r="A45" t="s">
        <v>72</v>
      </c>
      <c r="B45" t="s">
        <v>560</v>
      </c>
      <c r="C45" s="5">
        <v>42838.106712962966</v>
      </c>
      <c r="D45" s="4">
        <v>0.10671296296296295</v>
      </c>
      <c r="E45" s="8" t="s">
        <v>911</v>
      </c>
      <c r="F45" s="8" t="s">
        <v>910</v>
      </c>
      <c r="G45" s="5">
        <f t="shared" si="0"/>
        <v>42838.875</v>
      </c>
      <c r="H45" s="5">
        <f t="shared" si="1"/>
        <v>42837.875</v>
      </c>
      <c r="I45" s="1">
        <f t="shared" si="3"/>
        <v>42837.875</v>
      </c>
      <c r="J45">
        <v>4</v>
      </c>
      <c r="K45">
        <v>3</v>
      </c>
      <c r="L45" t="s">
        <v>37</v>
      </c>
      <c r="M45">
        <v>2</v>
      </c>
      <c r="N45">
        <v>4</v>
      </c>
      <c r="O45">
        <v>4</v>
      </c>
      <c r="P45" t="s">
        <v>466</v>
      </c>
      <c r="Q45" t="s">
        <v>14</v>
      </c>
      <c r="R45" t="s">
        <v>460</v>
      </c>
      <c r="S45" s="8">
        <f t="shared" si="2"/>
        <v>99</v>
      </c>
    </row>
    <row r="46" spans="1:19" x14ac:dyDescent="0.3">
      <c r="A46" t="s">
        <v>72</v>
      </c>
      <c r="B46" t="s">
        <v>575</v>
      </c>
      <c r="C46" s="5">
        <v>42838.995844907404</v>
      </c>
      <c r="D46" s="4">
        <v>0.49584490740740739</v>
      </c>
      <c r="E46" s="8" t="s">
        <v>909</v>
      </c>
      <c r="F46" s="8" t="s">
        <v>910</v>
      </c>
      <c r="G46" s="5">
        <f t="shared" si="0"/>
        <v>42838.875</v>
      </c>
      <c r="H46" s="5">
        <f t="shared" si="1"/>
        <v>42837.875</v>
      </c>
      <c r="I46" s="1">
        <f t="shared" si="3"/>
        <v>42838.875</v>
      </c>
      <c r="J46">
        <v>3</v>
      </c>
      <c r="K46">
        <v>3</v>
      </c>
      <c r="L46" t="s">
        <v>37</v>
      </c>
      <c r="M46">
        <v>2</v>
      </c>
      <c r="N46">
        <v>3</v>
      </c>
      <c r="O46">
        <v>3</v>
      </c>
      <c r="P46" t="s">
        <v>466</v>
      </c>
      <c r="Q46" t="s">
        <v>14</v>
      </c>
      <c r="R46" t="s">
        <v>460</v>
      </c>
      <c r="S46" s="8">
        <f t="shared" si="2"/>
        <v>99</v>
      </c>
    </row>
    <row r="47" spans="1:19" x14ac:dyDescent="0.3">
      <c r="A47" t="s">
        <v>144</v>
      </c>
      <c r="B47" t="s">
        <v>143</v>
      </c>
      <c r="C47" s="5">
        <v>42829.069513888891</v>
      </c>
      <c r="D47" s="4">
        <v>6.9513888888888889E-2</v>
      </c>
      <c r="E47" s="8" t="s">
        <v>911</v>
      </c>
      <c r="F47" s="8" t="s">
        <v>910</v>
      </c>
      <c r="G47" s="5">
        <f t="shared" si="0"/>
        <v>42829.875</v>
      </c>
      <c r="H47" s="5">
        <f t="shared" si="1"/>
        <v>42828.875</v>
      </c>
      <c r="I47" s="1">
        <f t="shared" si="3"/>
        <v>42828.875</v>
      </c>
      <c r="J47">
        <v>2</v>
      </c>
      <c r="K47">
        <v>2</v>
      </c>
      <c r="L47" t="s">
        <v>37</v>
      </c>
      <c r="M47">
        <v>2</v>
      </c>
      <c r="N47">
        <v>4</v>
      </c>
      <c r="O47">
        <v>4</v>
      </c>
      <c r="P47" t="s">
        <v>14</v>
      </c>
      <c r="Q47" t="s">
        <v>14</v>
      </c>
      <c r="R47" t="s">
        <v>15</v>
      </c>
      <c r="S47" s="8">
        <f t="shared" si="2"/>
        <v>99</v>
      </c>
    </row>
    <row r="48" spans="1:19" x14ac:dyDescent="0.3">
      <c r="A48" t="s">
        <v>144</v>
      </c>
      <c r="B48" t="s">
        <v>195</v>
      </c>
      <c r="C48" s="5">
        <v>42830.234270833331</v>
      </c>
      <c r="D48" s="4">
        <v>0.23427083333333334</v>
      </c>
      <c r="E48" s="8" t="s">
        <v>911</v>
      </c>
      <c r="F48" s="8" t="s">
        <v>910</v>
      </c>
      <c r="G48" s="5">
        <f t="shared" si="0"/>
        <v>42830.875</v>
      </c>
      <c r="H48" s="5">
        <f t="shared" si="1"/>
        <v>42829.875</v>
      </c>
      <c r="I48" s="1">
        <f t="shared" si="3"/>
        <v>42829.875</v>
      </c>
      <c r="J48">
        <v>1</v>
      </c>
      <c r="K48">
        <v>2</v>
      </c>
      <c r="L48" t="s">
        <v>13</v>
      </c>
      <c r="M48">
        <v>1</v>
      </c>
      <c r="N48">
        <v>3</v>
      </c>
      <c r="O48">
        <v>4</v>
      </c>
      <c r="P48" t="s">
        <v>14</v>
      </c>
      <c r="Q48" t="s">
        <v>14</v>
      </c>
      <c r="R48" t="s">
        <v>15</v>
      </c>
      <c r="S48" s="8">
        <f t="shared" si="2"/>
        <v>99</v>
      </c>
    </row>
    <row r="49" spans="1:19" x14ac:dyDescent="0.3">
      <c r="A49" t="s">
        <v>144</v>
      </c>
      <c r="B49" t="s">
        <v>405</v>
      </c>
      <c r="C49" s="5">
        <v>42834.765833333331</v>
      </c>
      <c r="D49" s="4">
        <v>0.26583333333333331</v>
      </c>
      <c r="E49" s="8" t="s">
        <v>909</v>
      </c>
      <c r="F49" s="8" t="s">
        <v>910</v>
      </c>
      <c r="G49" s="5">
        <f t="shared" si="0"/>
        <v>42834.875</v>
      </c>
      <c r="H49" s="5">
        <f t="shared" si="1"/>
        <v>42833.875</v>
      </c>
      <c r="I49" s="6">
        <v>42830</v>
      </c>
      <c r="J49">
        <v>1</v>
      </c>
      <c r="K49">
        <v>1</v>
      </c>
      <c r="L49" t="s">
        <v>37</v>
      </c>
      <c r="M49">
        <v>4</v>
      </c>
      <c r="N49">
        <v>1</v>
      </c>
      <c r="O49">
        <v>4</v>
      </c>
      <c r="P49" t="s">
        <v>14</v>
      </c>
      <c r="Q49" t="s">
        <v>14</v>
      </c>
      <c r="R49" t="s">
        <v>15</v>
      </c>
      <c r="S49" s="8">
        <f t="shared" si="2"/>
        <v>99</v>
      </c>
    </row>
    <row r="50" spans="1:19" x14ac:dyDescent="0.3">
      <c r="A50" t="s">
        <v>144</v>
      </c>
      <c r="B50" t="s">
        <v>406</v>
      </c>
      <c r="C50" s="5">
        <v>42834.766388888886</v>
      </c>
      <c r="D50" s="4">
        <v>0.2663888888888889</v>
      </c>
      <c r="E50" s="8" t="s">
        <v>909</v>
      </c>
      <c r="F50" s="8" t="s">
        <v>910</v>
      </c>
      <c r="G50" s="5">
        <f t="shared" si="0"/>
        <v>42834.875</v>
      </c>
      <c r="H50" s="5">
        <f t="shared" si="1"/>
        <v>42833.875</v>
      </c>
      <c r="I50" s="6">
        <v>42831</v>
      </c>
      <c r="J50">
        <v>5</v>
      </c>
      <c r="K50">
        <v>3</v>
      </c>
      <c r="L50" t="s">
        <v>178</v>
      </c>
      <c r="M50">
        <v>1</v>
      </c>
      <c r="N50">
        <v>5</v>
      </c>
      <c r="O50">
        <v>4</v>
      </c>
      <c r="P50" t="s">
        <v>14</v>
      </c>
      <c r="Q50" t="s">
        <v>14</v>
      </c>
      <c r="R50" t="s">
        <v>15</v>
      </c>
      <c r="S50" s="8">
        <f t="shared" si="2"/>
        <v>99</v>
      </c>
    </row>
    <row r="51" spans="1:19" x14ac:dyDescent="0.3">
      <c r="A51" t="s">
        <v>144</v>
      </c>
      <c r="B51" t="s">
        <v>407</v>
      </c>
      <c r="C51" s="5">
        <v>42834.767025462963</v>
      </c>
      <c r="D51" s="4">
        <v>0.26702546296296298</v>
      </c>
      <c r="E51" s="8" t="s">
        <v>909</v>
      </c>
      <c r="F51" s="8" t="s">
        <v>910</v>
      </c>
      <c r="G51" s="5">
        <f t="shared" si="0"/>
        <v>42834.875</v>
      </c>
      <c r="H51" s="5">
        <f t="shared" si="1"/>
        <v>42833.875</v>
      </c>
      <c r="I51" s="6">
        <v>42832</v>
      </c>
      <c r="J51">
        <v>2</v>
      </c>
      <c r="K51">
        <v>2</v>
      </c>
      <c r="L51" t="s">
        <v>55</v>
      </c>
      <c r="M51">
        <v>3</v>
      </c>
      <c r="N51">
        <v>2</v>
      </c>
      <c r="O51">
        <v>4</v>
      </c>
      <c r="P51" t="s">
        <v>14</v>
      </c>
      <c r="Q51" t="s">
        <v>14</v>
      </c>
      <c r="R51" t="s">
        <v>15</v>
      </c>
      <c r="S51" s="8">
        <f t="shared" si="2"/>
        <v>99</v>
      </c>
    </row>
    <row r="52" spans="1:19" x14ac:dyDescent="0.3">
      <c r="A52" t="s">
        <v>144</v>
      </c>
      <c r="B52" t="s">
        <v>408</v>
      </c>
      <c r="C52" s="5">
        <v>42834.767581018517</v>
      </c>
      <c r="D52" s="4">
        <v>0.26758101851851851</v>
      </c>
      <c r="E52" s="8" t="s">
        <v>909</v>
      </c>
      <c r="F52" s="8" t="s">
        <v>910</v>
      </c>
      <c r="G52" s="5">
        <f t="shared" si="0"/>
        <v>42834.875</v>
      </c>
      <c r="H52" s="5">
        <f t="shared" si="1"/>
        <v>42833.875</v>
      </c>
      <c r="I52" s="1">
        <f>IF(G52&lt;C52,G52,H52)</f>
        <v>42833.875</v>
      </c>
      <c r="J52">
        <v>1</v>
      </c>
      <c r="K52">
        <v>1</v>
      </c>
      <c r="L52" t="s">
        <v>178</v>
      </c>
      <c r="M52">
        <v>3</v>
      </c>
      <c r="N52">
        <v>1</v>
      </c>
      <c r="O52">
        <v>1</v>
      </c>
      <c r="P52" t="s">
        <v>14</v>
      </c>
      <c r="Q52" t="s">
        <v>14</v>
      </c>
      <c r="R52" t="s">
        <v>15</v>
      </c>
      <c r="S52" s="8">
        <f t="shared" si="2"/>
        <v>99</v>
      </c>
    </row>
    <row r="53" spans="1:19" x14ac:dyDescent="0.3">
      <c r="A53" t="s">
        <v>144</v>
      </c>
      <c r="B53" t="s">
        <v>457</v>
      </c>
      <c r="C53" s="5">
        <v>42837.135057870371</v>
      </c>
      <c r="D53" s="4">
        <v>0.13505787037037037</v>
      </c>
      <c r="E53" s="8" t="s">
        <v>911</v>
      </c>
      <c r="F53" s="8" t="s">
        <v>910</v>
      </c>
      <c r="G53" s="5">
        <f t="shared" si="0"/>
        <v>42837.875</v>
      </c>
      <c r="H53" s="5">
        <f t="shared" si="1"/>
        <v>42836.875</v>
      </c>
      <c r="I53" s="6">
        <v>42834</v>
      </c>
      <c r="J53">
        <v>1</v>
      </c>
      <c r="K53">
        <v>1</v>
      </c>
      <c r="L53" t="s">
        <v>18</v>
      </c>
      <c r="M53">
        <v>4</v>
      </c>
      <c r="N53">
        <v>1</v>
      </c>
      <c r="O53">
        <v>1</v>
      </c>
      <c r="P53" t="s">
        <v>14</v>
      </c>
      <c r="Q53" t="s">
        <v>14</v>
      </c>
      <c r="R53" t="s">
        <v>15</v>
      </c>
      <c r="S53" s="8">
        <f t="shared" si="2"/>
        <v>99</v>
      </c>
    </row>
    <row r="54" spans="1:19" x14ac:dyDescent="0.3">
      <c r="A54" t="s">
        <v>144</v>
      </c>
      <c r="B54" t="s">
        <v>539</v>
      </c>
      <c r="C54" s="5">
        <v>42837.13553240741</v>
      </c>
      <c r="D54" s="4">
        <v>0.13553240740740741</v>
      </c>
      <c r="E54" s="8" t="s">
        <v>911</v>
      </c>
      <c r="F54" s="8" t="s">
        <v>910</v>
      </c>
      <c r="G54" s="5">
        <f t="shared" si="0"/>
        <v>42837.875</v>
      </c>
      <c r="H54" s="5">
        <f t="shared" si="1"/>
        <v>42836.875</v>
      </c>
      <c r="I54" s="6">
        <v>42835</v>
      </c>
      <c r="J54">
        <v>1</v>
      </c>
      <c r="K54">
        <v>2</v>
      </c>
      <c r="L54" t="s">
        <v>55</v>
      </c>
      <c r="M54">
        <v>2</v>
      </c>
      <c r="N54">
        <v>1</v>
      </c>
      <c r="O54">
        <v>1</v>
      </c>
      <c r="P54" t="s">
        <v>466</v>
      </c>
      <c r="Q54" t="s">
        <v>14</v>
      </c>
      <c r="R54" t="s">
        <v>460</v>
      </c>
      <c r="S54" s="8">
        <f t="shared" si="2"/>
        <v>99</v>
      </c>
    </row>
    <row r="55" spans="1:19" x14ac:dyDescent="0.3">
      <c r="A55" t="s">
        <v>144</v>
      </c>
      <c r="B55" t="s">
        <v>540</v>
      </c>
      <c r="C55" s="5">
        <v>42837.136111111111</v>
      </c>
      <c r="D55" s="4">
        <v>0.1361111111111111</v>
      </c>
      <c r="E55" s="8" t="s">
        <v>911</v>
      </c>
      <c r="F55" s="8" t="s">
        <v>910</v>
      </c>
      <c r="G55" s="5">
        <f t="shared" si="0"/>
        <v>42837.875</v>
      </c>
      <c r="H55" s="5">
        <f t="shared" si="1"/>
        <v>42836.875</v>
      </c>
      <c r="I55" s="1">
        <f t="shared" ref="I55:I62" si="4">IF(G55&lt;C55,G55,H55)</f>
        <v>42836.875</v>
      </c>
      <c r="J55">
        <v>1</v>
      </c>
      <c r="K55">
        <v>1</v>
      </c>
      <c r="L55" t="s">
        <v>18</v>
      </c>
      <c r="M55">
        <v>3</v>
      </c>
      <c r="N55">
        <v>3</v>
      </c>
      <c r="O55">
        <v>3</v>
      </c>
      <c r="P55" t="s">
        <v>466</v>
      </c>
      <c r="Q55" t="s">
        <v>14</v>
      </c>
      <c r="R55" t="s">
        <v>460</v>
      </c>
      <c r="S55" s="8">
        <f t="shared" si="2"/>
        <v>99</v>
      </c>
    </row>
    <row r="56" spans="1:19" x14ac:dyDescent="0.3">
      <c r="A56" t="s">
        <v>144</v>
      </c>
      <c r="B56" t="s">
        <v>563</v>
      </c>
      <c r="C56" s="5">
        <v>42838.486238425925</v>
      </c>
      <c r="D56" s="4">
        <v>0.48623842592592598</v>
      </c>
      <c r="E56" s="8" t="s">
        <v>911</v>
      </c>
      <c r="F56" s="8" t="s">
        <v>910</v>
      </c>
      <c r="G56" s="5">
        <f t="shared" si="0"/>
        <v>42838.875</v>
      </c>
      <c r="H56" s="5">
        <f t="shared" si="1"/>
        <v>42837.875</v>
      </c>
      <c r="I56" s="1">
        <f t="shared" si="4"/>
        <v>42837.875</v>
      </c>
      <c r="J56">
        <v>4</v>
      </c>
      <c r="K56">
        <v>1</v>
      </c>
      <c r="L56" t="s">
        <v>13</v>
      </c>
      <c r="M56">
        <v>2</v>
      </c>
      <c r="N56">
        <v>3</v>
      </c>
      <c r="O56">
        <v>4</v>
      </c>
      <c r="P56" t="s">
        <v>459</v>
      </c>
      <c r="Q56" t="s">
        <v>14</v>
      </c>
      <c r="R56" t="s">
        <v>460</v>
      </c>
      <c r="S56" s="8">
        <f t="shared" si="2"/>
        <v>99</v>
      </c>
    </row>
    <row r="57" spans="1:19" x14ac:dyDescent="0.3">
      <c r="A57" t="s">
        <v>84</v>
      </c>
      <c r="B57" t="s">
        <v>83</v>
      </c>
      <c r="C57" s="5">
        <v>42828.888414351852</v>
      </c>
      <c r="D57" s="4">
        <v>0.38841435185185186</v>
      </c>
      <c r="E57" s="8" t="s">
        <v>909</v>
      </c>
      <c r="F57" s="8" t="s">
        <v>910</v>
      </c>
      <c r="G57" s="5">
        <f t="shared" si="0"/>
        <v>42828.875</v>
      </c>
      <c r="H57" s="5">
        <f t="shared" si="1"/>
        <v>42827.875</v>
      </c>
      <c r="I57" s="1">
        <f t="shared" si="4"/>
        <v>42828.875</v>
      </c>
      <c r="J57">
        <v>4</v>
      </c>
      <c r="K57">
        <v>3</v>
      </c>
      <c r="L57" t="s">
        <v>37</v>
      </c>
      <c r="M57">
        <v>3</v>
      </c>
      <c r="N57">
        <v>3</v>
      </c>
      <c r="O57">
        <v>3</v>
      </c>
      <c r="P57" t="s">
        <v>14</v>
      </c>
      <c r="Q57" t="s">
        <v>14</v>
      </c>
      <c r="R57" t="s">
        <v>15</v>
      </c>
      <c r="S57" s="8">
        <f t="shared" si="2"/>
        <v>99</v>
      </c>
    </row>
    <row r="58" spans="1:19" x14ac:dyDescent="0.3">
      <c r="A58" t="s">
        <v>84</v>
      </c>
      <c r="B58" t="s">
        <v>199</v>
      </c>
      <c r="C58" s="5">
        <v>42830.313333333332</v>
      </c>
      <c r="D58" s="4">
        <v>0.3133333333333333</v>
      </c>
      <c r="E58" s="8" t="s">
        <v>911</v>
      </c>
      <c r="F58" s="8" t="s">
        <v>910</v>
      </c>
      <c r="G58" s="5">
        <f t="shared" si="0"/>
        <v>42830.875</v>
      </c>
      <c r="H58" s="5">
        <f t="shared" si="1"/>
        <v>42829.875</v>
      </c>
      <c r="I58" s="1">
        <f t="shared" si="4"/>
        <v>42829.875</v>
      </c>
      <c r="J58">
        <v>2</v>
      </c>
      <c r="K58">
        <v>2</v>
      </c>
      <c r="L58" t="s">
        <v>18</v>
      </c>
      <c r="M58">
        <v>3</v>
      </c>
      <c r="N58">
        <v>3</v>
      </c>
      <c r="O58">
        <v>3</v>
      </c>
      <c r="P58" t="s">
        <v>14</v>
      </c>
      <c r="Q58" t="s">
        <v>14</v>
      </c>
      <c r="R58" t="s">
        <v>15</v>
      </c>
      <c r="S58" s="8">
        <f t="shared" si="2"/>
        <v>99</v>
      </c>
    </row>
    <row r="59" spans="1:19" x14ac:dyDescent="0.3">
      <c r="A59" t="s">
        <v>84</v>
      </c>
      <c r="B59" t="s">
        <v>254</v>
      </c>
      <c r="C59" s="5">
        <v>42831.501342592594</v>
      </c>
      <c r="D59" s="4">
        <v>0.50134259259259262</v>
      </c>
      <c r="E59" s="8" t="s">
        <v>909</v>
      </c>
      <c r="F59" s="8" t="s">
        <v>910</v>
      </c>
      <c r="G59" s="5">
        <f t="shared" si="0"/>
        <v>42831.875</v>
      </c>
      <c r="H59" s="5">
        <f t="shared" si="1"/>
        <v>42830.875</v>
      </c>
      <c r="I59" s="1">
        <f t="shared" si="4"/>
        <v>42830.875</v>
      </c>
      <c r="J59">
        <v>4</v>
      </c>
      <c r="K59">
        <v>4</v>
      </c>
      <c r="L59" t="s">
        <v>13</v>
      </c>
      <c r="M59">
        <v>3</v>
      </c>
      <c r="N59">
        <v>4</v>
      </c>
      <c r="O59">
        <v>2</v>
      </c>
      <c r="P59" t="s">
        <v>14</v>
      </c>
      <c r="Q59" t="s">
        <v>14</v>
      </c>
      <c r="R59" t="s">
        <v>15</v>
      </c>
      <c r="S59" s="8">
        <f t="shared" si="2"/>
        <v>99</v>
      </c>
    </row>
    <row r="60" spans="1:19" x14ac:dyDescent="0.3">
      <c r="A60" t="s">
        <v>84</v>
      </c>
      <c r="B60" t="s">
        <v>307</v>
      </c>
      <c r="C60" s="5">
        <v>42832.751261574071</v>
      </c>
      <c r="D60" s="4">
        <v>0.25126157407407407</v>
      </c>
      <c r="E60" s="8" t="s">
        <v>909</v>
      </c>
      <c r="F60" s="8" t="s">
        <v>910</v>
      </c>
      <c r="G60" s="5">
        <f t="shared" si="0"/>
        <v>42832.875</v>
      </c>
      <c r="H60" s="5">
        <f t="shared" si="1"/>
        <v>42831.875</v>
      </c>
      <c r="I60" s="1">
        <f t="shared" si="4"/>
        <v>42831.875</v>
      </c>
      <c r="J60">
        <v>4</v>
      </c>
      <c r="K60">
        <v>4</v>
      </c>
      <c r="L60" t="s">
        <v>37</v>
      </c>
      <c r="M60">
        <v>3</v>
      </c>
      <c r="N60">
        <v>4</v>
      </c>
      <c r="O60">
        <v>4</v>
      </c>
      <c r="P60" t="s">
        <v>14</v>
      </c>
      <c r="Q60" t="s">
        <v>14</v>
      </c>
      <c r="R60" t="s">
        <v>15</v>
      </c>
      <c r="S60" s="8">
        <f t="shared" si="2"/>
        <v>99</v>
      </c>
    </row>
    <row r="61" spans="1:19" x14ac:dyDescent="0.3">
      <c r="A61" t="s">
        <v>84</v>
      </c>
      <c r="B61" t="s">
        <v>353</v>
      </c>
      <c r="C61" s="5">
        <v>42833.753067129626</v>
      </c>
      <c r="D61" s="4">
        <v>0.25306712962962963</v>
      </c>
      <c r="E61" s="8" t="s">
        <v>909</v>
      </c>
      <c r="F61" s="8" t="s">
        <v>910</v>
      </c>
      <c r="G61" s="5">
        <f t="shared" si="0"/>
        <v>42833.875</v>
      </c>
      <c r="H61" s="5">
        <f t="shared" si="1"/>
        <v>42832.875</v>
      </c>
      <c r="I61" s="1">
        <f t="shared" si="4"/>
        <v>42832.875</v>
      </c>
      <c r="J61">
        <v>3</v>
      </c>
      <c r="K61">
        <v>4</v>
      </c>
      <c r="L61" t="s">
        <v>18</v>
      </c>
      <c r="M61">
        <v>4</v>
      </c>
      <c r="N61">
        <v>4</v>
      </c>
      <c r="O61">
        <v>3</v>
      </c>
      <c r="P61" t="s">
        <v>14</v>
      </c>
      <c r="Q61" t="s">
        <v>14</v>
      </c>
      <c r="R61" t="s">
        <v>15</v>
      </c>
      <c r="S61" s="8">
        <f t="shared" si="2"/>
        <v>99</v>
      </c>
    </row>
    <row r="62" spans="1:19" x14ac:dyDescent="0.3">
      <c r="A62" t="s">
        <v>84</v>
      </c>
      <c r="B62" t="s">
        <v>360</v>
      </c>
      <c r="C62" s="5">
        <v>42833.877974537034</v>
      </c>
      <c r="D62" s="4">
        <v>0.37797453703703704</v>
      </c>
      <c r="E62" s="8" t="s">
        <v>909</v>
      </c>
      <c r="F62" s="8" t="s">
        <v>910</v>
      </c>
      <c r="G62" s="5">
        <f t="shared" si="0"/>
        <v>42833.875</v>
      </c>
      <c r="H62" s="5">
        <f t="shared" si="1"/>
        <v>42832.875</v>
      </c>
      <c r="I62" s="1">
        <f t="shared" si="4"/>
        <v>42833.875</v>
      </c>
      <c r="J62">
        <v>5</v>
      </c>
      <c r="K62">
        <v>4</v>
      </c>
      <c r="L62" t="s">
        <v>18</v>
      </c>
      <c r="M62">
        <v>3</v>
      </c>
      <c r="N62">
        <v>4</v>
      </c>
      <c r="O62">
        <v>4</v>
      </c>
      <c r="P62" t="s">
        <v>14</v>
      </c>
      <c r="Q62" t="s">
        <v>14</v>
      </c>
      <c r="R62" t="s">
        <v>15</v>
      </c>
      <c r="S62" s="8">
        <f t="shared" si="2"/>
        <v>99</v>
      </c>
    </row>
    <row r="63" spans="1:19" x14ac:dyDescent="0.3">
      <c r="A63" t="s">
        <v>84</v>
      </c>
      <c r="B63" t="s">
        <v>456</v>
      </c>
      <c r="C63" s="5">
        <v>42835.899155092593</v>
      </c>
      <c r="D63" s="4">
        <v>0.39915509259259258</v>
      </c>
      <c r="E63" s="8" t="s">
        <v>909</v>
      </c>
      <c r="F63" s="8" t="s">
        <v>910</v>
      </c>
      <c r="G63" s="5">
        <f t="shared" si="0"/>
        <v>42835.875</v>
      </c>
      <c r="H63" s="5">
        <f t="shared" si="1"/>
        <v>42834.875</v>
      </c>
      <c r="I63" s="6">
        <v>42834</v>
      </c>
      <c r="J63">
        <v>4</v>
      </c>
      <c r="K63">
        <v>3</v>
      </c>
      <c r="L63" t="s">
        <v>37</v>
      </c>
      <c r="M63">
        <v>3</v>
      </c>
      <c r="N63">
        <v>3</v>
      </c>
      <c r="O63">
        <v>4</v>
      </c>
      <c r="P63" t="s">
        <v>14</v>
      </c>
      <c r="Q63" t="s">
        <v>14</v>
      </c>
      <c r="R63" t="s">
        <v>15</v>
      </c>
      <c r="S63" s="8">
        <f t="shared" si="2"/>
        <v>99</v>
      </c>
    </row>
    <row r="64" spans="1:19" x14ac:dyDescent="0.3">
      <c r="A64" t="s">
        <v>84</v>
      </c>
      <c r="B64" t="s">
        <v>516</v>
      </c>
      <c r="C64" s="5">
        <v>42836.32136574074</v>
      </c>
      <c r="D64" s="4">
        <v>0.3213657407407407</v>
      </c>
      <c r="E64" s="8" t="s">
        <v>911</v>
      </c>
      <c r="F64" s="8" t="s">
        <v>910</v>
      </c>
      <c r="G64" s="5">
        <f t="shared" si="0"/>
        <v>42836.875</v>
      </c>
      <c r="H64" s="5">
        <f t="shared" si="1"/>
        <v>42835.875</v>
      </c>
      <c r="I64" s="1">
        <f>IF(G64&lt;C64,G64,H64)</f>
        <v>42835.875</v>
      </c>
      <c r="J64">
        <v>4</v>
      </c>
      <c r="K64">
        <v>4</v>
      </c>
      <c r="L64" t="s">
        <v>55</v>
      </c>
      <c r="M64">
        <v>4</v>
      </c>
      <c r="N64">
        <v>4</v>
      </c>
      <c r="O64">
        <v>3</v>
      </c>
      <c r="P64" t="s">
        <v>466</v>
      </c>
      <c r="Q64" t="s">
        <v>14</v>
      </c>
      <c r="R64" t="s">
        <v>460</v>
      </c>
      <c r="S64" s="8">
        <f t="shared" si="2"/>
        <v>99</v>
      </c>
    </row>
    <row r="65" spans="1:19" x14ac:dyDescent="0.3">
      <c r="A65" t="s">
        <v>84</v>
      </c>
      <c r="B65" t="s">
        <v>527</v>
      </c>
      <c r="C65" s="5">
        <v>42836.884965277779</v>
      </c>
      <c r="D65" s="4">
        <v>0.38496527777777773</v>
      </c>
      <c r="E65" s="8" t="s">
        <v>909</v>
      </c>
      <c r="F65" s="8" t="s">
        <v>910</v>
      </c>
      <c r="G65" s="5">
        <f t="shared" si="0"/>
        <v>42836.875</v>
      </c>
      <c r="H65" s="5">
        <f t="shared" si="1"/>
        <v>42835.875</v>
      </c>
      <c r="I65" s="1">
        <f>IF(G65&lt;C65,G65,H65)</f>
        <v>42836.875</v>
      </c>
      <c r="J65">
        <v>3</v>
      </c>
      <c r="K65">
        <v>3</v>
      </c>
      <c r="L65" t="s">
        <v>55</v>
      </c>
      <c r="M65">
        <v>4</v>
      </c>
      <c r="N65">
        <v>3</v>
      </c>
      <c r="O65">
        <v>4</v>
      </c>
      <c r="P65" t="s">
        <v>466</v>
      </c>
      <c r="Q65" t="s">
        <v>14</v>
      </c>
      <c r="R65" t="s">
        <v>460</v>
      </c>
      <c r="S65" s="8">
        <f t="shared" si="2"/>
        <v>99</v>
      </c>
    </row>
    <row r="66" spans="1:19" x14ac:dyDescent="0.3">
      <c r="A66" t="s">
        <v>84</v>
      </c>
      <c r="B66" t="s">
        <v>547</v>
      </c>
      <c r="C66" s="5">
        <v>42837.881550925929</v>
      </c>
      <c r="D66" s="4">
        <v>0.38155092592592593</v>
      </c>
      <c r="E66" s="8" t="s">
        <v>909</v>
      </c>
      <c r="F66" s="8" t="s">
        <v>910</v>
      </c>
      <c r="G66" s="5">
        <f t="shared" ref="G66:G129" si="5">DATE(YEAR(C66),MONTH(C66),DAY(C66))+21/24</f>
        <v>42837.875</v>
      </c>
      <c r="H66" s="5">
        <f t="shared" ref="H66:H129" si="6">G66-1</f>
        <v>42836.875</v>
      </c>
      <c r="I66" s="1">
        <f>IF(G66&lt;C66,G66,H66)</f>
        <v>42837.875</v>
      </c>
      <c r="J66">
        <v>3</v>
      </c>
      <c r="K66">
        <v>3</v>
      </c>
      <c r="L66" t="s">
        <v>37</v>
      </c>
      <c r="M66">
        <v>4</v>
      </c>
      <c r="N66">
        <v>3</v>
      </c>
      <c r="O66">
        <v>3</v>
      </c>
      <c r="P66" t="s">
        <v>466</v>
      </c>
      <c r="Q66" t="s">
        <v>14</v>
      </c>
      <c r="R66" t="s">
        <v>460</v>
      </c>
      <c r="S66" s="8">
        <f t="shared" si="2"/>
        <v>99</v>
      </c>
    </row>
    <row r="67" spans="1:19" x14ac:dyDescent="0.3">
      <c r="A67" t="s">
        <v>84</v>
      </c>
      <c r="B67" t="s">
        <v>580</v>
      </c>
      <c r="C67" s="5">
        <v>42839.320451388892</v>
      </c>
      <c r="D67" s="4">
        <v>0.32045138888888891</v>
      </c>
      <c r="E67" s="8" t="s">
        <v>911</v>
      </c>
      <c r="F67" s="8" t="s">
        <v>910</v>
      </c>
      <c r="G67" s="5">
        <f t="shared" si="5"/>
        <v>42839.875</v>
      </c>
      <c r="H67" s="5">
        <f t="shared" si="6"/>
        <v>42838.875</v>
      </c>
      <c r="I67" s="1">
        <f>IF(G67&lt;C67,G67,H67)</f>
        <v>42838.875</v>
      </c>
      <c r="J67">
        <v>4</v>
      </c>
      <c r="K67">
        <v>5</v>
      </c>
      <c r="L67" t="s">
        <v>37</v>
      </c>
      <c r="M67">
        <v>2</v>
      </c>
      <c r="N67">
        <v>3</v>
      </c>
      <c r="O67">
        <v>3</v>
      </c>
      <c r="P67" t="s">
        <v>466</v>
      </c>
      <c r="Q67" t="s">
        <v>14</v>
      </c>
      <c r="R67" t="s">
        <v>460</v>
      </c>
      <c r="S67" s="8">
        <f t="shared" ref="S67:S130" si="7">IF(Q67="na",99,IF(Q67="No",0,1))</f>
        <v>99</v>
      </c>
    </row>
    <row r="68" spans="1:19" x14ac:dyDescent="0.3">
      <c r="A68" t="s">
        <v>84</v>
      </c>
      <c r="B68" t="s">
        <v>611</v>
      </c>
      <c r="C68" s="5">
        <v>42841.032905092594</v>
      </c>
      <c r="D68" s="4">
        <v>0.53290509259259256</v>
      </c>
      <c r="E68" s="8" t="s">
        <v>911</v>
      </c>
      <c r="F68" s="8" t="s">
        <v>910</v>
      </c>
      <c r="G68" s="5">
        <f t="shared" si="5"/>
        <v>42841.875</v>
      </c>
      <c r="H68" s="5">
        <f t="shared" si="6"/>
        <v>42840.875</v>
      </c>
      <c r="I68" s="6">
        <v>42839</v>
      </c>
      <c r="J68">
        <v>4</v>
      </c>
      <c r="K68">
        <v>4</v>
      </c>
      <c r="L68" t="s">
        <v>13</v>
      </c>
      <c r="M68">
        <v>2</v>
      </c>
      <c r="N68">
        <v>4</v>
      </c>
      <c r="O68">
        <v>4</v>
      </c>
      <c r="P68" t="s">
        <v>466</v>
      </c>
      <c r="Q68" t="s">
        <v>14</v>
      </c>
      <c r="R68" t="s">
        <v>460</v>
      </c>
      <c r="S68" s="8">
        <f t="shared" si="7"/>
        <v>99</v>
      </c>
    </row>
    <row r="69" spans="1:19" x14ac:dyDescent="0.3">
      <c r="A69" t="s">
        <v>84</v>
      </c>
      <c r="B69" t="s">
        <v>615</v>
      </c>
      <c r="C69" s="5">
        <v>42841.655972222223</v>
      </c>
      <c r="D69" s="4">
        <v>0.15597222222222221</v>
      </c>
      <c r="E69" s="8" t="s">
        <v>909</v>
      </c>
      <c r="F69" s="8" t="s">
        <v>910</v>
      </c>
      <c r="G69" s="5">
        <f t="shared" si="5"/>
        <v>42841.875</v>
      </c>
      <c r="H69" s="5">
        <f t="shared" si="6"/>
        <v>42840.875</v>
      </c>
      <c r="I69" s="1">
        <f t="shared" ref="I69:I100" si="8">IF(G69&lt;C69,G69,H69)</f>
        <v>42840.875</v>
      </c>
      <c r="J69">
        <v>4</v>
      </c>
      <c r="K69">
        <v>4</v>
      </c>
      <c r="L69" t="s">
        <v>18</v>
      </c>
      <c r="M69">
        <v>2</v>
      </c>
      <c r="N69">
        <v>4</v>
      </c>
      <c r="O69">
        <v>4</v>
      </c>
      <c r="P69" t="s">
        <v>466</v>
      </c>
      <c r="Q69" t="s">
        <v>14</v>
      </c>
      <c r="R69" t="s">
        <v>460</v>
      </c>
      <c r="S69" s="8">
        <f t="shared" si="7"/>
        <v>99</v>
      </c>
    </row>
    <row r="70" spans="1:19" x14ac:dyDescent="0.3">
      <c r="A70" t="s">
        <v>84</v>
      </c>
      <c r="B70" t="s">
        <v>630</v>
      </c>
      <c r="C70" s="5">
        <v>42842.216736111113</v>
      </c>
      <c r="D70" s="4">
        <v>0.2167361111111111</v>
      </c>
      <c r="E70" s="8" t="s">
        <v>911</v>
      </c>
      <c r="F70" s="8" t="s">
        <v>910</v>
      </c>
      <c r="G70" s="5">
        <f t="shared" si="5"/>
        <v>42842.875</v>
      </c>
      <c r="H70" s="5">
        <f t="shared" si="6"/>
        <v>42841.875</v>
      </c>
      <c r="I70" s="1">
        <f t="shared" si="8"/>
        <v>42841.875</v>
      </c>
      <c r="J70">
        <v>3</v>
      </c>
      <c r="K70">
        <v>2</v>
      </c>
      <c r="L70" t="s">
        <v>37</v>
      </c>
      <c r="M70">
        <v>3</v>
      </c>
      <c r="N70">
        <v>3</v>
      </c>
      <c r="O70">
        <v>4</v>
      </c>
      <c r="P70" t="s">
        <v>466</v>
      </c>
      <c r="Q70" t="s">
        <v>14</v>
      </c>
      <c r="R70" t="s">
        <v>460</v>
      </c>
      <c r="S70" s="8">
        <f t="shared" si="7"/>
        <v>99</v>
      </c>
    </row>
    <row r="71" spans="1:19" x14ac:dyDescent="0.3">
      <c r="A71" t="s">
        <v>116</v>
      </c>
      <c r="B71" t="s">
        <v>115</v>
      </c>
      <c r="C71" s="5">
        <v>42828.968738425923</v>
      </c>
      <c r="D71" s="4">
        <v>0.46873842592592596</v>
      </c>
      <c r="E71" s="8" t="s">
        <v>909</v>
      </c>
      <c r="F71" s="8" t="s">
        <v>910</v>
      </c>
      <c r="G71" s="5">
        <f t="shared" si="5"/>
        <v>42828.875</v>
      </c>
      <c r="H71" s="5">
        <f t="shared" si="6"/>
        <v>42827.875</v>
      </c>
      <c r="I71" s="1">
        <f t="shared" si="8"/>
        <v>42828.875</v>
      </c>
      <c r="J71">
        <v>3</v>
      </c>
      <c r="K71">
        <v>4</v>
      </c>
      <c r="L71" t="s">
        <v>13</v>
      </c>
      <c r="M71">
        <v>4</v>
      </c>
      <c r="N71">
        <v>4</v>
      </c>
      <c r="O71">
        <v>5</v>
      </c>
      <c r="P71" t="s">
        <v>14</v>
      </c>
      <c r="Q71" t="s">
        <v>14</v>
      </c>
      <c r="R71" t="s">
        <v>15</v>
      </c>
      <c r="S71" s="8">
        <f t="shared" si="7"/>
        <v>99</v>
      </c>
    </row>
    <row r="72" spans="1:19" x14ac:dyDescent="0.3">
      <c r="A72" t="s">
        <v>116</v>
      </c>
      <c r="B72" t="s">
        <v>181</v>
      </c>
      <c r="C72" s="5">
        <v>42829.943564814814</v>
      </c>
      <c r="D72" s="4">
        <v>0.4435648148148148</v>
      </c>
      <c r="E72" s="8" t="s">
        <v>909</v>
      </c>
      <c r="F72" s="8" t="s">
        <v>910</v>
      </c>
      <c r="G72" s="5">
        <f t="shared" si="5"/>
        <v>42829.875</v>
      </c>
      <c r="H72" s="5">
        <f t="shared" si="6"/>
        <v>42828.875</v>
      </c>
      <c r="I72" s="1">
        <f t="shared" si="8"/>
        <v>42829.875</v>
      </c>
      <c r="J72">
        <v>5</v>
      </c>
      <c r="K72">
        <v>5</v>
      </c>
      <c r="L72" t="s">
        <v>13</v>
      </c>
      <c r="M72">
        <v>3</v>
      </c>
      <c r="N72">
        <v>3</v>
      </c>
      <c r="O72">
        <v>4</v>
      </c>
      <c r="P72" t="s">
        <v>14</v>
      </c>
      <c r="Q72" t="s">
        <v>14</v>
      </c>
      <c r="R72" t="s">
        <v>15</v>
      </c>
      <c r="S72" s="8">
        <f t="shared" si="7"/>
        <v>99</v>
      </c>
    </row>
    <row r="73" spans="1:19" x14ac:dyDescent="0.3">
      <c r="A73" t="s">
        <v>116</v>
      </c>
      <c r="B73" t="s">
        <v>230</v>
      </c>
      <c r="C73" s="5">
        <v>42830.908773148149</v>
      </c>
      <c r="D73" s="4">
        <v>0.40877314814814819</v>
      </c>
      <c r="E73" s="8" t="s">
        <v>909</v>
      </c>
      <c r="F73" s="8" t="s">
        <v>910</v>
      </c>
      <c r="G73" s="5">
        <f t="shared" si="5"/>
        <v>42830.875</v>
      </c>
      <c r="H73" s="5">
        <f t="shared" si="6"/>
        <v>42829.875</v>
      </c>
      <c r="I73" s="1">
        <f t="shared" si="8"/>
        <v>42830.875</v>
      </c>
      <c r="J73">
        <v>3</v>
      </c>
      <c r="K73">
        <v>4</v>
      </c>
      <c r="L73" t="s">
        <v>13</v>
      </c>
      <c r="M73">
        <v>4</v>
      </c>
      <c r="N73">
        <v>4</v>
      </c>
      <c r="O73">
        <v>3</v>
      </c>
      <c r="P73" t="s">
        <v>14</v>
      </c>
      <c r="Q73" t="s">
        <v>14</v>
      </c>
      <c r="R73" t="s">
        <v>15</v>
      </c>
      <c r="S73" s="8">
        <f t="shared" si="7"/>
        <v>99</v>
      </c>
    </row>
    <row r="74" spans="1:19" x14ac:dyDescent="0.3">
      <c r="A74" t="s">
        <v>116</v>
      </c>
      <c r="B74" t="s">
        <v>295</v>
      </c>
      <c r="C74" s="5">
        <v>42832.076805555553</v>
      </c>
      <c r="D74" s="4">
        <v>7.6805555555555557E-2</v>
      </c>
      <c r="E74" s="8" t="s">
        <v>911</v>
      </c>
      <c r="F74" s="8" t="s">
        <v>910</v>
      </c>
      <c r="G74" s="5">
        <f t="shared" si="5"/>
        <v>42832.875</v>
      </c>
      <c r="H74" s="5">
        <f t="shared" si="6"/>
        <v>42831.875</v>
      </c>
      <c r="I74" s="1">
        <f t="shared" si="8"/>
        <v>42831.875</v>
      </c>
      <c r="J74">
        <v>4</v>
      </c>
      <c r="K74">
        <v>3</v>
      </c>
      <c r="L74" t="s">
        <v>37</v>
      </c>
      <c r="M74">
        <v>3</v>
      </c>
      <c r="N74">
        <v>4</v>
      </c>
      <c r="O74">
        <v>3</v>
      </c>
      <c r="P74" t="s">
        <v>14</v>
      </c>
      <c r="Q74" t="s">
        <v>14</v>
      </c>
      <c r="R74" t="s">
        <v>15</v>
      </c>
      <c r="S74" s="8">
        <f t="shared" si="7"/>
        <v>99</v>
      </c>
    </row>
    <row r="75" spans="1:19" x14ac:dyDescent="0.3">
      <c r="A75" t="s">
        <v>116</v>
      </c>
      <c r="B75" t="s">
        <v>334</v>
      </c>
      <c r="C75" s="5">
        <v>42832.977476851855</v>
      </c>
      <c r="D75" s="4">
        <v>0.4774768518518519</v>
      </c>
      <c r="E75" s="8" t="s">
        <v>909</v>
      </c>
      <c r="F75" s="8" t="s">
        <v>910</v>
      </c>
      <c r="G75" s="5">
        <f t="shared" si="5"/>
        <v>42832.875</v>
      </c>
      <c r="H75" s="5">
        <f t="shared" si="6"/>
        <v>42831.875</v>
      </c>
      <c r="I75" s="1">
        <f t="shared" si="8"/>
        <v>42832.875</v>
      </c>
      <c r="J75">
        <v>4</v>
      </c>
      <c r="K75">
        <v>3</v>
      </c>
      <c r="L75" t="s">
        <v>13</v>
      </c>
      <c r="M75">
        <v>3</v>
      </c>
      <c r="N75">
        <v>4</v>
      </c>
      <c r="O75">
        <v>3</v>
      </c>
      <c r="P75" t="s">
        <v>14</v>
      </c>
      <c r="Q75" t="s">
        <v>14</v>
      </c>
      <c r="R75" t="s">
        <v>15</v>
      </c>
      <c r="S75" s="8">
        <f t="shared" si="7"/>
        <v>99</v>
      </c>
    </row>
    <row r="76" spans="1:19" x14ac:dyDescent="0.3">
      <c r="A76" t="s">
        <v>116</v>
      </c>
      <c r="B76" t="s">
        <v>366</v>
      </c>
      <c r="C76" s="5">
        <v>42833.892187500001</v>
      </c>
      <c r="D76" s="4">
        <v>0.39218749999999997</v>
      </c>
      <c r="E76" s="8" t="s">
        <v>909</v>
      </c>
      <c r="F76" s="8" t="s">
        <v>910</v>
      </c>
      <c r="G76" s="5">
        <f t="shared" si="5"/>
        <v>42833.875</v>
      </c>
      <c r="H76" s="5">
        <f t="shared" si="6"/>
        <v>42832.875</v>
      </c>
      <c r="I76" s="1">
        <f t="shared" si="8"/>
        <v>42833.875</v>
      </c>
      <c r="J76">
        <v>4</v>
      </c>
      <c r="K76">
        <v>3</v>
      </c>
      <c r="L76" t="s">
        <v>178</v>
      </c>
      <c r="M76">
        <v>2</v>
      </c>
      <c r="N76">
        <v>4</v>
      </c>
      <c r="O76">
        <v>3</v>
      </c>
      <c r="P76" t="s">
        <v>14</v>
      </c>
      <c r="Q76" t="s">
        <v>14</v>
      </c>
      <c r="R76" t="s">
        <v>15</v>
      </c>
      <c r="S76" s="8">
        <f t="shared" si="7"/>
        <v>99</v>
      </c>
    </row>
    <row r="77" spans="1:19" x14ac:dyDescent="0.3">
      <c r="A77" t="s">
        <v>116</v>
      </c>
      <c r="B77" t="s">
        <v>423</v>
      </c>
      <c r="C77" s="5">
        <v>42834.972060185188</v>
      </c>
      <c r="D77" s="4">
        <v>0.47206018518518517</v>
      </c>
      <c r="E77" s="8" t="s">
        <v>909</v>
      </c>
      <c r="F77" s="8" t="s">
        <v>910</v>
      </c>
      <c r="G77" s="5">
        <f t="shared" si="5"/>
        <v>42834.875</v>
      </c>
      <c r="H77" s="5">
        <f t="shared" si="6"/>
        <v>42833.875</v>
      </c>
      <c r="I77" s="1">
        <f t="shared" si="8"/>
        <v>42834.875</v>
      </c>
      <c r="J77">
        <v>4</v>
      </c>
      <c r="K77">
        <v>4</v>
      </c>
      <c r="L77" t="s">
        <v>13</v>
      </c>
      <c r="M77">
        <v>3</v>
      </c>
      <c r="N77">
        <v>3</v>
      </c>
      <c r="O77">
        <v>2</v>
      </c>
      <c r="P77" t="s">
        <v>14</v>
      </c>
      <c r="Q77" t="s">
        <v>14</v>
      </c>
      <c r="R77" t="s">
        <v>15</v>
      </c>
      <c r="S77" s="8">
        <f t="shared" si="7"/>
        <v>99</v>
      </c>
    </row>
    <row r="78" spans="1:19" x14ac:dyDescent="0.3">
      <c r="A78" t="s">
        <v>116</v>
      </c>
      <c r="B78" t="s">
        <v>692</v>
      </c>
      <c r="C78" s="5">
        <v>42836.174062500002</v>
      </c>
      <c r="D78" s="4">
        <v>0.17406250000000001</v>
      </c>
      <c r="E78" s="8" t="s">
        <v>911</v>
      </c>
      <c r="F78" s="8" t="s">
        <v>910</v>
      </c>
      <c r="G78" s="5">
        <f t="shared" si="5"/>
        <v>42836.875</v>
      </c>
      <c r="H78" s="5">
        <f t="shared" si="6"/>
        <v>42835.875</v>
      </c>
      <c r="I78" s="1">
        <f t="shared" si="8"/>
        <v>42835.875</v>
      </c>
      <c r="J78">
        <v>4</v>
      </c>
      <c r="K78">
        <v>4</v>
      </c>
      <c r="L78" t="s">
        <v>18</v>
      </c>
      <c r="M78">
        <v>3</v>
      </c>
      <c r="N78">
        <v>4</v>
      </c>
      <c r="O78">
        <v>3</v>
      </c>
      <c r="P78" t="s">
        <v>459</v>
      </c>
      <c r="Q78" t="s">
        <v>459</v>
      </c>
      <c r="R78" t="s">
        <v>634</v>
      </c>
      <c r="S78" s="8">
        <f t="shared" si="7"/>
        <v>1</v>
      </c>
    </row>
    <row r="79" spans="1:19" x14ac:dyDescent="0.3">
      <c r="A79" t="s">
        <v>116</v>
      </c>
      <c r="B79" t="s">
        <v>712</v>
      </c>
      <c r="C79" s="5">
        <v>42837.024259259262</v>
      </c>
      <c r="D79" s="4">
        <v>0.52425925925925931</v>
      </c>
      <c r="E79" s="8" t="s">
        <v>911</v>
      </c>
      <c r="F79" s="8" t="s">
        <v>910</v>
      </c>
      <c r="G79" s="5">
        <f t="shared" si="5"/>
        <v>42837.875</v>
      </c>
      <c r="H79" s="5">
        <f t="shared" si="6"/>
        <v>42836.875</v>
      </c>
      <c r="I79" s="1">
        <f t="shared" si="8"/>
        <v>42836.875</v>
      </c>
      <c r="J79">
        <v>4</v>
      </c>
      <c r="K79">
        <v>3</v>
      </c>
      <c r="L79" t="s">
        <v>13</v>
      </c>
      <c r="M79">
        <v>3</v>
      </c>
      <c r="N79">
        <v>3</v>
      </c>
      <c r="O79">
        <v>4</v>
      </c>
      <c r="P79" t="s">
        <v>459</v>
      </c>
      <c r="Q79" t="s">
        <v>459</v>
      </c>
      <c r="R79" t="s">
        <v>634</v>
      </c>
      <c r="S79" s="8">
        <f t="shared" si="7"/>
        <v>1</v>
      </c>
    </row>
    <row r="80" spans="1:19" x14ac:dyDescent="0.3">
      <c r="A80" t="s">
        <v>116</v>
      </c>
      <c r="B80" t="s">
        <v>726</v>
      </c>
      <c r="C80" s="5">
        <v>42837.882210648146</v>
      </c>
      <c r="D80" s="4">
        <v>0.38221064814814815</v>
      </c>
      <c r="E80" s="8" t="s">
        <v>909</v>
      </c>
      <c r="F80" s="8" t="s">
        <v>910</v>
      </c>
      <c r="G80" s="5">
        <f t="shared" si="5"/>
        <v>42837.875</v>
      </c>
      <c r="H80" s="5">
        <f t="shared" si="6"/>
        <v>42836.875</v>
      </c>
      <c r="I80" s="1">
        <f t="shared" si="8"/>
        <v>42837.875</v>
      </c>
      <c r="J80">
        <v>3</v>
      </c>
      <c r="K80">
        <v>2</v>
      </c>
      <c r="L80" t="s">
        <v>37</v>
      </c>
      <c r="M80">
        <v>3</v>
      </c>
      <c r="N80">
        <v>4</v>
      </c>
      <c r="O80">
        <v>4</v>
      </c>
      <c r="P80" t="s">
        <v>459</v>
      </c>
      <c r="Q80" t="s">
        <v>459</v>
      </c>
      <c r="R80" t="s">
        <v>634</v>
      </c>
      <c r="S80" s="8">
        <f t="shared" si="7"/>
        <v>1</v>
      </c>
    </row>
    <row r="81" spans="1:19" x14ac:dyDescent="0.3">
      <c r="A81" t="s">
        <v>116</v>
      </c>
      <c r="B81" t="s">
        <v>760</v>
      </c>
      <c r="C81" s="5">
        <v>42839.162534722222</v>
      </c>
      <c r="D81" s="4">
        <v>0.16253472222222223</v>
      </c>
      <c r="E81" s="8" t="s">
        <v>911</v>
      </c>
      <c r="F81" s="8" t="s">
        <v>910</v>
      </c>
      <c r="G81" s="5">
        <f t="shared" si="5"/>
        <v>42839.875</v>
      </c>
      <c r="H81" s="5">
        <f t="shared" si="6"/>
        <v>42838.875</v>
      </c>
      <c r="I81" s="1">
        <f t="shared" si="8"/>
        <v>42838.875</v>
      </c>
      <c r="J81">
        <v>3</v>
      </c>
      <c r="K81">
        <v>2</v>
      </c>
      <c r="L81" t="s">
        <v>37</v>
      </c>
      <c r="M81">
        <v>4</v>
      </c>
      <c r="N81">
        <v>3</v>
      </c>
      <c r="O81">
        <v>5</v>
      </c>
      <c r="P81" t="s">
        <v>459</v>
      </c>
      <c r="Q81" t="s">
        <v>459</v>
      </c>
      <c r="R81" t="s">
        <v>634</v>
      </c>
      <c r="S81" s="8">
        <f t="shared" si="7"/>
        <v>1</v>
      </c>
    </row>
    <row r="82" spans="1:19" x14ac:dyDescent="0.3">
      <c r="A82" t="s">
        <v>116</v>
      </c>
      <c r="B82" t="s">
        <v>771</v>
      </c>
      <c r="C82" s="5">
        <v>42839.931898148148</v>
      </c>
      <c r="D82" s="4">
        <v>0.43189814814814814</v>
      </c>
      <c r="E82" s="8" t="s">
        <v>909</v>
      </c>
      <c r="F82" s="8" t="s">
        <v>910</v>
      </c>
      <c r="G82" s="5">
        <f t="shared" si="5"/>
        <v>42839.875</v>
      </c>
      <c r="H82" s="5">
        <f t="shared" si="6"/>
        <v>42838.875</v>
      </c>
      <c r="I82" s="1">
        <f t="shared" si="8"/>
        <v>42839.875</v>
      </c>
      <c r="J82">
        <v>3</v>
      </c>
      <c r="K82">
        <v>2</v>
      </c>
      <c r="L82" t="s">
        <v>37</v>
      </c>
      <c r="M82">
        <v>4</v>
      </c>
      <c r="N82">
        <v>2</v>
      </c>
      <c r="O82">
        <v>4</v>
      </c>
      <c r="P82" t="s">
        <v>459</v>
      </c>
      <c r="Q82" t="s">
        <v>459</v>
      </c>
      <c r="R82" t="s">
        <v>634</v>
      </c>
      <c r="S82" s="8">
        <f t="shared" si="7"/>
        <v>1</v>
      </c>
    </row>
    <row r="83" spans="1:19" x14ac:dyDescent="0.3">
      <c r="A83" t="s">
        <v>116</v>
      </c>
      <c r="B83" t="s">
        <v>792</v>
      </c>
      <c r="C83" s="5">
        <v>42840.9453125</v>
      </c>
      <c r="D83" s="4">
        <v>0.4453125</v>
      </c>
      <c r="E83" s="8" t="s">
        <v>909</v>
      </c>
      <c r="F83" s="8" t="s">
        <v>910</v>
      </c>
      <c r="G83" s="5">
        <f t="shared" si="5"/>
        <v>42840.875</v>
      </c>
      <c r="H83" s="5">
        <f t="shared" si="6"/>
        <v>42839.875</v>
      </c>
      <c r="I83" s="1">
        <f t="shared" si="8"/>
        <v>42840.875</v>
      </c>
      <c r="J83">
        <v>4</v>
      </c>
      <c r="K83">
        <v>3</v>
      </c>
      <c r="L83" t="s">
        <v>13</v>
      </c>
      <c r="M83">
        <v>2</v>
      </c>
      <c r="N83">
        <v>3</v>
      </c>
      <c r="O83">
        <v>3</v>
      </c>
      <c r="P83" t="s">
        <v>459</v>
      </c>
      <c r="Q83" t="s">
        <v>459</v>
      </c>
      <c r="R83" t="s">
        <v>634</v>
      </c>
      <c r="S83" s="8">
        <f t="shared" si="7"/>
        <v>1</v>
      </c>
    </row>
    <row r="84" spans="1:19" x14ac:dyDescent="0.3">
      <c r="A84" t="s">
        <v>116</v>
      </c>
      <c r="B84" t="s">
        <v>821</v>
      </c>
      <c r="C84" s="5">
        <v>42841.956608796296</v>
      </c>
      <c r="D84" s="4">
        <v>0.4566087962962963</v>
      </c>
      <c r="E84" s="8" t="s">
        <v>909</v>
      </c>
      <c r="F84" s="8" t="s">
        <v>910</v>
      </c>
      <c r="G84" s="5">
        <f t="shared" si="5"/>
        <v>42841.875</v>
      </c>
      <c r="H84" s="5">
        <f t="shared" si="6"/>
        <v>42840.875</v>
      </c>
      <c r="I84" s="1">
        <f t="shared" si="8"/>
        <v>42841.875</v>
      </c>
      <c r="J84">
        <v>4</v>
      </c>
      <c r="K84">
        <v>2</v>
      </c>
      <c r="L84" t="s">
        <v>37</v>
      </c>
      <c r="M84">
        <v>2</v>
      </c>
      <c r="N84">
        <v>2</v>
      </c>
      <c r="O84">
        <v>3</v>
      </c>
      <c r="P84" t="s">
        <v>459</v>
      </c>
      <c r="Q84" t="s">
        <v>459</v>
      </c>
      <c r="R84" t="s">
        <v>634</v>
      </c>
      <c r="S84" s="8">
        <f t="shared" si="7"/>
        <v>1</v>
      </c>
    </row>
    <row r="85" spans="1:19" x14ac:dyDescent="0.3">
      <c r="A85" t="s">
        <v>140</v>
      </c>
      <c r="B85" t="s">
        <v>139</v>
      </c>
      <c r="C85" s="5">
        <v>42829.044178240743</v>
      </c>
      <c r="D85" s="4">
        <v>4.4178240740740747E-2</v>
      </c>
      <c r="E85" s="8" t="s">
        <v>911</v>
      </c>
      <c r="F85" s="8" t="s">
        <v>910</v>
      </c>
      <c r="G85" s="5">
        <f t="shared" si="5"/>
        <v>42829.875</v>
      </c>
      <c r="H85" s="5">
        <f t="shared" si="6"/>
        <v>42828.875</v>
      </c>
      <c r="I85" s="1">
        <f t="shared" si="8"/>
        <v>42828.875</v>
      </c>
      <c r="J85">
        <v>3</v>
      </c>
      <c r="K85">
        <v>3</v>
      </c>
      <c r="L85" t="s">
        <v>37</v>
      </c>
      <c r="M85">
        <v>2</v>
      </c>
      <c r="N85">
        <v>2</v>
      </c>
      <c r="O85">
        <v>3</v>
      </c>
      <c r="P85" t="s">
        <v>14</v>
      </c>
      <c r="Q85" t="s">
        <v>14</v>
      </c>
      <c r="R85" t="s">
        <v>15</v>
      </c>
      <c r="S85" s="8">
        <f t="shared" si="7"/>
        <v>99</v>
      </c>
    </row>
    <row r="86" spans="1:19" x14ac:dyDescent="0.3">
      <c r="A86" t="s">
        <v>140</v>
      </c>
      <c r="B86" t="s">
        <v>164</v>
      </c>
      <c r="C86" s="5">
        <v>42829.885474537034</v>
      </c>
      <c r="D86" s="4">
        <v>0.38547453703703699</v>
      </c>
      <c r="E86" s="8" t="s">
        <v>909</v>
      </c>
      <c r="F86" s="8" t="s">
        <v>910</v>
      </c>
      <c r="G86" s="5">
        <f t="shared" si="5"/>
        <v>42829.875</v>
      </c>
      <c r="H86" s="5">
        <f t="shared" si="6"/>
        <v>42828.875</v>
      </c>
      <c r="I86" s="1">
        <f t="shared" si="8"/>
        <v>42829.875</v>
      </c>
      <c r="J86">
        <v>2</v>
      </c>
      <c r="K86">
        <v>2</v>
      </c>
      <c r="L86" t="s">
        <v>37</v>
      </c>
      <c r="M86">
        <v>4</v>
      </c>
      <c r="N86">
        <v>3</v>
      </c>
      <c r="O86">
        <v>3</v>
      </c>
      <c r="P86" t="s">
        <v>14</v>
      </c>
      <c r="Q86" t="s">
        <v>14</v>
      </c>
      <c r="R86" t="s">
        <v>15</v>
      </c>
      <c r="S86" s="8">
        <f t="shared" si="7"/>
        <v>99</v>
      </c>
    </row>
    <row r="87" spans="1:19" x14ac:dyDescent="0.3">
      <c r="A87" t="s">
        <v>140</v>
      </c>
      <c r="B87" t="s">
        <v>284</v>
      </c>
      <c r="C87" s="5">
        <v>42831.92150462963</v>
      </c>
      <c r="D87" s="4">
        <v>0.42150462962962965</v>
      </c>
      <c r="E87" s="8" t="s">
        <v>909</v>
      </c>
      <c r="F87" s="8" t="s">
        <v>910</v>
      </c>
      <c r="G87" s="5">
        <f t="shared" si="5"/>
        <v>42831.875</v>
      </c>
      <c r="H87" s="5">
        <f t="shared" si="6"/>
        <v>42830.875</v>
      </c>
      <c r="I87" s="1">
        <f t="shared" si="8"/>
        <v>42831.875</v>
      </c>
      <c r="J87">
        <v>2</v>
      </c>
      <c r="K87">
        <v>2</v>
      </c>
      <c r="L87" t="s">
        <v>37</v>
      </c>
      <c r="M87">
        <v>4</v>
      </c>
      <c r="N87">
        <v>2</v>
      </c>
      <c r="O87">
        <v>2</v>
      </c>
      <c r="P87" t="s">
        <v>14</v>
      </c>
      <c r="Q87" t="s">
        <v>14</v>
      </c>
      <c r="R87" t="s">
        <v>15</v>
      </c>
      <c r="S87" s="8">
        <f t="shared" si="7"/>
        <v>99</v>
      </c>
    </row>
    <row r="88" spans="1:19" x14ac:dyDescent="0.3">
      <c r="A88" t="s">
        <v>140</v>
      </c>
      <c r="B88" t="s">
        <v>395</v>
      </c>
      <c r="C88" s="5">
        <v>42834.447233796294</v>
      </c>
      <c r="D88" s="4">
        <v>0.44723379629629628</v>
      </c>
      <c r="E88" s="8" t="s">
        <v>911</v>
      </c>
      <c r="F88" s="8" t="s">
        <v>910</v>
      </c>
      <c r="G88" s="5">
        <f t="shared" si="5"/>
        <v>42834.875</v>
      </c>
      <c r="H88" s="5">
        <f t="shared" si="6"/>
        <v>42833.875</v>
      </c>
      <c r="I88" s="1">
        <f t="shared" si="8"/>
        <v>42833.875</v>
      </c>
      <c r="J88">
        <v>3</v>
      </c>
      <c r="K88">
        <v>4</v>
      </c>
      <c r="L88" t="s">
        <v>18</v>
      </c>
      <c r="M88">
        <v>3</v>
      </c>
      <c r="N88">
        <v>3</v>
      </c>
      <c r="O88">
        <v>2</v>
      </c>
      <c r="P88" t="s">
        <v>14</v>
      </c>
      <c r="Q88" t="s">
        <v>14</v>
      </c>
      <c r="R88" t="s">
        <v>15</v>
      </c>
      <c r="S88" s="8">
        <f t="shared" si="7"/>
        <v>99</v>
      </c>
    </row>
    <row r="89" spans="1:19" x14ac:dyDescent="0.3">
      <c r="A89" t="s">
        <v>140</v>
      </c>
      <c r="B89" t="s">
        <v>436</v>
      </c>
      <c r="C89" s="5">
        <v>42835.0159375</v>
      </c>
      <c r="D89" s="4">
        <v>0.51593750000000005</v>
      </c>
      <c r="E89" s="8" t="s">
        <v>911</v>
      </c>
      <c r="F89" s="8" t="s">
        <v>910</v>
      </c>
      <c r="G89" s="5">
        <f t="shared" si="5"/>
        <v>42835.875</v>
      </c>
      <c r="H89" s="5">
        <f t="shared" si="6"/>
        <v>42834.875</v>
      </c>
      <c r="I89" s="1">
        <f t="shared" si="8"/>
        <v>42834.875</v>
      </c>
      <c r="J89">
        <v>4</v>
      </c>
      <c r="K89">
        <v>4</v>
      </c>
      <c r="L89" t="s">
        <v>18</v>
      </c>
      <c r="M89">
        <v>3</v>
      </c>
      <c r="N89">
        <v>3</v>
      </c>
      <c r="O89">
        <v>2</v>
      </c>
      <c r="P89" t="s">
        <v>14</v>
      </c>
      <c r="Q89" t="s">
        <v>14</v>
      </c>
      <c r="R89" t="s">
        <v>15</v>
      </c>
      <c r="S89" s="8">
        <f t="shared" si="7"/>
        <v>99</v>
      </c>
    </row>
    <row r="90" spans="1:19" x14ac:dyDescent="0.3">
      <c r="A90" t="s">
        <v>140</v>
      </c>
      <c r="B90" t="s">
        <v>684</v>
      </c>
      <c r="C90" s="5">
        <v>42835.964386574073</v>
      </c>
      <c r="D90" s="4">
        <v>0.46438657407407408</v>
      </c>
      <c r="E90" s="8" t="s">
        <v>909</v>
      </c>
      <c r="F90" s="8" t="s">
        <v>910</v>
      </c>
      <c r="G90" s="5">
        <f t="shared" si="5"/>
        <v>42835.875</v>
      </c>
      <c r="H90" s="5">
        <f t="shared" si="6"/>
        <v>42834.875</v>
      </c>
      <c r="I90" s="1">
        <f t="shared" si="8"/>
        <v>42835.875</v>
      </c>
      <c r="J90">
        <v>3</v>
      </c>
      <c r="K90">
        <v>4</v>
      </c>
      <c r="L90" t="s">
        <v>18</v>
      </c>
      <c r="M90">
        <v>5</v>
      </c>
      <c r="N90">
        <v>3</v>
      </c>
      <c r="O90">
        <v>3</v>
      </c>
      <c r="P90" t="s">
        <v>459</v>
      </c>
      <c r="Q90" t="s">
        <v>466</v>
      </c>
      <c r="R90" t="s">
        <v>634</v>
      </c>
      <c r="S90" s="8">
        <f t="shared" si="7"/>
        <v>0</v>
      </c>
    </row>
    <row r="91" spans="1:19" x14ac:dyDescent="0.3">
      <c r="A91" t="s">
        <v>140</v>
      </c>
      <c r="B91" t="s">
        <v>716</v>
      </c>
      <c r="C91" s="5">
        <v>42837.091064814813</v>
      </c>
      <c r="D91" s="4">
        <v>9.1064814814814821E-2</v>
      </c>
      <c r="E91" s="8" t="s">
        <v>911</v>
      </c>
      <c r="F91" s="8" t="s">
        <v>910</v>
      </c>
      <c r="G91" s="5">
        <f t="shared" si="5"/>
        <v>42837.875</v>
      </c>
      <c r="H91" s="5">
        <f t="shared" si="6"/>
        <v>42836.875</v>
      </c>
      <c r="I91" s="1">
        <f t="shared" si="8"/>
        <v>42836.875</v>
      </c>
      <c r="J91">
        <v>4</v>
      </c>
      <c r="K91">
        <v>3</v>
      </c>
      <c r="L91" t="s">
        <v>13</v>
      </c>
      <c r="M91">
        <v>4</v>
      </c>
      <c r="N91">
        <v>4</v>
      </c>
      <c r="O91">
        <v>2</v>
      </c>
      <c r="P91" t="s">
        <v>459</v>
      </c>
      <c r="Q91" t="s">
        <v>466</v>
      </c>
      <c r="R91" t="s">
        <v>634</v>
      </c>
      <c r="S91" s="8">
        <f t="shared" si="7"/>
        <v>0</v>
      </c>
    </row>
    <row r="92" spans="1:19" x14ac:dyDescent="0.3">
      <c r="A92" t="s">
        <v>140</v>
      </c>
      <c r="B92" t="s">
        <v>739</v>
      </c>
      <c r="C92" s="5">
        <v>42838.088784722226</v>
      </c>
      <c r="D92" s="4">
        <v>8.8784722222222223E-2</v>
      </c>
      <c r="E92" s="8" t="s">
        <v>911</v>
      </c>
      <c r="F92" s="8" t="s">
        <v>910</v>
      </c>
      <c r="G92" s="5">
        <f t="shared" si="5"/>
        <v>42838.875</v>
      </c>
      <c r="H92" s="5">
        <f t="shared" si="6"/>
        <v>42837.875</v>
      </c>
      <c r="I92" s="1">
        <f t="shared" si="8"/>
        <v>42837.875</v>
      </c>
      <c r="J92">
        <v>3</v>
      </c>
      <c r="K92">
        <v>3</v>
      </c>
      <c r="L92" t="s">
        <v>13</v>
      </c>
      <c r="M92">
        <v>4</v>
      </c>
      <c r="N92">
        <v>2</v>
      </c>
      <c r="O92">
        <v>3</v>
      </c>
      <c r="P92" t="s">
        <v>466</v>
      </c>
      <c r="Q92" t="s">
        <v>466</v>
      </c>
      <c r="R92" t="s">
        <v>634</v>
      </c>
      <c r="S92" s="8">
        <f t="shared" si="7"/>
        <v>0</v>
      </c>
    </row>
    <row r="93" spans="1:19" x14ac:dyDescent="0.3">
      <c r="A93" t="s">
        <v>140</v>
      </c>
      <c r="B93" t="s">
        <v>753</v>
      </c>
      <c r="C93" s="5">
        <v>42838.986770833333</v>
      </c>
      <c r="D93" s="4">
        <v>0.48677083333333332</v>
      </c>
      <c r="E93" s="8" t="s">
        <v>909</v>
      </c>
      <c r="F93" s="8" t="s">
        <v>910</v>
      </c>
      <c r="G93" s="5">
        <f t="shared" si="5"/>
        <v>42838.875</v>
      </c>
      <c r="H93" s="5">
        <f t="shared" si="6"/>
        <v>42837.875</v>
      </c>
      <c r="I93" s="1">
        <f t="shared" si="8"/>
        <v>42838.875</v>
      </c>
      <c r="J93">
        <v>3</v>
      </c>
      <c r="K93">
        <v>3</v>
      </c>
      <c r="L93" t="s">
        <v>13</v>
      </c>
      <c r="M93">
        <v>3</v>
      </c>
      <c r="N93">
        <v>3</v>
      </c>
      <c r="O93">
        <v>3</v>
      </c>
      <c r="P93" t="s">
        <v>466</v>
      </c>
      <c r="Q93" t="s">
        <v>466</v>
      </c>
      <c r="R93" t="s">
        <v>634</v>
      </c>
      <c r="S93" s="8">
        <f t="shared" si="7"/>
        <v>0</v>
      </c>
    </row>
    <row r="94" spans="1:19" x14ac:dyDescent="0.3">
      <c r="A94" t="s">
        <v>140</v>
      </c>
      <c r="B94" t="s">
        <v>789</v>
      </c>
      <c r="C94" s="5">
        <v>42840.899143518516</v>
      </c>
      <c r="D94" s="4">
        <v>0.39914351851851854</v>
      </c>
      <c r="E94" s="8" t="s">
        <v>909</v>
      </c>
      <c r="F94" s="8" t="s">
        <v>910</v>
      </c>
      <c r="G94" s="5">
        <f t="shared" si="5"/>
        <v>42840.875</v>
      </c>
      <c r="H94" s="5">
        <f t="shared" si="6"/>
        <v>42839.875</v>
      </c>
      <c r="I94" s="1">
        <f t="shared" si="8"/>
        <v>42840.875</v>
      </c>
      <c r="J94">
        <v>4</v>
      </c>
      <c r="K94">
        <v>3</v>
      </c>
      <c r="L94" t="s">
        <v>13</v>
      </c>
      <c r="M94">
        <v>2</v>
      </c>
      <c r="N94">
        <v>3</v>
      </c>
      <c r="O94">
        <v>2</v>
      </c>
      <c r="P94" t="s">
        <v>466</v>
      </c>
      <c r="Q94" t="s">
        <v>466</v>
      </c>
      <c r="R94" t="s">
        <v>634</v>
      </c>
      <c r="S94" s="8">
        <f t="shared" si="7"/>
        <v>0</v>
      </c>
    </row>
    <row r="95" spans="1:19" x14ac:dyDescent="0.3">
      <c r="A95" t="s">
        <v>82</v>
      </c>
      <c r="B95" t="s">
        <v>81</v>
      </c>
      <c r="C95" s="5">
        <v>42828.88721064815</v>
      </c>
      <c r="D95" s="4">
        <v>0.38721064814814815</v>
      </c>
      <c r="E95" s="8" t="s">
        <v>909</v>
      </c>
      <c r="F95" s="8" t="s">
        <v>910</v>
      </c>
      <c r="G95" s="5">
        <f t="shared" si="5"/>
        <v>42828.875</v>
      </c>
      <c r="H95" s="5">
        <f t="shared" si="6"/>
        <v>42827.875</v>
      </c>
      <c r="I95" s="1">
        <f t="shared" si="8"/>
        <v>42828.875</v>
      </c>
      <c r="J95">
        <v>2</v>
      </c>
      <c r="K95">
        <v>3</v>
      </c>
      <c r="L95" t="s">
        <v>18</v>
      </c>
      <c r="M95">
        <v>2</v>
      </c>
      <c r="N95">
        <v>3</v>
      </c>
      <c r="O95">
        <v>3</v>
      </c>
      <c r="P95" t="s">
        <v>14</v>
      </c>
      <c r="Q95" t="s">
        <v>14</v>
      </c>
      <c r="R95" t="s">
        <v>15</v>
      </c>
      <c r="S95" s="8">
        <f t="shared" si="7"/>
        <v>99</v>
      </c>
    </row>
    <row r="96" spans="1:19" x14ac:dyDescent="0.3">
      <c r="A96" t="s">
        <v>82</v>
      </c>
      <c r="B96" t="s">
        <v>176</v>
      </c>
      <c r="C96" s="5">
        <v>42829.926319444443</v>
      </c>
      <c r="D96" s="4">
        <v>0.42631944444444447</v>
      </c>
      <c r="E96" s="8" t="s">
        <v>909</v>
      </c>
      <c r="F96" s="8" t="s">
        <v>910</v>
      </c>
      <c r="G96" s="5">
        <f t="shared" si="5"/>
        <v>42829.875</v>
      </c>
      <c r="H96" s="5">
        <f t="shared" si="6"/>
        <v>42828.875</v>
      </c>
      <c r="I96" s="1">
        <f t="shared" si="8"/>
        <v>42829.875</v>
      </c>
      <c r="J96">
        <v>3</v>
      </c>
      <c r="K96">
        <v>3</v>
      </c>
      <c r="L96" t="s">
        <v>18</v>
      </c>
      <c r="M96">
        <v>3</v>
      </c>
      <c r="N96">
        <v>3</v>
      </c>
      <c r="O96">
        <v>4</v>
      </c>
      <c r="P96" t="s">
        <v>14</v>
      </c>
      <c r="Q96" t="s">
        <v>14</v>
      </c>
      <c r="R96" t="s">
        <v>15</v>
      </c>
      <c r="S96" s="8">
        <f t="shared" si="7"/>
        <v>99</v>
      </c>
    </row>
    <row r="97" spans="1:19" x14ac:dyDescent="0.3">
      <c r="A97" t="s">
        <v>82</v>
      </c>
      <c r="B97" t="s">
        <v>240</v>
      </c>
      <c r="C97" s="5">
        <v>42830.98778935185</v>
      </c>
      <c r="D97" s="4">
        <v>0.48778935185185185</v>
      </c>
      <c r="E97" s="8" t="s">
        <v>909</v>
      </c>
      <c r="F97" s="8" t="s">
        <v>910</v>
      </c>
      <c r="G97" s="5">
        <f t="shared" si="5"/>
        <v>42830.875</v>
      </c>
      <c r="H97" s="5">
        <f t="shared" si="6"/>
        <v>42829.875</v>
      </c>
      <c r="I97" s="1">
        <f t="shared" si="8"/>
        <v>42830.875</v>
      </c>
      <c r="J97">
        <v>2</v>
      </c>
      <c r="K97">
        <v>3</v>
      </c>
      <c r="L97" t="s">
        <v>13</v>
      </c>
      <c r="M97">
        <v>4</v>
      </c>
      <c r="N97">
        <v>4</v>
      </c>
      <c r="O97">
        <v>4</v>
      </c>
      <c r="P97" t="s">
        <v>14</v>
      </c>
      <c r="Q97" t="s">
        <v>14</v>
      </c>
      <c r="R97" t="s">
        <v>15</v>
      </c>
      <c r="S97" s="8">
        <f t="shared" si="7"/>
        <v>99</v>
      </c>
    </row>
    <row r="98" spans="1:19" x14ac:dyDescent="0.3">
      <c r="A98" t="s">
        <v>82</v>
      </c>
      <c r="B98" t="s">
        <v>282</v>
      </c>
      <c r="C98" s="5">
        <v>42831.912812499999</v>
      </c>
      <c r="D98" s="4">
        <v>0.41281250000000003</v>
      </c>
      <c r="E98" s="8" t="s">
        <v>909</v>
      </c>
      <c r="F98" s="8" t="s">
        <v>910</v>
      </c>
      <c r="G98" s="5">
        <f t="shared" si="5"/>
        <v>42831.875</v>
      </c>
      <c r="H98" s="5">
        <f t="shared" si="6"/>
        <v>42830.875</v>
      </c>
      <c r="I98" s="1">
        <f t="shared" si="8"/>
        <v>42831.875</v>
      </c>
      <c r="J98">
        <v>3</v>
      </c>
      <c r="K98">
        <v>3</v>
      </c>
      <c r="L98" t="s">
        <v>13</v>
      </c>
      <c r="M98">
        <v>3</v>
      </c>
      <c r="N98">
        <v>3</v>
      </c>
      <c r="O98">
        <v>3</v>
      </c>
      <c r="P98" t="s">
        <v>14</v>
      </c>
      <c r="Q98" t="s">
        <v>14</v>
      </c>
      <c r="R98" t="s">
        <v>15</v>
      </c>
      <c r="S98" s="8">
        <f t="shared" si="7"/>
        <v>99</v>
      </c>
    </row>
    <row r="99" spans="1:19" x14ac:dyDescent="0.3">
      <c r="A99" t="s">
        <v>82</v>
      </c>
      <c r="B99" t="s">
        <v>338</v>
      </c>
      <c r="C99" s="5">
        <v>42833.009074074071</v>
      </c>
      <c r="D99" s="4">
        <v>0.50907407407407412</v>
      </c>
      <c r="E99" s="8" t="s">
        <v>911</v>
      </c>
      <c r="F99" s="8" t="s">
        <v>910</v>
      </c>
      <c r="G99" s="5">
        <f t="shared" si="5"/>
        <v>42833.875</v>
      </c>
      <c r="H99" s="5">
        <f t="shared" si="6"/>
        <v>42832.875</v>
      </c>
      <c r="I99" s="1">
        <f t="shared" si="8"/>
        <v>42832.875</v>
      </c>
      <c r="J99">
        <v>3</v>
      </c>
      <c r="K99">
        <v>3</v>
      </c>
      <c r="L99" t="s">
        <v>18</v>
      </c>
      <c r="M99">
        <v>4</v>
      </c>
      <c r="N99">
        <v>5</v>
      </c>
      <c r="O99">
        <v>3</v>
      </c>
      <c r="P99" t="s">
        <v>14</v>
      </c>
      <c r="Q99" t="s">
        <v>14</v>
      </c>
      <c r="R99" t="s">
        <v>15</v>
      </c>
      <c r="S99" s="8">
        <f t="shared" si="7"/>
        <v>99</v>
      </c>
    </row>
    <row r="100" spans="1:19" x14ac:dyDescent="0.3">
      <c r="A100" t="s">
        <v>82</v>
      </c>
      <c r="B100" t="s">
        <v>409</v>
      </c>
      <c r="C100" s="5">
        <v>42834.783113425925</v>
      </c>
      <c r="D100" s="4">
        <v>0.28311342592592592</v>
      </c>
      <c r="E100" s="8" t="s">
        <v>909</v>
      </c>
      <c r="F100" s="8" t="s">
        <v>910</v>
      </c>
      <c r="G100" s="5">
        <f t="shared" si="5"/>
        <v>42834.875</v>
      </c>
      <c r="H100" s="5">
        <f t="shared" si="6"/>
        <v>42833.875</v>
      </c>
      <c r="I100" s="1">
        <f t="shared" si="8"/>
        <v>42833.875</v>
      </c>
      <c r="J100">
        <v>3</v>
      </c>
      <c r="K100">
        <v>4</v>
      </c>
      <c r="L100" t="s">
        <v>18</v>
      </c>
      <c r="M100">
        <v>3</v>
      </c>
      <c r="N100">
        <v>3</v>
      </c>
      <c r="O100">
        <v>2</v>
      </c>
      <c r="P100" t="s">
        <v>14</v>
      </c>
      <c r="Q100" t="s">
        <v>14</v>
      </c>
      <c r="R100" t="s">
        <v>15</v>
      </c>
      <c r="S100" s="8">
        <f t="shared" si="7"/>
        <v>99</v>
      </c>
    </row>
    <row r="101" spans="1:19" x14ac:dyDescent="0.3">
      <c r="A101" t="s">
        <v>82</v>
      </c>
      <c r="B101" t="s">
        <v>417</v>
      </c>
      <c r="C101" s="5">
        <v>42834.95721064815</v>
      </c>
      <c r="D101" s="4">
        <v>0.45721064814814816</v>
      </c>
      <c r="E101" s="8" t="s">
        <v>909</v>
      </c>
      <c r="F101" s="8" t="s">
        <v>910</v>
      </c>
      <c r="G101" s="5">
        <f t="shared" si="5"/>
        <v>42834.875</v>
      </c>
      <c r="H101" s="5">
        <f t="shared" si="6"/>
        <v>42833.875</v>
      </c>
      <c r="I101" s="1">
        <f t="shared" ref="I101:I130" si="9">IF(G101&lt;C101,G101,H101)</f>
        <v>42834.875</v>
      </c>
      <c r="J101">
        <v>2</v>
      </c>
      <c r="K101">
        <v>3</v>
      </c>
      <c r="L101" t="s">
        <v>18</v>
      </c>
      <c r="M101">
        <v>2</v>
      </c>
      <c r="N101">
        <v>4</v>
      </c>
      <c r="O101">
        <v>3</v>
      </c>
      <c r="P101" t="s">
        <v>14</v>
      </c>
      <c r="Q101" t="s">
        <v>14</v>
      </c>
      <c r="R101" t="s">
        <v>15</v>
      </c>
      <c r="S101" s="8">
        <f t="shared" si="7"/>
        <v>99</v>
      </c>
    </row>
    <row r="102" spans="1:19" x14ac:dyDescent="0.3">
      <c r="A102" t="s">
        <v>82</v>
      </c>
      <c r="B102" t="s">
        <v>678</v>
      </c>
      <c r="C102" s="5">
        <v>42835.900833333333</v>
      </c>
      <c r="D102" s="4">
        <v>0.40083333333333332</v>
      </c>
      <c r="E102" s="8" t="s">
        <v>909</v>
      </c>
      <c r="F102" s="8" t="s">
        <v>910</v>
      </c>
      <c r="G102" s="5">
        <f t="shared" si="5"/>
        <v>42835.875</v>
      </c>
      <c r="H102" s="5">
        <f t="shared" si="6"/>
        <v>42834.875</v>
      </c>
      <c r="I102" s="1">
        <f t="shared" si="9"/>
        <v>42835.875</v>
      </c>
      <c r="J102">
        <v>5</v>
      </c>
      <c r="K102">
        <v>4</v>
      </c>
      <c r="L102" t="s">
        <v>37</v>
      </c>
      <c r="M102">
        <v>3</v>
      </c>
      <c r="N102">
        <v>5</v>
      </c>
      <c r="O102">
        <v>1</v>
      </c>
      <c r="P102" t="s">
        <v>459</v>
      </c>
      <c r="Q102" t="s">
        <v>459</v>
      </c>
      <c r="R102" t="s">
        <v>634</v>
      </c>
      <c r="S102" s="8">
        <f t="shared" si="7"/>
        <v>1</v>
      </c>
    </row>
    <row r="103" spans="1:19" x14ac:dyDescent="0.3">
      <c r="A103" t="s">
        <v>82</v>
      </c>
      <c r="B103" t="s">
        <v>714</v>
      </c>
      <c r="C103" s="5">
        <v>42837.079548611109</v>
      </c>
      <c r="D103" s="4">
        <v>7.9548611111111112E-2</v>
      </c>
      <c r="E103" s="8" t="s">
        <v>911</v>
      </c>
      <c r="F103" s="8" t="s">
        <v>910</v>
      </c>
      <c r="G103" s="5">
        <f t="shared" si="5"/>
        <v>42837.875</v>
      </c>
      <c r="H103" s="5">
        <f t="shared" si="6"/>
        <v>42836.875</v>
      </c>
      <c r="I103" s="1">
        <f t="shared" si="9"/>
        <v>42836.875</v>
      </c>
      <c r="J103">
        <v>3</v>
      </c>
      <c r="K103">
        <v>4</v>
      </c>
      <c r="L103" t="s">
        <v>18</v>
      </c>
      <c r="M103">
        <v>2</v>
      </c>
      <c r="N103">
        <v>4</v>
      </c>
      <c r="O103">
        <v>1</v>
      </c>
      <c r="P103" t="s">
        <v>459</v>
      </c>
      <c r="Q103" t="s">
        <v>459</v>
      </c>
      <c r="R103" t="s">
        <v>634</v>
      </c>
      <c r="S103" s="8">
        <f t="shared" si="7"/>
        <v>1</v>
      </c>
    </row>
    <row r="104" spans="1:19" x14ac:dyDescent="0.3">
      <c r="A104" t="s">
        <v>82</v>
      </c>
      <c r="B104" t="s">
        <v>742</v>
      </c>
      <c r="C104" s="5">
        <v>42838.412245370368</v>
      </c>
      <c r="D104" s="4">
        <v>0.41224537037037035</v>
      </c>
      <c r="E104" s="8" t="s">
        <v>911</v>
      </c>
      <c r="F104" s="8" t="s">
        <v>910</v>
      </c>
      <c r="G104" s="5">
        <f t="shared" si="5"/>
        <v>42838.875</v>
      </c>
      <c r="H104" s="5">
        <f t="shared" si="6"/>
        <v>42837.875</v>
      </c>
      <c r="I104" s="1">
        <f t="shared" si="9"/>
        <v>42837.875</v>
      </c>
      <c r="J104">
        <v>3</v>
      </c>
      <c r="K104">
        <v>3</v>
      </c>
      <c r="L104" t="s">
        <v>37</v>
      </c>
      <c r="M104">
        <v>2</v>
      </c>
      <c r="N104">
        <v>4</v>
      </c>
      <c r="O104">
        <v>2</v>
      </c>
      <c r="P104" t="s">
        <v>459</v>
      </c>
      <c r="Q104" t="s">
        <v>459</v>
      </c>
      <c r="R104" t="s">
        <v>634</v>
      </c>
      <c r="S104" s="8">
        <f t="shared" si="7"/>
        <v>1</v>
      </c>
    </row>
    <row r="105" spans="1:19" x14ac:dyDescent="0.3">
      <c r="A105" t="s">
        <v>82</v>
      </c>
      <c r="B105" t="s">
        <v>749</v>
      </c>
      <c r="C105" s="5">
        <v>42838.903067129628</v>
      </c>
      <c r="D105" s="4">
        <v>0.40306712962962959</v>
      </c>
      <c r="E105" s="8" t="s">
        <v>909</v>
      </c>
      <c r="F105" s="8" t="s">
        <v>910</v>
      </c>
      <c r="G105" s="5">
        <f t="shared" si="5"/>
        <v>42838.875</v>
      </c>
      <c r="H105" s="5">
        <f t="shared" si="6"/>
        <v>42837.875</v>
      </c>
      <c r="I105" s="1">
        <f t="shared" si="9"/>
        <v>42838.875</v>
      </c>
      <c r="J105">
        <v>3</v>
      </c>
      <c r="K105">
        <v>3</v>
      </c>
      <c r="L105" t="s">
        <v>13</v>
      </c>
      <c r="M105">
        <v>4</v>
      </c>
      <c r="N105">
        <v>3</v>
      </c>
      <c r="O105">
        <v>5</v>
      </c>
      <c r="P105" t="s">
        <v>459</v>
      </c>
      <c r="Q105" t="s">
        <v>459</v>
      </c>
      <c r="R105" t="s">
        <v>634</v>
      </c>
      <c r="S105" s="8">
        <f t="shared" si="7"/>
        <v>1</v>
      </c>
    </row>
    <row r="106" spans="1:19" x14ac:dyDescent="0.3">
      <c r="A106" t="s">
        <v>82</v>
      </c>
      <c r="B106" t="s">
        <v>811</v>
      </c>
      <c r="C106" s="5">
        <v>42841.868807870371</v>
      </c>
      <c r="D106" s="4">
        <v>0.36880787037037038</v>
      </c>
      <c r="E106" s="8" t="s">
        <v>909</v>
      </c>
      <c r="F106" s="8" t="s">
        <v>910</v>
      </c>
      <c r="G106" s="5">
        <f t="shared" si="5"/>
        <v>42841.875</v>
      </c>
      <c r="H106" s="5">
        <f t="shared" si="6"/>
        <v>42840.875</v>
      </c>
      <c r="I106" s="1">
        <f t="shared" si="9"/>
        <v>42840.875</v>
      </c>
      <c r="J106">
        <v>4</v>
      </c>
      <c r="K106">
        <v>4</v>
      </c>
      <c r="L106" t="s">
        <v>18</v>
      </c>
      <c r="M106">
        <v>1</v>
      </c>
      <c r="N106">
        <v>1</v>
      </c>
      <c r="O106">
        <v>5</v>
      </c>
      <c r="P106" t="s">
        <v>459</v>
      </c>
      <c r="Q106" t="s">
        <v>459</v>
      </c>
      <c r="R106" t="s">
        <v>634</v>
      </c>
      <c r="S106" s="8">
        <f t="shared" si="7"/>
        <v>1</v>
      </c>
    </row>
    <row r="107" spans="1:19" x14ac:dyDescent="0.3">
      <c r="A107" t="s">
        <v>82</v>
      </c>
      <c r="B107" t="s">
        <v>822</v>
      </c>
      <c r="C107" s="5">
        <v>42841.959768518522</v>
      </c>
      <c r="D107" s="4">
        <v>0.45976851851851852</v>
      </c>
      <c r="E107" s="8" t="s">
        <v>909</v>
      </c>
      <c r="F107" s="8" t="s">
        <v>910</v>
      </c>
      <c r="G107" s="5">
        <f t="shared" si="5"/>
        <v>42841.875</v>
      </c>
      <c r="H107" s="5">
        <f t="shared" si="6"/>
        <v>42840.875</v>
      </c>
      <c r="I107" s="1">
        <f t="shared" si="9"/>
        <v>42841.875</v>
      </c>
      <c r="J107">
        <v>4</v>
      </c>
      <c r="K107">
        <v>3</v>
      </c>
      <c r="L107" t="s">
        <v>13</v>
      </c>
      <c r="M107">
        <v>2</v>
      </c>
      <c r="N107">
        <v>3</v>
      </c>
      <c r="O107">
        <v>5</v>
      </c>
      <c r="P107" t="s">
        <v>459</v>
      </c>
      <c r="Q107" t="s">
        <v>459</v>
      </c>
      <c r="R107" t="s">
        <v>634</v>
      </c>
      <c r="S107" s="8">
        <f t="shared" si="7"/>
        <v>1</v>
      </c>
    </row>
    <row r="108" spans="1:19" x14ac:dyDescent="0.3">
      <c r="A108" t="s">
        <v>120</v>
      </c>
      <c r="B108" t="s">
        <v>119</v>
      </c>
      <c r="C108" s="5">
        <v>42828.982789351852</v>
      </c>
      <c r="D108" s="4">
        <v>0.48278935185185184</v>
      </c>
      <c r="E108" s="8" t="s">
        <v>909</v>
      </c>
      <c r="F108" s="8" t="s">
        <v>910</v>
      </c>
      <c r="G108" s="5">
        <f t="shared" si="5"/>
        <v>42828.875</v>
      </c>
      <c r="H108" s="5">
        <f t="shared" si="6"/>
        <v>42827.875</v>
      </c>
      <c r="I108" s="1">
        <f t="shared" si="9"/>
        <v>42828.875</v>
      </c>
      <c r="J108">
        <v>4</v>
      </c>
      <c r="K108">
        <v>4</v>
      </c>
      <c r="L108" t="s">
        <v>37</v>
      </c>
      <c r="M108">
        <v>3</v>
      </c>
      <c r="N108">
        <v>4</v>
      </c>
      <c r="O108">
        <v>4</v>
      </c>
      <c r="P108" t="s">
        <v>14</v>
      </c>
      <c r="Q108" t="s">
        <v>14</v>
      </c>
      <c r="R108" t="s">
        <v>15</v>
      </c>
      <c r="S108" s="8">
        <f t="shared" si="7"/>
        <v>99</v>
      </c>
    </row>
    <row r="109" spans="1:19" x14ac:dyDescent="0.3">
      <c r="A109" t="s">
        <v>120</v>
      </c>
      <c r="B109" t="s">
        <v>161</v>
      </c>
      <c r="C109" s="5">
        <v>42829.880798611113</v>
      </c>
      <c r="D109" s="4">
        <v>0.38079861111111107</v>
      </c>
      <c r="E109" s="8" t="s">
        <v>909</v>
      </c>
      <c r="F109" s="8" t="s">
        <v>910</v>
      </c>
      <c r="G109" s="5">
        <f t="shared" si="5"/>
        <v>42829.875</v>
      </c>
      <c r="H109" s="5">
        <f t="shared" si="6"/>
        <v>42828.875</v>
      </c>
      <c r="I109" s="1">
        <f t="shared" si="9"/>
        <v>42829.875</v>
      </c>
      <c r="J109">
        <v>4</v>
      </c>
      <c r="K109">
        <v>4</v>
      </c>
      <c r="L109" t="s">
        <v>37</v>
      </c>
      <c r="M109">
        <v>2</v>
      </c>
      <c r="N109">
        <v>4</v>
      </c>
      <c r="O109">
        <v>4</v>
      </c>
      <c r="P109" t="s">
        <v>14</v>
      </c>
      <c r="Q109" t="s">
        <v>14</v>
      </c>
      <c r="R109" t="s">
        <v>15</v>
      </c>
      <c r="S109" s="8">
        <f t="shared" si="7"/>
        <v>99</v>
      </c>
    </row>
    <row r="110" spans="1:19" x14ac:dyDescent="0.3">
      <c r="A110" t="s">
        <v>120</v>
      </c>
      <c r="B110" t="s">
        <v>215</v>
      </c>
      <c r="C110" s="5">
        <v>42830.880057870374</v>
      </c>
      <c r="D110" s="4">
        <v>0.38005787037037037</v>
      </c>
      <c r="E110" s="8" t="s">
        <v>909</v>
      </c>
      <c r="F110" s="8" t="s">
        <v>910</v>
      </c>
      <c r="G110" s="5">
        <f t="shared" si="5"/>
        <v>42830.875</v>
      </c>
      <c r="H110" s="5">
        <f t="shared" si="6"/>
        <v>42829.875</v>
      </c>
      <c r="I110" s="1">
        <f t="shared" si="9"/>
        <v>42830.875</v>
      </c>
      <c r="J110">
        <v>4</v>
      </c>
      <c r="K110">
        <v>3</v>
      </c>
      <c r="L110" t="s">
        <v>37</v>
      </c>
      <c r="M110">
        <v>3</v>
      </c>
      <c r="N110">
        <v>3</v>
      </c>
      <c r="O110">
        <v>2</v>
      </c>
      <c r="P110" t="s">
        <v>14</v>
      </c>
      <c r="Q110" t="s">
        <v>14</v>
      </c>
      <c r="R110" t="s">
        <v>15</v>
      </c>
      <c r="S110" s="8">
        <f t="shared" si="7"/>
        <v>99</v>
      </c>
    </row>
    <row r="111" spans="1:19" x14ac:dyDescent="0.3">
      <c r="A111" t="s">
        <v>120</v>
      </c>
      <c r="B111" t="s">
        <v>257</v>
      </c>
      <c r="C111" s="5">
        <v>42831.875810185185</v>
      </c>
      <c r="D111" s="4">
        <v>0.37581018518518516</v>
      </c>
      <c r="E111" s="8" t="s">
        <v>909</v>
      </c>
      <c r="F111" s="8" t="s">
        <v>910</v>
      </c>
      <c r="G111" s="5">
        <f t="shared" si="5"/>
        <v>42831.875</v>
      </c>
      <c r="H111" s="5">
        <f t="shared" si="6"/>
        <v>42830.875</v>
      </c>
      <c r="I111" s="1">
        <f t="shared" si="9"/>
        <v>42831.875</v>
      </c>
      <c r="J111">
        <v>4</v>
      </c>
      <c r="K111">
        <v>5</v>
      </c>
      <c r="L111" t="s">
        <v>13</v>
      </c>
      <c r="M111">
        <v>2</v>
      </c>
      <c r="N111">
        <v>4</v>
      </c>
      <c r="O111">
        <v>3</v>
      </c>
      <c r="P111" t="s">
        <v>14</v>
      </c>
      <c r="Q111" t="s">
        <v>14</v>
      </c>
      <c r="R111" t="s">
        <v>15</v>
      </c>
      <c r="S111" s="8">
        <f t="shared" si="7"/>
        <v>99</v>
      </c>
    </row>
    <row r="112" spans="1:19" x14ac:dyDescent="0.3">
      <c r="A112" t="s">
        <v>120</v>
      </c>
      <c r="B112" t="s">
        <v>308</v>
      </c>
      <c r="C112" s="5">
        <v>42832.87572916667</v>
      </c>
      <c r="D112" s="4">
        <v>0.37572916666666667</v>
      </c>
      <c r="E112" s="8" t="s">
        <v>909</v>
      </c>
      <c r="F112" s="8" t="s">
        <v>910</v>
      </c>
      <c r="G112" s="5">
        <f t="shared" si="5"/>
        <v>42832.875</v>
      </c>
      <c r="H112" s="5">
        <f t="shared" si="6"/>
        <v>42831.875</v>
      </c>
      <c r="I112" s="1">
        <f t="shared" si="9"/>
        <v>42832.875</v>
      </c>
      <c r="J112">
        <v>5</v>
      </c>
      <c r="K112">
        <v>3</v>
      </c>
      <c r="L112" t="s">
        <v>37</v>
      </c>
      <c r="M112">
        <v>2</v>
      </c>
      <c r="N112">
        <v>3</v>
      </c>
      <c r="O112">
        <v>3</v>
      </c>
      <c r="P112" t="s">
        <v>14</v>
      </c>
      <c r="Q112" t="s">
        <v>14</v>
      </c>
      <c r="R112" t="s">
        <v>15</v>
      </c>
      <c r="S112" s="8">
        <f t="shared" si="7"/>
        <v>99</v>
      </c>
    </row>
    <row r="113" spans="1:19" x14ac:dyDescent="0.3">
      <c r="A113" t="s">
        <v>120</v>
      </c>
      <c r="B113" t="s">
        <v>375</v>
      </c>
      <c r="C113" s="5">
        <v>42833.910462962966</v>
      </c>
      <c r="D113" s="4">
        <v>0.41046296296296297</v>
      </c>
      <c r="E113" s="8" t="s">
        <v>909</v>
      </c>
      <c r="F113" s="8" t="s">
        <v>910</v>
      </c>
      <c r="G113" s="5">
        <f t="shared" si="5"/>
        <v>42833.875</v>
      </c>
      <c r="H113" s="5">
        <f t="shared" si="6"/>
        <v>42832.875</v>
      </c>
      <c r="I113" s="1">
        <f t="shared" si="9"/>
        <v>42833.875</v>
      </c>
      <c r="J113">
        <v>5</v>
      </c>
      <c r="K113">
        <v>4</v>
      </c>
      <c r="L113" t="s">
        <v>13</v>
      </c>
      <c r="M113">
        <v>2</v>
      </c>
      <c r="N113">
        <v>4</v>
      </c>
      <c r="O113">
        <v>3</v>
      </c>
      <c r="P113" t="s">
        <v>14</v>
      </c>
      <c r="Q113" t="s">
        <v>14</v>
      </c>
      <c r="R113" t="s">
        <v>15</v>
      </c>
      <c r="S113" s="8">
        <f t="shared" si="7"/>
        <v>99</v>
      </c>
    </row>
    <row r="114" spans="1:19" x14ac:dyDescent="0.3">
      <c r="A114" t="s">
        <v>120</v>
      </c>
      <c r="B114" t="s">
        <v>425</v>
      </c>
      <c r="C114" s="5">
        <v>42834.974409722221</v>
      </c>
      <c r="D114" s="4">
        <v>0.47440972222222227</v>
      </c>
      <c r="E114" s="8" t="s">
        <v>909</v>
      </c>
      <c r="F114" s="8" t="s">
        <v>910</v>
      </c>
      <c r="G114" s="5">
        <f t="shared" si="5"/>
        <v>42834.875</v>
      </c>
      <c r="H114" s="5">
        <f t="shared" si="6"/>
        <v>42833.875</v>
      </c>
      <c r="I114" s="1">
        <f t="shared" si="9"/>
        <v>42834.875</v>
      </c>
      <c r="J114">
        <v>5</v>
      </c>
      <c r="K114">
        <v>4</v>
      </c>
      <c r="L114" t="s">
        <v>18</v>
      </c>
      <c r="M114">
        <v>2</v>
      </c>
      <c r="N114">
        <v>5</v>
      </c>
      <c r="O114">
        <v>3</v>
      </c>
      <c r="P114" t="s">
        <v>14</v>
      </c>
      <c r="Q114" t="s">
        <v>14</v>
      </c>
      <c r="R114" t="s">
        <v>15</v>
      </c>
      <c r="S114" s="8">
        <f t="shared" si="7"/>
        <v>99</v>
      </c>
    </row>
    <row r="115" spans="1:19" x14ac:dyDescent="0.3">
      <c r="A115" t="s">
        <v>120</v>
      </c>
      <c r="B115" t="s">
        <v>673</v>
      </c>
      <c r="C115" s="5">
        <v>42835.878935185188</v>
      </c>
      <c r="D115" s="4">
        <v>0.37893518518518521</v>
      </c>
      <c r="E115" s="8" t="s">
        <v>909</v>
      </c>
      <c r="F115" s="8" t="s">
        <v>910</v>
      </c>
      <c r="G115" s="5">
        <f t="shared" si="5"/>
        <v>42835.875</v>
      </c>
      <c r="H115" s="5">
        <f t="shared" si="6"/>
        <v>42834.875</v>
      </c>
      <c r="I115" s="1">
        <f t="shared" si="9"/>
        <v>42835.875</v>
      </c>
      <c r="J115">
        <v>5</v>
      </c>
      <c r="K115">
        <v>4</v>
      </c>
      <c r="L115" t="s">
        <v>13</v>
      </c>
      <c r="M115">
        <v>2</v>
      </c>
      <c r="N115">
        <v>5</v>
      </c>
      <c r="O115">
        <v>3</v>
      </c>
      <c r="P115" t="s">
        <v>459</v>
      </c>
      <c r="Q115" t="s">
        <v>466</v>
      </c>
      <c r="R115" t="s">
        <v>634</v>
      </c>
      <c r="S115" s="8">
        <f t="shared" si="7"/>
        <v>0</v>
      </c>
    </row>
    <row r="116" spans="1:19" x14ac:dyDescent="0.3">
      <c r="A116" t="s">
        <v>120</v>
      </c>
      <c r="B116" t="s">
        <v>701</v>
      </c>
      <c r="C116" s="5">
        <v>42836.897164351853</v>
      </c>
      <c r="D116" s="4">
        <v>0.39716435185185189</v>
      </c>
      <c r="E116" s="8" t="s">
        <v>909</v>
      </c>
      <c r="F116" s="8" t="s">
        <v>910</v>
      </c>
      <c r="G116" s="5">
        <f t="shared" si="5"/>
        <v>42836.875</v>
      </c>
      <c r="H116" s="5">
        <f t="shared" si="6"/>
        <v>42835.875</v>
      </c>
      <c r="I116" s="1">
        <f t="shared" si="9"/>
        <v>42836.875</v>
      </c>
      <c r="J116">
        <v>5</v>
      </c>
      <c r="K116">
        <v>4</v>
      </c>
      <c r="L116" t="s">
        <v>37</v>
      </c>
      <c r="M116">
        <v>2</v>
      </c>
      <c r="N116">
        <v>4</v>
      </c>
      <c r="O116">
        <v>2</v>
      </c>
      <c r="P116" t="s">
        <v>459</v>
      </c>
      <c r="Q116" t="s">
        <v>459</v>
      </c>
      <c r="R116" t="s">
        <v>634</v>
      </c>
      <c r="S116" s="8">
        <f t="shared" si="7"/>
        <v>1</v>
      </c>
    </row>
    <row r="117" spans="1:19" x14ac:dyDescent="0.3">
      <c r="A117" t="s">
        <v>120</v>
      </c>
      <c r="B117" t="s">
        <v>781</v>
      </c>
      <c r="C117" s="5">
        <v>42840.530706018515</v>
      </c>
      <c r="D117" s="4">
        <v>0.53070601851851851</v>
      </c>
      <c r="E117" s="8" t="s">
        <v>909</v>
      </c>
      <c r="F117" s="8" t="s">
        <v>910</v>
      </c>
      <c r="G117" s="5">
        <f t="shared" si="5"/>
        <v>42840.875</v>
      </c>
      <c r="H117" s="5">
        <f t="shared" si="6"/>
        <v>42839.875</v>
      </c>
      <c r="I117" s="1">
        <f t="shared" si="9"/>
        <v>42839.875</v>
      </c>
      <c r="J117">
        <v>5</v>
      </c>
      <c r="K117">
        <v>4</v>
      </c>
      <c r="L117" t="s">
        <v>13</v>
      </c>
      <c r="M117">
        <v>2</v>
      </c>
      <c r="N117">
        <v>5</v>
      </c>
      <c r="O117">
        <v>2</v>
      </c>
      <c r="P117" t="s">
        <v>459</v>
      </c>
      <c r="Q117" t="s">
        <v>459</v>
      </c>
      <c r="R117" t="s">
        <v>634</v>
      </c>
      <c r="S117" s="8">
        <f t="shared" si="7"/>
        <v>1</v>
      </c>
    </row>
    <row r="118" spans="1:19" x14ac:dyDescent="0.3">
      <c r="A118" t="s">
        <v>120</v>
      </c>
      <c r="B118" t="s">
        <v>797</v>
      </c>
      <c r="C118" s="5">
        <v>42841.073530092595</v>
      </c>
      <c r="D118" s="4">
        <v>7.3530092592592591E-2</v>
      </c>
      <c r="E118" s="8" t="s">
        <v>911</v>
      </c>
      <c r="F118" s="8" t="s">
        <v>910</v>
      </c>
      <c r="G118" s="5">
        <f t="shared" si="5"/>
        <v>42841.875</v>
      </c>
      <c r="H118" s="5">
        <f t="shared" si="6"/>
        <v>42840.875</v>
      </c>
      <c r="I118" s="1">
        <f t="shared" si="9"/>
        <v>42840.875</v>
      </c>
      <c r="J118">
        <v>5</v>
      </c>
      <c r="K118">
        <v>4</v>
      </c>
      <c r="L118" t="s">
        <v>13</v>
      </c>
      <c r="M118">
        <v>1</v>
      </c>
      <c r="N118">
        <v>5</v>
      </c>
      <c r="O118">
        <v>3</v>
      </c>
      <c r="P118" t="s">
        <v>459</v>
      </c>
      <c r="Q118" t="s">
        <v>459</v>
      </c>
      <c r="R118" t="s">
        <v>634</v>
      </c>
      <c r="S118" s="8">
        <f t="shared" si="7"/>
        <v>1</v>
      </c>
    </row>
    <row r="119" spans="1:19" x14ac:dyDescent="0.3">
      <c r="A119" t="s">
        <v>120</v>
      </c>
      <c r="B119" t="s">
        <v>823</v>
      </c>
      <c r="C119" s="5">
        <v>42841.984791666669</v>
      </c>
      <c r="D119" s="4">
        <v>0.48479166666666668</v>
      </c>
      <c r="E119" s="8" t="s">
        <v>909</v>
      </c>
      <c r="F119" s="8" t="s">
        <v>910</v>
      </c>
      <c r="G119" s="5">
        <f t="shared" si="5"/>
        <v>42841.875</v>
      </c>
      <c r="H119" s="5">
        <f t="shared" si="6"/>
        <v>42840.875</v>
      </c>
      <c r="I119" s="1">
        <f t="shared" si="9"/>
        <v>42841.875</v>
      </c>
      <c r="J119">
        <v>5</v>
      </c>
      <c r="K119">
        <v>4</v>
      </c>
      <c r="L119" t="s">
        <v>13</v>
      </c>
      <c r="M119">
        <v>2</v>
      </c>
      <c r="N119">
        <v>5</v>
      </c>
      <c r="O119">
        <v>3</v>
      </c>
      <c r="P119" t="s">
        <v>459</v>
      </c>
      <c r="Q119" t="s">
        <v>459</v>
      </c>
      <c r="R119" t="s">
        <v>634</v>
      </c>
      <c r="S119" s="8">
        <f t="shared" si="7"/>
        <v>1</v>
      </c>
    </row>
    <row r="120" spans="1:19" x14ac:dyDescent="0.3">
      <c r="A120" t="s">
        <v>122</v>
      </c>
      <c r="B120" t="s">
        <v>121</v>
      </c>
      <c r="C120" s="5">
        <v>42828.985729166663</v>
      </c>
      <c r="D120" s="4">
        <v>0.48572916666666671</v>
      </c>
      <c r="E120" s="8" t="s">
        <v>909</v>
      </c>
      <c r="F120" s="8" t="s">
        <v>910</v>
      </c>
      <c r="G120" s="5">
        <f t="shared" si="5"/>
        <v>42828.875</v>
      </c>
      <c r="H120" s="5">
        <f t="shared" si="6"/>
        <v>42827.875</v>
      </c>
      <c r="I120" s="1">
        <f t="shared" si="9"/>
        <v>42828.875</v>
      </c>
      <c r="J120">
        <v>5</v>
      </c>
      <c r="K120">
        <v>5</v>
      </c>
      <c r="L120" t="s">
        <v>13</v>
      </c>
      <c r="M120">
        <v>3</v>
      </c>
      <c r="N120">
        <v>4</v>
      </c>
      <c r="O120">
        <v>3</v>
      </c>
      <c r="P120" t="s">
        <v>14</v>
      </c>
      <c r="Q120" t="s">
        <v>14</v>
      </c>
      <c r="R120" t="s">
        <v>15</v>
      </c>
      <c r="S120" s="8">
        <f t="shared" si="7"/>
        <v>99</v>
      </c>
    </row>
    <row r="121" spans="1:19" x14ac:dyDescent="0.3">
      <c r="A121" t="s">
        <v>122</v>
      </c>
      <c r="B121" t="s">
        <v>238</v>
      </c>
      <c r="C121" s="5">
        <v>42830.969039351854</v>
      </c>
      <c r="D121" s="4">
        <v>0.46903935185185186</v>
      </c>
      <c r="E121" s="8" t="s">
        <v>909</v>
      </c>
      <c r="F121" s="8" t="s">
        <v>910</v>
      </c>
      <c r="G121" s="5">
        <f t="shared" si="5"/>
        <v>42830.875</v>
      </c>
      <c r="H121" s="5">
        <f t="shared" si="6"/>
        <v>42829.875</v>
      </c>
      <c r="I121" s="1">
        <f t="shared" si="9"/>
        <v>42830.875</v>
      </c>
      <c r="J121">
        <v>3</v>
      </c>
      <c r="K121">
        <v>2</v>
      </c>
      <c r="L121" t="s">
        <v>37</v>
      </c>
      <c r="M121">
        <v>2</v>
      </c>
      <c r="N121">
        <v>3</v>
      </c>
      <c r="O121">
        <v>5</v>
      </c>
      <c r="P121" t="s">
        <v>14</v>
      </c>
      <c r="Q121" t="s">
        <v>14</v>
      </c>
      <c r="R121" t="s">
        <v>15</v>
      </c>
      <c r="S121" s="8">
        <f t="shared" si="7"/>
        <v>99</v>
      </c>
    </row>
    <row r="122" spans="1:19" x14ac:dyDescent="0.3">
      <c r="A122" t="s">
        <v>122</v>
      </c>
      <c r="B122" t="s">
        <v>297</v>
      </c>
      <c r="C122" s="5">
        <v>42832.14570601852</v>
      </c>
      <c r="D122" s="4">
        <v>0.14570601851851853</v>
      </c>
      <c r="E122" s="8" t="s">
        <v>911</v>
      </c>
      <c r="F122" s="8" t="s">
        <v>910</v>
      </c>
      <c r="G122" s="5">
        <f t="shared" si="5"/>
        <v>42832.875</v>
      </c>
      <c r="H122" s="5">
        <f t="shared" si="6"/>
        <v>42831.875</v>
      </c>
      <c r="I122" s="1">
        <f t="shared" si="9"/>
        <v>42831.875</v>
      </c>
      <c r="J122">
        <v>5</v>
      </c>
      <c r="K122">
        <v>3</v>
      </c>
      <c r="L122" t="s">
        <v>13</v>
      </c>
      <c r="M122">
        <v>2</v>
      </c>
      <c r="N122">
        <v>4</v>
      </c>
      <c r="O122">
        <v>3</v>
      </c>
      <c r="P122" t="s">
        <v>14</v>
      </c>
      <c r="Q122" t="s">
        <v>14</v>
      </c>
      <c r="R122" t="s">
        <v>15</v>
      </c>
      <c r="S122" s="8">
        <f t="shared" si="7"/>
        <v>99</v>
      </c>
    </row>
    <row r="123" spans="1:19" x14ac:dyDescent="0.3">
      <c r="A123" t="s">
        <v>122</v>
      </c>
      <c r="B123" t="s">
        <v>384</v>
      </c>
      <c r="C123" s="5">
        <v>42834.025300925925</v>
      </c>
      <c r="D123" s="4">
        <v>0.52530092592592592</v>
      </c>
      <c r="E123" s="8" t="s">
        <v>911</v>
      </c>
      <c r="F123" s="8" t="s">
        <v>910</v>
      </c>
      <c r="G123" s="5">
        <f t="shared" si="5"/>
        <v>42834.875</v>
      </c>
      <c r="H123" s="5">
        <f t="shared" si="6"/>
        <v>42833.875</v>
      </c>
      <c r="I123" s="1">
        <f t="shared" si="9"/>
        <v>42833.875</v>
      </c>
      <c r="J123">
        <v>3</v>
      </c>
      <c r="K123">
        <v>4</v>
      </c>
      <c r="L123" t="s">
        <v>37</v>
      </c>
      <c r="M123">
        <v>2</v>
      </c>
      <c r="N123">
        <v>3</v>
      </c>
      <c r="O123">
        <v>1</v>
      </c>
      <c r="P123" t="s">
        <v>14</v>
      </c>
      <c r="Q123" t="s">
        <v>14</v>
      </c>
      <c r="R123" t="s">
        <v>15</v>
      </c>
      <c r="S123" s="8">
        <f t="shared" si="7"/>
        <v>99</v>
      </c>
    </row>
    <row r="124" spans="1:19" x14ac:dyDescent="0.3">
      <c r="A124" t="s">
        <v>122</v>
      </c>
      <c r="B124" t="s">
        <v>430</v>
      </c>
      <c r="C124" s="5">
        <v>42835.006076388891</v>
      </c>
      <c r="D124" s="4">
        <v>0.50607638888888895</v>
      </c>
      <c r="E124" s="8" t="s">
        <v>911</v>
      </c>
      <c r="F124" s="8" t="s">
        <v>910</v>
      </c>
      <c r="G124" s="5">
        <f t="shared" si="5"/>
        <v>42835.875</v>
      </c>
      <c r="H124" s="5">
        <f t="shared" si="6"/>
        <v>42834.875</v>
      </c>
      <c r="I124" s="1">
        <f t="shared" si="9"/>
        <v>42834.875</v>
      </c>
      <c r="J124">
        <v>4</v>
      </c>
      <c r="K124">
        <v>2</v>
      </c>
      <c r="L124" t="s">
        <v>37</v>
      </c>
      <c r="M124">
        <v>2</v>
      </c>
      <c r="N124">
        <v>3</v>
      </c>
      <c r="O124">
        <v>2</v>
      </c>
      <c r="P124" t="s">
        <v>14</v>
      </c>
      <c r="Q124" t="s">
        <v>14</v>
      </c>
      <c r="R124" t="s">
        <v>15</v>
      </c>
      <c r="S124" s="8">
        <f t="shared" si="7"/>
        <v>99</v>
      </c>
    </row>
    <row r="125" spans="1:19" x14ac:dyDescent="0.3">
      <c r="A125" t="s">
        <v>122</v>
      </c>
      <c r="B125" t="s">
        <v>707</v>
      </c>
      <c r="C125" s="5">
        <v>42836.960833333331</v>
      </c>
      <c r="D125" s="4">
        <v>0.46083333333333337</v>
      </c>
      <c r="E125" s="8" t="s">
        <v>909</v>
      </c>
      <c r="F125" s="8" t="s">
        <v>910</v>
      </c>
      <c r="G125" s="5">
        <f t="shared" si="5"/>
        <v>42836.875</v>
      </c>
      <c r="H125" s="5">
        <f t="shared" si="6"/>
        <v>42835.875</v>
      </c>
      <c r="I125" s="1">
        <f t="shared" si="9"/>
        <v>42836.875</v>
      </c>
      <c r="J125">
        <v>3</v>
      </c>
      <c r="K125">
        <v>3</v>
      </c>
      <c r="L125" t="s">
        <v>18</v>
      </c>
      <c r="M125">
        <v>3</v>
      </c>
      <c r="N125">
        <v>2</v>
      </c>
      <c r="O125">
        <v>4</v>
      </c>
      <c r="P125" t="s">
        <v>459</v>
      </c>
      <c r="Q125" t="s">
        <v>466</v>
      </c>
      <c r="R125" t="s">
        <v>634</v>
      </c>
      <c r="S125" s="8">
        <f t="shared" si="7"/>
        <v>0</v>
      </c>
    </row>
    <row r="126" spans="1:19" x14ac:dyDescent="0.3">
      <c r="A126" t="s">
        <v>154</v>
      </c>
      <c r="B126" t="s">
        <v>153</v>
      </c>
      <c r="C126" s="5">
        <v>42829.501585648148</v>
      </c>
      <c r="D126" s="4">
        <v>0.5015856481481481</v>
      </c>
      <c r="E126" s="8" t="s">
        <v>909</v>
      </c>
      <c r="F126" s="8" t="s">
        <v>910</v>
      </c>
      <c r="G126" s="5">
        <f t="shared" si="5"/>
        <v>42829.875</v>
      </c>
      <c r="H126" s="5">
        <f t="shared" si="6"/>
        <v>42828.875</v>
      </c>
      <c r="I126" s="1">
        <f t="shared" si="9"/>
        <v>42828.875</v>
      </c>
      <c r="J126">
        <v>3</v>
      </c>
      <c r="K126">
        <v>2</v>
      </c>
      <c r="L126" t="s">
        <v>37</v>
      </c>
      <c r="M126">
        <v>4</v>
      </c>
      <c r="N126">
        <v>3</v>
      </c>
      <c r="O126">
        <v>2</v>
      </c>
      <c r="P126" t="s">
        <v>14</v>
      </c>
      <c r="Q126" t="s">
        <v>14</v>
      </c>
      <c r="R126" t="s">
        <v>15</v>
      </c>
      <c r="S126" s="8">
        <f t="shared" si="7"/>
        <v>99</v>
      </c>
    </row>
    <row r="127" spans="1:19" x14ac:dyDescent="0.3">
      <c r="A127" t="s">
        <v>154</v>
      </c>
      <c r="B127" t="s">
        <v>158</v>
      </c>
      <c r="C127" s="5">
        <v>42829.875937500001</v>
      </c>
      <c r="D127" s="4">
        <v>0.37593750000000004</v>
      </c>
      <c r="E127" s="8" t="s">
        <v>909</v>
      </c>
      <c r="F127" s="8" t="s">
        <v>910</v>
      </c>
      <c r="G127" s="5">
        <f t="shared" si="5"/>
        <v>42829.875</v>
      </c>
      <c r="H127" s="5">
        <f t="shared" si="6"/>
        <v>42828.875</v>
      </c>
      <c r="I127" s="1">
        <f t="shared" si="9"/>
        <v>42829.875</v>
      </c>
      <c r="J127">
        <v>3</v>
      </c>
      <c r="K127">
        <v>2</v>
      </c>
      <c r="L127" t="s">
        <v>37</v>
      </c>
      <c r="M127">
        <v>3</v>
      </c>
      <c r="N127">
        <v>3</v>
      </c>
      <c r="O127">
        <v>2</v>
      </c>
      <c r="P127" t="s">
        <v>14</v>
      </c>
      <c r="Q127" t="s">
        <v>14</v>
      </c>
      <c r="R127" t="s">
        <v>15</v>
      </c>
      <c r="S127" s="8">
        <f t="shared" si="7"/>
        <v>99</v>
      </c>
    </row>
    <row r="128" spans="1:19" x14ac:dyDescent="0.3">
      <c r="A128" t="s">
        <v>154</v>
      </c>
      <c r="B128" t="s">
        <v>217</v>
      </c>
      <c r="C128" s="5">
        <v>42830.880231481482</v>
      </c>
      <c r="D128" s="4">
        <v>0.3802314814814815</v>
      </c>
      <c r="E128" s="8" t="s">
        <v>909</v>
      </c>
      <c r="F128" s="8" t="s">
        <v>910</v>
      </c>
      <c r="G128" s="5">
        <f t="shared" si="5"/>
        <v>42830.875</v>
      </c>
      <c r="H128" s="5">
        <f t="shared" si="6"/>
        <v>42829.875</v>
      </c>
      <c r="I128" s="1">
        <f t="shared" si="9"/>
        <v>42830.875</v>
      </c>
      <c r="J128">
        <v>4</v>
      </c>
      <c r="K128">
        <v>3</v>
      </c>
      <c r="L128" t="s">
        <v>37</v>
      </c>
      <c r="M128">
        <v>3</v>
      </c>
      <c r="N128">
        <v>4</v>
      </c>
      <c r="O128">
        <v>3</v>
      </c>
      <c r="P128" t="s">
        <v>14</v>
      </c>
      <c r="Q128" t="s">
        <v>14</v>
      </c>
      <c r="R128" t="s">
        <v>15</v>
      </c>
      <c r="S128" s="8">
        <f t="shared" si="7"/>
        <v>99</v>
      </c>
    </row>
    <row r="129" spans="1:19" x14ac:dyDescent="0.3">
      <c r="A129" t="s">
        <v>154</v>
      </c>
      <c r="B129" t="s">
        <v>268</v>
      </c>
      <c r="C129" s="5">
        <v>42831.884722222225</v>
      </c>
      <c r="D129" s="4">
        <v>0.38472222222222219</v>
      </c>
      <c r="E129" s="8" t="s">
        <v>909</v>
      </c>
      <c r="F129" s="8" t="s">
        <v>910</v>
      </c>
      <c r="G129" s="5">
        <f t="shared" si="5"/>
        <v>42831.875</v>
      </c>
      <c r="H129" s="5">
        <f t="shared" si="6"/>
        <v>42830.875</v>
      </c>
      <c r="I129" s="1">
        <f t="shared" si="9"/>
        <v>42831.875</v>
      </c>
      <c r="J129">
        <v>3</v>
      </c>
      <c r="K129">
        <v>4</v>
      </c>
      <c r="L129" t="s">
        <v>37</v>
      </c>
      <c r="M129">
        <v>3</v>
      </c>
      <c r="N129">
        <v>3</v>
      </c>
      <c r="O129">
        <v>1</v>
      </c>
      <c r="P129" t="s">
        <v>14</v>
      </c>
      <c r="Q129" t="s">
        <v>14</v>
      </c>
      <c r="R129" t="s">
        <v>15</v>
      </c>
      <c r="S129" s="8">
        <f t="shared" si="7"/>
        <v>99</v>
      </c>
    </row>
    <row r="130" spans="1:19" x14ac:dyDescent="0.3">
      <c r="A130" t="s">
        <v>154</v>
      </c>
      <c r="B130" t="s">
        <v>326</v>
      </c>
      <c r="C130" s="5">
        <v>42832.905462962961</v>
      </c>
      <c r="D130" s="4">
        <v>0.40546296296296297</v>
      </c>
      <c r="E130" s="8" t="s">
        <v>909</v>
      </c>
      <c r="F130" s="8" t="s">
        <v>910</v>
      </c>
      <c r="G130" s="5">
        <f t="shared" ref="G130:G193" si="10">DATE(YEAR(C130),MONTH(C130),DAY(C130))+21/24</f>
        <v>42832.875</v>
      </c>
      <c r="H130" s="5">
        <f t="shared" ref="H130:H193" si="11">G130-1</f>
        <v>42831.875</v>
      </c>
      <c r="I130" s="1">
        <f t="shared" si="9"/>
        <v>42832.875</v>
      </c>
      <c r="J130">
        <v>4</v>
      </c>
      <c r="K130">
        <v>2</v>
      </c>
      <c r="L130" t="s">
        <v>37</v>
      </c>
      <c r="M130">
        <v>3</v>
      </c>
      <c r="N130">
        <v>2</v>
      </c>
      <c r="O130">
        <v>3</v>
      </c>
      <c r="P130" t="s">
        <v>14</v>
      </c>
      <c r="Q130" t="s">
        <v>14</v>
      </c>
      <c r="R130" t="s">
        <v>15</v>
      </c>
      <c r="S130" s="8">
        <f t="shared" si="7"/>
        <v>99</v>
      </c>
    </row>
    <row r="131" spans="1:19" x14ac:dyDescent="0.3">
      <c r="A131" t="s">
        <v>154</v>
      </c>
      <c r="B131" t="s">
        <v>358</v>
      </c>
      <c r="C131" s="5">
        <v>42833.877395833333</v>
      </c>
      <c r="D131" s="4">
        <v>0.37739583333333332</v>
      </c>
      <c r="E131" s="8" t="s">
        <v>909</v>
      </c>
      <c r="F131" s="8" t="s">
        <v>910</v>
      </c>
      <c r="G131" s="5">
        <f t="shared" si="10"/>
        <v>42833.875</v>
      </c>
      <c r="H131" s="5">
        <f t="shared" si="11"/>
        <v>42832.875</v>
      </c>
      <c r="I131" s="6"/>
      <c r="J131">
        <v>3</v>
      </c>
      <c r="K131">
        <v>3</v>
      </c>
      <c r="L131" t="s">
        <v>37</v>
      </c>
      <c r="M131">
        <v>2</v>
      </c>
      <c r="N131">
        <v>2</v>
      </c>
      <c r="O131">
        <v>2</v>
      </c>
      <c r="P131" t="s">
        <v>14</v>
      </c>
      <c r="Q131" t="s">
        <v>14</v>
      </c>
      <c r="R131" t="s">
        <v>15</v>
      </c>
      <c r="S131" s="8">
        <f t="shared" ref="S131:S194" si="12">IF(Q131="na",99,IF(Q131="No",0,1))</f>
        <v>99</v>
      </c>
    </row>
    <row r="132" spans="1:19" x14ac:dyDescent="0.3">
      <c r="A132" t="s">
        <v>154</v>
      </c>
      <c r="B132" t="s">
        <v>359</v>
      </c>
      <c r="C132" s="5">
        <v>42833.877789351849</v>
      </c>
      <c r="D132" s="4">
        <v>0.37778935185185186</v>
      </c>
      <c r="E132" s="8" t="s">
        <v>909</v>
      </c>
      <c r="F132" s="8" t="s">
        <v>910</v>
      </c>
      <c r="G132" s="5">
        <f t="shared" si="10"/>
        <v>42833.875</v>
      </c>
      <c r="H132" s="5">
        <f t="shared" si="11"/>
        <v>42832.875</v>
      </c>
      <c r="I132" s="1">
        <f t="shared" ref="I132:I154" si="13">IF(G132&lt;C132,G132,H132)</f>
        <v>42833.875</v>
      </c>
      <c r="J132">
        <v>3</v>
      </c>
      <c r="K132">
        <v>3</v>
      </c>
      <c r="L132" t="s">
        <v>37</v>
      </c>
      <c r="M132">
        <v>3</v>
      </c>
      <c r="N132">
        <v>3</v>
      </c>
      <c r="O132">
        <v>3</v>
      </c>
      <c r="P132" t="s">
        <v>14</v>
      </c>
      <c r="Q132" t="s">
        <v>14</v>
      </c>
      <c r="R132" t="s">
        <v>15</v>
      </c>
      <c r="S132" s="8">
        <f t="shared" si="12"/>
        <v>99</v>
      </c>
    </row>
    <row r="133" spans="1:19" x14ac:dyDescent="0.3">
      <c r="A133" t="s">
        <v>202</v>
      </c>
      <c r="B133" s="8" t="s">
        <v>201</v>
      </c>
      <c r="C133" s="5">
        <v>42830.434837962966</v>
      </c>
      <c r="D133" s="4">
        <v>0.43483796296296301</v>
      </c>
      <c r="E133" s="8" t="s">
        <v>911</v>
      </c>
      <c r="F133" s="8" t="s">
        <v>910</v>
      </c>
      <c r="G133" s="5">
        <f t="shared" si="10"/>
        <v>42830.875</v>
      </c>
      <c r="H133" s="5">
        <f t="shared" si="11"/>
        <v>42829.875</v>
      </c>
      <c r="I133" s="1">
        <f t="shared" si="13"/>
        <v>42829.875</v>
      </c>
      <c r="J133">
        <v>4</v>
      </c>
      <c r="K133">
        <v>4</v>
      </c>
      <c r="L133" t="s">
        <v>13</v>
      </c>
      <c r="M133">
        <v>4</v>
      </c>
      <c r="N133">
        <v>4</v>
      </c>
      <c r="O133">
        <v>5</v>
      </c>
      <c r="P133" t="s">
        <v>14</v>
      </c>
      <c r="Q133" t="s">
        <v>14</v>
      </c>
      <c r="R133" t="s">
        <v>15</v>
      </c>
      <c r="S133" s="8">
        <f t="shared" si="12"/>
        <v>99</v>
      </c>
    </row>
    <row r="134" spans="1:19" x14ac:dyDescent="0.3">
      <c r="A134" t="s">
        <v>202</v>
      </c>
      <c r="B134" t="s">
        <v>209</v>
      </c>
      <c r="C134" s="5">
        <v>42830.875937500001</v>
      </c>
      <c r="D134" s="4">
        <v>0.37593750000000004</v>
      </c>
      <c r="E134" s="8" t="s">
        <v>909</v>
      </c>
      <c r="F134" s="8" t="s">
        <v>910</v>
      </c>
      <c r="G134" s="5">
        <f t="shared" si="10"/>
        <v>42830.875</v>
      </c>
      <c r="H134" s="5">
        <f t="shared" si="11"/>
        <v>42829.875</v>
      </c>
      <c r="I134" s="1">
        <f t="shared" si="13"/>
        <v>42830.875</v>
      </c>
      <c r="J134">
        <v>5</v>
      </c>
      <c r="K134">
        <v>4</v>
      </c>
      <c r="L134" t="s">
        <v>18</v>
      </c>
      <c r="M134">
        <v>4</v>
      </c>
      <c r="N134">
        <v>5</v>
      </c>
      <c r="O134">
        <v>5</v>
      </c>
      <c r="P134" t="s">
        <v>14</v>
      </c>
      <c r="Q134" t="s">
        <v>14</v>
      </c>
      <c r="R134" t="s">
        <v>15</v>
      </c>
      <c r="S134" s="8">
        <f t="shared" si="12"/>
        <v>99</v>
      </c>
    </row>
    <row r="135" spans="1:19" x14ac:dyDescent="0.3">
      <c r="A135" t="s">
        <v>202</v>
      </c>
      <c r="B135" t="s">
        <v>288</v>
      </c>
      <c r="C135" s="5">
        <v>42831.944710648146</v>
      </c>
      <c r="D135" s="4">
        <v>0.44471064814814815</v>
      </c>
      <c r="E135" s="8" t="s">
        <v>909</v>
      </c>
      <c r="F135" s="8" t="s">
        <v>910</v>
      </c>
      <c r="G135" s="5">
        <f t="shared" si="10"/>
        <v>42831.875</v>
      </c>
      <c r="H135" s="5">
        <f t="shared" si="11"/>
        <v>42830.875</v>
      </c>
      <c r="I135" s="1">
        <f t="shared" si="13"/>
        <v>42831.875</v>
      </c>
      <c r="J135">
        <v>5</v>
      </c>
      <c r="K135">
        <v>5</v>
      </c>
      <c r="L135" t="s">
        <v>18</v>
      </c>
      <c r="M135">
        <v>2</v>
      </c>
      <c r="N135">
        <v>3</v>
      </c>
      <c r="O135">
        <v>4</v>
      </c>
      <c r="P135" t="s">
        <v>14</v>
      </c>
      <c r="Q135" t="s">
        <v>14</v>
      </c>
      <c r="R135" t="s">
        <v>15</v>
      </c>
      <c r="S135" s="8">
        <f t="shared" si="12"/>
        <v>99</v>
      </c>
    </row>
    <row r="136" spans="1:19" x14ac:dyDescent="0.3">
      <c r="A136" t="s">
        <v>202</v>
      </c>
      <c r="B136" t="s">
        <v>309</v>
      </c>
      <c r="C136" s="5">
        <v>42832.875856481478</v>
      </c>
      <c r="D136" s="4">
        <v>0.37585648148148149</v>
      </c>
      <c r="E136" s="8" t="s">
        <v>909</v>
      </c>
      <c r="F136" s="8" t="s">
        <v>910</v>
      </c>
      <c r="G136" s="5">
        <f t="shared" si="10"/>
        <v>42832.875</v>
      </c>
      <c r="H136" s="5">
        <f t="shared" si="11"/>
        <v>42831.875</v>
      </c>
      <c r="I136" s="1">
        <f t="shared" si="13"/>
        <v>42832.875</v>
      </c>
      <c r="J136">
        <v>5</v>
      </c>
      <c r="K136">
        <v>5</v>
      </c>
      <c r="L136" t="s">
        <v>55</v>
      </c>
      <c r="M136">
        <v>1</v>
      </c>
      <c r="N136">
        <v>5</v>
      </c>
      <c r="O136">
        <v>4</v>
      </c>
      <c r="P136" t="s">
        <v>14</v>
      </c>
      <c r="Q136" t="s">
        <v>14</v>
      </c>
      <c r="R136" t="s">
        <v>15</v>
      </c>
      <c r="S136" s="8">
        <f t="shared" si="12"/>
        <v>99</v>
      </c>
    </row>
    <row r="137" spans="1:19" x14ac:dyDescent="0.3">
      <c r="A137" t="s">
        <v>202</v>
      </c>
      <c r="B137" t="s">
        <v>393</v>
      </c>
      <c r="C137" s="5">
        <v>42834.389537037037</v>
      </c>
      <c r="D137" s="4">
        <v>0.38953703703703701</v>
      </c>
      <c r="E137" s="8" t="s">
        <v>911</v>
      </c>
      <c r="F137" s="8" t="s">
        <v>910</v>
      </c>
      <c r="G137" s="5">
        <f t="shared" si="10"/>
        <v>42834.875</v>
      </c>
      <c r="H137" s="5">
        <f t="shared" si="11"/>
        <v>42833.875</v>
      </c>
      <c r="I137" s="1">
        <f t="shared" si="13"/>
        <v>42833.875</v>
      </c>
      <c r="J137">
        <v>5</v>
      </c>
      <c r="K137">
        <v>5</v>
      </c>
      <c r="L137" t="s">
        <v>178</v>
      </c>
      <c r="M137">
        <v>1</v>
      </c>
      <c r="N137">
        <v>4</v>
      </c>
      <c r="O137">
        <v>3</v>
      </c>
      <c r="P137" t="s">
        <v>14</v>
      </c>
      <c r="Q137" t="s">
        <v>14</v>
      </c>
      <c r="R137" t="s">
        <v>15</v>
      </c>
      <c r="S137" s="8">
        <f t="shared" si="12"/>
        <v>99</v>
      </c>
    </row>
    <row r="138" spans="1:19" x14ac:dyDescent="0.3">
      <c r="A138" t="s">
        <v>202</v>
      </c>
      <c r="B138" t="s">
        <v>503</v>
      </c>
      <c r="C138" s="5">
        <v>42835.882581018515</v>
      </c>
      <c r="D138" s="4">
        <v>0.3825810185185185</v>
      </c>
      <c r="E138" s="8" t="s">
        <v>909</v>
      </c>
      <c r="F138" s="8" t="s">
        <v>910</v>
      </c>
      <c r="G138" s="5">
        <f t="shared" si="10"/>
        <v>42835.875</v>
      </c>
      <c r="H138" s="5">
        <f t="shared" si="11"/>
        <v>42834.875</v>
      </c>
      <c r="I138" s="1">
        <f t="shared" si="13"/>
        <v>42835.875</v>
      </c>
      <c r="J138">
        <v>4</v>
      </c>
      <c r="K138">
        <v>5</v>
      </c>
      <c r="L138" t="s">
        <v>55</v>
      </c>
      <c r="M138">
        <v>3</v>
      </c>
      <c r="N138">
        <v>2</v>
      </c>
      <c r="O138">
        <v>3</v>
      </c>
      <c r="P138" t="s">
        <v>466</v>
      </c>
      <c r="Q138" t="s">
        <v>14</v>
      </c>
      <c r="R138" t="s">
        <v>460</v>
      </c>
      <c r="S138" s="8">
        <f t="shared" si="12"/>
        <v>99</v>
      </c>
    </row>
    <row r="139" spans="1:19" x14ac:dyDescent="0.3">
      <c r="A139" t="s">
        <v>202</v>
      </c>
      <c r="B139" t="s">
        <v>531</v>
      </c>
      <c r="C139" s="5">
        <v>42836.902488425927</v>
      </c>
      <c r="D139" s="4">
        <v>0.40248842592592587</v>
      </c>
      <c r="E139" s="8" t="s">
        <v>909</v>
      </c>
      <c r="F139" s="8" t="s">
        <v>910</v>
      </c>
      <c r="G139" s="5">
        <f t="shared" si="10"/>
        <v>42836.875</v>
      </c>
      <c r="H139" s="5">
        <f t="shared" si="11"/>
        <v>42835.875</v>
      </c>
      <c r="I139" s="1">
        <f t="shared" si="13"/>
        <v>42836.875</v>
      </c>
      <c r="J139">
        <v>4</v>
      </c>
      <c r="K139">
        <v>5</v>
      </c>
      <c r="L139" t="s">
        <v>178</v>
      </c>
      <c r="M139">
        <v>4</v>
      </c>
      <c r="N139">
        <v>5</v>
      </c>
      <c r="O139">
        <v>5</v>
      </c>
      <c r="P139" t="s">
        <v>459</v>
      </c>
      <c r="Q139" t="s">
        <v>14</v>
      </c>
      <c r="R139" t="s">
        <v>460</v>
      </c>
      <c r="S139" s="8">
        <f t="shared" si="12"/>
        <v>99</v>
      </c>
    </row>
    <row r="140" spans="1:19" x14ac:dyDescent="0.3">
      <c r="A140" t="s">
        <v>202</v>
      </c>
      <c r="B140" t="s">
        <v>551</v>
      </c>
      <c r="C140" s="5">
        <v>42837.914189814815</v>
      </c>
      <c r="D140" s="4">
        <v>0.41418981481481482</v>
      </c>
      <c r="E140" s="8" t="s">
        <v>909</v>
      </c>
      <c r="F140" s="8" t="s">
        <v>910</v>
      </c>
      <c r="G140" s="5">
        <f t="shared" si="10"/>
        <v>42837.875</v>
      </c>
      <c r="H140" s="5">
        <f t="shared" si="11"/>
        <v>42836.875</v>
      </c>
      <c r="I140" s="1">
        <f t="shared" si="13"/>
        <v>42837.875</v>
      </c>
      <c r="J140">
        <v>5</v>
      </c>
      <c r="K140">
        <v>5</v>
      </c>
      <c r="L140" t="s">
        <v>18</v>
      </c>
      <c r="M140">
        <v>2</v>
      </c>
      <c r="N140">
        <v>4</v>
      </c>
      <c r="O140">
        <v>5</v>
      </c>
      <c r="P140" t="s">
        <v>459</v>
      </c>
      <c r="Q140" t="s">
        <v>14</v>
      </c>
      <c r="R140" t="s">
        <v>460</v>
      </c>
      <c r="S140" s="8">
        <f t="shared" si="12"/>
        <v>99</v>
      </c>
    </row>
    <row r="141" spans="1:19" x14ac:dyDescent="0.3">
      <c r="A141" t="s">
        <v>202</v>
      </c>
      <c r="B141" t="s">
        <v>573</v>
      </c>
      <c r="C141" s="5">
        <v>42838.953449074077</v>
      </c>
      <c r="D141" s="4">
        <v>0.45344907407407403</v>
      </c>
      <c r="E141" s="8" t="s">
        <v>909</v>
      </c>
      <c r="F141" s="8" t="s">
        <v>910</v>
      </c>
      <c r="G141" s="5">
        <f t="shared" si="10"/>
        <v>42838.875</v>
      </c>
      <c r="H141" s="5">
        <f t="shared" si="11"/>
        <v>42837.875</v>
      </c>
      <c r="I141" s="1">
        <f t="shared" si="13"/>
        <v>42838.875</v>
      </c>
      <c r="J141">
        <v>3</v>
      </c>
      <c r="K141">
        <v>4</v>
      </c>
      <c r="L141" t="s">
        <v>18</v>
      </c>
      <c r="M141">
        <v>4</v>
      </c>
      <c r="N141">
        <v>3</v>
      </c>
      <c r="O141">
        <v>3</v>
      </c>
      <c r="P141" t="s">
        <v>459</v>
      </c>
      <c r="Q141" t="s">
        <v>14</v>
      </c>
      <c r="R141" t="s">
        <v>460</v>
      </c>
      <c r="S141" s="8">
        <f t="shared" si="12"/>
        <v>99</v>
      </c>
    </row>
    <row r="142" spans="1:19" x14ac:dyDescent="0.3">
      <c r="A142" t="s">
        <v>202</v>
      </c>
      <c r="B142" t="s">
        <v>597</v>
      </c>
      <c r="C142" s="5">
        <v>42840.427986111114</v>
      </c>
      <c r="D142" s="4">
        <v>0.42798611111111112</v>
      </c>
      <c r="E142" s="8" t="s">
        <v>911</v>
      </c>
      <c r="F142" s="8" t="s">
        <v>910</v>
      </c>
      <c r="G142" s="5">
        <f t="shared" si="10"/>
        <v>42840.875</v>
      </c>
      <c r="H142" s="5">
        <f t="shared" si="11"/>
        <v>42839.875</v>
      </c>
      <c r="I142" s="1">
        <f t="shared" si="13"/>
        <v>42839.875</v>
      </c>
      <c r="J142">
        <v>4</v>
      </c>
      <c r="K142">
        <v>5</v>
      </c>
      <c r="L142" t="s">
        <v>18</v>
      </c>
      <c r="M142">
        <v>2</v>
      </c>
      <c r="N142">
        <v>4</v>
      </c>
      <c r="O142">
        <v>5</v>
      </c>
      <c r="P142" t="s">
        <v>466</v>
      </c>
      <c r="Q142" t="s">
        <v>14</v>
      </c>
      <c r="R142" t="s">
        <v>460</v>
      </c>
      <c r="S142" s="8">
        <f t="shared" si="12"/>
        <v>99</v>
      </c>
    </row>
    <row r="143" spans="1:19" x14ac:dyDescent="0.3">
      <c r="A143" t="s">
        <v>202</v>
      </c>
      <c r="B143" t="s">
        <v>602</v>
      </c>
      <c r="C143" s="5">
        <v>42840.912164351852</v>
      </c>
      <c r="D143" s="4">
        <v>0.41216435185185185</v>
      </c>
      <c r="E143" s="8" t="s">
        <v>909</v>
      </c>
      <c r="F143" s="8" t="s">
        <v>910</v>
      </c>
      <c r="G143" s="5">
        <f t="shared" si="10"/>
        <v>42840.875</v>
      </c>
      <c r="H143" s="5">
        <f t="shared" si="11"/>
        <v>42839.875</v>
      </c>
      <c r="I143" s="1">
        <f t="shared" si="13"/>
        <v>42840.875</v>
      </c>
      <c r="J143">
        <v>4</v>
      </c>
      <c r="K143">
        <v>5</v>
      </c>
      <c r="L143" t="s">
        <v>18</v>
      </c>
      <c r="M143">
        <v>2</v>
      </c>
      <c r="N143">
        <v>4</v>
      </c>
      <c r="O143">
        <v>2</v>
      </c>
      <c r="P143" t="s">
        <v>466</v>
      </c>
      <c r="Q143" t="s">
        <v>14</v>
      </c>
      <c r="R143" t="s">
        <v>460</v>
      </c>
      <c r="S143" s="8">
        <f t="shared" si="12"/>
        <v>99</v>
      </c>
    </row>
    <row r="144" spans="1:19" x14ac:dyDescent="0.3">
      <c r="A144" t="s">
        <v>148</v>
      </c>
      <c r="B144" t="s">
        <v>147</v>
      </c>
      <c r="C144" s="5">
        <v>42829.403726851851</v>
      </c>
      <c r="D144" s="4">
        <v>0.40372685185185181</v>
      </c>
      <c r="E144" s="8" t="s">
        <v>911</v>
      </c>
      <c r="F144" s="8" t="s">
        <v>910</v>
      </c>
      <c r="G144" s="5">
        <f t="shared" si="10"/>
        <v>42829.875</v>
      </c>
      <c r="H144" s="5">
        <f t="shared" si="11"/>
        <v>42828.875</v>
      </c>
      <c r="I144" s="1">
        <f t="shared" si="13"/>
        <v>42828.875</v>
      </c>
      <c r="J144">
        <v>4</v>
      </c>
      <c r="K144">
        <v>3</v>
      </c>
      <c r="L144" t="s">
        <v>13</v>
      </c>
      <c r="M144">
        <v>3</v>
      </c>
      <c r="N144">
        <v>3</v>
      </c>
      <c r="O144">
        <v>3</v>
      </c>
      <c r="P144" t="s">
        <v>14</v>
      </c>
      <c r="Q144" t="s">
        <v>14</v>
      </c>
      <c r="R144" t="s">
        <v>15</v>
      </c>
      <c r="S144" s="8">
        <f t="shared" si="12"/>
        <v>99</v>
      </c>
    </row>
    <row r="145" spans="1:19" x14ac:dyDescent="0.3">
      <c r="A145" t="s">
        <v>148</v>
      </c>
      <c r="B145" t="s">
        <v>197</v>
      </c>
      <c r="C145" s="5">
        <v>42830.305497685185</v>
      </c>
      <c r="D145" s="4">
        <v>0.30549768518518522</v>
      </c>
      <c r="E145" s="8" t="s">
        <v>911</v>
      </c>
      <c r="F145" s="8" t="s">
        <v>910</v>
      </c>
      <c r="G145" s="5">
        <f t="shared" si="10"/>
        <v>42830.875</v>
      </c>
      <c r="H145" s="5">
        <f t="shared" si="11"/>
        <v>42829.875</v>
      </c>
      <c r="I145" s="1">
        <f t="shared" si="13"/>
        <v>42829.875</v>
      </c>
      <c r="J145">
        <v>4</v>
      </c>
      <c r="K145">
        <v>4</v>
      </c>
      <c r="L145" t="s">
        <v>55</v>
      </c>
      <c r="M145">
        <v>2</v>
      </c>
      <c r="N145">
        <v>4</v>
      </c>
      <c r="O145">
        <v>4</v>
      </c>
      <c r="P145" t="s">
        <v>14</v>
      </c>
      <c r="Q145" t="s">
        <v>14</v>
      </c>
      <c r="R145" t="s">
        <v>15</v>
      </c>
      <c r="S145" s="8">
        <f t="shared" si="12"/>
        <v>99</v>
      </c>
    </row>
    <row r="146" spans="1:19" x14ac:dyDescent="0.3">
      <c r="A146" t="s">
        <v>148</v>
      </c>
      <c r="B146" t="s">
        <v>249</v>
      </c>
      <c r="C146" s="5">
        <v>42831.326643518521</v>
      </c>
      <c r="D146" s="4">
        <v>0.32664351851851853</v>
      </c>
      <c r="E146" s="8" t="s">
        <v>911</v>
      </c>
      <c r="F146" s="8" t="s">
        <v>910</v>
      </c>
      <c r="G146" s="5">
        <f t="shared" si="10"/>
        <v>42831.875</v>
      </c>
      <c r="H146" s="5">
        <f t="shared" si="11"/>
        <v>42830.875</v>
      </c>
      <c r="I146" s="1">
        <f t="shared" si="13"/>
        <v>42830.875</v>
      </c>
      <c r="J146">
        <v>4</v>
      </c>
      <c r="K146">
        <v>2</v>
      </c>
      <c r="L146" t="s">
        <v>37</v>
      </c>
      <c r="M146">
        <v>3</v>
      </c>
      <c r="N146">
        <v>3</v>
      </c>
      <c r="O146">
        <v>3</v>
      </c>
      <c r="P146" t="s">
        <v>14</v>
      </c>
      <c r="Q146" t="s">
        <v>14</v>
      </c>
      <c r="R146" t="s">
        <v>15</v>
      </c>
      <c r="S146" s="8">
        <f t="shared" si="12"/>
        <v>99</v>
      </c>
    </row>
    <row r="147" spans="1:19" x14ac:dyDescent="0.3">
      <c r="A147" t="s">
        <v>148</v>
      </c>
      <c r="B147" t="s">
        <v>343</v>
      </c>
      <c r="C147" s="5">
        <v>42833.081388888888</v>
      </c>
      <c r="D147" s="4">
        <v>8.1388888888888886E-2</v>
      </c>
      <c r="E147" s="8" t="s">
        <v>911</v>
      </c>
      <c r="F147" s="8" t="s">
        <v>910</v>
      </c>
      <c r="G147" s="5">
        <f t="shared" si="10"/>
        <v>42833.875</v>
      </c>
      <c r="H147" s="5">
        <f t="shared" si="11"/>
        <v>42832.875</v>
      </c>
      <c r="I147" s="1">
        <f t="shared" si="13"/>
        <v>42832.875</v>
      </c>
      <c r="J147">
        <v>4</v>
      </c>
      <c r="K147">
        <v>4</v>
      </c>
      <c r="L147" t="s">
        <v>13</v>
      </c>
      <c r="M147">
        <v>2</v>
      </c>
      <c r="N147">
        <v>3</v>
      </c>
      <c r="O147">
        <v>4</v>
      </c>
      <c r="P147" t="s">
        <v>14</v>
      </c>
      <c r="Q147" t="s">
        <v>14</v>
      </c>
      <c r="R147" t="s">
        <v>15</v>
      </c>
      <c r="S147" s="8">
        <f t="shared" si="12"/>
        <v>99</v>
      </c>
    </row>
    <row r="148" spans="1:19" x14ac:dyDescent="0.3">
      <c r="A148" t="s">
        <v>148</v>
      </c>
      <c r="B148" t="s">
        <v>388</v>
      </c>
      <c r="C148" s="5">
        <v>42834.137106481481</v>
      </c>
      <c r="D148" s="4">
        <v>0.1371064814814815</v>
      </c>
      <c r="E148" s="8" t="s">
        <v>911</v>
      </c>
      <c r="F148" s="8" t="s">
        <v>910</v>
      </c>
      <c r="G148" s="5">
        <f t="shared" si="10"/>
        <v>42834.875</v>
      </c>
      <c r="H148" s="5">
        <f t="shared" si="11"/>
        <v>42833.875</v>
      </c>
      <c r="I148" s="1">
        <f t="shared" si="13"/>
        <v>42833.875</v>
      </c>
      <c r="J148">
        <v>4</v>
      </c>
      <c r="K148">
        <v>5</v>
      </c>
      <c r="L148" t="s">
        <v>18</v>
      </c>
      <c r="M148">
        <v>2</v>
      </c>
      <c r="N148">
        <v>4</v>
      </c>
      <c r="O148">
        <v>4</v>
      </c>
      <c r="P148" t="s">
        <v>14</v>
      </c>
      <c r="Q148" t="s">
        <v>14</v>
      </c>
      <c r="R148" t="s">
        <v>15</v>
      </c>
      <c r="S148" s="8">
        <f t="shared" si="12"/>
        <v>99</v>
      </c>
    </row>
    <row r="149" spans="1:19" x14ac:dyDescent="0.3">
      <c r="A149" t="s">
        <v>148</v>
      </c>
      <c r="B149" t="s">
        <v>441</v>
      </c>
      <c r="C149" s="5">
        <v>42835.052916666667</v>
      </c>
      <c r="D149" s="4">
        <v>5.2916666666666667E-2</v>
      </c>
      <c r="E149" s="8" t="s">
        <v>911</v>
      </c>
      <c r="F149" s="8" t="s">
        <v>910</v>
      </c>
      <c r="G149" s="5">
        <f t="shared" si="10"/>
        <v>42835.875</v>
      </c>
      <c r="H149" s="5">
        <f t="shared" si="11"/>
        <v>42834.875</v>
      </c>
      <c r="I149" s="1">
        <f t="shared" si="13"/>
        <v>42834.875</v>
      </c>
      <c r="J149">
        <v>4</v>
      </c>
      <c r="K149">
        <v>5</v>
      </c>
      <c r="L149" t="s">
        <v>13</v>
      </c>
      <c r="M149">
        <v>2</v>
      </c>
      <c r="N149">
        <v>3</v>
      </c>
      <c r="O149">
        <v>3</v>
      </c>
      <c r="P149" t="s">
        <v>14</v>
      </c>
      <c r="Q149" t="s">
        <v>14</v>
      </c>
      <c r="R149" t="s">
        <v>15</v>
      </c>
      <c r="S149" s="8">
        <f t="shared" si="12"/>
        <v>99</v>
      </c>
    </row>
    <row r="150" spans="1:19" x14ac:dyDescent="0.3">
      <c r="A150" t="s">
        <v>148</v>
      </c>
      <c r="B150" t="s">
        <v>691</v>
      </c>
      <c r="C150" s="5">
        <v>42836.075914351852</v>
      </c>
      <c r="D150" s="4">
        <v>7.5914351851851858E-2</v>
      </c>
      <c r="E150" s="8" t="s">
        <v>911</v>
      </c>
      <c r="F150" s="8" t="s">
        <v>910</v>
      </c>
      <c r="G150" s="5">
        <f t="shared" si="10"/>
        <v>42836.875</v>
      </c>
      <c r="H150" s="5">
        <f t="shared" si="11"/>
        <v>42835.875</v>
      </c>
      <c r="I150" s="1">
        <f t="shared" si="13"/>
        <v>42835.875</v>
      </c>
      <c r="J150">
        <v>3</v>
      </c>
      <c r="K150">
        <v>4</v>
      </c>
      <c r="L150" t="s">
        <v>13</v>
      </c>
      <c r="M150">
        <v>2</v>
      </c>
      <c r="N150">
        <v>4</v>
      </c>
      <c r="O150">
        <v>3</v>
      </c>
      <c r="P150" t="s">
        <v>459</v>
      </c>
      <c r="Q150" t="s">
        <v>459</v>
      </c>
      <c r="R150" t="s">
        <v>634</v>
      </c>
      <c r="S150" s="8">
        <f t="shared" si="12"/>
        <v>1</v>
      </c>
    </row>
    <row r="151" spans="1:19" x14ac:dyDescent="0.3">
      <c r="A151" t="s">
        <v>148</v>
      </c>
      <c r="B151" t="s">
        <v>717</v>
      </c>
      <c r="C151" s="5">
        <v>42837.098391203705</v>
      </c>
      <c r="D151" s="4">
        <v>9.8391203703703703E-2</v>
      </c>
      <c r="E151" s="8" t="s">
        <v>911</v>
      </c>
      <c r="F151" s="8" t="s">
        <v>910</v>
      </c>
      <c r="G151" s="5">
        <f t="shared" si="10"/>
        <v>42837.875</v>
      </c>
      <c r="H151" s="5">
        <f t="shared" si="11"/>
        <v>42836.875</v>
      </c>
      <c r="I151" s="1">
        <f t="shared" si="13"/>
        <v>42836.875</v>
      </c>
      <c r="J151">
        <v>4</v>
      </c>
      <c r="K151">
        <v>4</v>
      </c>
      <c r="L151" t="s">
        <v>13</v>
      </c>
      <c r="M151">
        <v>2</v>
      </c>
      <c r="N151">
        <v>3</v>
      </c>
      <c r="O151">
        <v>2</v>
      </c>
      <c r="P151" t="s">
        <v>459</v>
      </c>
      <c r="Q151" t="s">
        <v>459</v>
      </c>
      <c r="R151" t="s">
        <v>634</v>
      </c>
      <c r="S151" s="8">
        <f t="shared" si="12"/>
        <v>1</v>
      </c>
    </row>
    <row r="152" spans="1:19" x14ac:dyDescent="0.3">
      <c r="A152" t="s">
        <v>148</v>
      </c>
      <c r="B152" t="s">
        <v>740</v>
      </c>
      <c r="C152" s="5">
        <v>42838.110601851855</v>
      </c>
      <c r="D152" s="4">
        <v>0.11060185185185185</v>
      </c>
      <c r="E152" s="8" t="s">
        <v>911</v>
      </c>
      <c r="F152" s="8" t="s">
        <v>910</v>
      </c>
      <c r="G152" s="5">
        <f t="shared" si="10"/>
        <v>42838.875</v>
      </c>
      <c r="H152" s="5">
        <f t="shared" si="11"/>
        <v>42837.875</v>
      </c>
      <c r="I152" s="1">
        <f t="shared" si="13"/>
        <v>42837.875</v>
      </c>
      <c r="J152">
        <v>4</v>
      </c>
      <c r="K152">
        <v>4</v>
      </c>
      <c r="L152" t="s">
        <v>13</v>
      </c>
      <c r="M152">
        <v>2</v>
      </c>
      <c r="N152">
        <v>4</v>
      </c>
      <c r="O152">
        <v>3</v>
      </c>
      <c r="P152" t="s">
        <v>459</v>
      </c>
      <c r="Q152" t="s">
        <v>459</v>
      </c>
      <c r="R152" t="s">
        <v>634</v>
      </c>
      <c r="S152" s="8">
        <f t="shared" si="12"/>
        <v>1</v>
      </c>
    </row>
    <row r="153" spans="1:19" x14ac:dyDescent="0.3">
      <c r="A153" t="s">
        <v>148</v>
      </c>
      <c r="B153" t="s">
        <v>758</v>
      </c>
      <c r="C153" s="5">
        <v>42839.112858796296</v>
      </c>
      <c r="D153" s="4">
        <v>0.11285879629629629</v>
      </c>
      <c r="E153" s="8" t="s">
        <v>911</v>
      </c>
      <c r="F153" s="8" t="s">
        <v>910</v>
      </c>
      <c r="G153" s="5">
        <f t="shared" si="10"/>
        <v>42839.875</v>
      </c>
      <c r="H153" s="5">
        <f t="shared" si="11"/>
        <v>42838.875</v>
      </c>
      <c r="I153" s="1">
        <f t="shared" si="13"/>
        <v>42838.875</v>
      </c>
      <c r="J153">
        <v>4</v>
      </c>
      <c r="K153">
        <v>4</v>
      </c>
      <c r="L153" t="s">
        <v>13</v>
      </c>
      <c r="M153">
        <v>3</v>
      </c>
      <c r="N153">
        <v>3</v>
      </c>
      <c r="O153">
        <v>3</v>
      </c>
      <c r="P153" t="s">
        <v>459</v>
      </c>
      <c r="Q153" t="s">
        <v>459</v>
      </c>
      <c r="R153" t="s">
        <v>634</v>
      </c>
      <c r="S153" s="8">
        <f t="shared" si="12"/>
        <v>1</v>
      </c>
    </row>
    <row r="154" spans="1:19" x14ac:dyDescent="0.3">
      <c r="A154" t="s">
        <v>148</v>
      </c>
      <c r="B154" t="s">
        <v>778</v>
      </c>
      <c r="C154" s="5">
        <v>42840.081747685188</v>
      </c>
      <c r="D154" s="4">
        <v>8.1747685185185187E-2</v>
      </c>
      <c r="E154" s="8" t="s">
        <v>911</v>
      </c>
      <c r="F154" s="8" t="s">
        <v>910</v>
      </c>
      <c r="G154" s="5">
        <f t="shared" si="10"/>
        <v>42840.875</v>
      </c>
      <c r="H154" s="5">
        <f t="shared" si="11"/>
        <v>42839.875</v>
      </c>
      <c r="I154" s="1">
        <f t="shared" si="13"/>
        <v>42839.875</v>
      </c>
      <c r="J154">
        <v>4</v>
      </c>
      <c r="K154">
        <v>5</v>
      </c>
      <c r="L154" t="s">
        <v>13</v>
      </c>
      <c r="M154">
        <v>2</v>
      </c>
      <c r="N154">
        <v>5</v>
      </c>
      <c r="O154">
        <v>3</v>
      </c>
      <c r="P154" t="s">
        <v>459</v>
      </c>
      <c r="Q154" t="s">
        <v>459</v>
      </c>
      <c r="R154" t="s">
        <v>634</v>
      </c>
      <c r="S154" s="8">
        <f t="shared" si="12"/>
        <v>1</v>
      </c>
    </row>
    <row r="155" spans="1:19" x14ac:dyDescent="0.3">
      <c r="A155" t="s">
        <v>148</v>
      </c>
      <c r="B155" t="s">
        <v>799</v>
      </c>
      <c r="C155" s="5">
        <v>42841.103402777779</v>
      </c>
      <c r="D155" s="4">
        <v>0.10340277777777777</v>
      </c>
      <c r="E155" s="8" t="s">
        <v>911</v>
      </c>
      <c r="F155" s="8" t="s">
        <v>910</v>
      </c>
      <c r="G155" s="5">
        <f t="shared" si="10"/>
        <v>42841.875</v>
      </c>
      <c r="H155" s="5">
        <f t="shared" si="11"/>
        <v>42840.875</v>
      </c>
      <c r="I155" s="6"/>
      <c r="J155">
        <v>3</v>
      </c>
      <c r="K155">
        <v>3</v>
      </c>
      <c r="L155" t="s">
        <v>37</v>
      </c>
      <c r="M155">
        <v>4</v>
      </c>
      <c r="N155">
        <v>3</v>
      </c>
      <c r="O155">
        <v>2</v>
      </c>
      <c r="P155" t="s">
        <v>459</v>
      </c>
      <c r="Q155" t="s">
        <v>459</v>
      </c>
      <c r="R155" t="s">
        <v>634</v>
      </c>
      <c r="S155" s="8">
        <f t="shared" si="12"/>
        <v>1</v>
      </c>
    </row>
    <row r="156" spans="1:19" x14ac:dyDescent="0.3">
      <c r="A156" s="8" t="s">
        <v>148</v>
      </c>
      <c r="B156" s="8" t="s">
        <v>800</v>
      </c>
      <c r="C156" s="5">
        <v>42841.104131944441</v>
      </c>
      <c r="D156" s="4">
        <v>0.10413194444444444</v>
      </c>
      <c r="E156" s="8" t="s">
        <v>911</v>
      </c>
      <c r="F156" s="8" t="s">
        <v>910</v>
      </c>
      <c r="G156" s="5">
        <f t="shared" si="10"/>
        <v>42841.875</v>
      </c>
      <c r="H156" s="5">
        <f t="shared" si="11"/>
        <v>42840.875</v>
      </c>
      <c r="I156" s="1">
        <f>IF(G156&lt;C156,G156,H156)</f>
        <v>42840.875</v>
      </c>
      <c r="J156" s="8">
        <v>2</v>
      </c>
      <c r="K156" s="8">
        <v>3</v>
      </c>
      <c r="L156" s="8" t="s">
        <v>37</v>
      </c>
      <c r="M156" s="8">
        <v>3</v>
      </c>
      <c r="N156">
        <v>2</v>
      </c>
      <c r="O156">
        <v>2</v>
      </c>
      <c r="P156" t="s">
        <v>459</v>
      </c>
      <c r="Q156" t="s">
        <v>459</v>
      </c>
      <c r="R156" t="s">
        <v>634</v>
      </c>
      <c r="S156" s="8">
        <f t="shared" si="12"/>
        <v>1</v>
      </c>
    </row>
    <row r="157" spans="1:19" x14ac:dyDescent="0.3">
      <c r="A157" t="s">
        <v>148</v>
      </c>
      <c r="B157" t="s">
        <v>824</v>
      </c>
      <c r="C157" s="5">
        <v>42842.122025462966</v>
      </c>
      <c r="D157" s="4">
        <v>0.12202546296296296</v>
      </c>
      <c r="E157" s="8" t="s">
        <v>911</v>
      </c>
      <c r="F157" s="8" t="s">
        <v>910</v>
      </c>
      <c r="G157" s="5">
        <f t="shared" si="10"/>
        <v>42842.875</v>
      </c>
      <c r="H157" s="5">
        <f t="shared" si="11"/>
        <v>42841.875</v>
      </c>
      <c r="I157" s="1">
        <f>IF(G157&lt;C157,G157,H157)</f>
        <v>42841.875</v>
      </c>
      <c r="J157">
        <v>4</v>
      </c>
      <c r="K157">
        <v>5</v>
      </c>
      <c r="L157" t="s">
        <v>178</v>
      </c>
      <c r="M157">
        <v>2</v>
      </c>
      <c r="N157">
        <v>4</v>
      </c>
      <c r="O157">
        <v>2</v>
      </c>
      <c r="P157" t="s">
        <v>459</v>
      </c>
      <c r="Q157" t="s">
        <v>459</v>
      </c>
      <c r="R157" t="s">
        <v>634</v>
      </c>
      <c r="S157" s="8">
        <f t="shared" si="12"/>
        <v>1</v>
      </c>
    </row>
    <row r="158" spans="1:19" x14ac:dyDescent="0.3">
      <c r="A158" t="s">
        <v>148</v>
      </c>
      <c r="B158" t="s">
        <v>835</v>
      </c>
      <c r="C158" s="5">
        <v>42843.110567129632</v>
      </c>
      <c r="D158" s="4">
        <v>0.11056712962962963</v>
      </c>
      <c r="E158" s="8" t="s">
        <v>911</v>
      </c>
      <c r="F158" s="8" t="s">
        <v>910</v>
      </c>
      <c r="G158" s="5">
        <f t="shared" si="10"/>
        <v>42843.875</v>
      </c>
      <c r="H158" s="5">
        <f t="shared" si="11"/>
        <v>42842.875</v>
      </c>
      <c r="I158" s="1">
        <f>IF(G158&lt;C158,G158,H158)</f>
        <v>42842.875</v>
      </c>
      <c r="J158">
        <v>4</v>
      </c>
      <c r="K158">
        <v>5</v>
      </c>
      <c r="L158" t="s">
        <v>18</v>
      </c>
      <c r="M158">
        <v>2</v>
      </c>
      <c r="N158">
        <v>4</v>
      </c>
      <c r="O158">
        <v>2</v>
      </c>
      <c r="P158" t="s">
        <v>459</v>
      </c>
      <c r="Q158" t="s">
        <v>459</v>
      </c>
      <c r="R158" t="s">
        <v>634</v>
      </c>
      <c r="S158" s="8">
        <f t="shared" si="12"/>
        <v>1</v>
      </c>
    </row>
    <row r="159" spans="1:19" x14ac:dyDescent="0.3">
      <c r="A159" t="s">
        <v>128</v>
      </c>
      <c r="B159" t="s">
        <v>127</v>
      </c>
      <c r="C159" s="5">
        <v>42828.996249999997</v>
      </c>
      <c r="D159" s="4">
        <v>0.49625000000000002</v>
      </c>
      <c r="E159" s="8" t="s">
        <v>909</v>
      </c>
      <c r="F159" s="8" t="s">
        <v>910</v>
      </c>
      <c r="G159" s="5">
        <f t="shared" si="10"/>
        <v>42828.875</v>
      </c>
      <c r="H159" s="5">
        <f t="shared" si="11"/>
        <v>42827.875</v>
      </c>
      <c r="I159" s="1">
        <f>IF(G159&lt;C159,G159,H159)</f>
        <v>42828.875</v>
      </c>
      <c r="J159">
        <v>3</v>
      </c>
      <c r="K159">
        <v>3</v>
      </c>
      <c r="L159" t="s">
        <v>13</v>
      </c>
      <c r="M159">
        <v>4</v>
      </c>
      <c r="N159">
        <v>4</v>
      </c>
      <c r="O159">
        <v>2</v>
      </c>
      <c r="P159" t="s">
        <v>14</v>
      </c>
      <c r="Q159" t="s">
        <v>14</v>
      </c>
      <c r="R159" t="s">
        <v>15</v>
      </c>
      <c r="S159" s="8">
        <f t="shared" si="12"/>
        <v>99</v>
      </c>
    </row>
    <row r="160" spans="1:19" x14ac:dyDescent="0.3">
      <c r="A160" t="s">
        <v>128</v>
      </c>
      <c r="B160" t="s">
        <v>194</v>
      </c>
      <c r="C160" s="5">
        <v>42830.08384259259</v>
      </c>
      <c r="D160" s="4">
        <v>8.3842592592592594E-2</v>
      </c>
      <c r="E160" s="8" t="s">
        <v>911</v>
      </c>
      <c r="F160" s="8" t="s">
        <v>910</v>
      </c>
      <c r="G160" s="5">
        <f t="shared" si="10"/>
        <v>42830.875</v>
      </c>
      <c r="H160" s="5">
        <f t="shared" si="11"/>
        <v>42829.875</v>
      </c>
      <c r="I160" s="1">
        <f>IF(G160&lt;C160,G160,H160)</f>
        <v>42829.875</v>
      </c>
      <c r="J160">
        <v>4</v>
      </c>
      <c r="K160">
        <v>4</v>
      </c>
      <c r="L160" t="s">
        <v>13</v>
      </c>
      <c r="M160">
        <v>3</v>
      </c>
      <c r="N160">
        <v>4</v>
      </c>
      <c r="O160">
        <v>4</v>
      </c>
      <c r="P160" t="s">
        <v>14</v>
      </c>
      <c r="Q160" t="s">
        <v>14</v>
      </c>
      <c r="R160" t="s">
        <v>15</v>
      </c>
      <c r="S160" s="8">
        <f t="shared" si="12"/>
        <v>99</v>
      </c>
    </row>
    <row r="161" spans="1:19" x14ac:dyDescent="0.3">
      <c r="A161" t="s">
        <v>128</v>
      </c>
      <c r="B161" t="s">
        <v>442</v>
      </c>
      <c r="C161" s="5">
        <v>42835.099849537037</v>
      </c>
      <c r="D161" s="4">
        <v>9.9849537037037028E-2</v>
      </c>
      <c r="E161" s="8" t="s">
        <v>911</v>
      </c>
      <c r="F161" s="8" t="s">
        <v>910</v>
      </c>
      <c r="G161" s="5">
        <f t="shared" si="10"/>
        <v>42835.875</v>
      </c>
      <c r="H161" s="5">
        <f t="shared" si="11"/>
        <v>42834.875</v>
      </c>
      <c r="I161" s="6">
        <v>42833</v>
      </c>
      <c r="J161">
        <v>4</v>
      </c>
      <c r="K161">
        <v>4</v>
      </c>
      <c r="L161" t="s">
        <v>18</v>
      </c>
      <c r="M161">
        <v>2</v>
      </c>
      <c r="N161">
        <v>4</v>
      </c>
      <c r="O161">
        <v>3</v>
      </c>
      <c r="P161" t="s">
        <v>14</v>
      </c>
      <c r="Q161" t="s">
        <v>14</v>
      </c>
      <c r="R161" t="s">
        <v>15</v>
      </c>
      <c r="S161" s="8">
        <f t="shared" si="12"/>
        <v>99</v>
      </c>
    </row>
    <row r="162" spans="1:19" x14ac:dyDescent="0.3">
      <c r="A162" t="s">
        <v>128</v>
      </c>
      <c r="B162" t="s">
        <v>443</v>
      </c>
      <c r="C162" s="5">
        <v>42835.100543981483</v>
      </c>
      <c r="D162" s="4">
        <v>0.10054398148148148</v>
      </c>
      <c r="E162" s="8" t="s">
        <v>911</v>
      </c>
      <c r="F162" s="8" t="s">
        <v>910</v>
      </c>
      <c r="G162" s="5">
        <f t="shared" si="10"/>
        <v>42835.875</v>
      </c>
      <c r="H162" s="5">
        <f t="shared" si="11"/>
        <v>42834.875</v>
      </c>
      <c r="I162" s="1">
        <f t="shared" ref="I162:I179" si="14">IF(G162&lt;C162,G162,H162)</f>
        <v>42834.875</v>
      </c>
      <c r="J162">
        <v>4</v>
      </c>
      <c r="K162">
        <v>4</v>
      </c>
      <c r="L162" t="s">
        <v>13</v>
      </c>
      <c r="M162">
        <v>3</v>
      </c>
      <c r="N162">
        <v>4</v>
      </c>
      <c r="O162">
        <v>4</v>
      </c>
      <c r="P162" t="s">
        <v>14</v>
      </c>
      <c r="Q162" t="s">
        <v>14</v>
      </c>
      <c r="R162" t="s">
        <v>15</v>
      </c>
      <c r="S162" s="8">
        <f t="shared" si="12"/>
        <v>99</v>
      </c>
    </row>
    <row r="163" spans="1:19" x14ac:dyDescent="0.3">
      <c r="A163" t="s">
        <v>128</v>
      </c>
      <c r="B163" t="s">
        <v>561</v>
      </c>
      <c r="C163" s="5">
        <v>42838.106782407405</v>
      </c>
      <c r="D163" s="4">
        <v>0.10678240740740741</v>
      </c>
      <c r="E163" s="8" t="s">
        <v>911</v>
      </c>
      <c r="F163" s="8" t="s">
        <v>910</v>
      </c>
      <c r="G163" s="5">
        <f t="shared" si="10"/>
        <v>42838.875</v>
      </c>
      <c r="H163" s="5">
        <f t="shared" si="11"/>
        <v>42837.875</v>
      </c>
      <c r="I163" s="1">
        <f t="shared" si="14"/>
        <v>42837.875</v>
      </c>
      <c r="J163">
        <v>5</v>
      </c>
      <c r="K163">
        <v>4</v>
      </c>
      <c r="L163" t="s">
        <v>13</v>
      </c>
      <c r="M163">
        <v>3</v>
      </c>
      <c r="N163">
        <v>4</v>
      </c>
      <c r="O163">
        <v>2</v>
      </c>
      <c r="P163" t="s">
        <v>466</v>
      </c>
      <c r="Q163" t="s">
        <v>14</v>
      </c>
      <c r="R163" t="s">
        <v>460</v>
      </c>
      <c r="S163" s="8">
        <f t="shared" si="12"/>
        <v>99</v>
      </c>
    </row>
    <row r="164" spans="1:19" x14ac:dyDescent="0.3">
      <c r="A164" t="s">
        <v>128</v>
      </c>
      <c r="B164" t="s">
        <v>584</v>
      </c>
      <c r="C164" s="5">
        <v>42839.841724537036</v>
      </c>
      <c r="D164" s="4">
        <v>0.34172453703703703</v>
      </c>
      <c r="E164" s="8" t="s">
        <v>909</v>
      </c>
      <c r="F164" s="8" t="s">
        <v>910</v>
      </c>
      <c r="G164" s="5">
        <f t="shared" si="10"/>
        <v>42839.875</v>
      </c>
      <c r="H164" s="5">
        <f t="shared" si="11"/>
        <v>42838.875</v>
      </c>
      <c r="I164" s="1">
        <f t="shared" si="14"/>
        <v>42838.875</v>
      </c>
      <c r="J164">
        <v>3</v>
      </c>
      <c r="K164">
        <v>4</v>
      </c>
      <c r="L164" t="s">
        <v>13</v>
      </c>
      <c r="M164">
        <v>4</v>
      </c>
      <c r="N164">
        <v>4</v>
      </c>
      <c r="O164">
        <v>3</v>
      </c>
      <c r="P164" t="s">
        <v>466</v>
      </c>
      <c r="Q164" t="s">
        <v>14</v>
      </c>
      <c r="R164" t="s">
        <v>460</v>
      </c>
      <c r="S164" s="8">
        <f t="shared" si="12"/>
        <v>99</v>
      </c>
    </row>
    <row r="165" spans="1:19" x14ac:dyDescent="0.3">
      <c r="A165" t="s">
        <v>128</v>
      </c>
      <c r="B165" t="s">
        <v>612</v>
      </c>
      <c r="C165" s="5">
        <v>42841.085347222222</v>
      </c>
      <c r="D165" s="4">
        <v>8.5347222222222227E-2</v>
      </c>
      <c r="E165" s="8" t="s">
        <v>911</v>
      </c>
      <c r="F165" s="8" t="s">
        <v>910</v>
      </c>
      <c r="G165" s="5">
        <f t="shared" si="10"/>
        <v>42841.875</v>
      </c>
      <c r="H165" s="5">
        <f t="shared" si="11"/>
        <v>42840.875</v>
      </c>
      <c r="I165" s="1">
        <f t="shared" si="14"/>
        <v>42840.875</v>
      </c>
      <c r="J165">
        <v>4</v>
      </c>
      <c r="K165">
        <v>5</v>
      </c>
      <c r="L165" t="s">
        <v>18</v>
      </c>
      <c r="M165">
        <v>3</v>
      </c>
      <c r="N165">
        <v>4</v>
      </c>
      <c r="O165">
        <v>3</v>
      </c>
      <c r="P165" t="s">
        <v>466</v>
      </c>
      <c r="Q165" t="s">
        <v>14</v>
      </c>
      <c r="R165" t="s">
        <v>460</v>
      </c>
      <c r="S165" s="8">
        <f t="shared" si="12"/>
        <v>99</v>
      </c>
    </row>
    <row r="166" spans="1:19" x14ac:dyDescent="0.3">
      <c r="A166" t="s">
        <v>128</v>
      </c>
      <c r="B166" t="s">
        <v>631</v>
      </c>
      <c r="C166" s="5">
        <v>42842.416064814817</v>
      </c>
      <c r="D166" s="4">
        <v>0.41606481481481478</v>
      </c>
      <c r="E166" s="8" t="s">
        <v>911</v>
      </c>
      <c r="F166" s="8" t="s">
        <v>910</v>
      </c>
      <c r="G166" s="5">
        <f t="shared" si="10"/>
        <v>42842.875</v>
      </c>
      <c r="H166" s="5">
        <f t="shared" si="11"/>
        <v>42841.875</v>
      </c>
      <c r="I166" s="1">
        <f t="shared" si="14"/>
        <v>42841.875</v>
      </c>
      <c r="J166">
        <v>2</v>
      </c>
      <c r="K166">
        <v>4</v>
      </c>
      <c r="L166" t="s">
        <v>37</v>
      </c>
      <c r="M166">
        <v>4</v>
      </c>
      <c r="N166">
        <v>1</v>
      </c>
      <c r="O166">
        <v>2</v>
      </c>
      <c r="P166" t="s">
        <v>466</v>
      </c>
      <c r="Q166" t="s">
        <v>14</v>
      </c>
      <c r="R166" t="s">
        <v>460</v>
      </c>
      <c r="S166" s="8">
        <f t="shared" si="12"/>
        <v>99</v>
      </c>
    </row>
    <row r="167" spans="1:19" x14ac:dyDescent="0.3">
      <c r="A167" t="s">
        <v>688</v>
      </c>
      <c r="B167" t="s">
        <v>687</v>
      </c>
      <c r="C167" s="5">
        <v>42836.006041666667</v>
      </c>
      <c r="D167" s="4">
        <v>0.50604166666666661</v>
      </c>
      <c r="E167" s="8" t="s">
        <v>911</v>
      </c>
      <c r="F167" s="8" t="s">
        <v>910</v>
      </c>
      <c r="G167" s="5">
        <f t="shared" si="10"/>
        <v>42836.875</v>
      </c>
      <c r="H167" s="5">
        <f t="shared" si="11"/>
        <v>42835.875</v>
      </c>
      <c r="I167" s="1">
        <f t="shared" si="14"/>
        <v>42835.875</v>
      </c>
      <c r="J167">
        <v>3</v>
      </c>
      <c r="K167">
        <v>3</v>
      </c>
      <c r="L167" t="s">
        <v>37</v>
      </c>
      <c r="M167">
        <v>2</v>
      </c>
      <c r="N167">
        <v>3</v>
      </c>
      <c r="O167">
        <v>2</v>
      </c>
      <c r="P167" t="s">
        <v>466</v>
      </c>
      <c r="Q167" t="s">
        <v>466</v>
      </c>
      <c r="R167" t="s">
        <v>634</v>
      </c>
      <c r="S167" s="8">
        <f t="shared" si="12"/>
        <v>0</v>
      </c>
    </row>
    <row r="168" spans="1:19" x14ac:dyDescent="0.3">
      <c r="A168" t="s">
        <v>688</v>
      </c>
      <c r="B168" t="s">
        <v>736</v>
      </c>
      <c r="C168" s="5">
        <v>42837.960868055554</v>
      </c>
      <c r="D168" s="4">
        <v>0.46086805555555554</v>
      </c>
      <c r="E168" s="8" t="s">
        <v>909</v>
      </c>
      <c r="F168" s="8" t="s">
        <v>910</v>
      </c>
      <c r="G168" s="5">
        <f t="shared" si="10"/>
        <v>42837.875</v>
      </c>
      <c r="H168" s="5">
        <f t="shared" si="11"/>
        <v>42836.875</v>
      </c>
      <c r="I168" s="1">
        <f t="shared" si="14"/>
        <v>42837.875</v>
      </c>
      <c r="J168">
        <v>4</v>
      </c>
      <c r="K168">
        <v>4</v>
      </c>
      <c r="L168" t="s">
        <v>13</v>
      </c>
      <c r="M168">
        <v>2</v>
      </c>
      <c r="N168">
        <v>3</v>
      </c>
      <c r="O168">
        <v>3</v>
      </c>
      <c r="P168" t="s">
        <v>466</v>
      </c>
      <c r="Q168" t="s">
        <v>466</v>
      </c>
      <c r="R168" t="s">
        <v>634</v>
      </c>
      <c r="S168" s="8">
        <f t="shared" si="12"/>
        <v>0</v>
      </c>
    </row>
    <row r="169" spans="1:19" x14ac:dyDescent="0.3">
      <c r="A169" t="s">
        <v>688</v>
      </c>
      <c r="B169" t="s">
        <v>809</v>
      </c>
      <c r="C169" s="5">
        <v>42841.574953703705</v>
      </c>
      <c r="D169" s="4">
        <v>7.4953703703703703E-2</v>
      </c>
      <c r="E169" s="8" t="s">
        <v>909</v>
      </c>
      <c r="F169" s="8" t="s">
        <v>910</v>
      </c>
      <c r="G169" s="5">
        <f t="shared" si="10"/>
        <v>42841.875</v>
      </c>
      <c r="H169" s="5">
        <f t="shared" si="11"/>
        <v>42840.875</v>
      </c>
      <c r="I169" s="1">
        <f t="shared" si="14"/>
        <v>42840.875</v>
      </c>
      <c r="J169">
        <v>5</v>
      </c>
      <c r="K169">
        <v>5</v>
      </c>
      <c r="L169" t="s">
        <v>13</v>
      </c>
      <c r="M169">
        <v>2</v>
      </c>
      <c r="N169">
        <v>4</v>
      </c>
      <c r="O169">
        <v>1</v>
      </c>
      <c r="P169" t="s">
        <v>466</v>
      </c>
      <c r="Q169" t="s">
        <v>466</v>
      </c>
      <c r="R169" t="s">
        <v>634</v>
      </c>
      <c r="S169" s="8">
        <f t="shared" si="12"/>
        <v>0</v>
      </c>
    </row>
    <row r="170" spans="1:19" x14ac:dyDescent="0.3">
      <c r="A170" t="s">
        <v>688</v>
      </c>
      <c r="B170" t="s">
        <v>818</v>
      </c>
      <c r="C170" s="5">
        <v>42841.928206018521</v>
      </c>
      <c r="D170" s="4">
        <v>0.42820601851851853</v>
      </c>
      <c r="E170" s="8" t="s">
        <v>909</v>
      </c>
      <c r="F170" s="8" t="s">
        <v>910</v>
      </c>
      <c r="G170" s="5">
        <f t="shared" si="10"/>
        <v>42841.875</v>
      </c>
      <c r="H170" s="5">
        <f t="shared" si="11"/>
        <v>42840.875</v>
      </c>
      <c r="I170" s="1">
        <f t="shared" si="14"/>
        <v>42841.875</v>
      </c>
      <c r="J170">
        <v>5</v>
      </c>
      <c r="K170">
        <v>5</v>
      </c>
      <c r="L170" t="s">
        <v>18</v>
      </c>
      <c r="M170">
        <v>2</v>
      </c>
      <c r="N170">
        <v>5</v>
      </c>
      <c r="O170">
        <v>1</v>
      </c>
      <c r="P170" t="s">
        <v>459</v>
      </c>
      <c r="Q170" t="s">
        <v>459</v>
      </c>
      <c r="R170" t="s">
        <v>634</v>
      </c>
      <c r="S170" s="8">
        <f t="shared" si="12"/>
        <v>1</v>
      </c>
    </row>
    <row r="171" spans="1:19" x14ac:dyDescent="0.3">
      <c r="A171" t="s">
        <v>12</v>
      </c>
      <c r="B171" t="s">
        <v>11</v>
      </c>
      <c r="C171" s="5">
        <v>42807.913472222222</v>
      </c>
      <c r="D171" s="4">
        <v>0.41347222222222224</v>
      </c>
      <c r="E171" s="8" t="s">
        <v>909</v>
      </c>
      <c r="F171" s="8" t="s">
        <v>910</v>
      </c>
      <c r="G171" s="5">
        <f t="shared" si="10"/>
        <v>42807.875</v>
      </c>
      <c r="H171" s="5">
        <f t="shared" si="11"/>
        <v>42806.875</v>
      </c>
      <c r="I171" s="1">
        <f t="shared" si="14"/>
        <v>42807.875</v>
      </c>
      <c r="J171">
        <v>3</v>
      </c>
      <c r="K171">
        <v>3</v>
      </c>
      <c r="L171" t="s">
        <v>13</v>
      </c>
      <c r="M171">
        <v>2</v>
      </c>
      <c r="N171">
        <v>3</v>
      </c>
      <c r="O171">
        <v>4</v>
      </c>
      <c r="P171" t="s">
        <v>14</v>
      </c>
      <c r="Q171" t="s">
        <v>14</v>
      </c>
      <c r="R171" t="s">
        <v>15</v>
      </c>
      <c r="S171" s="8">
        <f t="shared" si="12"/>
        <v>99</v>
      </c>
    </row>
    <row r="172" spans="1:19" x14ac:dyDescent="0.3">
      <c r="A172" t="s">
        <v>12</v>
      </c>
      <c r="B172" t="s">
        <v>27</v>
      </c>
      <c r="C172" s="5">
        <v>42808.929479166669</v>
      </c>
      <c r="D172" s="4">
        <v>0.42947916666666663</v>
      </c>
      <c r="E172" s="8" t="s">
        <v>909</v>
      </c>
      <c r="F172" s="8" t="s">
        <v>910</v>
      </c>
      <c r="G172" s="5">
        <f t="shared" si="10"/>
        <v>42808.875</v>
      </c>
      <c r="H172" s="5">
        <f t="shared" si="11"/>
        <v>42807.875</v>
      </c>
      <c r="I172" s="1">
        <f t="shared" si="14"/>
        <v>42808.875</v>
      </c>
      <c r="J172">
        <v>3</v>
      </c>
      <c r="K172">
        <v>2</v>
      </c>
      <c r="L172" t="s">
        <v>18</v>
      </c>
      <c r="M172">
        <v>4</v>
      </c>
      <c r="N172">
        <v>4</v>
      </c>
      <c r="O172">
        <v>4</v>
      </c>
      <c r="P172" t="s">
        <v>14</v>
      </c>
      <c r="Q172" t="s">
        <v>14</v>
      </c>
      <c r="R172" t="s">
        <v>15</v>
      </c>
      <c r="S172" s="8">
        <f t="shared" si="12"/>
        <v>99</v>
      </c>
    </row>
    <row r="173" spans="1:19" x14ac:dyDescent="0.3">
      <c r="A173" t="s">
        <v>12</v>
      </c>
      <c r="B173" t="s">
        <v>31</v>
      </c>
      <c r="C173" s="5">
        <v>42809.877280092594</v>
      </c>
      <c r="D173" s="4">
        <v>0.3772800925925926</v>
      </c>
      <c r="E173" s="8" t="s">
        <v>909</v>
      </c>
      <c r="F173" s="8" t="s">
        <v>910</v>
      </c>
      <c r="G173" s="5">
        <f t="shared" si="10"/>
        <v>42809.875</v>
      </c>
      <c r="H173" s="5">
        <f t="shared" si="11"/>
        <v>42808.875</v>
      </c>
      <c r="I173" s="1">
        <f t="shared" si="14"/>
        <v>42809.875</v>
      </c>
      <c r="J173">
        <v>4</v>
      </c>
      <c r="K173">
        <v>2</v>
      </c>
      <c r="L173" t="s">
        <v>13</v>
      </c>
      <c r="M173">
        <v>2</v>
      </c>
      <c r="N173">
        <v>3</v>
      </c>
      <c r="O173">
        <v>5</v>
      </c>
      <c r="P173" t="s">
        <v>14</v>
      </c>
      <c r="Q173" t="s">
        <v>14</v>
      </c>
      <c r="R173" t="s">
        <v>15</v>
      </c>
      <c r="S173" s="8">
        <f t="shared" si="12"/>
        <v>99</v>
      </c>
    </row>
    <row r="174" spans="1:19" x14ac:dyDescent="0.3">
      <c r="A174" t="s">
        <v>12</v>
      </c>
      <c r="B174" t="s">
        <v>41</v>
      </c>
      <c r="C174" s="5">
        <v>42811.020567129628</v>
      </c>
      <c r="D174" s="4">
        <v>0.52056712962962959</v>
      </c>
      <c r="E174" s="8" t="s">
        <v>911</v>
      </c>
      <c r="F174" s="8" t="s">
        <v>910</v>
      </c>
      <c r="G174" s="5">
        <f t="shared" si="10"/>
        <v>42811.875</v>
      </c>
      <c r="H174" s="5">
        <f t="shared" si="11"/>
        <v>42810.875</v>
      </c>
      <c r="I174" s="1">
        <f t="shared" si="14"/>
        <v>42810.875</v>
      </c>
      <c r="J174">
        <v>4</v>
      </c>
      <c r="K174">
        <v>1</v>
      </c>
      <c r="L174" t="s">
        <v>37</v>
      </c>
      <c r="M174">
        <v>2</v>
      </c>
      <c r="N174">
        <v>2</v>
      </c>
      <c r="O174">
        <v>3</v>
      </c>
      <c r="P174" t="s">
        <v>14</v>
      </c>
      <c r="Q174" t="s">
        <v>14</v>
      </c>
      <c r="R174" t="s">
        <v>15</v>
      </c>
      <c r="S174" s="8">
        <f t="shared" si="12"/>
        <v>99</v>
      </c>
    </row>
    <row r="175" spans="1:19" x14ac:dyDescent="0.3">
      <c r="A175" t="s">
        <v>12</v>
      </c>
      <c r="B175" t="s">
        <v>47</v>
      </c>
      <c r="C175" s="5">
        <v>42811.99900462963</v>
      </c>
      <c r="D175" s="4">
        <v>0.4990046296296296</v>
      </c>
      <c r="E175" s="8" t="s">
        <v>909</v>
      </c>
      <c r="F175" s="8" t="s">
        <v>910</v>
      </c>
      <c r="G175" s="5">
        <f t="shared" si="10"/>
        <v>42811.875</v>
      </c>
      <c r="H175" s="5">
        <f t="shared" si="11"/>
        <v>42810.875</v>
      </c>
      <c r="I175" s="1">
        <f t="shared" si="14"/>
        <v>42811.875</v>
      </c>
      <c r="J175">
        <v>4</v>
      </c>
      <c r="K175">
        <v>2</v>
      </c>
      <c r="L175" t="s">
        <v>37</v>
      </c>
      <c r="M175">
        <v>3</v>
      </c>
      <c r="N175">
        <v>3</v>
      </c>
      <c r="O175">
        <v>3</v>
      </c>
      <c r="P175" t="s">
        <v>14</v>
      </c>
      <c r="Q175" t="s">
        <v>14</v>
      </c>
      <c r="R175" t="s">
        <v>15</v>
      </c>
      <c r="S175" s="8">
        <f t="shared" si="12"/>
        <v>99</v>
      </c>
    </row>
    <row r="176" spans="1:19" x14ac:dyDescent="0.3">
      <c r="A176" t="s">
        <v>12</v>
      </c>
      <c r="B176" t="s">
        <v>51</v>
      </c>
      <c r="C176" s="5">
        <v>42813.744722222225</v>
      </c>
      <c r="D176" s="4">
        <v>0.2447222222222222</v>
      </c>
      <c r="E176" s="8" t="s">
        <v>909</v>
      </c>
      <c r="F176" s="8" t="s">
        <v>910</v>
      </c>
      <c r="G176" s="5">
        <f t="shared" si="10"/>
        <v>42813.875</v>
      </c>
      <c r="H176" s="5">
        <f t="shared" si="11"/>
        <v>42812.875</v>
      </c>
      <c r="I176" s="1">
        <f t="shared" si="14"/>
        <v>42812.875</v>
      </c>
      <c r="J176">
        <v>4</v>
      </c>
      <c r="K176">
        <v>3</v>
      </c>
      <c r="L176" t="s">
        <v>13</v>
      </c>
      <c r="M176">
        <v>4</v>
      </c>
      <c r="N176">
        <v>3</v>
      </c>
      <c r="O176">
        <v>2</v>
      </c>
      <c r="P176" t="s">
        <v>14</v>
      </c>
      <c r="Q176" t="s">
        <v>14</v>
      </c>
      <c r="R176" t="s">
        <v>15</v>
      </c>
      <c r="S176" s="8">
        <f t="shared" si="12"/>
        <v>99</v>
      </c>
    </row>
    <row r="177" spans="1:19" x14ac:dyDescent="0.3">
      <c r="A177" s="8" t="s">
        <v>12</v>
      </c>
      <c r="B177" s="8" t="s">
        <v>52</v>
      </c>
      <c r="C177" s="5">
        <v>42813.877615740741</v>
      </c>
      <c r="D177" s="4">
        <v>0.37761574074074072</v>
      </c>
      <c r="E177" s="8" t="s">
        <v>909</v>
      </c>
      <c r="F177" s="8" t="s">
        <v>910</v>
      </c>
      <c r="G177" s="5">
        <f t="shared" si="10"/>
        <v>42813.875</v>
      </c>
      <c r="H177" s="5">
        <f t="shared" si="11"/>
        <v>42812.875</v>
      </c>
      <c r="I177" s="1">
        <f t="shared" si="14"/>
        <v>42813.875</v>
      </c>
      <c r="J177" s="8">
        <v>4</v>
      </c>
      <c r="K177" s="8">
        <v>3</v>
      </c>
      <c r="L177" s="8" t="s">
        <v>13</v>
      </c>
      <c r="M177" s="8">
        <v>4</v>
      </c>
      <c r="N177">
        <v>4</v>
      </c>
      <c r="O177">
        <v>3</v>
      </c>
      <c r="P177" t="s">
        <v>14</v>
      </c>
      <c r="Q177" t="s">
        <v>14</v>
      </c>
      <c r="R177" t="s">
        <v>15</v>
      </c>
      <c r="S177" s="8">
        <f t="shared" si="12"/>
        <v>99</v>
      </c>
    </row>
    <row r="178" spans="1:19" x14ac:dyDescent="0.3">
      <c r="A178" t="s">
        <v>12</v>
      </c>
      <c r="B178" t="s">
        <v>63</v>
      </c>
      <c r="C178" s="5">
        <v>42814.952604166669</v>
      </c>
      <c r="D178" s="4">
        <v>0.4526041666666667</v>
      </c>
      <c r="E178" s="8" t="s">
        <v>909</v>
      </c>
      <c r="F178" s="8" t="s">
        <v>910</v>
      </c>
      <c r="G178" s="5">
        <f t="shared" si="10"/>
        <v>42814.875</v>
      </c>
      <c r="H178" s="5">
        <f t="shared" si="11"/>
        <v>42813.875</v>
      </c>
      <c r="I178" s="1">
        <f t="shared" si="14"/>
        <v>42814.875</v>
      </c>
      <c r="J178">
        <v>2</v>
      </c>
      <c r="K178">
        <v>3</v>
      </c>
      <c r="L178" t="s">
        <v>13</v>
      </c>
      <c r="M178">
        <v>2</v>
      </c>
      <c r="N178">
        <v>2</v>
      </c>
      <c r="O178">
        <v>4</v>
      </c>
      <c r="P178" t="s">
        <v>14</v>
      </c>
      <c r="Q178" t="s">
        <v>14</v>
      </c>
      <c r="R178" t="s">
        <v>15</v>
      </c>
      <c r="S178" s="8">
        <f t="shared" si="12"/>
        <v>99</v>
      </c>
    </row>
    <row r="179" spans="1:19" x14ac:dyDescent="0.3">
      <c r="A179" t="s">
        <v>12</v>
      </c>
      <c r="B179" t="s">
        <v>462</v>
      </c>
      <c r="C179" s="5">
        <v>42815.942777777775</v>
      </c>
      <c r="D179" s="4">
        <v>0.44277777777777777</v>
      </c>
      <c r="E179" s="8" t="s">
        <v>909</v>
      </c>
      <c r="F179" s="8" t="s">
        <v>910</v>
      </c>
      <c r="G179" s="5">
        <f t="shared" si="10"/>
        <v>42815.875</v>
      </c>
      <c r="H179" s="5">
        <f t="shared" si="11"/>
        <v>42814.875</v>
      </c>
      <c r="I179" s="1">
        <f t="shared" si="14"/>
        <v>42815.875</v>
      </c>
      <c r="J179">
        <v>2</v>
      </c>
      <c r="K179">
        <v>3</v>
      </c>
      <c r="L179" t="s">
        <v>37</v>
      </c>
      <c r="M179">
        <v>2</v>
      </c>
      <c r="N179">
        <v>1</v>
      </c>
      <c r="O179">
        <v>1</v>
      </c>
      <c r="P179" t="s">
        <v>459</v>
      </c>
      <c r="Q179" t="s">
        <v>14</v>
      </c>
      <c r="R179" t="s">
        <v>460</v>
      </c>
      <c r="S179" s="8">
        <f t="shared" si="12"/>
        <v>99</v>
      </c>
    </row>
    <row r="180" spans="1:19" x14ac:dyDescent="0.3">
      <c r="A180" t="s">
        <v>12</v>
      </c>
      <c r="B180" t="s">
        <v>465</v>
      </c>
      <c r="C180" s="5">
        <v>42816.987708333334</v>
      </c>
      <c r="D180" s="4">
        <v>0.48770833333333335</v>
      </c>
      <c r="E180" s="8" t="s">
        <v>909</v>
      </c>
      <c r="F180" s="8" t="s">
        <v>910</v>
      </c>
      <c r="G180" s="5">
        <f t="shared" si="10"/>
        <v>42816.875</v>
      </c>
      <c r="H180" s="5">
        <f t="shared" si="11"/>
        <v>42815.875</v>
      </c>
      <c r="I180" s="6"/>
      <c r="J180">
        <v>2</v>
      </c>
      <c r="K180">
        <v>3</v>
      </c>
      <c r="L180" t="s">
        <v>13</v>
      </c>
      <c r="M180">
        <v>4</v>
      </c>
      <c r="N180">
        <v>2</v>
      </c>
      <c r="O180">
        <v>3</v>
      </c>
      <c r="P180" t="s">
        <v>466</v>
      </c>
      <c r="Q180" t="s">
        <v>14</v>
      </c>
      <c r="R180" t="s">
        <v>460</v>
      </c>
      <c r="S180" s="8">
        <f t="shared" si="12"/>
        <v>99</v>
      </c>
    </row>
    <row r="181" spans="1:19" x14ac:dyDescent="0.3">
      <c r="A181" t="s">
        <v>12</v>
      </c>
      <c r="B181" t="s">
        <v>467</v>
      </c>
      <c r="C181" s="5">
        <v>42816.989178240743</v>
      </c>
      <c r="D181" s="4">
        <v>0.48917824074074073</v>
      </c>
      <c r="E181" s="8" t="s">
        <v>909</v>
      </c>
      <c r="F181" s="8" t="s">
        <v>910</v>
      </c>
      <c r="G181" s="5">
        <f t="shared" si="10"/>
        <v>42816.875</v>
      </c>
      <c r="H181" s="5">
        <f t="shared" si="11"/>
        <v>42815.875</v>
      </c>
      <c r="I181" s="6"/>
      <c r="J181">
        <v>2</v>
      </c>
      <c r="K181">
        <v>3</v>
      </c>
      <c r="L181" t="s">
        <v>13</v>
      </c>
      <c r="M181">
        <v>4</v>
      </c>
      <c r="N181">
        <v>2</v>
      </c>
      <c r="O181">
        <v>3</v>
      </c>
      <c r="P181" t="s">
        <v>459</v>
      </c>
      <c r="Q181" t="s">
        <v>14</v>
      </c>
      <c r="R181" t="s">
        <v>460</v>
      </c>
      <c r="S181" s="8">
        <f t="shared" si="12"/>
        <v>99</v>
      </c>
    </row>
    <row r="182" spans="1:19" x14ac:dyDescent="0.3">
      <c r="A182" t="s">
        <v>12</v>
      </c>
      <c r="B182" t="s">
        <v>468</v>
      </c>
      <c r="C182" s="5">
        <v>42816.990497685183</v>
      </c>
      <c r="D182" s="4">
        <v>0.49049768518518522</v>
      </c>
      <c r="E182" s="8" t="s">
        <v>909</v>
      </c>
      <c r="F182" s="8" t="s">
        <v>910</v>
      </c>
      <c r="G182" s="5">
        <f t="shared" si="10"/>
        <v>42816.875</v>
      </c>
      <c r="H182" s="5">
        <f t="shared" si="11"/>
        <v>42815.875</v>
      </c>
      <c r="I182" s="1">
        <f t="shared" ref="I182:I213" si="15">IF(G182&lt;C182,G182,H182)</f>
        <v>42816.875</v>
      </c>
      <c r="J182">
        <v>2</v>
      </c>
      <c r="K182">
        <v>3</v>
      </c>
      <c r="L182" t="s">
        <v>13</v>
      </c>
      <c r="M182">
        <v>4</v>
      </c>
      <c r="N182">
        <v>2</v>
      </c>
      <c r="O182">
        <v>3</v>
      </c>
      <c r="P182" t="s">
        <v>459</v>
      </c>
      <c r="Q182" t="s">
        <v>14</v>
      </c>
      <c r="R182" t="s">
        <v>460</v>
      </c>
      <c r="S182" s="8">
        <f t="shared" si="12"/>
        <v>99</v>
      </c>
    </row>
    <row r="183" spans="1:19" x14ac:dyDescent="0.3">
      <c r="A183" t="s">
        <v>12</v>
      </c>
      <c r="B183" t="s">
        <v>470</v>
      </c>
      <c r="C183" s="5">
        <v>42817.883773148147</v>
      </c>
      <c r="D183" s="4">
        <v>0.38377314814814811</v>
      </c>
      <c r="E183" s="8" t="s">
        <v>909</v>
      </c>
      <c r="F183" s="8" t="s">
        <v>910</v>
      </c>
      <c r="G183" s="5">
        <f t="shared" si="10"/>
        <v>42817.875</v>
      </c>
      <c r="H183" s="5">
        <f t="shared" si="11"/>
        <v>42816.875</v>
      </c>
      <c r="I183" s="1">
        <f t="shared" si="15"/>
        <v>42817.875</v>
      </c>
      <c r="J183">
        <v>3</v>
      </c>
      <c r="K183">
        <v>4</v>
      </c>
      <c r="L183" t="s">
        <v>18</v>
      </c>
      <c r="M183">
        <v>3</v>
      </c>
      <c r="N183">
        <v>4</v>
      </c>
      <c r="O183">
        <v>3</v>
      </c>
      <c r="P183" t="s">
        <v>459</v>
      </c>
      <c r="Q183" t="s">
        <v>14</v>
      </c>
      <c r="R183" t="s">
        <v>460</v>
      </c>
      <c r="S183" s="8">
        <f t="shared" si="12"/>
        <v>99</v>
      </c>
    </row>
    <row r="184" spans="1:19" x14ac:dyDescent="0.3">
      <c r="A184" t="s">
        <v>12</v>
      </c>
      <c r="B184" t="s">
        <v>472</v>
      </c>
      <c r="C184" s="5">
        <v>42818.878819444442</v>
      </c>
      <c r="D184" s="4">
        <v>0.37881944444444443</v>
      </c>
      <c r="E184" s="8" t="s">
        <v>909</v>
      </c>
      <c r="F184" s="8" t="s">
        <v>910</v>
      </c>
      <c r="G184" s="5">
        <f t="shared" si="10"/>
        <v>42818.875</v>
      </c>
      <c r="H184" s="5">
        <f t="shared" si="11"/>
        <v>42817.875</v>
      </c>
      <c r="I184" s="1">
        <f t="shared" si="15"/>
        <v>42818.875</v>
      </c>
      <c r="J184">
        <v>4</v>
      </c>
      <c r="K184">
        <v>4</v>
      </c>
      <c r="L184" t="s">
        <v>13</v>
      </c>
      <c r="M184">
        <v>4</v>
      </c>
      <c r="N184">
        <v>3</v>
      </c>
      <c r="O184">
        <v>4</v>
      </c>
      <c r="P184" t="s">
        <v>459</v>
      </c>
      <c r="Q184" t="s">
        <v>14</v>
      </c>
      <c r="R184" t="s">
        <v>460</v>
      </c>
      <c r="S184" s="8">
        <f t="shared" si="12"/>
        <v>99</v>
      </c>
    </row>
    <row r="185" spans="1:19" x14ac:dyDescent="0.3">
      <c r="A185" t="s">
        <v>12</v>
      </c>
      <c r="B185" t="s">
        <v>475</v>
      </c>
      <c r="C185" s="5">
        <v>42820.598391203705</v>
      </c>
      <c r="D185" s="4">
        <v>9.8391203703703703E-2</v>
      </c>
      <c r="E185" s="8" t="s">
        <v>909</v>
      </c>
      <c r="F185" s="8" t="s">
        <v>910</v>
      </c>
      <c r="G185" s="5">
        <f t="shared" si="10"/>
        <v>42820.875</v>
      </c>
      <c r="H185" s="5">
        <f t="shared" si="11"/>
        <v>42819.875</v>
      </c>
      <c r="I185" s="1">
        <f t="shared" si="15"/>
        <v>42819.875</v>
      </c>
      <c r="J185">
        <v>4</v>
      </c>
      <c r="K185">
        <v>4</v>
      </c>
      <c r="L185" t="s">
        <v>13</v>
      </c>
      <c r="M185">
        <v>3</v>
      </c>
      <c r="N185">
        <v>5</v>
      </c>
      <c r="O185">
        <v>4</v>
      </c>
      <c r="P185" t="s">
        <v>459</v>
      </c>
      <c r="Q185" t="s">
        <v>14</v>
      </c>
      <c r="R185" t="s">
        <v>460</v>
      </c>
      <c r="S185" s="8">
        <f t="shared" si="12"/>
        <v>99</v>
      </c>
    </row>
    <row r="186" spans="1:19" x14ac:dyDescent="0.3">
      <c r="A186" t="s">
        <v>12</v>
      </c>
      <c r="B186" t="s">
        <v>476</v>
      </c>
      <c r="C186" s="5">
        <v>42820.925428240742</v>
      </c>
      <c r="D186" s="4">
        <v>0.42542824074074076</v>
      </c>
      <c r="E186" s="8" t="s">
        <v>909</v>
      </c>
      <c r="F186" s="8" t="s">
        <v>910</v>
      </c>
      <c r="G186" s="5">
        <f t="shared" si="10"/>
        <v>42820.875</v>
      </c>
      <c r="H186" s="5">
        <f t="shared" si="11"/>
        <v>42819.875</v>
      </c>
      <c r="I186" s="1">
        <f t="shared" si="15"/>
        <v>42820.875</v>
      </c>
      <c r="J186">
        <v>3</v>
      </c>
      <c r="K186">
        <v>4</v>
      </c>
      <c r="L186" t="s">
        <v>13</v>
      </c>
      <c r="M186">
        <v>4</v>
      </c>
      <c r="N186">
        <v>3</v>
      </c>
      <c r="O186">
        <v>4</v>
      </c>
      <c r="P186" t="s">
        <v>459</v>
      </c>
      <c r="Q186" t="s">
        <v>14</v>
      </c>
      <c r="R186" t="s">
        <v>460</v>
      </c>
      <c r="S186" s="8">
        <f t="shared" si="12"/>
        <v>99</v>
      </c>
    </row>
    <row r="187" spans="1:19" x14ac:dyDescent="0.3">
      <c r="A187" t="s">
        <v>12</v>
      </c>
      <c r="B187" t="s">
        <v>481</v>
      </c>
      <c r="C187" s="5">
        <v>42821.88994212963</v>
      </c>
      <c r="D187" s="4">
        <v>0.38994212962962965</v>
      </c>
      <c r="E187" s="8" t="s">
        <v>909</v>
      </c>
      <c r="F187" s="8" t="s">
        <v>910</v>
      </c>
      <c r="G187" s="5">
        <f t="shared" si="10"/>
        <v>42821.875</v>
      </c>
      <c r="H187" s="5">
        <f t="shared" si="11"/>
        <v>42820.875</v>
      </c>
      <c r="I187" s="1">
        <f t="shared" si="15"/>
        <v>42821.875</v>
      </c>
      <c r="J187">
        <v>4</v>
      </c>
      <c r="K187">
        <v>4</v>
      </c>
      <c r="L187" t="s">
        <v>13</v>
      </c>
      <c r="M187">
        <v>4</v>
      </c>
      <c r="N187">
        <v>2</v>
      </c>
      <c r="O187">
        <v>3</v>
      </c>
      <c r="P187" t="s">
        <v>459</v>
      </c>
      <c r="Q187" t="s">
        <v>14</v>
      </c>
      <c r="R187" t="s">
        <v>460</v>
      </c>
      <c r="S187" s="8">
        <f t="shared" si="12"/>
        <v>99</v>
      </c>
    </row>
    <row r="188" spans="1:19" x14ac:dyDescent="0.3">
      <c r="A188" t="s">
        <v>12</v>
      </c>
      <c r="B188" t="s">
        <v>483</v>
      </c>
      <c r="C188" s="5">
        <v>42822.876805555556</v>
      </c>
      <c r="D188" s="4">
        <v>0.37680555555555556</v>
      </c>
      <c r="E188" s="8" t="s">
        <v>909</v>
      </c>
      <c r="F188" s="8" t="s">
        <v>910</v>
      </c>
      <c r="G188" s="5">
        <f t="shared" si="10"/>
        <v>42822.875</v>
      </c>
      <c r="H188" s="5">
        <f t="shared" si="11"/>
        <v>42821.875</v>
      </c>
      <c r="I188" s="1">
        <f t="shared" si="15"/>
        <v>42822.875</v>
      </c>
      <c r="J188">
        <v>4</v>
      </c>
      <c r="K188">
        <v>2</v>
      </c>
      <c r="L188" t="s">
        <v>37</v>
      </c>
      <c r="M188">
        <v>5</v>
      </c>
      <c r="N188">
        <v>4</v>
      </c>
      <c r="O188">
        <v>4</v>
      </c>
      <c r="P188" t="s">
        <v>459</v>
      </c>
      <c r="Q188" t="s">
        <v>14</v>
      </c>
      <c r="R188" t="s">
        <v>460</v>
      </c>
      <c r="S188" s="8">
        <f t="shared" si="12"/>
        <v>99</v>
      </c>
    </row>
    <row r="189" spans="1:19" x14ac:dyDescent="0.3">
      <c r="A189" t="s">
        <v>12</v>
      </c>
      <c r="B189" t="s">
        <v>487</v>
      </c>
      <c r="C189" s="5">
        <v>42823.905173611114</v>
      </c>
      <c r="D189" s="4">
        <v>0.40517361111111111</v>
      </c>
      <c r="E189" s="8" t="s">
        <v>909</v>
      </c>
      <c r="F189" s="8" t="s">
        <v>910</v>
      </c>
      <c r="G189" s="5">
        <f t="shared" si="10"/>
        <v>42823.875</v>
      </c>
      <c r="H189" s="5">
        <f t="shared" si="11"/>
        <v>42822.875</v>
      </c>
      <c r="I189" s="1">
        <f t="shared" si="15"/>
        <v>42823.875</v>
      </c>
      <c r="J189">
        <v>4</v>
      </c>
      <c r="K189">
        <v>2</v>
      </c>
      <c r="L189" t="s">
        <v>55</v>
      </c>
      <c r="M189">
        <v>2</v>
      </c>
      <c r="N189">
        <v>3</v>
      </c>
      <c r="O189">
        <v>4</v>
      </c>
      <c r="P189" t="s">
        <v>459</v>
      </c>
      <c r="Q189" t="s">
        <v>14</v>
      </c>
      <c r="R189" t="s">
        <v>460</v>
      </c>
      <c r="S189" s="8">
        <f t="shared" si="12"/>
        <v>99</v>
      </c>
    </row>
    <row r="190" spans="1:19" x14ac:dyDescent="0.3">
      <c r="A190" t="s">
        <v>12</v>
      </c>
      <c r="B190" t="s">
        <v>489</v>
      </c>
      <c r="C190" s="5">
        <v>42824.878321759257</v>
      </c>
      <c r="D190" s="4">
        <v>0.3783217592592592</v>
      </c>
      <c r="E190" s="8" t="s">
        <v>909</v>
      </c>
      <c r="F190" s="8" t="s">
        <v>910</v>
      </c>
      <c r="G190" s="5">
        <f t="shared" si="10"/>
        <v>42824.875</v>
      </c>
      <c r="H190" s="5">
        <f t="shared" si="11"/>
        <v>42823.875</v>
      </c>
      <c r="I190" s="1">
        <f t="shared" si="15"/>
        <v>42824.875</v>
      </c>
      <c r="J190">
        <v>4</v>
      </c>
      <c r="K190">
        <v>2</v>
      </c>
      <c r="L190" t="s">
        <v>13</v>
      </c>
      <c r="M190">
        <v>5</v>
      </c>
      <c r="N190">
        <v>3</v>
      </c>
      <c r="O190">
        <v>4</v>
      </c>
      <c r="P190" t="s">
        <v>459</v>
      </c>
      <c r="Q190" t="s">
        <v>14</v>
      </c>
      <c r="R190" t="s">
        <v>460</v>
      </c>
      <c r="S190" s="8">
        <f t="shared" si="12"/>
        <v>99</v>
      </c>
    </row>
    <row r="191" spans="1:19" x14ac:dyDescent="0.3">
      <c r="A191" t="s">
        <v>12</v>
      </c>
      <c r="B191" t="s">
        <v>492</v>
      </c>
      <c r="C191" s="5">
        <v>42825.879849537036</v>
      </c>
      <c r="D191" s="4">
        <v>0.379849537037037</v>
      </c>
      <c r="E191" s="8" t="s">
        <v>909</v>
      </c>
      <c r="F191" s="8" t="s">
        <v>910</v>
      </c>
      <c r="G191" s="5">
        <f t="shared" si="10"/>
        <v>42825.875</v>
      </c>
      <c r="H191" s="5">
        <f t="shared" si="11"/>
        <v>42824.875</v>
      </c>
      <c r="I191" s="1">
        <f t="shared" si="15"/>
        <v>42825.875</v>
      </c>
      <c r="J191">
        <v>4</v>
      </c>
      <c r="K191">
        <v>4</v>
      </c>
      <c r="L191" t="s">
        <v>55</v>
      </c>
      <c r="M191">
        <v>3</v>
      </c>
      <c r="N191">
        <v>4</v>
      </c>
      <c r="O191">
        <v>4</v>
      </c>
      <c r="P191" t="s">
        <v>459</v>
      </c>
      <c r="Q191" t="s">
        <v>14</v>
      </c>
      <c r="R191" t="s">
        <v>460</v>
      </c>
      <c r="S191" s="8">
        <f t="shared" si="12"/>
        <v>99</v>
      </c>
    </row>
    <row r="192" spans="1:19" x14ac:dyDescent="0.3">
      <c r="A192" t="s">
        <v>12</v>
      </c>
      <c r="B192" t="s">
        <v>494</v>
      </c>
      <c r="C192" s="5">
        <v>42826.894918981481</v>
      </c>
      <c r="D192" s="4">
        <v>0.39491898148148147</v>
      </c>
      <c r="E192" s="8" t="s">
        <v>909</v>
      </c>
      <c r="F192" s="8" t="s">
        <v>910</v>
      </c>
      <c r="G192" s="5">
        <f t="shared" si="10"/>
        <v>42826.875</v>
      </c>
      <c r="H192" s="5">
        <f t="shared" si="11"/>
        <v>42825.875</v>
      </c>
      <c r="I192" s="1">
        <f t="shared" si="15"/>
        <v>42826.875</v>
      </c>
      <c r="J192">
        <v>5</v>
      </c>
      <c r="K192">
        <v>2</v>
      </c>
      <c r="L192" t="s">
        <v>37</v>
      </c>
      <c r="M192">
        <v>2</v>
      </c>
      <c r="N192">
        <v>3</v>
      </c>
      <c r="O192">
        <v>5</v>
      </c>
      <c r="P192" t="s">
        <v>459</v>
      </c>
      <c r="Q192" t="s">
        <v>14</v>
      </c>
      <c r="R192" t="s">
        <v>460</v>
      </c>
      <c r="S192" s="8">
        <f t="shared" si="12"/>
        <v>99</v>
      </c>
    </row>
    <row r="193" spans="1:19" x14ac:dyDescent="0.3">
      <c r="A193" t="s">
        <v>12</v>
      </c>
      <c r="B193" t="s">
        <v>499</v>
      </c>
      <c r="C193" s="5">
        <v>42828.057314814818</v>
      </c>
      <c r="D193" s="4">
        <v>5.7314814814814818E-2</v>
      </c>
      <c r="E193" s="8" t="s">
        <v>911</v>
      </c>
      <c r="F193" s="8" t="s">
        <v>910</v>
      </c>
      <c r="G193" s="5">
        <f t="shared" si="10"/>
        <v>42828.875</v>
      </c>
      <c r="H193" s="5">
        <f t="shared" si="11"/>
        <v>42827.875</v>
      </c>
      <c r="I193" s="1">
        <f t="shared" si="15"/>
        <v>42827.875</v>
      </c>
      <c r="J193">
        <v>4</v>
      </c>
      <c r="K193">
        <v>4</v>
      </c>
      <c r="L193" t="s">
        <v>18</v>
      </c>
      <c r="M193">
        <v>3</v>
      </c>
      <c r="N193">
        <v>3</v>
      </c>
      <c r="O193">
        <v>4</v>
      </c>
      <c r="P193" t="s">
        <v>459</v>
      </c>
      <c r="Q193" t="s">
        <v>14</v>
      </c>
      <c r="R193" t="s">
        <v>460</v>
      </c>
      <c r="S193" s="8">
        <f t="shared" si="12"/>
        <v>99</v>
      </c>
    </row>
    <row r="194" spans="1:19" x14ac:dyDescent="0.3">
      <c r="A194" t="s">
        <v>12</v>
      </c>
      <c r="B194" t="s">
        <v>502</v>
      </c>
      <c r="C194" s="5">
        <v>42828.945081018515</v>
      </c>
      <c r="D194" s="4">
        <v>0.4450810185185185</v>
      </c>
      <c r="E194" s="8" t="s">
        <v>909</v>
      </c>
      <c r="F194" s="8" t="s">
        <v>910</v>
      </c>
      <c r="G194" s="5">
        <f t="shared" ref="G194:G257" si="16">DATE(YEAR(C194),MONTH(C194),DAY(C194))+21/24</f>
        <v>42828.875</v>
      </c>
      <c r="H194" s="5">
        <f t="shared" ref="H194:H257" si="17">G194-1</f>
        <v>42827.875</v>
      </c>
      <c r="I194" s="1">
        <f t="shared" si="15"/>
        <v>42828.875</v>
      </c>
      <c r="J194">
        <v>2</v>
      </c>
      <c r="K194">
        <v>5</v>
      </c>
      <c r="L194" t="s">
        <v>13</v>
      </c>
      <c r="M194">
        <v>5</v>
      </c>
      <c r="N194">
        <v>4</v>
      </c>
      <c r="O194">
        <v>5</v>
      </c>
      <c r="P194" t="s">
        <v>459</v>
      </c>
      <c r="Q194" t="s">
        <v>14</v>
      </c>
      <c r="R194" t="s">
        <v>460</v>
      </c>
      <c r="S194" s="8">
        <f t="shared" si="12"/>
        <v>99</v>
      </c>
    </row>
    <row r="195" spans="1:19" x14ac:dyDescent="0.3">
      <c r="A195" t="s">
        <v>110</v>
      </c>
      <c r="B195" t="s">
        <v>109</v>
      </c>
      <c r="C195" s="5">
        <v>42828.962604166663</v>
      </c>
      <c r="D195" s="4">
        <v>0.46260416666666665</v>
      </c>
      <c r="E195" s="8" t="s">
        <v>909</v>
      </c>
      <c r="F195" s="8" t="s">
        <v>910</v>
      </c>
      <c r="G195" s="5">
        <f t="shared" si="16"/>
        <v>42828.875</v>
      </c>
      <c r="H195" s="5">
        <f t="shared" si="17"/>
        <v>42827.875</v>
      </c>
      <c r="I195" s="1">
        <f t="shared" si="15"/>
        <v>42828.875</v>
      </c>
      <c r="J195">
        <v>3</v>
      </c>
      <c r="K195">
        <v>4</v>
      </c>
      <c r="L195" t="s">
        <v>18</v>
      </c>
      <c r="M195">
        <v>2</v>
      </c>
      <c r="N195">
        <v>3</v>
      </c>
      <c r="O195">
        <v>2</v>
      </c>
      <c r="P195" t="s">
        <v>14</v>
      </c>
      <c r="Q195" t="s">
        <v>14</v>
      </c>
      <c r="R195" t="s">
        <v>15</v>
      </c>
      <c r="S195" s="8">
        <f t="shared" ref="S195:S258" si="18">IF(Q195="na",99,IF(Q195="No",0,1))</f>
        <v>99</v>
      </c>
    </row>
    <row r="196" spans="1:19" x14ac:dyDescent="0.3">
      <c r="A196" t="s">
        <v>110</v>
      </c>
      <c r="B196" t="s">
        <v>174</v>
      </c>
      <c r="C196" s="5">
        <v>42829.918067129627</v>
      </c>
      <c r="D196" s="4">
        <v>0.41806712962962966</v>
      </c>
      <c r="E196" s="8" t="s">
        <v>909</v>
      </c>
      <c r="F196" s="8" t="s">
        <v>910</v>
      </c>
      <c r="G196" s="5">
        <f t="shared" si="16"/>
        <v>42829.875</v>
      </c>
      <c r="H196" s="5">
        <f t="shared" si="17"/>
        <v>42828.875</v>
      </c>
      <c r="I196" s="1">
        <f t="shared" si="15"/>
        <v>42829.875</v>
      </c>
      <c r="J196">
        <v>3</v>
      </c>
      <c r="K196">
        <v>4</v>
      </c>
      <c r="L196" t="s">
        <v>18</v>
      </c>
      <c r="M196">
        <v>2</v>
      </c>
      <c r="N196">
        <v>3</v>
      </c>
      <c r="O196">
        <v>3</v>
      </c>
      <c r="P196" t="s">
        <v>14</v>
      </c>
      <c r="Q196" t="s">
        <v>14</v>
      </c>
      <c r="R196" t="s">
        <v>15</v>
      </c>
      <c r="S196" s="8">
        <f t="shared" si="18"/>
        <v>99</v>
      </c>
    </row>
    <row r="197" spans="1:19" x14ac:dyDescent="0.3">
      <c r="A197" t="s">
        <v>110</v>
      </c>
      <c r="B197" t="s">
        <v>232</v>
      </c>
      <c r="C197" s="5">
        <v>42830.918124999997</v>
      </c>
      <c r="D197" s="4">
        <v>0.41812500000000002</v>
      </c>
      <c r="E197" s="8" t="s">
        <v>909</v>
      </c>
      <c r="F197" s="8" t="s">
        <v>910</v>
      </c>
      <c r="G197" s="5">
        <f t="shared" si="16"/>
        <v>42830.875</v>
      </c>
      <c r="H197" s="5">
        <f t="shared" si="17"/>
        <v>42829.875</v>
      </c>
      <c r="I197" s="1">
        <f t="shared" si="15"/>
        <v>42830.875</v>
      </c>
      <c r="J197">
        <v>3</v>
      </c>
      <c r="K197">
        <v>4</v>
      </c>
      <c r="L197" t="s">
        <v>18</v>
      </c>
      <c r="M197">
        <v>2</v>
      </c>
      <c r="N197">
        <v>3</v>
      </c>
      <c r="O197">
        <v>1</v>
      </c>
      <c r="P197" t="s">
        <v>14</v>
      </c>
      <c r="Q197" t="s">
        <v>14</v>
      </c>
      <c r="R197" t="s">
        <v>15</v>
      </c>
      <c r="S197" s="8">
        <f t="shared" si="18"/>
        <v>99</v>
      </c>
    </row>
    <row r="198" spans="1:19" x14ac:dyDescent="0.3">
      <c r="A198" t="s">
        <v>110</v>
      </c>
      <c r="B198" t="s">
        <v>281</v>
      </c>
      <c r="C198" s="5">
        <v>42831.910243055558</v>
      </c>
      <c r="D198" s="4">
        <v>0.41024305555555557</v>
      </c>
      <c r="E198" s="8" t="s">
        <v>909</v>
      </c>
      <c r="F198" s="8" t="s">
        <v>910</v>
      </c>
      <c r="G198" s="5">
        <f t="shared" si="16"/>
        <v>42831.875</v>
      </c>
      <c r="H198" s="5">
        <f t="shared" si="17"/>
        <v>42830.875</v>
      </c>
      <c r="I198" s="1">
        <f t="shared" si="15"/>
        <v>42831.875</v>
      </c>
      <c r="J198">
        <v>3</v>
      </c>
      <c r="K198">
        <v>3</v>
      </c>
      <c r="L198" t="s">
        <v>13</v>
      </c>
      <c r="M198">
        <v>3</v>
      </c>
      <c r="N198">
        <v>3</v>
      </c>
      <c r="O198">
        <v>3</v>
      </c>
      <c r="P198" t="s">
        <v>14</v>
      </c>
      <c r="Q198" t="s">
        <v>14</v>
      </c>
      <c r="R198" t="s">
        <v>15</v>
      </c>
      <c r="S198" s="8">
        <f t="shared" si="18"/>
        <v>99</v>
      </c>
    </row>
    <row r="199" spans="1:19" x14ac:dyDescent="0.3">
      <c r="A199" t="s">
        <v>110</v>
      </c>
      <c r="B199" t="s">
        <v>340</v>
      </c>
      <c r="C199" s="5">
        <v>42833.024918981479</v>
      </c>
      <c r="D199" s="4">
        <v>0.52491898148148153</v>
      </c>
      <c r="E199" s="8" t="s">
        <v>911</v>
      </c>
      <c r="F199" s="8" t="s">
        <v>910</v>
      </c>
      <c r="G199" s="5">
        <f t="shared" si="16"/>
        <v>42833.875</v>
      </c>
      <c r="H199" s="5">
        <f t="shared" si="17"/>
        <v>42832.875</v>
      </c>
      <c r="I199" s="1">
        <f t="shared" si="15"/>
        <v>42832.875</v>
      </c>
      <c r="J199">
        <v>3</v>
      </c>
      <c r="K199">
        <v>4</v>
      </c>
      <c r="L199" t="s">
        <v>18</v>
      </c>
      <c r="M199">
        <v>2</v>
      </c>
      <c r="N199">
        <v>3</v>
      </c>
      <c r="O199">
        <v>2</v>
      </c>
      <c r="P199" t="s">
        <v>14</v>
      </c>
      <c r="Q199" t="s">
        <v>14</v>
      </c>
      <c r="R199" t="s">
        <v>15</v>
      </c>
      <c r="S199" s="8">
        <f t="shared" si="18"/>
        <v>99</v>
      </c>
    </row>
    <row r="200" spans="1:19" x14ac:dyDescent="0.3">
      <c r="A200" t="s">
        <v>110</v>
      </c>
      <c r="B200" t="s">
        <v>364</v>
      </c>
      <c r="C200" s="5">
        <v>42833.881331018521</v>
      </c>
      <c r="D200" s="4">
        <v>0.38133101851851853</v>
      </c>
      <c r="E200" s="8" t="s">
        <v>909</v>
      </c>
      <c r="F200" s="8" t="s">
        <v>910</v>
      </c>
      <c r="G200" s="5">
        <f t="shared" si="16"/>
        <v>42833.875</v>
      </c>
      <c r="H200" s="5">
        <f t="shared" si="17"/>
        <v>42832.875</v>
      </c>
      <c r="I200" s="1">
        <f t="shared" si="15"/>
        <v>42833.875</v>
      </c>
      <c r="J200">
        <v>2</v>
      </c>
      <c r="K200">
        <v>4</v>
      </c>
      <c r="L200" t="s">
        <v>18</v>
      </c>
      <c r="M200">
        <v>3</v>
      </c>
      <c r="N200">
        <v>2</v>
      </c>
      <c r="O200">
        <v>3</v>
      </c>
      <c r="P200" t="s">
        <v>14</v>
      </c>
      <c r="Q200" t="s">
        <v>14</v>
      </c>
      <c r="R200" t="s">
        <v>15</v>
      </c>
      <c r="S200" s="8">
        <f t="shared" si="18"/>
        <v>99</v>
      </c>
    </row>
    <row r="201" spans="1:19" x14ac:dyDescent="0.3">
      <c r="A201" t="s">
        <v>110</v>
      </c>
      <c r="B201" t="s">
        <v>435</v>
      </c>
      <c r="C201" s="5">
        <v>42835.012812499997</v>
      </c>
      <c r="D201" s="4">
        <v>0.5128125</v>
      </c>
      <c r="E201" s="8" t="s">
        <v>911</v>
      </c>
      <c r="F201" s="8" t="s">
        <v>910</v>
      </c>
      <c r="G201" s="5">
        <f t="shared" si="16"/>
        <v>42835.875</v>
      </c>
      <c r="H201" s="5">
        <f t="shared" si="17"/>
        <v>42834.875</v>
      </c>
      <c r="I201" s="1">
        <f t="shared" si="15"/>
        <v>42834.875</v>
      </c>
      <c r="J201">
        <v>3</v>
      </c>
      <c r="K201">
        <v>4</v>
      </c>
      <c r="L201" t="s">
        <v>55</v>
      </c>
      <c r="M201">
        <v>4</v>
      </c>
      <c r="N201">
        <v>3</v>
      </c>
      <c r="O201">
        <v>3</v>
      </c>
      <c r="P201" t="s">
        <v>14</v>
      </c>
      <c r="Q201" t="s">
        <v>14</v>
      </c>
      <c r="R201" t="s">
        <v>15</v>
      </c>
      <c r="S201" s="8">
        <f t="shared" si="18"/>
        <v>99</v>
      </c>
    </row>
    <row r="202" spans="1:19" x14ac:dyDescent="0.3">
      <c r="A202" t="s">
        <v>110</v>
      </c>
      <c r="B202" t="s">
        <v>535</v>
      </c>
      <c r="C202" s="5">
        <v>42837.007523148146</v>
      </c>
      <c r="D202" s="4">
        <v>0.50752314814814814</v>
      </c>
      <c r="E202" s="8" t="s">
        <v>911</v>
      </c>
      <c r="F202" s="8" t="s">
        <v>910</v>
      </c>
      <c r="G202" s="5">
        <f t="shared" si="16"/>
        <v>42837.875</v>
      </c>
      <c r="H202" s="5">
        <f t="shared" si="17"/>
        <v>42836.875</v>
      </c>
      <c r="I202" s="1">
        <f t="shared" si="15"/>
        <v>42836.875</v>
      </c>
      <c r="J202">
        <v>4</v>
      </c>
      <c r="K202">
        <v>3</v>
      </c>
      <c r="L202" t="s">
        <v>13</v>
      </c>
      <c r="M202">
        <v>2</v>
      </c>
      <c r="N202">
        <v>3</v>
      </c>
      <c r="O202">
        <v>2</v>
      </c>
      <c r="P202" t="s">
        <v>459</v>
      </c>
      <c r="Q202" t="s">
        <v>14</v>
      </c>
      <c r="R202" t="s">
        <v>460</v>
      </c>
      <c r="S202" s="8">
        <f t="shared" si="18"/>
        <v>99</v>
      </c>
    </row>
    <row r="203" spans="1:19" x14ac:dyDescent="0.3">
      <c r="A203" t="s">
        <v>110</v>
      </c>
      <c r="B203" t="s">
        <v>554</v>
      </c>
      <c r="C203" s="5">
        <v>42837.945208333331</v>
      </c>
      <c r="D203" s="4">
        <v>0.44520833333333337</v>
      </c>
      <c r="E203" s="8" t="s">
        <v>909</v>
      </c>
      <c r="F203" s="8" t="s">
        <v>910</v>
      </c>
      <c r="G203" s="5">
        <f t="shared" si="16"/>
        <v>42837.875</v>
      </c>
      <c r="H203" s="5">
        <f t="shared" si="17"/>
        <v>42836.875</v>
      </c>
      <c r="I203" s="1">
        <f t="shared" si="15"/>
        <v>42837.875</v>
      </c>
      <c r="J203">
        <v>3</v>
      </c>
      <c r="K203">
        <v>3</v>
      </c>
      <c r="L203" t="s">
        <v>13</v>
      </c>
      <c r="M203">
        <v>2</v>
      </c>
      <c r="N203">
        <v>3</v>
      </c>
      <c r="O203">
        <v>2</v>
      </c>
      <c r="P203" t="s">
        <v>459</v>
      </c>
      <c r="Q203" t="s">
        <v>14</v>
      </c>
      <c r="R203" t="s">
        <v>460</v>
      </c>
      <c r="S203" s="8">
        <f t="shared" si="18"/>
        <v>99</v>
      </c>
    </row>
    <row r="204" spans="1:19" x14ac:dyDescent="0.3">
      <c r="A204" t="s">
        <v>110</v>
      </c>
      <c r="B204" t="s">
        <v>571</v>
      </c>
      <c r="C204" s="5">
        <v>42838.92664351852</v>
      </c>
      <c r="D204" s="4">
        <v>0.42664351851851851</v>
      </c>
      <c r="E204" s="8" t="s">
        <v>909</v>
      </c>
      <c r="F204" s="8" t="s">
        <v>910</v>
      </c>
      <c r="G204" s="5">
        <f t="shared" si="16"/>
        <v>42838.875</v>
      </c>
      <c r="H204" s="5">
        <f t="shared" si="17"/>
        <v>42837.875</v>
      </c>
      <c r="I204" s="1">
        <f t="shared" si="15"/>
        <v>42838.875</v>
      </c>
      <c r="J204">
        <v>3</v>
      </c>
      <c r="K204">
        <v>4</v>
      </c>
      <c r="L204" t="s">
        <v>13</v>
      </c>
      <c r="M204">
        <v>2</v>
      </c>
      <c r="N204">
        <v>3</v>
      </c>
      <c r="O204">
        <v>2</v>
      </c>
      <c r="P204" t="s">
        <v>459</v>
      </c>
      <c r="Q204" t="s">
        <v>14</v>
      </c>
      <c r="R204" t="s">
        <v>460</v>
      </c>
      <c r="S204" s="8">
        <f t="shared" si="18"/>
        <v>99</v>
      </c>
    </row>
    <row r="205" spans="1:19" x14ac:dyDescent="0.3">
      <c r="A205" t="s">
        <v>110</v>
      </c>
      <c r="B205" t="s">
        <v>592</v>
      </c>
      <c r="C205" s="5">
        <v>42840.004224537035</v>
      </c>
      <c r="D205" s="4">
        <v>0.50422453703703707</v>
      </c>
      <c r="E205" s="8" t="s">
        <v>911</v>
      </c>
      <c r="F205" s="8" t="s">
        <v>910</v>
      </c>
      <c r="G205" s="5">
        <f t="shared" si="16"/>
        <v>42840.875</v>
      </c>
      <c r="H205" s="5">
        <f t="shared" si="17"/>
        <v>42839.875</v>
      </c>
      <c r="I205" s="1">
        <f t="shared" si="15"/>
        <v>42839.875</v>
      </c>
      <c r="J205">
        <v>3</v>
      </c>
      <c r="K205">
        <v>3</v>
      </c>
      <c r="L205" t="s">
        <v>13</v>
      </c>
      <c r="M205">
        <v>2</v>
      </c>
      <c r="N205">
        <v>3</v>
      </c>
      <c r="O205">
        <v>2</v>
      </c>
      <c r="P205" t="s">
        <v>459</v>
      </c>
      <c r="Q205" t="s">
        <v>14</v>
      </c>
      <c r="R205" t="s">
        <v>460</v>
      </c>
      <c r="S205" s="8">
        <f t="shared" si="18"/>
        <v>99</v>
      </c>
    </row>
    <row r="206" spans="1:19" x14ac:dyDescent="0.3">
      <c r="A206" t="s">
        <v>110</v>
      </c>
      <c r="B206" t="s">
        <v>609</v>
      </c>
      <c r="C206" s="5">
        <v>42840.991990740738</v>
      </c>
      <c r="D206" s="4">
        <v>0.49199074074074073</v>
      </c>
      <c r="E206" s="8" t="s">
        <v>909</v>
      </c>
      <c r="F206" s="8" t="s">
        <v>910</v>
      </c>
      <c r="G206" s="5">
        <f t="shared" si="16"/>
        <v>42840.875</v>
      </c>
      <c r="H206" s="5">
        <f t="shared" si="17"/>
        <v>42839.875</v>
      </c>
      <c r="I206" s="1">
        <f t="shared" si="15"/>
        <v>42840.875</v>
      </c>
      <c r="J206">
        <v>4</v>
      </c>
      <c r="K206">
        <v>4</v>
      </c>
      <c r="L206" t="s">
        <v>13</v>
      </c>
      <c r="M206">
        <v>2</v>
      </c>
      <c r="N206">
        <v>4</v>
      </c>
      <c r="O206">
        <v>2</v>
      </c>
      <c r="P206" t="s">
        <v>459</v>
      </c>
      <c r="Q206" t="s">
        <v>14</v>
      </c>
      <c r="R206" t="s">
        <v>460</v>
      </c>
      <c r="S206" s="8">
        <f t="shared" si="18"/>
        <v>99</v>
      </c>
    </row>
    <row r="207" spans="1:19" x14ac:dyDescent="0.3">
      <c r="A207" t="s">
        <v>110</v>
      </c>
      <c r="B207" t="s">
        <v>625</v>
      </c>
      <c r="C207" s="5">
        <v>42842.002060185187</v>
      </c>
      <c r="D207" s="4">
        <v>0.50206018518518525</v>
      </c>
      <c r="E207" s="8" t="s">
        <v>911</v>
      </c>
      <c r="F207" s="8" t="s">
        <v>910</v>
      </c>
      <c r="G207" s="5">
        <f t="shared" si="16"/>
        <v>42842.875</v>
      </c>
      <c r="H207" s="5">
        <f t="shared" si="17"/>
        <v>42841.875</v>
      </c>
      <c r="I207" s="1">
        <f t="shared" si="15"/>
        <v>42841.875</v>
      </c>
      <c r="J207">
        <v>3</v>
      </c>
      <c r="K207">
        <v>2</v>
      </c>
      <c r="L207" t="s">
        <v>37</v>
      </c>
      <c r="M207">
        <v>2</v>
      </c>
      <c r="N207">
        <v>2</v>
      </c>
      <c r="O207">
        <v>2</v>
      </c>
      <c r="P207" t="s">
        <v>459</v>
      </c>
      <c r="Q207" t="s">
        <v>14</v>
      </c>
      <c r="R207" t="s">
        <v>460</v>
      </c>
      <c r="S207" s="8">
        <f t="shared" si="18"/>
        <v>99</v>
      </c>
    </row>
    <row r="208" spans="1:19" x14ac:dyDescent="0.3">
      <c r="A208" t="s">
        <v>188</v>
      </c>
      <c r="B208" t="s">
        <v>187</v>
      </c>
      <c r="C208" s="5">
        <v>42830.010763888888</v>
      </c>
      <c r="D208" s="4">
        <v>0.51076388888888891</v>
      </c>
      <c r="E208" s="8" t="s">
        <v>911</v>
      </c>
      <c r="F208" s="8" t="s">
        <v>910</v>
      </c>
      <c r="G208" s="5">
        <f t="shared" si="16"/>
        <v>42830.875</v>
      </c>
      <c r="H208" s="5">
        <f t="shared" si="17"/>
        <v>42829.875</v>
      </c>
      <c r="I208" s="1">
        <f t="shared" si="15"/>
        <v>42829.875</v>
      </c>
      <c r="J208">
        <v>4</v>
      </c>
      <c r="K208">
        <v>3</v>
      </c>
      <c r="L208" t="s">
        <v>13</v>
      </c>
      <c r="M208">
        <v>2</v>
      </c>
      <c r="N208">
        <v>4</v>
      </c>
      <c r="O208">
        <v>1</v>
      </c>
      <c r="P208" t="s">
        <v>14</v>
      </c>
      <c r="Q208" t="s">
        <v>14</v>
      </c>
      <c r="R208" t="s">
        <v>15</v>
      </c>
      <c r="S208" s="8">
        <f t="shared" si="18"/>
        <v>99</v>
      </c>
    </row>
    <row r="209" spans="1:19" x14ac:dyDescent="0.3">
      <c r="A209" t="s">
        <v>188</v>
      </c>
      <c r="B209" t="s">
        <v>234</v>
      </c>
      <c r="C209" s="5">
        <v>42830.950787037036</v>
      </c>
      <c r="D209" s="4">
        <v>0.45078703703703704</v>
      </c>
      <c r="E209" s="8" t="s">
        <v>909</v>
      </c>
      <c r="F209" s="8" t="s">
        <v>910</v>
      </c>
      <c r="G209" s="5">
        <f t="shared" si="16"/>
        <v>42830.875</v>
      </c>
      <c r="H209" s="5">
        <f t="shared" si="17"/>
        <v>42829.875</v>
      </c>
      <c r="I209" s="1">
        <f t="shared" si="15"/>
        <v>42830.875</v>
      </c>
      <c r="J209">
        <v>2</v>
      </c>
      <c r="K209">
        <v>5</v>
      </c>
      <c r="L209" t="s">
        <v>55</v>
      </c>
      <c r="M209">
        <v>2</v>
      </c>
      <c r="N209">
        <v>3</v>
      </c>
      <c r="O209">
        <v>2</v>
      </c>
      <c r="P209" t="s">
        <v>14</v>
      </c>
      <c r="Q209" t="s">
        <v>14</v>
      </c>
      <c r="R209" t="s">
        <v>15</v>
      </c>
      <c r="S209" s="8">
        <f t="shared" si="18"/>
        <v>99</v>
      </c>
    </row>
    <row r="210" spans="1:19" x14ac:dyDescent="0.3">
      <c r="A210" t="s">
        <v>188</v>
      </c>
      <c r="B210" t="s">
        <v>270</v>
      </c>
      <c r="C210" s="5">
        <v>42831.886759259258</v>
      </c>
      <c r="D210" s="4">
        <v>0.38675925925925925</v>
      </c>
      <c r="E210" s="8" t="s">
        <v>909</v>
      </c>
      <c r="F210" s="8" t="s">
        <v>910</v>
      </c>
      <c r="G210" s="5">
        <f t="shared" si="16"/>
        <v>42831.875</v>
      </c>
      <c r="H210" s="5">
        <f t="shared" si="17"/>
        <v>42830.875</v>
      </c>
      <c r="I210" s="1">
        <f t="shared" si="15"/>
        <v>42831.875</v>
      </c>
      <c r="J210">
        <v>4</v>
      </c>
      <c r="K210">
        <v>4</v>
      </c>
      <c r="L210" t="s">
        <v>55</v>
      </c>
      <c r="M210">
        <v>2</v>
      </c>
      <c r="N210">
        <v>3</v>
      </c>
      <c r="O210">
        <v>3</v>
      </c>
      <c r="P210" t="s">
        <v>14</v>
      </c>
      <c r="Q210" t="s">
        <v>14</v>
      </c>
      <c r="R210" t="s">
        <v>15</v>
      </c>
      <c r="S210" s="8">
        <f t="shared" si="18"/>
        <v>99</v>
      </c>
    </row>
    <row r="211" spans="1:19" x14ac:dyDescent="0.3">
      <c r="A211" t="s">
        <v>188</v>
      </c>
      <c r="B211" t="s">
        <v>319</v>
      </c>
      <c r="C211" s="5">
        <v>42832.88</v>
      </c>
      <c r="D211" s="4">
        <v>0.37999999999999995</v>
      </c>
      <c r="E211" s="8" t="s">
        <v>909</v>
      </c>
      <c r="F211" s="8" t="s">
        <v>910</v>
      </c>
      <c r="G211" s="5">
        <f t="shared" si="16"/>
        <v>42832.875</v>
      </c>
      <c r="H211" s="5">
        <f t="shared" si="17"/>
        <v>42831.875</v>
      </c>
      <c r="I211" s="1">
        <f t="shared" si="15"/>
        <v>42832.875</v>
      </c>
      <c r="J211">
        <v>3</v>
      </c>
      <c r="K211">
        <v>1</v>
      </c>
      <c r="L211" t="s">
        <v>13</v>
      </c>
      <c r="M211">
        <v>3</v>
      </c>
      <c r="N211">
        <v>2</v>
      </c>
      <c r="O211">
        <v>3</v>
      </c>
      <c r="P211" t="s">
        <v>14</v>
      </c>
      <c r="Q211" t="s">
        <v>14</v>
      </c>
      <c r="R211" t="s">
        <v>15</v>
      </c>
      <c r="S211" s="8">
        <f t="shared" si="18"/>
        <v>99</v>
      </c>
    </row>
    <row r="212" spans="1:19" x14ac:dyDescent="0.3">
      <c r="A212" t="s">
        <v>188</v>
      </c>
      <c r="B212" t="s">
        <v>410</v>
      </c>
      <c r="C212" s="5">
        <v>42834.79760416667</v>
      </c>
      <c r="D212" s="4">
        <v>0.29760416666666667</v>
      </c>
      <c r="E212" s="8" t="s">
        <v>909</v>
      </c>
      <c r="F212" s="8" t="s">
        <v>910</v>
      </c>
      <c r="G212" s="5">
        <f t="shared" si="16"/>
        <v>42834.875</v>
      </c>
      <c r="H212" s="5">
        <f t="shared" si="17"/>
        <v>42833.875</v>
      </c>
      <c r="I212" s="1">
        <f t="shared" si="15"/>
        <v>42833.875</v>
      </c>
      <c r="J212">
        <v>4</v>
      </c>
      <c r="K212">
        <v>3</v>
      </c>
      <c r="L212" t="s">
        <v>55</v>
      </c>
      <c r="M212">
        <v>1</v>
      </c>
      <c r="N212">
        <v>4</v>
      </c>
      <c r="O212">
        <v>3</v>
      </c>
      <c r="P212" t="s">
        <v>14</v>
      </c>
      <c r="Q212" t="s">
        <v>14</v>
      </c>
      <c r="R212" t="s">
        <v>15</v>
      </c>
      <c r="S212" s="8">
        <f t="shared" si="18"/>
        <v>99</v>
      </c>
    </row>
    <row r="213" spans="1:19" x14ac:dyDescent="0.3">
      <c r="A213" t="s">
        <v>188</v>
      </c>
      <c r="B213" t="s">
        <v>421</v>
      </c>
      <c r="C213" s="5">
        <v>42834.969606481478</v>
      </c>
      <c r="D213" s="4">
        <v>0.46960648148148149</v>
      </c>
      <c r="E213" s="8" t="s">
        <v>909</v>
      </c>
      <c r="F213" s="8" t="s">
        <v>910</v>
      </c>
      <c r="G213" s="5">
        <f t="shared" si="16"/>
        <v>42834.875</v>
      </c>
      <c r="H213" s="5">
        <f t="shared" si="17"/>
        <v>42833.875</v>
      </c>
      <c r="I213" s="1">
        <f t="shared" si="15"/>
        <v>42834.875</v>
      </c>
      <c r="J213">
        <v>4</v>
      </c>
      <c r="K213">
        <v>3</v>
      </c>
      <c r="L213" t="s">
        <v>55</v>
      </c>
      <c r="M213">
        <v>1</v>
      </c>
      <c r="N213">
        <v>4</v>
      </c>
      <c r="O213">
        <v>3</v>
      </c>
      <c r="P213" t="s">
        <v>14</v>
      </c>
      <c r="Q213" t="s">
        <v>14</v>
      </c>
      <c r="R213" t="s">
        <v>15</v>
      </c>
      <c r="S213" s="8">
        <f t="shared" si="18"/>
        <v>99</v>
      </c>
    </row>
    <row r="214" spans="1:19" x14ac:dyDescent="0.3">
      <c r="A214" t="s">
        <v>188</v>
      </c>
      <c r="B214" t="s">
        <v>685</v>
      </c>
      <c r="C214" s="5">
        <v>42835.965300925927</v>
      </c>
      <c r="D214" s="4">
        <v>0.46530092592592592</v>
      </c>
      <c r="E214" s="8" t="s">
        <v>909</v>
      </c>
      <c r="F214" s="8" t="s">
        <v>910</v>
      </c>
      <c r="G214" s="5">
        <f t="shared" si="16"/>
        <v>42835.875</v>
      </c>
      <c r="H214" s="5">
        <f t="shared" si="17"/>
        <v>42834.875</v>
      </c>
      <c r="I214" s="1">
        <f t="shared" ref="I214:I245" si="19">IF(G214&lt;C214,G214,H214)</f>
        <v>42835.875</v>
      </c>
      <c r="J214">
        <v>4</v>
      </c>
      <c r="K214">
        <v>4</v>
      </c>
      <c r="L214" t="s">
        <v>13</v>
      </c>
      <c r="M214">
        <v>1</v>
      </c>
      <c r="N214">
        <v>4</v>
      </c>
      <c r="O214">
        <v>3</v>
      </c>
      <c r="P214" t="s">
        <v>459</v>
      </c>
      <c r="Q214" t="s">
        <v>466</v>
      </c>
      <c r="R214" t="s">
        <v>634</v>
      </c>
      <c r="S214" s="8">
        <f t="shared" si="18"/>
        <v>0</v>
      </c>
    </row>
    <row r="215" spans="1:19" x14ac:dyDescent="0.3">
      <c r="A215" t="s">
        <v>188</v>
      </c>
      <c r="B215" t="s">
        <v>710</v>
      </c>
      <c r="C215" s="5">
        <v>42836.988692129627</v>
      </c>
      <c r="D215" s="4">
        <v>0.4886921296296296</v>
      </c>
      <c r="E215" s="8" t="s">
        <v>909</v>
      </c>
      <c r="F215" s="8" t="s">
        <v>910</v>
      </c>
      <c r="G215" s="5">
        <f t="shared" si="16"/>
        <v>42836.875</v>
      </c>
      <c r="H215" s="5">
        <f t="shared" si="17"/>
        <v>42835.875</v>
      </c>
      <c r="I215" s="1">
        <f t="shared" si="19"/>
        <v>42836.875</v>
      </c>
      <c r="J215">
        <v>4</v>
      </c>
      <c r="K215">
        <v>4</v>
      </c>
      <c r="L215" t="s">
        <v>18</v>
      </c>
      <c r="M215">
        <v>2</v>
      </c>
      <c r="N215">
        <v>4</v>
      </c>
      <c r="O215">
        <v>4</v>
      </c>
      <c r="P215" t="s">
        <v>459</v>
      </c>
      <c r="Q215" t="s">
        <v>466</v>
      </c>
      <c r="R215" t="s">
        <v>634</v>
      </c>
      <c r="S215" s="8">
        <f t="shared" si="18"/>
        <v>0</v>
      </c>
    </row>
    <row r="216" spans="1:19" x14ac:dyDescent="0.3">
      <c r="A216" t="s">
        <v>188</v>
      </c>
      <c r="B216" t="s">
        <v>737</v>
      </c>
      <c r="C216" s="5">
        <v>42837.972824074073</v>
      </c>
      <c r="D216" s="4">
        <v>0.47282407407407406</v>
      </c>
      <c r="E216" s="8" t="s">
        <v>909</v>
      </c>
      <c r="F216" s="8" t="s">
        <v>910</v>
      </c>
      <c r="G216" s="5">
        <f t="shared" si="16"/>
        <v>42837.875</v>
      </c>
      <c r="H216" s="5">
        <f t="shared" si="17"/>
        <v>42836.875</v>
      </c>
      <c r="I216" s="1">
        <f t="shared" si="19"/>
        <v>42837.875</v>
      </c>
      <c r="J216">
        <v>4</v>
      </c>
      <c r="K216">
        <v>3</v>
      </c>
      <c r="L216" t="s">
        <v>13</v>
      </c>
      <c r="M216">
        <v>3</v>
      </c>
      <c r="N216">
        <v>3</v>
      </c>
      <c r="O216">
        <v>3</v>
      </c>
      <c r="P216" t="s">
        <v>459</v>
      </c>
      <c r="Q216" t="s">
        <v>466</v>
      </c>
      <c r="R216" t="s">
        <v>634</v>
      </c>
      <c r="S216" s="8">
        <f t="shared" si="18"/>
        <v>0</v>
      </c>
    </row>
    <row r="217" spans="1:19" x14ac:dyDescent="0.3">
      <c r="A217" t="s">
        <v>188</v>
      </c>
      <c r="B217" t="s">
        <v>750</v>
      </c>
      <c r="C217" s="5">
        <v>42838.926099537035</v>
      </c>
      <c r="D217" s="4">
        <v>0.42609953703703707</v>
      </c>
      <c r="E217" s="8" t="s">
        <v>909</v>
      </c>
      <c r="F217" s="8" t="s">
        <v>910</v>
      </c>
      <c r="G217" s="5">
        <f t="shared" si="16"/>
        <v>42838.875</v>
      </c>
      <c r="H217" s="5">
        <f t="shared" si="17"/>
        <v>42837.875</v>
      </c>
      <c r="I217" s="1">
        <f t="shared" si="19"/>
        <v>42838.875</v>
      </c>
      <c r="J217">
        <v>3</v>
      </c>
      <c r="K217">
        <v>3</v>
      </c>
      <c r="L217" t="s">
        <v>13</v>
      </c>
      <c r="M217">
        <v>3</v>
      </c>
      <c r="N217">
        <v>3</v>
      </c>
      <c r="O217">
        <v>4</v>
      </c>
      <c r="P217" t="s">
        <v>459</v>
      </c>
      <c r="Q217" t="s">
        <v>466</v>
      </c>
      <c r="R217" t="s">
        <v>634</v>
      </c>
      <c r="S217" s="8">
        <f t="shared" si="18"/>
        <v>0</v>
      </c>
    </row>
    <row r="218" spans="1:19" x14ac:dyDescent="0.3">
      <c r="A218" t="s">
        <v>188</v>
      </c>
      <c r="B218" t="s">
        <v>772</v>
      </c>
      <c r="C218" s="5">
        <v>42839.947615740741</v>
      </c>
      <c r="D218" s="4">
        <v>0.44761574074074079</v>
      </c>
      <c r="E218" s="8" t="s">
        <v>909</v>
      </c>
      <c r="F218" s="8" t="s">
        <v>910</v>
      </c>
      <c r="G218" s="5">
        <f t="shared" si="16"/>
        <v>42839.875</v>
      </c>
      <c r="H218" s="5">
        <f t="shared" si="17"/>
        <v>42838.875</v>
      </c>
      <c r="I218" s="1">
        <f t="shared" si="19"/>
        <v>42839.875</v>
      </c>
      <c r="J218">
        <v>4</v>
      </c>
      <c r="K218">
        <v>4</v>
      </c>
      <c r="L218" t="s">
        <v>18</v>
      </c>
      <c r="M218">
        <v>3</v>
      </c>
      <c r="N218">
        <v>4</v>
      </c>
      <c r="O218">
        <v>3</v>
      </c>
      <c r="P218" t="s">
        <v>459</v>
      </c>
      <c r="Q218" t="s">
        <v>466</v>
      </c>
      <c r="R218" t="s">
        <v>634</v>
      </c>
      <c r="S218" s="8">
        <f t="shared" si="18"/>
        <v>0</v>
      </c>
    </row>
    <row r="219" spans="1:19" x14ac:dyDescent="0.3">
      <c r="A219" t="s">
        <v>188</v>
      </c>
      <c r="B219" t="s">
        <v>795</v>
      </c>
      <c r="C219" s="5">
        <v>42841.008935185186</v>
      </c>
      <c r="D219" s="4">
        <v>0.50893518518518521</v>
      </c>
      <c r="E219" s="8" t="s">
        <v>911</v>
      </c>
      <c r="F219" s="8" t="s">
        <v>910</v>
      </c>
      <c r="G219" s="5">
        <f t="shared" si="16"/>
        <v>42841.875</v>
      </c>
      <c r="H219" s="5">
        <f t="shared" si="17"/>
        <v>42840.875</v>
      </c>
      <c r="I219" s="1">
        <f t="shared" si="19"/>
        <v>42840.875</v>
      </c>
      <c r="J219">
        <v>4</v>
      </c>
      <c r="K219">
        <v>3</v>
      </c>
      <c r="L219" t="s">
        <v>13</v>
      </c>
      <c r="M219">
        <v>2</v>
      </c>
      <c r="N219">
        <v>4</v>
      </c>
      <c r="O219">
        <v>1</v>
      </c>
      <c r="P219" t="s">
        <v>459</v>
      </c>
      <c r="Q219" t="s">
        <v>466</v>
      </c>
      <c r="R219" t="s">
        <v>634</v>
      </c>
      <c r="S219" s="8">
        <f t="shared" si="18"/>
        <v>0</v>
      </c>
    </row>
    <row r="220" spans="1:19" x14ac:dyDescent="0.3">
      <c r="A220" t="s">
        <v>188</v>
      </c>
      <c r="B220" t="s">
        <v>820</v>
      </c>
      <c r="C220" s="5">
        <v>42841.956562500003</v>
      </c>
      <c r="D220" s="4">
        <v>0.45656249999999998</v>
      </c>
      <c r="E220" s="8" t="s">
        <v>909</v>
      </c>
      <c r="F220" s="8" t="s">
        <v>910</v>
      </c>
      <c r="G220" s="5">
        <f t="shared" si="16"/>
        <v>42841.875</v>
      </c>
      <c r="H220" s="5">
        <f t="shared" si="17"/>
        <v>42840.875</v>
      </c>
      <c r="I220" s="1">
        <f t="shared" si="19"/>
        <v>42841.875</v>
      </c>
      <c r="J220">
        <v>4</v>
      </c>
      <c r="K220">
        <v>3</v>
      </c>
      <c r="L220" t="s">
        <v>37</v>
      </c>
      <c r="M220">
        <v>2</v>
      </c>
      <c r="N220">
        <v>3</v>
      </c>
      <c r="O220">
        <v>3</v>
      </c>
      <c r="P220" t="s">
        <v>459</v>
      </c>
      <c r="Q220" t="s">
        <v>466</v>
      </c>
      <c r="R220" t="s">
        <v>634</v>
      </c>
      <c r="S220" s="8">
        <f t="shared" si="18"/>
        <v>0</v>
      </c>
    </row>
    <row r="221" spans="1:19" x14ac:dyDescent="0.3">
      <c r="A221" t="s">
        <v>76</v>
      </c>
      <c r="B221" t="s">
        <v>75</v>
      </c>
      <c r="C221" s="5">
        <v>42828.88040509259</v>
      </c>
      <c r="D221" s="4">
        <v>0.38040509259259259</v>
      </c>
      <c r="E221" s="8" t="s">
        <v>909</v>
      </c>
      <c r="F221" s="8" t="s">
        <v>910</v>
      </c>
      <c r="G221" s="5">
        <f t="shared" si="16"/>
        <v>42828.875</v>
      </c>
      <c r="H221" s="5">
        <f t="shared" si="17"/>
        <v>42827.875</v>
      </c>
      <c r="I221" s="1">
        <f t="shared" si="19"/>
        <v>42828.875</v>
      </c>
      <c r="J221">
        <v>4</v>
      </c>
      <c r="K221">
        <v>2</v>
      </c>
      <c r="L221" t="s">
        <v>13</v>
      </c>
      <c r="M221">
        <v>3</v>
      </c>
      <c r="N221">
        <v>4</v>
      </c>
      <c r="O221">
        <v>5</v>
      </c>
      <c r="P221" t="s">
        <v>14</v>
      </c>
      <c r="Q221" t="s">
        <v>14</v>
      </c>
      <c r="R221" t="s">
        <v>15</v>
      </c>
      <c r="S221" s="8">
        <f t="shared" si="18"/>
        <v>99</v>
      </c>
    </row>
    <row r="222" spans="1:19" x14ac:dyDescent="0.3">
      <c r="A222" t="s">
        <v>76</v>
      </c>
      <c r="B222" t="s">
        <v>252</v>
      </c>
      <c r="C222" s="5">
        <v>42831.46435185185</v>
      </c>
      <c r="D222" s="4">
        <v>0.46435185185185185</v>
      </c>
      <c r="E222" s="8" t="s">
        <v>911</v>
      </c>
      <c r="F222" s="8" t="s">
        <v>910</v>
      </c>
      <c r="G222" s="5">
        <f t="shared" si="16"/>
        <v>42831.875</v>
      </c>
      <c r="H222" s="5">
        <f t="shared" si="17"/>
        <v>42830.875</v>
      </c>
      <c r="I222" s="1">
        <f t="shared" si="19"/>
        <v>42830.875</v>
      </c>
      <c r="J222">
        <v>5</v>
      </c>
      <c r="K222">
        <v>3</v>
      </c>
      <c r="L222" t="s">
        <v>13</v>
      </c>
      <c r="M222">
        <v>3</v>
      </c>
      <c r="N222">
        <v>4</v>
      </c>
      <c r="O222">
        <v>4</v>
      </c>
      <c r="P222" t="s">
        <v>14</v>
      </c>
      <c r="Q222" t="s">
        <v>14</v>
      </c>
      <c r="R222" t="s">
        <v>15</v>
      </c>
      <c r="S222" s="8">
        <f t="shared" si="18"/>
        <v>99</v>
      </c>
    </row>
    <row r="223" spans="1:19" x14ac:dyDescent="0.3">
      <c r="A223" t="s">
        <v>76</v>
      </c>
      <c r="B223" t="s">
        <v>283</v>
      </c>
      <c r="C223" s="5">
        <v>42831.917037037034</v>
      </c>
      <c r="D223" s="4">
        <v>0.41703703703703704</v>
      </c>
      <c r="E223" s="8" t="s">
        <v>909</v>
      </c>
      <c r="F223" s="8" t="s">
        <v>910</v>
      </c>
      <c r="G223" s="5">
        <f t="shared" si="16"/>
        <v>42831.875</v>
      </c>
      <c r="H223" s="5">
        <f t="shared" si="17"/>
        <v>42830.875</v>
      </c>
      <c r="I223" s="1">
        <f t="shared" si="19"/>
        <v>42831.875</v>
      </c>
      <c r="J223">
        <v>5</v>
      </c>
      <c r="K223">
        <v>3</v>
      </c>
      <c r="L223" t="s">
        <v>13</v>
      </c>
      <c r="M223">
        <v>2</v>
      </c>
      <c r="N223">
        <v>4</v>
      </c>
      <c r="O223">
        <v>4</v>
      </c>
      <c r="P223" t="s">
        <v>14</v>
      </c>
      <c r="Q223" t="s">
        <v>14</v>
      </c>
      <c r="R223" t="s">
        <v>15</v>
      </c>
      <c r="S223" s="8">
        <f t="shared" si="18"/>
        <v>99</v>
      </c>
    </row>
    <row r="224" spans="1:19" x14ac:dyDescent="0.3">
      <c r="A224" t="s">
        <v>76</v>
      </c>
      <c r="B224" t="s">
        <v>345</v>
      </c>
      <c r="C224" s="5">
        <v>42833.321770833332</v>
      </c>
      <c r="D224" s="4">
        <v>0.32177083333333334</v>
      </c>
      <c r="E224" s="8" t="s">
        <v>911</v>
      </c>
      <c r="F224" s="8" t="s">
        <v>910</v>
      </c>
      <c r="G224" s="5">
        <f t="shared" si="16"/>
        <v>42833.875</v>
      </c>
      <c r="H224" s="5">
        <f t="shared" si="17"/>
        <v>42832.875</v>
      </c>
      <c r="I224" s="1">
        <f t="shared" si="19"/>
        <v>42832.875</v>
      </c>
      <c r="J224">
        <v>4</v>
      </c>
      <c r="K224">
        <v>3</v>
      </c>
      <c r="L224" t="s">
        <v>13</v>
      </c>
      <c r="M224">
        <v>2</v>
      </c>
      <c r="N224">
        <v>2</v>
      </c>
      <c r="O224">
        <v>3</v>
      </c>
      <c r="P224" t="s">
        <v>14</v>
      </c>
      <c r="Q224" t="s">
        <v>14</v>
      </c>
      <c r="R224" t="s">
        <v>15</v>
      </c>
      <c r="S224" s="8">
        <f t="shared" si="18"/>
        <v>99</v>
      </c>
    </row>
    <row r="225" spans="1:19" x14ac:dyDescent="0.3">
      <c r="A225" t="s">
        <v>76</v>
      </c>
      <c r="B225" t="s">
        <v>391</v>
      </c>
      <c r="C225" s="5">
        <v>42834.265902777777</v>
      </c>
      <c r="D225" s="4">
        <v>0.26590277777777777</v>
      </c>
      <c r="E225" s="8" t="s">
        <v>911</v>
      </c>
      <c r="F225" s="8" t="s">
        <v>910</v>
      </c>
      <c r="G225" s="5">
        <f t="shared" si="16"/>
        <v>42834.875</v>
      </c>
      <c r="H225" s="5">
        <f t="shared" si="17"/>
        <v>42833.875</v>
      </c>
      <c r="I225" s="1">
        <f t="shared" si="19"/>
        <v>42833.875</v>
      </c>
      <c r="J225">
        <v>3</v>
      </c>
      <c r="K225">
        <v>4</v>
      </c>
      <c r="L225" t="s">
        <v>13</v>
      </c>
      <c r="M225">
        <v>2</v>
      </c>
      <c r="N225">
        <v>3</v>
      </c>
      <c r="O225">
        <v>2</v>
      </c>
      <c r="P225" t="s">
        <v>14</v>
      </c>
      <c r="Q225" t="s">
        <v>14</v>
      </c>
      <c r="R225" t="s">
        <v>15</v>
      </c>
      <c r="S225" s="8">
        <f t="shared" si="18"/>
        <v>99</v>
      </c>
    </row>
    <row r="226" spans="1:19" x14ac:dyDescent="0.3">
      <c r="A226" t="s">
        <v>76</v>
      </c>
      <c r="B226" t="s">
        <v>696</v>
      </c>
      <c r="C226" s="5">
        <v>42836.383831018517</v>
      </c>
      <c r="D226" s="4">
        <v>0.38383101851851853</v>
      </c>
      <c r="E226" s="8" t="s">
        <v>911</v>
      </c>
      <c r="F226" s="8" t="s">
        <v>910</v>
      </c>
      <c r="G226" s="5">
        <f t="shared" si="16"/>
        <v>42836.875</v>
      </c>
      <c r="H226" s="5">
        <f t="shared" si="17"/>
        <v>42835.875</v>
      </c>
      <c r="I226" s="1">
        <f t="shared" si="19"/>
        <v>42835.875</v>
      </c>
      <c r="J226">
        <v>4</v>
      </c>
      <c r="K226">
        <v>4</v>
      </c>
      <c r="L226" t="s">
        <v>13</v>
      </c>
      <c r="M226">
        <v>4</v>
      </c>
      <c r="N226">
        <v>4</v>
      </c>
      <c r="O226">
        <v>4</v>
      </c>
      <c r="P226" t="s">
        <v>466</v>
      </c>
      <c r="Q226" t="s">
        <v>466</v>
      </c>
      <c r="R226" t="s">
        <v>634</v>
      </c>
      <c r="S226" s="8">
        <f t="shared" si="18"/>
        <v>0</v>
      </c>
    </row>
    <row r="227" spans="1:19" x14ac:dyDescent="0.3">
      <c r="A227" t="s">
        <v>76</v>
      </c>
      <c r="B227" t="s">
        <v>722</v>
      </c>
      <c r="C227" s="5">
        <v>42837.613692129627</v>
      </c>
      <c r="D227" s="4">
        <v>0.11369212962962964</v>
      </c>
      <c r="E227" s="8" t="s">
        <v>909</v>
      </c>
      <c r="F227" s="8" t="s">
        <v>910</v>
      </c>
      <c r="G227" s="5">
        <f t="shared" si="16"/>
        <v>42837.875</v>
      </c>
      <c r="H227" s="5">
        <f t="shared" si="17"/>
        <v>42836.875</v>
      </c>
      <c r="I227" s="1">
        <f t="shared" si="19"/>
        <v>42836.875</v>
      </c>
      <c r="J227">
        <v>5</v>
      </c>
      <c r="K227">
        <v>4</v>
      </c>
      <c r="L227" t="s">
        <v>13</v>
      </c>
      <c r="M227">
        <v>1</v>
      </c>
      <c r="N227">
        <v>5</v>
      </c>
      <c r="O227">
        <v>4</v>
      </c>
      <c r="P227" t="s">
        <v>466</v>
      </c>
      <c r="Q227" t="s">
        <v>466</v>
      </c>
      <c r="R227" t="s">
        <v>634</v>
      </c>
      <c r="S227" s="8">
        <f t="shared" si="18"/>
        <v>0</v>
      </c>
    </row>
    <row r="228" spans="1:19" x14ac:dyDescent="0.3">
      <c r="A228" t="s">
        <v>104</v>
      </c>
      <c r="B228" t="s">
        <v>103</v>
      </c>
      <c r="C228" s="5">
        <v>42828.933888888889</v>
      </c>
      <c r="D228" s="4">
        <v>0.43388888888888894</v>
      </c>
      <c r="E228" s="8" t="s">
        <v>909</v>
      </c>
      <c r="F228" s="8" t="s">
        <v>910</v>
      </c>
      <c r="G228" s="5">
        <f t="shared" si="16"/>
        <v>42828.875</v>
      </c>
      <c r="H228" s="5">
        <f t="shared" si="17"/>
        <v>42827.875</v>
      </c>
      <c r="I228" s="1">
        <f t="shared" si="19"/>
        <v>42828.875</v>
      </c>
      <c r="J228">
        <v>3</v>
      </c>
      <c r="K228">
        <v>2</v>
      </c>
      <c r="L228" t="s">
        <v>37</v>
      </c>
      <c r="M228">
        <v>4</v>
      </c>
      <c r="N228">
        <v>3</v>
      </c>
      <c r="O228">
        <v>2</v>
      </c>
      <c r="P228" t="s">
        <v>14</v>
      </c>
      <c r="Q228" t="s">
        <v>14</v>
      </c>
      <c r="R228" t="s">
        <v>15</v>
      </c>
      <c r="S228" s="8">
        <f t="shared" si="18"/>
        <v>99</v>
      </c>
    </row>
    <row r="229" spans="1:19" x14ac:dyDescent="0.3">
      <c r="A229" t="s">
        <v>104</v>
      </c>
      <c r="B229" t="s">
        <v>175</v>
      </c>
      <c r="C229" s="5">
        <v>42829.920115740744</v>
      </c>
      <c r="D229" s="4">
        <v>0.42011574074074076</v>
      </c>
      <c r="E229" s="8" t="s">
        <v>909</v>
      </c>
      <c r="F229" s="8" t="s">
        <v>910</v>
      </c>
      <c r="G229" s="5">
        <f t="shared" si="16"/>
        <v>42829.875</v>
      </c>
      <c r="H229" s="5">
        <f t="shared" si="17"/>
        <v>42828.875</v>
      </c>
      <c r="I229" s="1">
        <f t="shared" si="19"/>
        <v>42829.875</v>
      </c>
      <c r="J229">
        <v>3</v>
      </c>
      <c r="K229">
        <v>2</v>
      </c>
      <c r="L229" t="s">
        <v>37</v>
      </c>
      <c r="M229">
        <v>3</v>
      </c>
      <c r="N229">
        <v>2</v>
      </c>
      <c r="O229">
        <v>3</v>
      </c>
      <c r="P229" t="s">
        <v>14</v>
      </c>
      <c r="Q229" t="s">
        <v>14</v>
      </c>
      <c r="R229" t="s">
        <v>15</v>
      </c>
      <c r="S229" s="8">
        <f t="shared" si="18"/>
        <v>99</v>
      </c>
    </row>
    <row r="230" spans="1:19" x14ac:dyDescent="0.3">
      <c r="A230" t="s">
        <v>104</v>
      </c>
      <c r="B230" t="s">
        <v>218</v>
      </c>
      <c r="C230" s="5">
        <v>42830.881493055553</v>
      </c>
      <c r="D230" s="4">
        <v>0.38149305555555557</v>
      </c>
      <c r="E230" s="8" t="s">
        <v>909</v>
      </c>
      <c r="F230" s="8" t="s">
        <v>910</v>
      </c>
      <c r="G230" s="5">
        <f t="shared" si="16"/>
        <v>42830.875</v>
      </c>
      <c r="H230" s="5">
        <f t="shared" si="17"/>
        <v>42829.875</v>
      </c>
      <c r="I230" s="1">
        <f t="shared" si="19"/>
        <v>42830.875</v>
      </c>
      <c r="J230">
        <v>2</v>
      </c>
      <c r="K230">
        <v>2</v>
      </c>
      <c r="L230" t="s">
        <v>37</v>
      </c>
      <c r="M230">
        <v>4</v>
      </c>
      <c r="N230">
        <v>2</v>
      </c>
      <c r="O230">
        <v>2</v>
      </c>
      <c r="P230" t="s">
        <v>14</v>
      </c>
      <c r="Q230" t="s">
        <v>14</v>
      </c>
      <c r="R230" t="s">
        <v>15</v>
      </c>
      <c r="S230" s="8">
        <f t="shared" si="18"/>
        <v>99</v>
      </c>
    </row>
    <row r="231" spans="1:19" x14ac:dyDescent="0.3">
      <c r="A231" t="s">
        <v>104</v>
      </c>
      <c r="B231" t="s">
        <v>258</v>
      </c>
      <c r="C231" s="5">
        <v>42831.875983796293</v>
      </c>
      <c r="D231" s="4">
        <v>0.37598379629629625</v>
      </c>
      <c r="E231" s="8" t="s">
        <v>909</v>
      </c>
      <c r="F231" s="8" t="s">
        <v>910</v>
      </c>
      <c r="G231" s="5">
        <f t="shared" si="16"/>
        <v>42831.875</v>
      </c>
      <c r="H231" s="5">
        <f t="shared" si="17"/>
        <v>42830.875</v>
      </c>
      <c r="I231" s="1">
        <f t="shared" si="19"/>
        <v>42831.875</v>
      </c>
      <c r="J231">
        <v>3</v>
      </c>
      <c r="K231">
        <v>3</v>
      </c>
      <c r="L231" t="s">
        <v>13</v>
      </c>
      <c r="M231">
        <v>4</v>
      </c>
      <c r="N231">
        <v>4</v>
      </c>
      <c r="O231">
        <v>1</v>
      </c>
      <c r="P231" t="s">
        <v>14</v>
      </c>
      <c r="Q231" t="s">
        <v>14</v>
      </c>
      <c r="R231" t="s">
        <v>15</v>
      </c>
      <c r="S231" s="8">
        <f t="shared" si="18"/>
        <v>99</v>
      </c>
    </row>
    <row r="232" spans="1:19" x14ac:dyDescent="0.3">
      <c r="A232" t="s">
        <v>104</v>
      </c>
      <c r="B232" t="s">
        <v>313</v>
      </c>
      <c r="C232" s="5">
        <v>42832.876597222225</v>
      </c>
      <c r="D232" s="4">
        <v>0.37659722222222225</v>
      </c>
      <c r="E232" s="8" t="s">
        <v>909</v>
      </c>
      <c r="F232" s="8" t="s">
        <v>910</v>
      </c>
      <c r="G232" s="5">
        <f t="shared" si="16"/>
        <v>42832.875</v>
      </c>
      <c r="H232" s="5">
        <f t="shared" si="17"/>
        <v>42831.875</v>
      </c>
      <c r="I232" s="1">
        <f t="shared" si="19"/>
        <v>42832.875</v>
      </c>
      <c r="J232">
        <v>4</v>
      </c>
      <c r="K232">
        <v>4</v>
      </c>
      <c r="L232" t="s">
        <v>18</v>
      </c>
      <c r="M232">
        <v>4</v>
      </c>
      <c r="N232">
        <v>4</v>
      </c>
      <c r="O232">
        <v>1</v>
      </c>
      <c r="P232" t="s">
        <v>14</v>
      </c>
      <c r="Q232" t="s">
        <v>14</v>
      </c>
      <c r="R232" t="s">
        <v>15</v>
      </c>
      <c r="S232" s="8">
        <f t="shared" si="18"/>
        <v>99</v>
      </c>
    </row>
    <row r="233" spans="1:19" x14ac:dyDescent="0.3">
      <c r="A233" t="s">
        <v>104</v>
      </c>
      <c r="B233" t="s">
        <v>356</v>
      </c>
      <c r="C233" s="5">
        <v>42833.875891203701</v>
      </c>
      <c r="D233" s="4">
        <v>0.37589120370370371</v>
      </c>
      <c r="E233" s="8" t="s">
        <v>909</v>
      </c>
      <c r="F233" s="8" t="s">
        <v>910</v>
      </c>
      <c r="G233" s="5">
        <f t="shared" si="16"/>
        <v>42833.875</v>
      </c>
      <c r="H233" s="5">
        <f t="shared" si="17"/>
        <v>42832.875</v>
      </c>
      <c r="I233" s="1">
        <f t="shared" si="19"/>
        <v>42833.875</v>
      </c>
      <c r="J233">
        <v>3</v>
      </c>
      <c r="K233">
        <v>4</v>
      </c>
      <c r="L233" t="s">
        <v>18</v>
      </c>
      <c r="M233">
        <v>2</v>
      </c>
      <c r="N233">
        <v>4</v>
      </c>
      <c r="O233">
        <v>2</v>
      </c>
      <c r="P233" t="s">
        <v>14</v>
      </c>
      <c r="Q233" t="s">
        <v>14</v>
      </c>
      <c r="R233" t="s">
        <v>15</v>
      </c>
      <c r="S233" s="8">
        <f t="shared" si="18"/>
        <v>99</v>
      </c>
    </row>
    <row r="234" spans="1:19" x14ac:dyDescent="0.3">
      <c r="A234" t="s">
        <v>104</v>
      </c>
      <c r="B234" t="s">
        <v>416</v>
      </c>
      <c r="C234" s="5">
        <v>42834.957175925927</v>
      </c>
      <c r="D234" s="4">
        <v>0.45717592592592587</v>
      </c>
      <c r="E234" s="8" t="s">
        <v>909</v>
      </c>
      <c r="F234" s="8" t="s">
        <v>910</v>
      </c>
      <c r="G234" s="5">
        <f t="shared" si="16"/>
        <v>42834.875</v>
      </c>
      <c r="H234" s="5">
        <f t="shared" si="17"/>
        <v>42833.875</v>
      </c>
      <c r="I234" s="1">
        <f t="shared" si="19"/>
        <v>42834.875</v>
      </c>
      <c r="J234">
        <v>4</v>
      </c>
      <c r="K234">
        <v>3</v>
      </c>
      <c r="L234" t="s">
        <v>55</v>
      </c>
      <c r="M234">
        <v>1</v>
      </c>
      <c r="N234">
        <v>3</v>
      </c>
      <c r="O234">
        <v>3</v>
      </c>
      <c r="P234" t="s">
        <v>14</v>
      </c>
      <c r="Q234" t="s">
        <v>14</v>
      </c>
      <c r="R234" t="s">
        <v>15</v>
      </c>
      <c r="S234" s="8">
        <f t="shared" si="18"/>
        <v>99</v>
      </c>
    </row>
    <row r="235" spans="1:19" x14ac:dyDescent="0.3">
      <c r="A235" t="s">
        <v>104</v>
      </c>
      <c r="B235" t="s">
        <v>672</v>
      </c>
      <c r="C235" s="5">
        <v>42835.876157407409</v>
      </c>
      <c r="D235" s="4">
        <v>0.37615740740740744</v>
      </c>
      <c r="E235" s="8" t="s">
        <v>909</v>
      </c>
      <c r="F235" s="8" t="s">
        <v>910</v>
      </c>
      <c r="G235" s="5">
        <f t="shared" si="16"/>
        <v>42835.875</v>
      </c>
      <c r="H235" s="5">
        <f t="shared" si="17"/>
        <v>42834.875</v>
      </c>
      <c r="I235" s="1">
        <f t="shared" si="19"/>
        <v>42835.875</v>
      </c>
      <c r="J235">
        <v>3</v>
      </c>
      <c r="K235">
        <v>2</v>
      </c>
      <c r="L235" t="s">
        <v>37</v>
      </c>
      <c r="M235">
        <v>5</v>
      </c>
      <c r="N235">
        <v>4</v>
      </c>
      <c r="O235">
        <v>2</v>
      </c>
      <c r="P235" t="s">
        <v>459</v>
      </c>
      <c r="Q235" t="s">
        <v>459</v>
      </c>
      <c r="R235" t="s">
        <v>634</v>
      </c>
      <c r="S235" s="8">
        <f t="shared" si="18"/>
        <v>1</v>
      </c>
    </row>
    <row r="236" spans="1:19" x14ac:dyDescent="0.3">
      <c r="A236" t="s">
        <v>104</v>
      </c>
      <c r="B236" t="s">
        <v>718</v>
      </c>
      <c r="C236" s="5">
        <v>42837.107951388891</v>
      </c>
      <c r="D236" s="4">
        <v>0.10795138888888889</v>
      </c>
      <c r="E236" s="8" t="s">
        <v>911</v>
      </c>
      <c r="F236" s="8" t="s">
        <v>910</v>
      </c>
      <c r="G236" s="5">
        <f t="shared" si="16"/>
        <v>42837.875</v>
      </c>
      <c r="H236" s="5">
        <f t="shared" si="17"/>
        <v>42836.875</v>
      </c>
      <c r="I236" s="1">
        <f t="shared" si="19"/>
        <v>42836.875</v>
      </c>
      <c r="J236">
        <v>3</v>
      </c>
      <c r="K236">
        <v>4</v>
      </c>
      <c r="L236" t="s">
        <v>13</v>
      </c>
      <c r="M236">
        <v>4</v>
      </c>
      <c r="N236">
        <v>4</v>
      </c>
      <c r="O236">
        <v>1</v>
      </c>
      <c r="P236" t="s">
        <v>459</v>
      </c>
      <c r="Q236" t="s">
        <v>459</v>
      </c>
      <c r="R236" t="s">
        <v>634</v>
      </c>
      <c r="S236" s="8">
        <f t="shared" si="18"/>
        <v>1</v>
      </c>
    </row>
    <row r="237" spans="1:19" x14ac:dyDescent="0.3">
      <c r="A237" t="s">
        <v>104</v>
      </c>
      <c r="B237" t="s">
        <v>743</v>
      </c>
      <c r="C237" s="5">
        <v>42838.517951388887</v>
      </c>
      <c r="D237" s="4">
        <v>0.51795138888888892</v>
      </c>
      <c r="E237" s="8" t="s">
        <v>909</v>
      </c>
      <c r="F237" s="8" t="s">
        <v>910</v>
      </c>
      <c r="G237" s="5">
        <f t="shared" si="16"/>
        <v>42838.875</v>
      </c>
      <c r="H237" s="5">
        <f t="shared" si="17"/>
        <v>42837.875</v>
      </c>
      <c r="I237" s="1">
        <f t="shared" si="19"/>
        <v>42837.875</v>
      </c>
      <c r="J237">
        <v>4</v>
      </c>
      <c r="K237">
        <v>4</v>
      </c>
      <c r="L237" t="s">
        <v>18</v>
      </c>
      <c r="M237">
        <v>5</v>
      </c>
      <c r="N237">
        <v>4</v>
      </c>
      <c r="O237">
        <v>1</v>
      </c>
      <c r="P237" t="s">
        <v>459</v>
      </c>
      <c r="Q237" t="s">
        <v>459</v>
      </c>
      <c r="R237" t="s">
        <v>634</v>
      </c>
      <c r="S237" s="8">
        <f t="shared" si="18"/>
        <v>1</v>
      </c>
    </row>
    <row r="238" spans="1:19" x14ac:dyDescent="0.3">
      <c r="A238" t="s">
        <v>104</v>
      </c>
      <c r="B238" t="s">
        <v>752</v>
      </c>
      <c r="C238" s="5">
        <v>42838.935601851852</v>
      </c>
      <c r="D238" s="4">
        <v>0.43560185185185185</v>
      </c>
      <c r="E238" s="8" t="s">
        <v>909</v>
      </c>
      <c r="F238" s="8" t="s">
        <v>910</v>
      </c>
      <c r="G238" s="5">
        <f t="shared" si="16"/>
        <v>42838.875</v>
      </c>
      <c r="H238" s="5">
        <f t="shared" si="17"/>
        <v>42837.875</v>
      </c>
      <c r="I238" s="1">
        <f t="shared" si="19"/>
        <v>42838.875</v>
      </c>
      <c r="J238">
        <v>4</v>
      </c>
      <c r="K238">
        <v>4</v>
      </c>
      <c r="L238" t="s">
        <v>18</v>
      </c>
      <c r="M238">
        <v>5</v>
      </c>
      <c r="N238">
        <v>4</v>
      </c>
      <c r="O238">
        <v>1</v>
      </c>
      <c r="P238" t="s">
        <v>459</v>
      </c>
      <c r="Q238" t="s">
        <v>459</v>
      </c>
      <c r="R238" t="s">
        <v>634</v>
      </c>
      <c r="S238" s="8">
        <f t="shared" si="18"/>
        <v>1</v>
      </c>
    </row>
    <row r="239" spans="1:19" x14ac:dyDescent="0.3">
      <c r="A239" t="s">
        <v>104</v>
      </c>
      <c r="B239" t="s">
        <v>768</v>
      </c>
      <c r="C239" s="5">
        <v>42839.900636574072</v>
      </c>
      <c r="D239" s="4">
        <v>0.40063657407407405</v>
      </c>
      <c r="E239" s="8" t="s">
        <v>909</v>
      </c>
      <c r="F239" s="8" t="s">
        <v>910</v>
      </c>
      <c r="G239" s="5">
        <f t="shared" si="16"/>
        <v>42839.875</v>
      </c>
      <c r="H239" s="5">
        <f t="shared" si="17"/>
        <v>42838.875</v>
      </c>
      <c r="I239" s="1">
        <f t="shared" si="19"/>
        <v>42839.875</v>
      </c>
      <c r="J239">
        <v>4</v>
      </c>
      <c r="K239">
        <v>4</v>
      </c>
      <c r="L239" t="s">
        <v>18</v>
      </c>
      <c r="M239">
        <v>1</v>
      </c>
      <c r="N239">
        <v>4</v>
      </c>
      <c r="O239">
        <v>1</v>
      </c>
      <c r="P239" t="s">
        <v>459</v>
      </c>
      <c r="Q239" t="s">
        <v>459</v>
      </c>
      <c r="R239" t="s">
        <v>634</v>
      </c>
      <c r="S239" s="8">
        <f t="shared" si="18"/>
        <v>1</v>
      </c>
    </row>
    <row r="240" spans="1:19" x14ac:dyDescent="0.3">
      <c r="A240" t="s">
        <v>104</v>
      </c>
      <c r="B240" t="s">
        <v>804</v>
      </c>
      <c r="C240" s="5">
        <v>42841.400138888886</v>
      </c>
      <c r="D240" s="4">
        <v>0.40013888888888888</v>
      </c>
      <c r="E240" s="8" t="s">
        <v>911</v>
      </c>
      <c r="F240" s="8" t="s">
        <v>910</v>
      </c>
      <c r="G240" s="5">
        <f t="shared" si="16"/>
        <v>42841.875</v>
      </c>
      <c r="H240" s="5">
        <f t="shared" si="17"/>
        <v>42840.875</v>
      </c>
      <c r="I240" s="1">
        <f t="shared" si="19"/>
        <v>42840.875</v>
      </c>
      <c r="J240">
        <v>3</v>
      </c>
      <c r="K240">
        <v>5</v>
      </c>
      <c r="L240" t="s">
        <v>55</v>
      </c>
      <c r="M240">
        <v>1</v>
      </c>
      <c r="N240">
        <v>3</v>
      </c>
      <c r="O240">
        <v>1</v>
      </c>
      <c r="P240" t="s">
        <v>459</v>
      </c>
      <c r="Q240" t="s">
        <v>459</v>
      </c>
      <c r="R240" t="s">
        <v>634</v>
      </c>
      <c r="S240" s="8">
        <f t="shared" si="18"/>
        <v>1</v>
      </c>
    </row>
    <row r="241" spans="1:19" x14ac:dyDescent="0.3">
      <c r="A241" t="s">
        <v>104</v>
      </c>
      <c r="B241" t="s">
        <v>827</v>
      </c>
      <c r="C241" s="5">
        <v>42842.330462962964</v>
      </c>
      <c r="D241" s="4">
        <v>0.33046296296296296</v>
      </c>
      <c r="E241" s="8" t="s">
        <v>911</v>
      </c>
      <c r="F241" s="8" t="s">
        <v>910</v>
      </c>
      <c r="G241" s="5">
        <f t="shared" si="16"/>
        <v>42842.875</v>
      </c>
      <c r="H241" s="5">
        <f t="shared" si="17"/>
        <v>42841.875</v>
      </c>
      <c r="I241" s="1">
        <f t="shared" si="19"/>
        <v>42841.875</v>
      </c>
      <c r="J241">
        <v>4</v>
      </c>
      <c r="K241">
        <v>4</v>
      </c>
      <c r="L241" t="s">
        <v>55</v>
      </c>
      <c r="M241">
        <v>1</v>
      </c>
      <c r="N241">
        <v>4</v>
      </c>
      <c r="O241">
        <v>1</v>
      </c>
      <c r="P241" t="s">
        <v>459</v>
      </c>
      <c r="Q241" t="s">
        <v>459</v>
      </c>
      <c r="R241" t="s">
        <v>634</v>
      </c>
      <c r="S241" s="8">
        <f t="shared" si="18"/>
        <v>1</v>
      </c>
    </row>
    <row r="242" spans="1:19" x14ac:dyDescent="0.3">
      <c r="A242" t="s">
        <v>80</v>
      </c>
      <c r="B242" t="s">
        <v>79</v>
      </c>
      <c r="C242" s="5">
        <v>42828.881736111114</v>
      </c>
      <c r="D242" s="4">
        <v>0.38173611111111111</v>
      </c>
      <c r="E242" s="8" t="s">
        <v>909</v>
      </c>
      <c r="F242" s="8" t="s">
        <v>910</v>
      </c>
      <c r="G242" s="5">
        <f t="shared" si="16"/>
        <v>42828.875</v>
      </c>
      <c r="H242" s="5">
        <f t="shared" si="17"/>
        <v>42827.875</v>
      </c>
      <c r="I242" s="1">
        <f t="shared" si="19"/>
        <v>42828.875</v>
      </c>
      <c r="J242">
        <v>5</v>
      </c>
      <c r="K242">
        <v>3</v>
      </c>
      <c r="L242" t="s">
        <v>13</v>
      </c>
      <c r="M242">
        <v>1</v>
      </c>
      <c r="N242">
        <v>4</v>
      </c>
      <c r="O242">
        <v>4</v>
      </c>
      <c r="P242" t="s">
        <v>14</v>
      </c>
      <c r="Q242" t="s">
        <v>14</v>
      </c>
      <c r="R242" t="s">
        <v>15</v>
      </c>
      <c r="S242" s="8">
        <f t="shared" si="18"/>
        <v>99</v>
      </c>
    </row>
    <row r="243" spans="1:19" x14ac:dyDescent="0.3">
      <c r="A243" t="s">
        <v>80</v>
      </c>
      <c r="B243" t="s">
        <v>206</v>
      </c>
      <c r="C243" s="5">
        <v>42830.627604166664</v>
      </c>
      <c r="D243" s="4">
        <v>0.12760416666666666</v>
      </c>
      <c r="E243" s="8" t="s">
        <v>909</v>
      </c>
      <c r="F243" s="8" t="s">
        <v>910</v>
      </c>
      <c r="G243" s="5">
        <f t="shared" si="16"/>
        <v>42830.875</v>
      </c>
      <c r="H243" s="5">
        <f t="shared" si="17"/>
        <v>42829.875</v>
      </c>
      <c r="I243" s="1">
        <f t="shared" si="19"/>
        <v>42829.875</v>
      </c>
      <c r="J243">
        <v>4</v>
      </c>
      <c r="K243">
        <v>4</v>
      </c>
      <c r="L243" t="s">
        <v>13</v>
      </c>
      <c r="M243">
        <v>1</v>
      </c>
      <c r="N243">
        <v>4</v>
      </c>
      <c r="O243">
        <v>3</v>
      </c>
      <c r="P243" t="s">
        <v>14</v>
      </c>
      <c r="Q243" t="s">
        <v>14</v>
      </c>
      <c r="R243" t="s">
        <v>15</v>
      </c>
      <c r="S243" s="8">
        <f t="shared" si="18"/>
        <v>99</v>
      </c>
    </row>
    <row r="244" spans="1:19" x14ac:dyDescent="0.3">
      <c r="A244" t="s">
        <v>80</v>
      </c>
      <c r="B244" t="s">
        <v>221</v>
      </c>
      <c r="C244" s="5">
        <v>42830.887175925927</v>
      </c>
      <c r="D244" s="4">
        <v>0.38717592592592592</v>
      </c>
      <c r="E244" s="8" t="s">
        <v>909</v>
      </c>
      <c r="F244" s="8" t="s">
        <v>910</v>
      </c>
      <c r="G244" s="5">
        <f t="shared" si="16"/>
        <v>42830.875</v>
      </c>
      <c r="H244" s="5">
        <f t="shared" si="17"/>
        <v>42829.875</v>
      </c>
      <c r="I244" s="1">
        <f t="shared" si="19"/>
        <v>42830.875</v>
      </c>
      <c r="J244">
        <v>4</v>
      </c>
      <c r="K244">
        <v>3</v>
      </c>
      <c r="L244" t="s">
        <v>13</v>
      </c>
      <c r="M244">
        <v>1</v>
      </c>
      <c r="N244">
        <v>4</v>
      </c>
      <c r="O244">
        <v>4</v>
      </c>
      <c r="P244" t="s">
        <v>14</v>
      </c>
      <c r="Q244" t="s">
        <v>14</v>
      </c>
      <c r="R244" t="s">
        <v>15</v>
      </c>
      <c r="S244" s="8">
        <f t="shared" si="18"/>
        <v>99</v>
      </c>
    </row>
    <row r="245" spans="1:19" x14ac:dyDescent="0.3">
      <c r="A245" t="s">
        <v>80</v>
      </c>
      <c r="B245" t="s">
        <v>279</v>
      </c>
      <c r="C245" s="5">
        <v>42831.904918981483</v>
      </c>
      <c r="D245" s="4">
        <v>0.40491898148148148</v>
      </c>
      <c r="E245" s="8" t="s">
        <v>909</v>
      </c>
      <c r="F245" s="8" t="s">
        <v>910</v>
      </c>
      <c r="G245" s="5">
        <f t="shared" si="16"/>
        <v>42831.875</v>
      </c>
      <c r="H245" s="5">
        <f t="shared" si="17"/>
        <v>42830.875</v>
      </c>
      <c r="I245" s="1">
        <f t="shared" si="19"/>
        <v>42831.875</v>
      </c>
      <c r="J245">
        <v>5</v>
      </c>
      <c r="K245">
        <v>3</v>
      </c>
      <c r="L245" t="s">
        <v>13</v>
      </c>
      <c r="M245">
        <v>1</v>
      </c>
      <c r="N245">
        <v>4</v>
      </c>
      <c r="O245">
        <v>4</v>
      </c>
      <c r="P245" t="s">
        <v>14</v>
      </c>
      <c r="Q245" t="s">
        <v>14</v>
      </c>
      <c r="R245" t="s">
        <v>15</v>
      </c>
      <c r="S245" s="8">
        <f t="shared" si="18"/>
        <v>99</v>
      </c>
    </row>
    <row r="246" spans="1:19" x14ac:dyDescent="0.3">
      <c r="A246" t="s">
        <v>80</v>
      </c>
      <c r="B246" t="s">
        <v>349</v>
      </c>
      <c r="C246" s="5">
        <v>42833.488078703704</v>
      </c>
      <c r="D246" s="4">
        <v>0.48807870370370371</v>
      </c>
      <c r="E246" s="8" t="s">
        <v>911</v>
      </c>
      <c r="F246" s="8" t="s">
        <v>910</v>
      </c>
      <c r="G246" s="5">
        <f t="shared" si="16"/>
        <v>42833.875</v>
      </c>
      <c r="H246" s="5">
        <f t="shared" si="17"/>
        <v>42832.875</v>
      </c>
      <c r="I246" s="1">
        <f t="shared" ref="I246:I277" si="20">IF(G246&lt;C246,G246,H246)</f>
        <v>42832.875</v>
      </c>
      <c r="J246">
        <v>3</v>
      </c>
      <c r="K246">
        <v>4</v>
      </c>
      <c r="L246" t="s">
        <v>18</v>
      </c>
      <c r="M246">
        <v>1</v>
      </c>
      <c r="N246">
        <v>3</v>
      </c>
      <c r="O246">
        <v>3</v>
      </c>
      <c r="P246" t="s">
        <v>14</v>
      </c>
      <c r="Q246" t="s">
        <v>14</v>
      </c>
      <c r="R246" t="s">
        <v>15</v>
      </c>
      <c r="S246" s="8">
        <f t="shared" si="18"/>
        <v>99</v>
      </c>
    </row>
    <row r="247" spans="1:19" x14ac:dyDescent="0.3">
      <c r="A247" t="s">
        <v>80</v>
      </c>
      <c r="B247" t="s">
        <v>365</v>
      </c>
      <c r="C247" s="5">
        <v>42833.882916666669</v>
      </c>
      <c r="D247" s="4">
        <v>0.38291666666666663</v>
      </c>
      <c r="E247" s="8" t="s">
        <v>909</v>
      </c>
      <c r="F247" s="8" t="s">
        <v>910</v>
      </c>
      <c r="G247" s="5">
        <f t="shared" si="16"/>
        <v>42833.875</v>
      </c>
      <c r="H247" s="5">
        <f t="shared" si="17"/>
        <v>42832.875</v>
      </c>
      <c r="I247" s="1">
        <f t="shared" si="20"/>
        <v>42833.875</v>
      </c>
      <c r="J247">
        <v>4</v>
      </c>
      <c r="K247">
        <v>4</v>
      </c>
      <c r="L247" t="s">
        <v>18</v>
      </c>
      <c r="M247">
        <v>1</v>
      </c>
      <c r="N247">
        <v>3</v>
      </c>
      <c r="O247">
        <v>3</v>
      </c>
      <c r="P247" t="s">
        <v>14</v>
      </c>
      <c r="Q247" t="s">
        <v>14</v>
      </c>
      <c r="R247" t="s">
        <v>15</v>
      </c>
      <c r="S247" s="8">
        <f t="shared" si="18"/>
        <v>99</v>
      </c>
    </row>
    <row r="248" spans="1:19" x14ac:dyDescent="0.3">
      <c r="A248" t="s">
        <v>80</v>
      </c>
      <c r="B248" t="s">
        <v>424</v>
      </c>
      <c r="C248" s="5">
        <v>42834.973530092589</v>
      </c>
      <c r="D248" s="4">
        <v>0.47353009259259254</v>
      </c>
      <c r="E248" s="8" t="s">
        <v>909</v>
      </c>
      <c r="F248" s="8" t="s">
        <v>910</v>
      </c>
      <c r="G248" s="5">
        <f t="shared" si="16"/>
        <v>42834.875</v>
      </c>
      <c r="H248" s="5">
        <f t="shared" si="17"/>
        <v>42833.875</v>
      </c>
      <c r="I248" s="1">
        <f t="shared" si="20"/>
        <v>42834.875</v>
      </c>
      <c r="J248">
        <v>4</v>
      </c>
      <c r="K248">
        <v>4</v>
      </c>
      <c r="L248" t="s">
        <v>18</v>
      </c>
      <c r="M248">
        <v>1</v>
      </c>
      <c r="N248">
        <v>4</v>
      </c>
      <c r="O248">
        <v>3</v>
      </c>
      <c r="P248" t="s">
        <v>14</v>
      </c>
      <c r="Q248" t="s">
        <v>14</v>
      </c>
      <c r="R248" t="s">
        <v>15</v>
      </c>
      <c r="S248" s="8">
        <f t="shared" si="18"/>
        <v>99</v>
      </c>
    </row>
    <row r="249" spans="1:19" x14ac:dyDescent="0.3">
      <c r="A249" t="s">
        <v>80</v>
      </c>
      <c r="B249" t="s">
        <v>676</v>
      </c>
      <c r="C249" s="5">
        <v>42835.889675925922</v>
      </c>
      <c r="D249" s="4">
        <v>0.38967592592592593</v>
      </c>
      <c r="E249" s="8" t="s">
        <v>909</v>
      </c>
      <c r="F249" s="8" t="s">
        <v>910</v>
      </c>
      <c r="G249" s="5">
        <f t="shared" si="16"/>
        <v>42835.875</v>
      </c>
      <c r="H249" s="5">
        <f t="shared" si="17"/>
        <v>42834.875</v>
      </c>
      <c r="I249" s="1">
        <f t="shared" si="20"/>
        <v>42835.875</v>
      </c>
      <c r="J249">
        <v>3</v>
      </c>
      <c r="K249">
        <v>3</v>
      </c>
      <c r="L249" t="s">
        <v>13</v>
      </c>
      <c r="M249">
        <v>1</v>
      </c>
      <c r="N249">
        <v>3</v>
      </c>
      <c r="O249">
        <v>3</v>
      </c>
      <c r="P249" t="s">
        <v>459</v>
      </c>
      <c r="Q249" t="s">
        <v>459</v>
      </c>
      <c r="R249" t="s">
        <v>634</v>
      </c>
      <c r="S249" s="8">
        <f t="shared" si="18"/>
        <v>1</v>
      </c>
    </row>
    <row r="250" spans="1:19" x14ac:dyDescent="0.3">
      <c r="A250" t="s">
        <v>80</v>
      </c>
      <c r="B250" t="s">
        <v>700</v>
      </c>
      <c r="C250" s="5">
        <v>42836.888344907406</v>
      </c>
      <c r="D250" s="4">
        <v>0.3883449074074074</v>
      </c>
      <c r="E250" s="8" t="s">
        <v>909</v>
      </c>
      <c r="F250" s="8" t="s">
        <v>910</v>
      </c>
      <c r="G250" s="5">
        <f t="shared" si="16"/>
        <v>42836.875</v>
      </c>
      <c r="H250" s="5">
        <f t="shared" si="17"/>
        <v>42835.875</v>
      </c>
      <c r="I250" s="1">
        <f t="shared" si="20"/>
        <v>42836.875</v>
      </c>
      <c r="J250">
        <v>4</v>
      </c>
      <c r="K250">
        <v>4</v>
      </c>
      <c r="L250" t="s">
        <v>18</v>
      </c>
      <c r="M250">
        <v>1</v>
      </c>
      <c r="N250">
        <v>4</v>
      </c>
      <c r="O250">
        <v>3</v>
      </c>
      <c r="P250" t="s">
        <v>459</v>
      </c>
      <c r="Q250" t="s">
        <v>459</v>
      </c>
      <c r="R250" t="s">
        <v>634</v>
      </c>
      <c r="S250" s="8">
        <f t="shared" si="18"/>
        <v>1</v>
      </c>
    </row>
    <row r="251" spans="1:19" x14ac:dyDescent="0.3">
      <c r="A251" t="s">
        <v>80</v>
      </c>
      <c r="B251" t="s">
        <v>729</v>
      </c>
      <c r="C251" s="5">
        <v>42837.89744212963</v>
      </c>
      <c r="D251" s="4">
        <v>0.3974421296296296</v>
      </c>
      <c r="E251" s="8" t="s">
        <v>909</v>
      </c>
      <c r="F251" s="8" t="s">
        <v>910</v>
      </c>
      <c r="G251" s="5">
        <f t="shared" si="16"/>
        <v>42837.875</v>
      </c>
      <c r="H251" s="5">
        <f t="shared" si="17"/>
        <v>42836.875</v>
      </c>
      <c r="I251" s="1">
        <f t="shared" si="20"/>
        <v>42837.875</v>
      </c>
      <c r="J251">
        <v>4</v>
      </c>
      <c r="K251">
        <v>3</v>
      </c>
      <c r="L251" t="s">
        <v>37</v>
      </c>
      <c r="M251">
        <v>2</v>
      </c>
      <c r="N251">
        <v>3</v>
      </c>
      <c r="O251">
        <v>3</v>
      </c>
      <c r="P251" t="s">
        <v>459</v>
      </c>
      <c r="Q251" t="s">
        <v>459</v>
      </c>
      <c r="R251" t="s">
        <v>634</v>
      </c>
      <c r="S251" s="8">
        <f t="shared" si="18"/>
        <v>1</v>
      </c>
    </row>
    <row r="252" spans="1:19" x14ac:dyDescent="0.3">
      <c r="A252" t="s">
        <v>80</v>
      </c>
      <c r="B252" t="s">
        <v>747</v>
      </c>
      <c r="C252" s="5">
        <v>42838.883842592593</v>
      </c>
      <c r="D252" s="4">
        <v>0.38384259259259257</v>
      </c>
      <c r="E252" s="8" t="s">
        <v>909</v>
      </c>
      <c r="F252" s="8" t="s">
        <v>910</v>
      </c>
      <c r="G252" s="5">
        <f t="shared" si="16"/>
        <v>42838.875</v>
      </c>
      <c r="H252" s="5">
        <f t="shared" si="17"/>
        <v>42837.875</v>
      </c>
      <c r="I252" s="1">
        <f t="shared" si="20"/>
        <v>42838.875</v>
      </c>
      <c r="J252">
        <v>3</v>
      </c>
      <c r="K252">
        <v>3</v>
      </c>
      <c r="L252" t="s">
        <v>13</v>
      </c>
      <c r="M252">
        <v>2</v>
      </c>
      <c r="N252">
        <v>4</v>
      </c>
      <c r="O252">
        <v>3</v>
      </c>
      <c r="P252" t="s">
        <v>459</v>
      </c>
      <c r="Q252" t="s">
        <v>459</v>
      </c>
      <c r="R252" t="s">
        <v>634</v>
      </c>
      <c r="S252" s="8">
        <f t="shared" si="18"/>
        <v>1</v>
      </c>
    </row>
    <row r="253" spans="1:19" x14ac:dyDescent="0.3">
      <c r="A253" t="s">
        <v>80</v>
      </c>
      <c r="B253" t="s">
        <v>774</v>
      </c>
      <c r="C253" s="5">
        <v>42839.966805555552</v>
      </c>
      <c r="D253" s="4">
        <v>0.46680555555555553</v>
      </c>
      <c r="E253" s="8" t="s">
        <v>909</v>
      </c>
      <c r="F253" s="8" t="s">
        <v>910</v>
      </c>
      <c r="G253" s="5">
        <f t="shared" si="16"/>
        <v>42839.875</v>
      </c>
      <c r="H253" s="5">
        <f t="shared" si="17"/>
        <v>42838.875</v>
      </c>
      <c r="I253" s="1">
        <f t="shared" si="20"/>
        <v>42839.875</v>
      </c>
      <c r="J253">
        <v>4</v>
      </c>
      <c r="K253">
        <v>4</v>
      </c>
      <c r="L253" t="s">
        <v>18</v>
      </c>
      <c r="M253">
        <v>1</v>
      </c>
      <c r="N253">
        <v>4</v>
      </c>
      <c r="O253">
        <v>4</v>
      </c>
      <c r="P253" t="s">
        <v>459</v>
      </c>
      <c r="Q253" t="s">
        <v>466</v>
      </c>
      <c r="R253" t="s">
        <v>634</v>
      </c>
      <c r="S253" s="8">
        <f t="shared" si="18"/>
        <v>0</v>
      </c>
    </row>
    <row r="254" spans="1:19" x14ac:dyDescent="0.3">
      <c r="A254" t="s">
        <v>80</v>
      </c>
      <c r="B254" t="s">
        <v>791</v>
      </c>
      <c r="C254" s="5">
        <v>42840.902453703704</v>
      </c>
      <c r="D254" s="4">
        <v>0.4024537037037037</v>
      </c>
      <c r="E254" s="8" t="s">
        <v>909</v>
      </c>
      <c r="F254" s="8" t="s">
        <v>910</v>
      </c>
      <c r="G254" s="5">
        <f t="shared" si="16"/>
        <v>42840.875</v>
      </c>
      <c r="H254" s="5">
        <f t="shared" si="17"/>
        <v>42839.875</v>
      </c>
      <c r="I254" s="1">
        <f t="shared" si="20"/>
        <v>42840.875</v>
      </c>
      <c r="J254">
        <v>4</v>
      </c>
      <c r="K254">
        <v>4</v>
      </c>
      <c r="L254" t="s">
        <v>18</v>
      </c>
      <c r="M254">
        <v>1</v>
      </c>
      <c r="N254">
        <v>4</v>
      </c>
      <c r="O254">
        <v>3</v>
      </c>
      <c r="P254" t="s">
        <v>459</v>
      </c>
      <c r="Q254" t="s">
        <v>466</v>
      </c>
      <c r="R254" t="s">
        <v>634</v>
      </c>
      <c r="S254" s="8">
        <f t="shared" si="18"/>
        <v>0</v>
      </c>
    </row>
    <row r="255" spans="1:19" x14ac:dyDescent="0.3">
      <c r="A255" t="s">
        <v>80</v>
      </c>
      <c r="B255" t="s">
        <v>817</v>
      </c>
      <c r="C255" s="5">
        <v>42841.917662037034</v>
      </c>
      <c r="D255" s="4">
        <v>0.41766203703703703</v>
      </c>
      <c r="E255" s="8" t="s">
        <v>909</v>
      </c>
      <c r="F255" s="8" t="s">
        <v>910</v>
      </c>
      <c r="G255" s="5">
        <f t="shared" si="16"/>
        <v>42841.875</v>
      </c>
      <c r="H255" s="5">
        <f t="shared" si="17"/>
        <v>42840.875</v>
      </c>
      <c r="I255" s="1">
        <f t="shared" si="20"/>
        <v>42841.875</v>
      </c>
      <c r="J255">
        <v>5</v>
      </c>
      <c r="K255">
        <v>4</v>
      </c>
      <c r="L255" t="s">
        <v>18</v>
      </c>
      <c r="M255">
        <v>1</v>
      </c>
      <c r="N255">
        <v>4</v>
      </c>
      <c r="O255">
        <v>3</v>
      </c>
      <c r="P255" t="s">
        <v>459</v>
      </c>
      <c r="Q255" t="s">
        <v>466</v>
      </c>
      <c r="R255" t="s">
        <v>634</v>
      </c>
      <c r="S255" s="8">
        <f t="shared" si="18"/>
        <v>0</v>
      </c>
    </row>
    <row r="256" spans="1:19" x14ac:dyDescent="0.3">
      <c r="A256" t="s">
        <v>265</v>
      </c>
      <c r="B256" t="s">
        <v>264</v>
      </c>
      <c r="C256" s="5">
        <v>42831.881388888891</v>
      </c>
      <c r="D256" s="4">
        <v>0.38138888888888883</v>
      </c>
      <c r="E256" s="8" t="s">
        <v>909</v>
      </c>
      <c r="F256" s="8" t="s">
        <v>910</v>
      </c>
      <c r="G256" s="5">
        <f t="shared" si="16"/>
        <v>42831.875</v>
      </c>
      <c r="H256" s="5">
        <f t="shared" si="17"/>
        <v>42830.875</v>
      </c>
      <c r="I256" s="1">
        <f t="shared" si="20"/>
        <v>42831.875</v>
      </c>
      <c r="J256">
        <v>3</v>
      </c>
      <c r="K256">
        <v>4</v>
      </c>
      <c r="L256" t="s">
        <v>13</v>
      </c>
      <c r="M256">
        <v>2</v>
      </c>
      <c r="N256">
        <v>4</v>
      </c>
      <c r="O256">
        <v>3</v>
      </c>
      <c r="P256" t="s">
        <v>14</v>
      </c>
      <c r="Q256" t="s">
        <v>14</v>
      </c>
      <c r="R256" t="s">
        <v>15</v>
      </c>
      <c r="S256" s="8">
        <f t="shared" si="18"/>
        <v>99</v>
      </c>
    </row>
    <row r="257" spans="1:19" x14ac:dyDescent="0.3">
      <c r="A257" t="s">
        <v>265</v>
      </c>
      <c r="B257" t="s">
        <v>331</v>
      </c>
      <c r="C257" s="5">
        <v>42832.949664351851</v>
      </c>
      <c r="D257" s="4">
        <v>0.44966435185185188</v>
      </c>
      <c r="E257" s="8" t="s">
        <v>909</v>
      </c>
      <c r="F257" s="8" t="s">
        <v>910</v>
      </c>
      <c r="G257" s="5">
        <f t="shared" si="16"/>
        <v>42832.875</v>
      </c>
      <c r="H257" s="5">
        <f t="shared" si="17"/>
        <v>42831.875</v>
      </c>
      <c r="I257" s="1">
        <f t="shared" si="20"/>
        <v>42832.875</v>
      </c>
      <c r="J257">
        <v>4</v>
      </c>
      <c r="K257">
        <v>4</v>
      </c>
      <c r="L257" t="s">
        <v>13</v>
      </c>
      <c r="M257">
        <v>3</v>
      </c>
      <c r="N257">
        <v>3</v>
      </c>
      <c r="O257">
        <v>3</v>
      </c>
      <c r="P257" t="s">
        <v>14</v>
      </c>
      <c r="Q257" t="s">
        <v>14</v>
      </c>
      <c r="R257" t="s">
        <v>15</v>
      </c>
      <c r="S257" s="8">
        <f t="shared" si="18"/>
        <v>99</v>
      </c>
    </row>
    <row r="258" spans="1:19" x14ac:dyDescent="0.3">
      <c r="A258" t="s">
        <v>265</v>
      </c>
      <c r="B258" t="s">
        <v>376</v>
      </c>
      <c r="C258" s="5">
        <v>42833.911145833335</v>
      </c>
      <c r="D258" s="4">
        <v>0.41114583333333332</v>
      </c>
      <c r="E258" s="8" t="s">
        <v>909</v>
      </c>
      <c r="F258" s="8" t="s">
        <v>910</v>
      </c>
      <c r="G258" s="5">
        <f t="shared" ref="G258:G321" si="21">DATE(YEAR(C258),MONTH(C258),DAY(C258))+21/24</f>
        <v>42833.875</v>
      </c>
      <c r="H258" s="5">
        <f t="shared" ref="H258:H321" si="22">G258-1</f>
        <v>42832.875</v>
      </c>
      <c r="I258" s="1">
        <f t="shared" si="20"/>
        <v>42833.875</v>
      </c>
      <c r="J258">
        <v>4</v>
      </c>
      <c r="K258">
        <v>4</v>
      </c>
      <c r="L258" t="s">
        <v>13</v>
      </c>
      <c r="M258">
        <v>1</v>
      </c>
      <c r="N258">
        <v>3</v>
      </c>
      <c r="O258">
        <v>2</v>
      </c>
      <c r="P258" t="s">
        <v>14</v>
      </c>
      <c r="Q258" t="s">
        <v>14</v>
      </c>
      <c r="R258" t="s">
        <v>15</v>
      </c>
      <c r="S258" s="8">
        <f t="shared" si="18"/>
        <v>99</v>
      </c>
    </row>
    <row r="259" spans="1:19" x14ac:dyDescent="0.3">
      <c r="A259" t="s">
        <v>265</v>
      </c>
      <c r="B259" t="s">
        <v>453</v>
      </c>
      <c r="C259" s="5">
        <v>42835.562997685185</v>
      </c>
      <c r="D259" s="4">
        <v>6.2997685185185184E-2</v>
      </c>
      <c r="E259" s="8" t="s">
        <v>909</v>
      </c>
      <c r="F259" s="8" t="s">
        <v>910</v>
      </c>
      <c r="G259" s="5">
        <f t="shared" si="21"/>
        <v>42835.875</v>
      </c>
      <c r="H259" s="5">
        <f t="shared" si="22"/>
        <v>42834.875</v>
      </c>
      <c r="I259" s="1">
        <f t="shared" si="20"/>
        <v>42834.875</v>
      </c>
      <c r="J259">
        <v>4</v>
      </c>
      <c r="K259">
        <v>4</v>
      </c>
      <c r="L259" t="s">
        <v>18</v>
      </c>
      <c r="M259">
        <v>2</v>
      </c>
      <c r="N259">
        <v>3</v>
      </c>
      <c r="O259">
        <v>3</v>
      </c>
      <c r="P259" t="s">
        <v>14</v>
      </c>
      <c r="Q259" t="s">
        <v>14</v>
      </c>
      <c r="R259" t="s">
        <v>15</v>
      </c>
      <c r="S259" s="8">
        <f t="shared" ref="S259:S322" si="23">IF(Q259="na",99,IF(Q259="No",0,1))</f>
        <v>99</v>
      </c>
    </row>
    <row r="260" spans="1:19" x14ac:dyDescent="0.3">
      <c r="A260" t="s">
        <v>265</v>
      </c>
      <c r="B260" t="s">
        <v>514</v>
      </c>
      <c r="C260" s="5">
        <v>42836.068854166668</v>
      </c>
      <c r="D260" s="4">
        <v>6.8854166666666661E-2</v>
      </c>
      <c r="E260" s="8" t="s">
        <v>911</v>
      </c>
      <c r="F260" s="8" t="s">
        <v>910</v>
      </c>
      <c r="G260" s="5">
        <f t="shared" si="21"/>
        <v>42836.875</v>
      </c>
      <c r="H260" s="5">
        <f t="shared" si="22"/>
        <v>42835.875</v>
      </c>
      <c r="I260" s="1">
        <f t="shared" si="20"/>
        <v>42835.875</v>
      </c>
      <c r="J260">
        <v>3</v>
      </c>
      <c r="K260">
        <v>4</v>
      </c>
      <c r="L260" t="s">
        <v>13</v>
      </c>
      <c r="M260">
        <v>3</v>
      </c>
      <c r="N260">
        <v>2</v>
      </c>
      <c r="O260">
        <v>3</v>
      </c>
      <c r="P260" t="s">
        <v>459</v>
      </c>
      <c r="Q260" t="s">
        <v>14</v>
      </c>
      <c r="R260" t="s">
        <v>460</v>
      </c>
      <c r="S260" s="8">
        <f t="shared" si="23"/>
        <v>99</v>
      </c>
    </row>
    <row r="261" spans="1:19" x14ac:dyDescent="0.3">
      <c r="A261" t="s">
        <v>265</v>
      </c>
      <c r="B261" t="s">
        <v>533</v>
      </c>
      <c r="C261" s="5">
        <v>42836.946319444447</v>
      </c>
      <c r="D261" s="4">
        <v>0.44631944444444444</v>
      </c>
      <c r="E261" s="8" t="s">
        <v>909</v>
      </c>
      <c r="F261" s="8" t="s">
        <v>910</v>
      </c>
      <c r="G261" s="5">
        <f t="shared" si="21"/>
        <v>42836.875</v>
      </c>
      <c r="H261" s="5">
        <f t="shared" si="22"/>
        <v>42835.875</v>
      </c>
      <c r="I261" s="1">
        <f t="shared" si="20"/>
        <v>42836.875</v>
      </c>
      <c r="J261">
        <v>4</v>
      </c>
      <c r="K261">
        <v>5</v>
      </c>
      <c r="L261" t="s">
        <v>13</v>
      </c>
      <c r="M261">
        <v>2</v>
      </c>
      <c r="N261">
        <v>4</v>
      </c>
      <c r="O261">
        <v>2</v>
      </c>
      <c r="P261" t="s">
        <v>459</v>
      </c>
      <c r="Q261" t="s">
        <v>14</v>
      </c>
      <c r="R261" t="s">
        <v>460</v>
      </c>
      <c r="S261" s="8">
        <f t="shared" si="23"/>
        <v>99</v>
      </c>
    </row>
    <row r="262" spans="1:19" x14ac:dyDescent="0.3">
      <c r="A262" t="s">
        <v>265</v>
      </c>
      <c r="B262" t="s">
        <v>558</v>
      </c>
      <c r="C262" s="5">
        <v>42837.994930555556</v>
      </c>
      <c r="D262" s="4">
        <v>0.4949305555555556</v>
      </c>
      <c r="E262" s="8" t="s">
        <v>909</v>
      </c>
      <c r="F262" s="8" t="s">
        <v>910</v>
      </c>
      <c r="G262" s="5">
        <f t="shared" si="21"/>
        <v>42837.875</v>
      </c>
      <c r="H262" s="5">
        <f t="shared" si="22"/>
        <v>42836.875</v>
      </c>
      <c r="I262" s="1">
        <f t="shared" si="20"/>
        <v>42837.875</v>
      </c>
      <c r="J262">
        <v>4</v>
      </c>
      <c r="K262">
        <v>4</v>
      </c>
      <c r="L262" t="s">
        <v>37</v>
      </c>
      <c r="M262">
        <v>3</v>
      </c>
      <c r="N262">
        <v>3</v>
      </c>
      <c r="O262">
        <v>2</v>
      </c>
      <c r="P262" t="s">
        <v>459</v>
      </c>
      <c r="Q262" t="s">
        <v>14</v>
      </c>
      <c r="R262" t="s">
        <v>460</v>
      </c>
      <c r="S262" s="8">
        <f t="shared" si="23"/>
        <v>99</v>
      </c>
    </row>
    <row r="263" spans="1:19" x14ac:dyDescent="0.3">
      <c r="A263" t="s">
        <v>265</v>
      </c>
      <c r="B263" t="s">
        <v>572</v>
      </c>
      <c r="C263" s="5">
        <v>42838.940983796296</v>
      </c>
      <c r="D263" s="4">
        <v>0.4409837962962963</v>
      </c>
      <c r="E263" s="8" t="s">
        <v>909</v>
      </c>
      <c r="F263" s="8" t="s">
        <v>910</v>
      </c>
      <c r="G263" s="5">
        <f t="shared" si="21"/>
        <v>42838.875</v>
      </c>
      <c r="H263" s="5">
        <f t="shared" si="22"/>
        <v>42837.875</v>
      </c>
      <c r="I263" s="1">
        <f t="shared" si="20"/>
        <v>42838.875</v>
      </c>
      <c r="J263">
        <v>4</v>
      </c>
      <c r="K263">
        <v>4</v>
      </c>
      <c r="L263" t="s">
        <v>13</v>
      </c>
      <c r="M263">
        <v>3</v>
      </c>
      <c r="N263">
        <v>3</v>
      </c>
      <c r="O263">
        <v>2</v>
      </c>
      <c r="P263" t="s">
        <v>459</v>
      </c>
      <c r="Q263" t="s">
        <v>14</v>
      </c>
      <c r="R263" t="s">
        <v>460</v>
      </c>
      <c r="S263" s="8">
        <f t="shared" si="23"/>
        <v>99</v>
      </c>
    </row>
    <row r="264" spans="1:19" x14ac:dyDescent="0.3">
      <c r="A264" t="s">
        <v>265</v>
      </c>
      <c r="B264" t="s">
        <v>588</v>
      </c>
      <c r="C264" s="5">
        <v>42839.900671296295</v>
      </c>
      <c r="D264" s="4">
        <v>0.40067129629629633</v>
      </c>
      <c r="E264" s="8" t="s">
        <v>909</v>
      </c>
      <c r="F264" s="8" t="s">
        <v>910</v>
      </c>
      <c r="G264" s="5">
        <f t="shared" si="21"/>
        <v>42839.875</v>
      </c>
      <c r="H264" s="5">
        <f t="shared" si="22"/>
        <v>42838.875</v>
      </c>
      <c r="I264" s="1">
        <f t="shared" si="20"/>
        <v>42839.875</v>
      </c>
      <c r="J264">
        <v>4</v>
      </c>
      <c r="K264">
        <v>3</v>
      </c>
      <c r="L264" t="s">
        <v>37</v>
      </c>
      <c r="M264">
        <v>3</v>
      </c>
      <c r="N264">
        <v>3</v>
      </c>
      <c r="O264">
        <v>4</v>
      </c>
      <c r="P264" t="s">
        <v>459</v>
      </c>
      <c r="Q264" t="s">
        <v>14</v>
      </c>
      <c r="R264" t="s">
        <v>460</v>
      </c>
      <c r="S264" s="8">
        <f t="shared" si="23"/>
        <v>99</v>
      </c>
    </row>
    <row r="265" spans="1:19" x14ac:dyDescent="0.3">
      <c r="A265" t="s">
        <v>265</v>
      </c>
      <c r="B265" t="s">
        <v>604</v>
      </c>
      <c r="C265" s="5">
        <v>42840.952939814815</v>
      </c>
      <c r="D265" s="4">
        <v>0.45293981481481477</v>
      </c>
      <c r="E265" s="8" t="s">
        <v>909</v>
      </c>
      <c r="F265" s="8" t="s">
        <v>910</v>
      </c>
      <c r="G265" s="5">
        <f t="shared" si="21"/>
        <v>42840.875</v>
      </c>
      <c r="H265" s="5">
        <f t="shared" si="22"/>
        <v>42839.875</v>
      </c>
      <c r="I265" s="1">
        <f t="shared" si="20"/>
        <v>42840.875</v>
      </c>
      <c r="J265">
        <v>4</v>
      </c>
      <c r="K265">
        <v>4</v>
      </c>
      <c r="L265" t="s">
        <v>18</v>
      </c>
      <c r="M265">
        <v>1</v>
      </c>
      <c r="N265">
        <v>3</v>
      </c>
      <c r="O265">
        <v>4</v>
      </c>
      <c r="P265" t="s">
        <v>459</v>
      </c>
      <c r="Q265" t="s">
        <v>14</v>
      </c>
      <c r="R265" t="s">
        <v>460</v>
      </c>
      <c r="S265" s="8">
        <f t="shared" si="23"/>
        <v>99</v>
      </c>
    </row>
    <row r="266" spans="1:19" x14ac:dyDescent="0.3">
      <c r="A266" t="s">
        <v>68</v>
      </c>
      <c r="B266" t="s">
        <v>67</v>
      </c>
      <c r="C266" s="5">
        <v>42828.876469907409</v>
      </c>
      <c r="D266" s="4">
        <v>0.37646990740740738</v>
      </c>
      <c r="E266" s="8" t="s">
        <v>909</v>
      </c>
      <c r="F266" s="8" t="s">
        <v>910</v>
      </c>
      <c r="G266" s="5">
        <f t="shared" si="21"/>
        <v>42828.875</v>
      </c>
      <c r="H266" s="5">
        <f t="shared" si="22"/>
        <v>42827.875</v>
      </c>
      <c r="I266" s="1">
        <f t="shared" si="20"/>
        <v>42828.875</v>
      </c>
      <c r="J266">
        <v>3</v>
      </c>
      <c r="K266">
        <v>3</v>
      </c>
      <c r="L266" t="s">
        <v>13</v>
      </c>
      <c r="M266">
        <v>2</v>
      </c>
      <c r="N266">
        <v>2</v>
      </c>
      <c r="O266">
        <v>4</v>
      </c>
      <c r="P266" t="s">
        <v>14</v>
      </c>
      <c r="Q266" t="s">
        <v>14</v>
      </c>
      <c r="R266" t="s">
        <v>15</v>
      </c>
      <c r="S266" s="8">
        <f t="shared" si="23"/>
        <v>99</v>
      </c>
    </row>
    <row r="267" spans="1:19" x14ac:dyDescent="0.3">
      <c r="A267" t="s">
        <v>68</v>
      </c>
      <c r="B267" t="s">
        <v>157</v>
      </c>
      <c r="C267" s="5">
        <v>42829.875844907408</v>
      </c>
      <c r="D267" s="4">
        <v>0.37584490740740745</v>
      </c>
      <c r="E267" s="8" t="s">
        <v>909</v>
      </c>
      <c r="F267" s="8" t="s">
        <v>910</v>
      </c>
      <c r="G267" s="5">
        <f t="shared" si="21"/>
        <v>42829.875</v>
      </c>
      <c r="H267" s="5">
        <f t="shared" si="22"/>
        <v>42828.875</v>
      </c>
      <c r="I267" s="1">
        <f t="shared" si="20"/>
        <v>42829.875</v>
      </c>
      <c r="J267">
        <v>4</v>
      </c>
      <c r="K267">
        <v>4</v>
      </c>
      <c r="L267" t="s">
        <v>13</v>
      </c>
      <c r="M267">
        <v>3</v>
      </c>
      <c r="N267">
        <v>3</v>
      </c>
      <c r="O267">
        <v>3</v>
      </c>
      <c r="P267" t="s">
        <v>14</v>
      </c>
      <c r="Q267" t="s">
        <v>14</v>
      </c>
      <c r="R267" t="s">
        <v>15</v>
      </c>
      <c r="S267" s="8">
        <f t="shared" si="23"/>
        <v>99</v>
      </c>
    </row>
    <row r="268" spans="1:19" x14ac:dyDescent="0.3">
      <c r="A268" t="s">
        <v>68</v>
      </c>
      <c r="B268" t="s">
        <v>208</v>
      </c>
      <c r="C268" s="5">
        <v>42830.875798611109</v>
      </c>
      <c r="D268" s="4">
        <v>0.37579861111111112</v>
      </c>
      <c r="E268" s="8" t="s">
        <v>909</v>
      </c>
      <c r="F268" s="8" t="s">
        <v>910</v>
      </c>
      <c r="G268" s="5">
        <f t="shared" si="21"/>
        <v>42830.875</v>
      </c>
      <c r="H268" s="5">
        <f t="shared" si="22"/>
        <v>42829.875</v>
      </c>
      <c r="I268" s="1">
        <f t="shared" si="20"/>
        <v>42830.875</v>
      </c>
      <c r="J268">
        <v>4</v>
      </c>
      <c r="K268">
        <v>3</v>
      </c>
      <c r="L268" t="s">
        <v>13</v>
      </c>
      <c r="M268">
        <v>2</v>
      </c>
      <c r="N268">
        <v>3</v>
      </c>
      <c r="O268">
        <v>3</v>
      </c>
      <c r="P268" t="s">
        <v>14</v>
      </c>
      <c r="Q268" t="s">
        <v>14</v>
      </c>
      <c r="R268" t="s">
        <v>15</v>
      </c>
      <c r="S268" s="8">
        <f t="shared" si="23"/>
        <v>99</v>
      </c>
    </row>
    <row r="269" spans="1:19" x14ac:dyDescent="0.3">
      <c r="A269" t="s">
        <v>68</v>
      </c>
      <c r="B269" t="s">
        <v>260</v>
      </c>
      <c r="C269" s="5">
        <v>42831.876284722224</v>
      </c>
      <c r="D269" s="4">
        <v>0.37628472222222226</v>
      </c>
      <c r="E269" s="8" t="s">
        <v>909</v>
      </c>
      <c r="F269" s="8" t="s">
        <v>910</v>
      </c>
      <c r="G269" s="5">
        <f t="shared" si="21"/>
        <v>42831.875</v>
      </c>
      <c r="H269" s="5">
        <f t="shared" si="22"/>
        <v>42830.875</v>
      </c>
      <c r="I269" s="1">
        <f t="shared" si="20"/>
        <v>42831.875</v>
      </c>
      <c r="J269">
        <v>4</v>
      </c>
      <c r="K269">
        <v>4</v>
      </c>
      <c r="L269" t="s">
        <v>18</v>
      </c>
      <c r="M269">
        <v>3</v>
      </c>
      <c r="N269">
        <v>3</v>
      </c>
      <c r="O269">
        <v>3</v>
      </c>
      <c r="P269" t="s">
        <v>14</v>
      </c>
      <c r="Q269" t="s">
        <v>14</v>
      </c>
      <c r="R269" t="s">
        <v>15</v>
      </c>
      <c r="S269" s="8">
        <f t="shared" si="23"/>
        <v>99</v>
      </c>
    </row>
    <row r="270" spans="1:19" x14ac:dyDescent="0.3">
      <c r="A270" t="s">
        <v>68</v>
      </c>
      <c r="B270" t="s">
        <v>310</v>
      </c>
      <c r="C270" s="5">
        <v>42832.875949074078</v>
      </c>
      <c r="D270" s="4">
        <v>0.37594907407407407</v>
      </c>
      <c r="E270" s="8" t="s">
        <v>909</v>
      </c>
      <c r="F270" s="8" t="s">
        <v>910</v>
      </c>
      <c r="G270" s="5">
        <f t="shared" si="21"/>
        <v>42832.875</v>
      </c>
      <c r="H270" s="5">
        <f t="shared" si="22"/>
        <v>42831.875</v>
      </c>
      <c r="I270" s="1">
        <f t="shared" si="20"/>
        <v>42832.875</v>
      </c>
      <c r="J270">
        <v>4</v>
      </c>
      <c r="K270">
        <v>4</v>
      </c>
      <c r="L270" t="s">
        <v>13</v>
      </c>
      <c r="M270">
        <v>2</v>
      </c>
      <c r="N270">
        <v>4</v>
      </c>
      <c r="O270">
        <v>3</v>
      </c>
      <c r="P270" t="s">
        <v>14</v>
      </c>
      <c r="Q270" t="s">
        <v>14</v>
      </c>
      <c r="R270" t="s">
        <v>15</v>
      </c>
      <c r="S270" s="8">
        <f t="shared" si="23"/>
        <v>99</v>
      </c>
    </row>
    <row r="271" spans="1:19" x14ac:dyDescent="0.3">
      <c r="A271" t="s">
        <v>68</v>
      </c>
      <c r="B271" t="s">
        <v>374</v>
      </c>
      <c r="C271" s="5">
        <v>42833.906886574077</v>
      </c>
      <c r="D271" s="4">
        <v>0.40688657407407408</v>
      </c>
      <c r="E271" s="8" t="s">
        <v>909</v>
      </c>
      <c r="F271" s="8" t="s">
        <v>910</v>
      </c>
      <c r="G271" s="5">
        <f t="shared" si="21"/>
        <v>42833.875</v>
      </c>
      <c r="H271" s="5">
        <f t="shared" si="22"/>
        <v>42832.875</v>
      </c>
      <c r="I271" s="1">
        <f t="shared" si="20"/>
        <v>42833.875</v>
      </c>
      <c r="J271">
        <v>4</v>
      </c>
      <c r="K271">
        <v>4</v>
      </c>
      <c r="L271" t="s">
        <v>13</v>
      </c>
      <c r="M271">
        <v>3</v>
      </c>
      <c r="N271">
        <v>4</v>
      </c>
      <c r="O271">
        <v>3</v>
      </c>
      <c r="P271" t="s">
        <v>14</v>
      </c>
      <c r="Q271" t="s">
        <v>14</v>
      </c>
      <c r="R271" t="s">
        <v>15</v>
      </c>
      <c r="S271" s="8">
        <f t="shared" si="23"/>
        <v>99</v>
      </c>
    </row>
    <row r="272" spans="1:19" x14ac:dyDescent="0.3">
      <c r="A272" t="s">
        <v>68</v>
      </c>
      <c r="B272" t="s">
        <v>419</v>
      </c>
      <c r="C272" s="5">
        <v>42834.967199074075</v>
      </c>
      <c r="D272" s="4">
        <v>0.46719907407407407</v>
      </c>
      <c r="E272" s="8" t="s">
        <v>909</v>
      </c>
      <c r="F272" s="8" t="s">
        <v>910</v>
      </c>
      <c r="G272" s="5">
        <f t="shared" si="21"/>
        <v>42834.875</v>
      </c>
      <c r="H272" s="5">
        <f t="shared" si="22"/>
        <v>42833.875</v>
      </c>
      <c r="I272" s="1">
        <f t="shared" si="20"/>
        <v>42834.875</v>
      </c>
      <c r="J272">
        <v>4</v>
      </c>
      <c r="K272">
        <v>4</v>
      </c>
      <c r="L272" t="s">
        <v>13</v>
      </c>
      <c r="M272">
        <v>4</v>
      </c>
      <c r="N272">
        <v>4</v>
      </c>
      <c r="O272">
        <v>2</v>
      </c>
      <c r="P272" t="s">
        <v>14</v>
      </c>
      <c r="Q272" t="s">
        <v>14</v>
      </c>
      <c r="R272" t="s">
        <v>15</v>
      </c>
      <c r="S272" s="8">
        <f t="shared" si="23"/>
        <v>99</v>
      </c>
    </row>
    <row r="273" spans="1:19" x14ac:dyDescent="0.3">
      <c r="A273" t="s">
        <v>68</v>
      </c>
      <c r="B273" t="s">
        <v>510</v>
      </c>
      <c r="C273" s="5">
        <v>42835.938032407408</v>
      </c>
      <c r="D273" s="4">
        <v>0.4380324074074074</v>
      </c>
      <c r="E273" s="8" t="s">
        <v>909</v>
      </c>
      <c r="F273" s="8" t="s">
        <v>910</v>
      </c>
      <c r="G273" s="5">
        <f t="shared" si="21"/>
        <v>42835.875</v>
      </c>
      <c r="H273" s="5">
        <f t="shared" si="22"/>
        <v>42834.875</v>
      </c>
      <c r="I273" s="1">
        <f t="shared" si="20"/>
        <v>42835.875</v>
      </c>
      <c r="J273">
        <v>3</v>
      </c>
      <c r="K273">
        <v>4</v>
      </c>
      <c r="L273" t="s">
        <v>13</v>
      </c>
      <c r="M273">
        <v>4</v>
      </c>
      <c r="N273">
        <v>3</v>
      </c>
      <c r="O273">
        <v>2</v>
      </c>
      <c r="P273" t="s">
        <v>459</v>
      </c>
      <c r="Q273" t="s">
        <v>14</v>
      </c>
      <c r="R273" t="s">
        <v>460</v>
      </c>
      <c r="S273" s="8">
        <f t="shared" si="23"/>
        <v>99</v>
      </c>
    </row>
    <row r="274" spans="1:19" x14ac:dyDescent="0.3">
      <c r="A274" t="s">
        <v>68</v>
      </c>
      <c r="B274" t="s">
        <v>523</v>
      </c>
      <c r="C274" s="5">
        <v>42836.875914351855</v>
      </c>
      <c r="D274" s="4">
        <v>0.3759143518518519</v>
      </c>
      <c r="E274" s="8" t="s">
        <v>909</v>
      </c>
      <c r="F274" s="8" t="s">
        <v>910</v>
      </c>
      <c r="G274" s="5">
        <f t="shared" si="21"/>
        <v>42836.875</v>
      </c>
      <c r="H274" s="5">
        <f t="shared" si="22"/>
        <v>42835.875</v>
      </c>
      <c r="I274" s="1">
        <f t="shared" si="20"/>
        <v>42836.875</v>
      </c>
      <c r="J274">
        <v>3</v>
      </c>
      <c r="K274">
        <v>4</v>
      </c>
      <c r="L274" t="s">
        <v>13</v>
      </c>
      <c r="M274">
        <v>5</v>
      </c>
      <c r="N274">
        <v>3</v>
      </c>
      <c r="O274">
        <v>2</v>
      </c>
      <c r="P274" t="s">
        <v>466</v>
      </c>
      <c r="Q274" t="s">
        <v>14</v>
      </c>
      <c r="R274" t="s">
        <v>460</v>
      </c>
      <c r="S274" s="8">
        <f t="shared" si="23"/>
        <v>99</v>
      </c>
    </row>
    <row r="275" spans="1:19" x14ac:dyDescent="0.3">
      <c r="A275" t="s">
        <v>68</v>
      </c>
      <c r="B275" t="s">
        <v>546</v>
      </c>
      <c r="C275" s="5">
        <v>42837.880706018521</v>
      </c>
      <c r="D275" s="4">
        <v>0.38070601851851849</v>
      </c>
      <c r="E275" s="8" t="s">
        <v>909</v>
      </c>
      <c r="F275" s="8" t="s">
        <v>910</v>
      </c>
      <c r="G275" s="5">
        <f t="shared" si="21"/>
        <v>42837.875</v>
      </c>
      <c r="H275" s="5">
        <f t="shared" si="22"/>
        <v>42836.875</v>
      </c>
      <c r="I275" s="1">
        <f t="shared" si="20"/>
        <v>42837.875</v>
      </c>
      <c r="J275">
        <v>4</v>
      </c>
      <c r="K275">
        <v>4</v>
      </c>
      <c r="L275" t="s">
        <v>13</v>
      </c>
      <c r="M275">
        <v>4</v>
      </c>
      <c r="N275">
        <v>4</v>
      </c>
      <c r="O275">
        <v>2</v>
      </c>
      <c r="P275" t="s">
        <v>459</v>
      </c>
      <c r="Q275" t="s">
        <v>14</v>
      </c>
      <c r="R275" t="s">
        <v>460</v>
      </c>
      <c r="S275" s="8">
        <f t="shared" si="23"/>
        <v>99</v>
      </c>
    </row>
    <row r="276" spans="1:19" x14ac:dyDescent="0.3">
      <c r="A276" t="s">
        <v>68</v>
      </c>
      <c r="B276" t="s">
        <v>569</v>
      </c>
      <c r="C276" s="5">
        <v>42838.884027777778</v>
      </c>
      <c r="D276" s="4">
        <v>0.3840277777777778</v>
      </c>
      <c r="E276" s="8" t="s">
        <v>909</v>
      </c>
      <c r="F276" s="8" t="s">
        <v>910</v>
      </c>
      <c r="G276" s="5">
        <f t="shared" si="21"/>
        <v>42838.875</v>
      </c>
      <c r="H276" s="5">
        <f t="shared" si="22"/>
        <v>42837.875</v>
      </c>
      <c r="I276" s="1">
        <f t="shared" si="20"/>
        <v>42838.875</v>
      </c>
      <c r="J276">
        <v>4</v>
      </c>
      <c r="K276">
        <v>4</v>
      </c>
      <c r="L276" t="s">
        <v>13</v>
      </c>
      <c r="M276">
        <v>2</v>
      </c>
      <c r="N276">
        <v>3</v>
      </c>
      <c r="O276">
        <v>4</v>
      </c>
      <c r="P276" t="s">
        <v>459</v>
      </c>
      <c r="Q276" t="s">
        <v>14</v>
      </c>
      <c r="R276" t="s">
        <v>460</v>
      </c>
      <c r="S276" s="8">
        <f t="shared" si="23"/>
        <v>99</v>
      </c>
    </row>
    <row r="277" spans="1:19" x14ac:dyDescent="0.3">
      <c r="A277" t="s">
        <v>68</v>
      </c>
      <c r="B277" t="s">
        <v>613</v>
      </c>
      <c r="C277" s="5">
        <v>42841.118900462963</v>
      </c>
      <c r="D277" s="4">
        <v>0.11890046296296297</v>
      </c>
      <c r="E277" s="8" t="s">
        <v>911</v>
      </c>
      <c r="F277" s="8" t="s">
        <v>910</v>
      </c>
      <c r="G277" s="5">
        <f t="shared" si="21"/>
        <v>42841.875</v>
      </c>
      <c r="H277" s="5">
        <f t="shared" si="22"/>
        <v>42840.875</v>
      </c>
      <c r="I277" s="1">
        <f t="shared" si="20"/>
        <v>42840.875</v>
      </c>
      <c r="J277">
        <v>4</v>
      </c>
      <c r="K277">
        <v>4</v>
      </c>
      <c r="L277" t="s">
        <v>18</v>
      </c>
      <c r="M277">
        <v>3</v>
      </c>
      <c r="N277">
        <v>4</v>
      </c>
      <c r="O277">
        <v>2</v>
      </c>
      <c r="P277" t="s">
        <v>466</v>
      </c>
      <c r="Q277" t="s">
        <v>14</v>
      </c>
      <c r="R277" t="s">
        <v>460</v>
      </c>
      <c r="S277" s="8">
        <f t="shared" si="23"/>
        <v>99</v>
      </c>
    </row>
    <row r="278" spans="1:19" x14ac:dyDescent="0.3">
      <c r="A278" t="s">
        <v>68</v>
      </c>
      <c r="B278" t="s">
        <v>617</v>
      </c>
      <c r="C278" s="5">
        <v>42841.877175925925</v>
      </c>
      <c r="D278" s="4">
        <v>0.37717592592592591</v>
      </c>
      <c r="E278" s="8" t="s">
        <v>909</v>
      </c>
      <c r="F278" s="8" t="s">
        <v>910</v>
      </c>
      <c r="G278" s="5">
        <f t="shared" si="21"/>
        <v>42841.875</v>
      </c>
      <c r="H278" s="5">
        <f t="shared" si="22"/>
        <v>42840.875</v>
      </c>
      <c r="I278" s="1">
        <f t="shared" ref="I278:I309" si="24">IF(G278&lt;C278,G278,H278)</f>
        <v>42841.875</v>
      </c>
      <c r="J278">
        <v>4</v>
      </c>
      <c r="K278">
        <v>4</v>
      </c>
      <c r="L278" t="s">
        <v>37</v>
      </c>
      <c r="M278">
        <v>2</v>
      </c>
      <c r="N278">
        <v>4</v>
      </c>
      <c r="O278">
        <v>2</v>
      </c>
      <c r="P278" t="s">
        <v>466</v>
      </c>
      <c r="Q278" t="s">
        <v>14</v>
      </c>
      <c r="R278" t="s">
        <v>460</v>
      </c>
      <c r="S278" s="8">
        <f t="shared" si="23"/>
        <v>99</v>
      </c>
    </row>
    <row r="279" spans="1:19" x14ac:dyDescent="0.3">
      <c r="A279" t="s">
        <v>78</v>
      </c>
      <c r="B279" t="s">
        <v>77</v>
      </c>
      <c r="C279" s="5">
        <v>42828.880787037036</v>
      </c>
      <c r="D279" s="4">
        <v>0.38078703703703703</v>
      </c>
      <c r="E279" s="8" t="s">
        <v>909</v>
      </c>
      <c r="F279" s="8" t="s">
        <v>910</v>
      </c>
      <c r="G279" s="5">
        <f t="shared" si="21"/>
        <v>42828.875</v>
      </c>
      <c r="H279" s="5">
        <f t="shared" si="22"/>
        <v>42827.875</v>
      </c>
      <c r="I279" s="1">
        <f t="shared" si="24"/>
        <v>42828.875</v>
      </c>
      <c r="J279">
        <v>4</v>
      </c>
      <c r="K279">
        <v>3</v>
      </c>
      <c r="L279" t="s">
        <v>13</v>
      </c>
      <c r="M279">
        <v>3</v>
      </c>
      <c r="N279">
        <v>2</v>
      </c>
      <c r="O279">
        <v>3</v>
      </c>
      <c r="P279" t="s">
        <v>14</v>
      </c>
      <c r="Q279" t="s">
        <v>14</v>
      </c>
      <c r="R279" t="s">
        <v>15</v>
      </c>
      <c r="S279" s="8">
        <f t="shared" si="23"/>
        <v>99</v>
      </c>
    </row>
    <row r="280" spans="1:19" x14ac:dyDescent="0.3">
      <c r="A280" t="s">
        <v>78</v>
      </c>
      <c r="B280" t="s">
        <v>172</v>
      </c>
      <c r="C280" s="5">
        <v>42829.916562500002</v>
      </c>
      <c r="D280" s="4">
        <v>0.4165625</v>
      </c>
      <c r="E280" s="8" t="s">
        <v>909</v>
      </c>
      <c r="F280" s="8" t="s">
        <v>910</v>
      </c>
      <c r="G280" s="5">
        <f t="shared" si="21"/>
        <v>42829.875</v>
      </c>
      <c r="H280" s="5">
        <f t="shared" si="22"/>
        <v>42828.875</v>
      </c>
      <c r="I280" s="1">
        <f t="shared" si="24"/>
        <v>42829.875</v>
      </c>
      <c r="J280">
        <v>5</v>
      </c>
      <c r="K280">
        <v>3</v>
      </c>
      <c r="L280" t="s">
        <v>13</v>
      </c>
      <c r="M280">
        <v>3</v>
      </c>
      <c r="N280">
        <v>2</v>
      </c>
      <c r="O280">
        <v>3</v>
      </c>
      <c r="P280" t="s">
        <v>14</v>
      </c>
      <c r="Q280" t="s">
        <v>14</v>
      </c>
      <c r="R280" t="s">
        <v>15</v>
      </c>
      <c r="S280" s="8">
        <f t="shared" si="23"/>
        <v>99</v>
      </c>
    </row>
    <row r="281" spans="1:19" x14ac:dyDescent="0.3">
      <c r="A281" t="s">
        <v>78</v>
      </c>
      <c r="B281" t="s">
        <v>211</v>
      </c>
      <c r="C281" s="5">
        <v>42830.878344907411</v>
      </c>
      <c r="D281" s="4">
        <v>0.37834490740740739</v>
      </c>
      <c r="E281" s="8" t="s">
        <v>909</v>
      </c>
      <c r="F281" s="8" t="s">
        <v>910</v>
      </c>
      <c r="G281" s="5">
        <f t="shared" si="21"/>
        <v>42830.875</v>
      </c>
      <c r="H281" s="5">
        <f t="shared" si="22"/>
        <v>42829.875</v>
      </c>
      <c r="I281" s="1">
        <f t="shared" si="24"/>
        <v>42830.875</v>
      </c>
      <c r="J281">
        <v>5</v>
      </c>
      <c r="K281">
        <v>3</v>
      </c>
      <c r="L281" t="s">
        <v>13</v>
      </c>
      <c r="M281">
        <v>1</v>
      </c>
      <c r="N281">
        <v>3</v>
      </c>
      <c r="O281">
        <v>4</v>
      </c>
      <c r="P281" t="s">
        <v>14</v>
      </c>
      <c r="Q281" t="s">
        <v>14</v>
      </c>
      <c r="R281" t="s">
        <v>15</v>
      </c>
      <c r="S281" s="8">
        <f t="shared" si="23"/>
        <v>99</v>
      </c>
    </row>
    <row r="282" spans="1:19" x14ac:dyDescent="0.3">
      <c r="A282" t="s">
        <v>78</v>
      </c>
      <c r="B282" t="s">
        <v>274</v>
      </c>
      <c r="C282" s="5">
        <v>42831.890104166669</v>
      </c>
      <c r="D282" s="4">
        <v>0.3901041666666667</v>
      </c>
      <c r="E282" s="8" t="s">
        <v>909</v>
      </c>
      <c r="F282" s="8" t="s">
        <v>910</v>
      </c>
      <c r="G282" s="5">
        <f t="shared" si="21"/>
        <v>42831.875</v>
      </c>
      <c r="H282" s="5">
        <f t="shared" si="22"/>
        <v>42830.875</v>
      </c>
      <c r="I282" s="1">
        <f t="shared" si="24"/>
        <v>42831.875</v>
      </c>
      <c r="J282">
        <v>4</v>
      </c>
      <c r="K282">
        <v>2</v>
      </c>
      <c r="L282" t="s">
        <v>37</v>
      </c>
      <c r="M282">
        <v>3</v>
      </c>
      <c r="N282">
        <v>3</v>
      </c>
      <c r="O282">
        <v>2</v>
      </c>
      <c r="P282" t="s">
        <v>14</v>
      </c>
      <c r="Q282" t="s">
        <v>14</v>
      </c>
      <c r="R282" t="s">
        <v>15</v>
      </c>
      <c r="S282" s="8">
        <f t="shared" si="23"/>
        <v>99</v>
      </c>
    </row>
    <row r="283" spans="1:19" x14ac:dyDescent="0.3">
      <c r="A283" t="s">
        <v>78</v>
      </c>
      <c r="B283" t="s">
        <v>336</v>
      </c>
      <c r="C283" s="5">
        <v>42832.990081018521</v>
      </c>
      <c r="D283" s="4">
        <v>0.49008101851851849</v>
      </c>
      <c r="E283" s="8" t="s">
        <v>909</v>
      </c>
      <c r="F283" s="8" t="s">
        <v>910</v>
      </c>
      <c r="G283" s="5">
        <f t="shared" si="21"/>
        <v>42832.875</v>
      </c>
      <c r="H283" s="5">
        <f t="shared" si="22"/>
        <v>42831.875</v>
      </c>
      <c r="I283" s="1">
        <f t="shared" si="24"/>
        <v>42832.875</v>
      </c>
      <c r="J283">
        <v>1</v>
      </c>
      <c r="K283">
        <v>3</v>
      </c>
      <c r="L283" t="s">
        <v>13</v>
      </c>
      <c r="M283">
        <v>1</v>
      </c>
      <c r="N283">
        <v>3</v>
      </c>
      <c r="O283">
        <v>2</v>
      </c>
      <c r="P283" t="s">
        <v>14</v>
      </c>
      <c r="Q283" t="s">
        <v>14</v>
      </c>
      <c r="R283" t="s">
        <v>15</v>
      </c>
      <c r="S283" s="8">
        <f t="shared" si="23"/>
        <v>99</v>
      </c>
    </row>
    <row r="284" spans="1:19" x14ac:dyDescent="0.3">
      <c r="A284" t="s">
        <v>78</v>
      </c>
      <c r="B284" t="s">
        <v>386</v>
      </c>
      <c r="C284" s="5">
        <v>42834.081423611111</v>
      </c>
      <c r="D284" s="4">
        <v>8.1423611111111113E-2</v>
      </c>
      <c r="E284" s="8" t="s">
        <v>911</v>
      </c>
      <c r="F284" s="8" t="s">
        <v>910</v>
      </c>
      <c r="G284" s="5">
        <f t="shared" si="21"/>
        <v>42834.875</v>
      </c>
      <c r="H284" s="5">
        <f t="shared" si="22"/>
        <v>42833.875</v>
      </c>
      <c r="I284" s="1">
        <f t="shared" si="24"/>
        <v>42833.875</v>
      </c>
      <c r="J284">
        <v>2</v>
      </c>
      <c r="K284">
        <v>1</v>
      </c>
      <c r="L284" t="s">
        <v>37</v>
      </c>
      <c r="M284">
        <v>1</v>
      </c>
      <c r="N284">
        <v>1</v>
      </c>
      <c r="O284">
        <v>3</v>
      </c>
      <c r="P284" t="s">
        <v>14</v>
      </c>
      <c r="Q284" t="s">
        <v>14</v>
      </c>
      <c r="R284" t="s">
        <v>15</v>
      </c>
      <c r="S284" s="8">
        <f t="shared" si="23"/>
        <v>99</v>
      </c>
    </row>
    <row r="285" spans="1:19" x14ac:dyDescent="0.3">
      <c r="A285" t="s">
        <v>78</v>
      </c>
      <c r="B285" t="s">
        <v>454</v>
      </c>
      <c r="C285" s="5">
        <v>42835.643738425926</v>
      </c>
      <c r="D285" s="4">
        <v>0.14373842592592592</v>
      </c>
      <c r="E285" s="8" t="s">
        <v>909</v>
      </c>
      <c r="F285" s="8" t="s">
        <v>910</v>
      </c>
      <c r="G285" s="5">
        <f t="shared" si="21"/>
        <v>42835.875</v>
      </c>
      <c r="H285" s="5">
        <f t="shared" si="22"/>
        <v>42834.875</v>
      </c>
      <c r="I285" s="1">
        <f t="shared" si="24"/>
        <v>42834.875</v>
      </c>
      <c r="J285">
        <v>2</v>
      </c>
      <c r="K285">
        <v>1</v>
      </c>
      <c r="L285" t="s">
        <v>37</v>
      </c>
      <c r="M285">
        <v>3</v>
      </c>
      <c r="N285">
        <v>1</v>
      </c>
      <c r="O285">
        <v>3</v>
      </c>
      <c r="P285" t="s">
        <v>14</v>
      </c>
      <c r="Q285" t="s">
        <v>14</v>
      </c>
      <c r="R285" t="s">
        <v>15</v>
      </c>
      <c r="S285" s="8">
        <f t="shared" si="23"/>
        <v>99</v>
      </c>
    </row>
    <row r="286" spans="1:19" x14ac:dyDescent="0.3">
      <c r="A286" t="s">
        <v>78</v>
      </c>
      <c r="B286" t="s">
        <v>674</v>
      </c>
      <c r="C286" s="5">
        <v>42835.883032407408</v>
      </c>
      <c r="D286" s="4">
        <v>0.3830324074074074</v>
      </c>
      <c r="E286" s="8" t="s">
        <v>909</v>
      </c>
      <c r="F286" s="8" t="s">
        <v>910</v>
      </c>
      <c r="G286" s="5">
        <f t="shared" si="21"/>
        <v>42835.875</v>
      </c>
      <c r="H286" s="5">
        <f t="shared" si="22"/>
        <v>42834.875</v>
      </c>
      <c r="I286" s="1">
        <f t="shared" si="24"/>
        <v>42835.875</v>
      </c>
      <c r="J286">
        <v>5</v>
      </c>
      <c r="K286">
        <v>2</v>
      </c>
      <c r="L286" t="s">
        <v>37</v>
      </c>
      <c r="M286">
        <v>3</v>
      </c>
      <c r="N286">
        <v>1</v>
      </c>
      <c r="O286">
        <v>2</v>
      </c>
      <c r="P286" t="s">
        <v>459</v>
      </c>
      <c r="Q286" t="s">
        <v>459</v>
      </c>
      <c r="R286" t="s">
        <v>634</v>
      </c>
      <c r="S286" s="8">
        <f t="shared" si="23"/>
        <v>1</v>
      </c>
    </row>
    <row r="287" spans="1:19" x14ac:dyDescent="0.3">
      <c r="A287" t="s">
        <v>102</v>
      </c>
      <c r="B287" t="s">
        <v>101</v>
      </c>
      <c r="C287" s="5">
        <v>42828.924791666665</v>
      </c>
      <c r="D287" s="4">
        <v>0.42479166666666668</v>
      </c>
      <c r="E287" s="8" t="s">
        <v>909</v>
      </c>
      <c r="F287" s="8" t="s">
        <v>910</v>
      </c>
      <c r="G287" s="5">
        <f t="shared" si="21"/>
        <v>42828.875</v>
      </c>
      <c r="H287" s="5">
        <f t="shared" si="22"/>
        <v>42827.875</v>
      </c>
      <c r="I287" s="1">
        <f t="shared" si="24"/>
        <v>42828.875</v>
      </c>
      <c r="J287">
        <v>4</v>
      </c>
      <c r="K287">
        <v>3</v>
      </c>
      <c r="L287" t="s">
        <v>13</v>
      </c>
      <c r="M287">
        <v>3</v>
      </c>
      <c r="N287">
        <v>4</v>
      </c>
      <c r="O287">
        <v>3</v>
      </c>
      <c r="P287" t="s">
        <v>14</v>
      </c>
      <c r="Q287" t="s">
        <v>14</v>
      </c>
      <c r="R287" t="s">
        <v>15</v>
      </c>
      <c r="S287" s="8">
        <f t="shared" si="23"/>
        <v>99</v>
      </c>
    </row>
    <row r="288" spans="1:19" x14ac:dyDescent="0.3">
      <c r="A288" t="s">
        <v>102</v>
      </c>
      <c r="B288" t="s">
        <v>183</v>
      </c>
      <c r="C288" s="5">
        <v>42829.959305555552</v>
      </c>
      <c r="D288" s="4">
        <v>0.45930555555555558</v>
      </c>
      <c r="E288" s="8" t="s">
        <v>909</v>
      </c>
      <c r="F288" s="8" t="s">
        <v>910</v>
      </c>
      <c r="G288" s="5">
        <f t="shared" si="21"/>
        <v>42829.875</v>
      </c>
      <c r="H288" s="5">
        <f t="shared" si="22"/>
        <v>42828.875</v>
      </c>
      <c r="I288" s="1">
        <f t="shared" si="24"/>
        <v>42829.875</v>
      </c>
      <c r="J288">
        <v>4</v>
      </c>
      <c r="K288">
        <v>4</v>
      </c>
      <c r="L288" t="s">
        <v>13</v>
      </c>
      <c r="M288">
        <v>3</v>
      </c>
      <c r="N288">
        <v>4</v>
      </c>
      <c r="O288">
        <v>3</v>
      </c>
      <c r="P288" t="s">
        <v>14</v>
      </c>
      <c r="Q288" t="s">
        <v>14</v>
      </c>
      <c r="R288" t="s">
        <v>15</v>
      </c>
      <c r="S288" s="8">
        <f t="shared" si="23"/>
        <v>99</v>
      </c>
    </row>
    <row r="289" spans="1:19" x14ac:dyDescent="0.3">
      <c r="A289" t="s">
        <v>102</v>
      </c>
      <c r="B289" t="s">
        <v>239</v>
      </c>
      <c r="C289" s="5">
        <v>42830.980682870373</v>
      </c>
      <c r="D289" s="4">
        <v>0.48068287037037033</v>
      </c>
      <c r="E289" s="8" t="s">
        <v>909</v>
      </c>
      <c r="F289" s="8" t="s">
        <v>910</v>
      </c>
      <c r="G289" s="5">
        <f t="shared" si="21"/>
        <v>42830.875</v>
      </c>
      <c r="H289" s="5">
        <f t="shared" si="22"/>
        <v>42829.875</v>
      </c>
      <c r="I289" s="1">
        <f t="shared" si="24"/>
        <v>42830.875</v>
      </c>
      <c r="J289">
        <v>5</v>
      </c>
      <c r="K289">
        <v>4</v>
      </c>
      <c r="L289" t="s">
        <v>13</v>
      </c>
      <c r="M289">
        <v>2</v>
      </c>
      <c r="N289">
        <v>4</v>
      </c>
      <c r="O289">
        <v>3</v>
      </c>
      <c r="P289" t="s">
        <v>14</v>
      </c>
      <c r="Q289" t="s">
        <v>14</v>
      </c>
      <c r="R289" t="s">
        <v>15</v>
      </c>
      <c r="S289" s="8">
        <f t="shared" si="23"/>
        <v>99</v>
      </c>
    </row>
    <row r="290" spans="1:19" x14ac:dyDescent="0.3">
      <c r="A290" t="s">
        <v>102</v>
      </c>
      <c r="B290" t="s">
        <v>259</v>
      </c>
      <c r="C290" s="5">
        <v>42831.876099537039</v>
      </c>
      <c r="D290" s="4">
        <v>0.37609953703703702</v>
      </c>
      <c r="E290" s="8" t="s">
        <v>909</v>
      </c>
      <c r="F290" s="8" t="s">
        <v>910</v>
      </c>
      <c r="G290" s="5">
        <f t="shared" si="21"/>
        <v>42831.875</v>
      </c>
      <c r="H290" s="5">
        <f t="shared" si="22"/>
        <v>42830.875</v>
      </c>
      <c r="I290" s="1">
        <f t="shared" si="24"/>
        <v>42831.875</v>
      </c>
      <c r="J290">
        <v>4</v>
      </c>
      <c r="K290">
        <v>3</v>
      </c>
      <c r="L290" t="s">
        <v>13</v>
      </c>
      <c r="M290">
        <v>3</v>
      </c>
      <c r="N290">
        <v>4</v>
      </c>
      <c r="O290">
        <v>3</v>
      </c>
      <c r="P290" t="s">
        <v>14</v>
      </c>
      <c r="Q290" t="s">
        <v>14</v>
      </c>
      <c r="R290" t="s">
        <v>15</v>
      </c>
      <c r="S290" s="8">
        <f t="shared" si="23"/>
        <v>99</v>
      </c>
    </row>
    <row r="291" spans="1:19" x14ac:dyDescent="0.3">
      <c r="A291" t="s">
        <v>102</v>
      </c>
      <c r="B291" t="s">
        <v>315</v>
      </c>
      <c r="C291" s="5">
        <v>42832.877002314817</v>
      </c>
      <c r="D291" s="4">
        <v>0.37700231481481478</v>
      </c>
      <c r="E291" s="8" t="s">
        <v>909</v>
      </c>
      <c r="F291" s="8" t="s">
        <v>910</v>
      </c>
      <c r="G291" s="5">
        <f t="shared" si="21"/>
        <v>42832.875</v>
      </c>
      <c r="H291" s="5">
        <f t="shared" si="22"/>
        <v>42831.875</v>
      </c>
      <c r="I291" s="1">
        <f t="shared" si="24"/>
        <v>42832.875</v>
      </c>
      <c r="J291">
        <v>4</v>
      </c>
      <c r="K291">
        <v>3</v>
      </c>
      <c r="L291" t="s">
        <v>13</v>
      </c>
      <c r="M291">
        <v>3</v>
      </c>
      <c r="N291">
        <v>4</v>
      </c>
      <c r="O291">
        <v>3</v>
      </c>
      <c r="P291" t="s">
        <v>14</v>
      </c>
      <c r="Q291" t="s">
        <v>14</v>
      </c>
      <c r="R291" t="s">
        <v>15</v>
      </c>
      <c r="S291" s="8">
        <f t="shared" si="23"/>
        <v>99</v>
      </c>
    </row>
    <row r="292" spans="1:19" x14ac:dyDescent="0.3">
      <c r="A292" t="s">
        <v>102</v>
      </c>
      <c r="B292" t="s">
        <v>373</v>
      </c>
      <c r="C292" s="5">
        <v>42833.906226851854</v>
      </c>
      <c r="D292" s="4">
        <v>0.40622685185185187</v>
      </c>
      <c r="E292" s="8" t="s">
        <v>909</v>
      </c>
      <c r="F292" s="8" t="s">
        <v>910</v>
      </c>
      <c r="G292" s="5">
        <f t="shared" si="21"/>
        <v>42833.875</v>
      </c>
      <c r="H292" s="5">
        <f t="shared" si="22"/>
        <v>42832.875</v>
      </c>
      <c r="I292" s="1">
        <f t="shared" si="24"/>
        <v>42833.875</v>
      </c>
      <c r="J292">
        <v>4</v>
      </c>
      <c r="K292">
        <v>4</v>
      </c>
      <c r="L292" t="s">
        <v>178</v>
      </c>
      <c r="M292">
        <v>2</v>
      </c>
      <c r="N292">
        <v>3</v>
      </c>
      <c r="O292">
        <v>3</v>
      </c>
      <c r="P292" t="s">
        <v>14</v>
      </c>
      <c r="Q292" t="s">
        <v>14</v>
      </c>
      <c r="R292" t="s">
        <v>15</v>
      </c>
      <c r="S292" s="8">
        <f t="shared" si="23"/>
        <v>99</v>
      </c>
    </row>
    <row r="293" spans="1:19" x14ac:dyDescent="0.3">
      <c r="A293" t="s">
        <v>102</v>
      </c>
      <c r="B293" t="s">
        <v>413</v>
      </c>
      <c r="C293" s="5">
        <v>42834.948252314818</v>
      </c>
      <c r="D293" s="4">
        <v>0.44825231481481481</v>
      </c>
      <c r="E293" s="8" t="s">
        <v>909</v>
      </c>
      <c r="F293" s="8" t="s">
        <v>910</v>
      </c>
      <c r="G293" s="5">
        <f t="shared" si="21"/>
        <v>42834.875</v>
      </c>
      <c r="H293" s="5">
        <f t="shared" si="22"/>
        <v>42833.875</v>
      </c>
      <c r="I293" s="1">
        <f t="shared" si="24"/>
        <v>42834.875</v>
      </c>
      <c r="J293">
        <v>4</v>
      </c>
      <c r="K293">
        <v>5</v>
      </c>
      <c r="L293" t="s">
        <v>178</v>
      </c>
      <c r="M293">
        <v>2</v>
      </c>
      <c r="N293">
        <v>4</v>
      </c>
      <c r="O293">
        <v>3</v>
      </c>
      <c r="P293" t="s">
        <v>14</v>
      </c>
      <c r="Q293" t="s">
        <v>14</v>
      </c>
      <c r="R293" t="s">
        <v>15</v>
      </c>
      <c r="S293" s="8">
        <f t="shared" si="23"/>
        <v>99</v>
      </c>
    </row>
    <row r="294" spans="1:19" x14ac:dyDescent="0.3">
      <c r="A294" t="s">
        <v>102</v>
      </c>
      <c r="B294" t="s">
        <v>507</v>
      </c>
      <c r="C294" s="5">
        <v>42835.9141087963</v>
      </c>
      <c r="D294" s="4">
        <v>0.41410879629629632</v>
      </c>
      <c r="E294" s="8" t="s">
        <v>909</v>
      </c>
      <c r="F294" s="8" t="s">
        <v>910</v>
      </c>
      <c r="G294" s="5">
        <f t="shared" si="21"/>
        <v>42835.875</v>
      </c>
      <c r="H294" s="5">
        <f t="shared" si="22"/>
        <v>42834.875</v>
      </c>
      <c r="I294" s="6"/>
      <c r="J294">
        <v>4</v>
      </c>
      <c r="K294">
        <v>3</v>
      </c>
      <c r="L294" t="s">
        <v>13</v>
      </c>
      <c r="M294">
        <v>3</v>
      </c>
      <c r="N294">
        <v>3</v>
      </c>
      <c r="O294">
        <v>4</v>
      </c>
      <c r="P294" t="s">
        <v>466</v>
      </c>
      <c r="Q294" t="s">
        <v>14</v>
      </c>
      <c r="R294" t="s">
        <v>460</v>
      </c>
      <c r="S294" s="8">
        <f t="shared" si="23"/>
        <v>99</v>
      </c>
    </row>
    <row r="295" spans="1:19" x14ac:dyDescent="0.3">
      <c r="A295" t="s">
        <v>102</v>
      </c>
      <c r="B295" t="s">
        <v>521</v>
      </c>
      <c r="C295" s="5">
        <v>42836.523657407408</v>
      </c>
      <c r="D295" s="4">
        <v>0.5236574074074074</v>
      </c>
      <c r="E295" s="8" t="s">
        <v>909</v>
      </c>
      <c r="F295" s="8" t="s">
        <v>910</v>
      </c>
      <c r="G295" s="5">
        <f t="shared" si="21"/>
        <v>42836.875</v>
      </c>
      <c r="H295" s="5">
        <f t="shared" si="22"/>
        <v>42835.875</v>
      </c>
      <c r="I295" s="1">
        <f t="shared" si="24"/>
        <v>42835.875</v>
      </c>
      <c r="J295">
        <v>4</v>
      </c>
      <c r="K295">
        <v>3</v>
      </c>
      <c r="L295" t="s">
        <v>13</v>
      </c>
      <c r="M295">
        <v>3</v>
      </c>
      <c r="N295">
        <v>3</v>
      </c>
      <c r="O295">
        <v>4</v>
      </c>
      <c r="P295" t="s">
        <v>466</v>
      </c>
      <c r="Q295" t="s">
        <v>14</v>
      </c>
      <c r="R295" t="s">
        <v>460</v>
      </c>
      <c r="S295" s="8">
        <f t="shared" si="23"/>
        <v>99</v>
      </c>
    </row>
    <row r="296" spans="1:19" x14ac:dyDescent="0.3">
      <c r="A296" t="s">
        <v>102</v>
      </c>
      <c r="B296" t="s">
        <v>530</v>
      </c>
      <c r="C296" s="5">
        <v>42836.899155092593</v>
      </c>
      <c r="D296" s="4">
        <v>0.39915509259259258</v>
      </c>
      <c r="E296" s="8" t="s">
        <v>909</v>
      </c>
      <c r="F296" s="8" t="s">
        <v>910</v>
      </c>
      <c r="G296" s="5">
        <f t="shared" si="21"/>
        <v>42836.875</v>
      </c>
      <c r="H296" s="5">
        <f t="shared" si="22"/>
        <v>42835.875</v>
      </c>
      <c r="I296" s="1">
        <f t="shared" si="24"/>
        <v>42836.875</v>
      </c>
      <c r="J296">
        <v>4</v>
      </c>
      <c r="K296">
        <v>4</v>
      </c>
      <c r="L296" t="s">
        <v>13</v>
      </c>
      <c r="M296">
        <v>4</v>
      </c>
      <c r="N296">
        <v>4</v>
      </c>
      <c r="O296">
        <v>3</v>
      </c>
      <c r="P296" t="s">
        <v>466</v>
      </c>
      <c r="Q296" t="s">
        <v>14</v>
      </c>
      <c r="R296" t="s">
        <v>460</v>
      </c>
      <c r="S296" s="8">
        <f t="shared" si="23"/>
        <v>99</v>
      </c>
    </row>
    <row r="297" spans="1:19" x14ac:dyDescent="0.3">
      <c r="A297" t="s">
        <v>102</v>
      </c>
      <c r="B297" t="s">
        <v>553</v>
      </c>
      <c r="C297" s="5">
        <v>42837.941412037035</v>
      </c>
      <c r="D297" s="4">
        <v>0.44141203703703707</v>
      </c>
      <c r="E297" s="8" t="s">
        <v>909</v>
      </c>
      <c r="F297" s="8" t="s">
        <v>910</v>
      </c>
      <c r="G297" s="5">
        <f t="shared" si="21"/>
        <v>42837.875</v>
      </c>
      <c r="H297" s="5">
        <f t="shared" si="22"/>
        <v>42836.875</v>
      </c>
      <c r="I297" s="1">
        <f t="shared" si="24"/>
        <v>42837.875</v>
      </c>
      <c r="J297">
        <v>4</v>
      </c>
      <c r="K297">
        <v>3</v>
      </c>
      <c r="L297" t="s">
        <v>13</v>
      </c>
      <c r="M297">
        <v>2</v>
      </c>
      <c r="N297">
        <v>3</v>
      </c>
      <c r="O297">
        <v>3</v>
      </c>
      <c r="P297" t="s">
        <v>466</v>
      </c>
      <c r="Q297" t="s">
        <v>14</v>
      </c>
      <c r="R297" t="s">
        <v>460</v>
      </c>
      <c r="S297" s="8">
        <f t="shared" si="23"/>
        <v>99</v>
      </c>
    </row>
    <row r="298" spans="1:19" x14ac:dyDescent="0.3">
      <c r="A298" t="s">
        <v>102</v>
      </c>
      <c r="B298" t="s">
        <v>568</v>
      </c>
      <c r="C298" s="5">
        <v>42838.883912037039</v>
      </c>
      <c r="D298" s="4">
        <v>0.38391203703703702</v>
      </c>
      <c r="E298" s="8" t="s">
        <v>909</v>
      </c>
      <c r="F298" s="8" t="s">
        <v>910</v>
      </c>
      <c r="G298" s="5">
        <f t="shared" si="21"/>
        <v>42838.875</v>
      </c>
      <c r="H298" s="5">
        <f t="shared" si="22"/>
        <v>42837.875</v>
      </c>
      <c r="I298" s="1">
        <f t="shared" si="24"/>
        <v>42838.875</v>
      </c>
      <c r="J298">
        <v>4</v>
      </c>
      <c r="K298">
        <v>4</v>
      </c>
      <c r="L298" t="s">
        <v>13</v>
      </c>
      <c r="M298">
        <v>2</v>
      </c>
      <c r="N298">
        <v>5</v>
      </c>
      <c r="O298">
        <v>3</v>
      </c>
      <c r="P298" t="s">
        <v>466</v>
      </c>
      <c r="Q298" t="s">
        <v>14</v>
      </c>
      <c r="R298" t="s">
        <v>460</v>
      </c>
      <c r="S298" s="8">
        <f t="shared" si="23"/>
        <v>99</v>
      </c>
    </row>
    <row r="299" spans="1:19" x14ac:dyDescent="0.3">
      <c r="A299" t="s">
        <v>102</v>
      </c>
      <c r="B299" t="s">
        <v>587</v>
      </c>
      <c r="C299" s="5">
        <v>42839.898240740738</v>
      </c>
      <c r="D299" s="4">
        <v>0.39824074074074073</v>
      </c>
      <c r="E299" s="8" t="s">
        <v>909</v>
      </c>
      <c r="F299" s="8" t="s">
        <v>910</v>
      </c>
      <c r="G299" s="5">
        <f t="shared" si="21"/>
        <v>42839.875</v>
      </c>
      <c r="H299" s="5">
        <f t="shared" si="22"/>
        <v>42838.875</v>
      </c>
      <c r="I299" s="1">
        <f t="shared" si="24"/>
        <v>42839.875</v>
      </c>
      <c r="J299">
        <v>4</v>
      </c>
      <c r="K299">
        <v>4</v>
      </c>
      <c r="L299" t="s">
        <v>13</v>
      </c>
      <c r="M299">
        <v>2</v>
      </c>
      <c r="N299">
        <v>3</v>
      </c>
      <c r="O299">
        <v>3</v>
      </c>
      <c r="P299" t="s">
        <v>459</v>
      </c>
      <c r="Q299" t="s">
        <v>14</v>
      </c>
      <c r="R299" t="s">
        <v>460</v>
      </c>
      <c r="S299" s="8">
        <f t="shared" si="23"/>
        <v>99</v>
      </c>
    </row>
    <row r="300" spans="1:19" x14ac:dyDescent="0.3">
      <c r="A300" t="s">
        <v>102</v>
      </c>
      <c r="B300" t="s">
        <v>598</v>
      </c>
      <c r="C300" s="5">
        <v>42840.888715277775</v>
      </c>
      <c r="D300" s="4">
        <v>0.38871527777777781</v>
      </c>
      <c r="E300" s="8" t="s">
        <v>909</v>
      </c>
      <c r="F300" s="8" t="s">
        <v>910</v>
      </c>
      <c r="G300" s="5">
        <f t="shared" si="21"/>
        <v>42840.875</v>
      </c>
      <c r="H300" s="5">
        <f t="shared" si="22"/>
        <v>42839.875</v>
      </c>
      <c r="I300" s="1">
        <f t="shared" si="24"/>
        <v>42840.875</v>
      </c>
      <c r="J300">
        <v>5</v>
      </c>
      <c r="K300">
        <v>4</v>
      </c>
      <c r="L300" t="s">
        <v>178</v>
      </c>
      <c r="M300">
        <v>2</v>
      </c>
      <c r="N300">
        <v>4</v>
      </c>
      <c r="O300">
        <v>3</v>
      </c>
      <c r="P300" t="s">
        <v>459</v>
      </c>
      <c r="Q300" t="s">
        <v>14</v>
      </c>
      <c r="R300" t="s">
        <v>460</v>
      </c>
      <c r="S300" s="8">
        <f t="shared" si="23"/>
        <v>99</v>
      </c>
    </row>
    <row r="301" spans="1:19" x14ac:dyDescent="0.3">
      <c r="A301" t="s">
        <v>102</v>
      </c>
      <c r="B301" t="s">
        <v>619</v>
      </c>
      <c r="C301" s="5">
        <v>42841.908055555556</v>
      </c>
      <c r="D301" s="4">
        <v>0.40805555555555556</v>
      </c>
      <c r="E301" s="8" t="s">
        <v>909</v>
      </c>
      <c r="F301" s="8" t="s">
        <v>910</v>
      </c>
      <c r="G301" s="5">
        <f t="shared" si="21"/>
        <v>42841.875</v>
      </c>
      <c r="H301" s="5">
        <f t="shared" si="22"/>
        <v>42840.875</v>
      </c>
      <c r="I301" s="1">
        <f t="shared" si="24"/>
        <v>42841.875</v>
      </c>
      <c r="J301">
        <v>4</v>
      </c>
      <c r="K301">
        <v>4</v>
      </c>
      <c r="L301" t="s">
        <v>178</v>
      </c>
      <c r="M301">
        <v>2</v>
      </c>
      <c r="N301">
        <v>4</v>
      </c>
      <c r="O301">
        <v>2</v>
      </c>
      <c r="P301" t="s">
        <v>459</v>
      </c>
      <c r="Q301" t="s">
        <v>14</v>
      </c>
      <c r="R301" t="s">
        <v>460</v>
      </c>
      <c r="S301" s="8">
        <f t="shared" si="23"/>
        <v>99</v>
      </c>
    </row>
    <row r="302" spans="1:19" x14ac:dyDescent="0.3">
      <c r="A302" t="s">
        <v>134</v>
      </c>
      <c r="B302" t="s">
        <v>133</v>
      </c>
      <c r="C302" s="5">
        <v>42829.022430555553</v>
      </c>
      <c r="D302" s="4">
        <v>0.52243055555555562</v>
      </c>
      <c r="E302" s="8" t="s">
        <v>911</v>
      </c>
      <c r="F302" s="8" t="s">
        <v>910</v>
      </c>
      <c r="G302" s="5">
        <f t="shared" si="21"/>
        <v>42829.875</v>
      </c>
      <c r="H302" s="5">
        <f t="shared" si="22"/>
        <v>42828.875</v>
      </c>
      <c r="I302" s="1">
        <f t="shared" si="24"/>
        <v>42828.875</v>
      </c>
      <c r="J302">
        <v>4</v>
      </c>
      <c r="K302">
        <v>4</v>
      </c>
      <c r="L302" t="s">
        <v>18</v>
      </c>
      <c r="M302">
        <v>2</v>
      </c>
      <c r="N302">
        <v>4</v>
      </c>
      <c r="O302">
        <v>3</v>
      </c>
      <c r="P302" t="s">
        <v>14</v>
      </c>
      <c r="Q302" t="s">
        <v>14</v>
      </c>
      <c r="R302" t="s">
        <v>15</v>
      </c>
      <c r="S302" s="8">
        <f t="shared" si="23"/>
        <v>99</v>
      </c>
    </row>
    <row r="303" spans="1:19" x14ac:dyDescent="0.3">
      <c r="A303" t="s">
        <v>134</v>
      </c>
      <c r="B303" t="s">
        <v>192</v>
      </c>
      <c r="C303" s="5">
        <v>42830.061631944445</v>
      </c>
      <c r="D303" s="4">
        <v>6.1631944444444448E-2</v>
      </c>
      <c r="E303" s="8" t="s">
        <v>911</v>
      </c>
      <c r="F303" s="8" t="s">
        <v>910</v>
      </c>
      <c r="G303" s="5">
        <f t="shared" si="21"/>
        <v>42830.875</v>
      </c>
      <c r="H303" s="5">
        <f t="shared" si="22"/>
        <v>42829.875</v>
      </c>
      <c r="I303" s="1">
        <f t="shared" si="24"/>
        <v>42829.875</v>
      </c>
      <c r="J303">
        <v>5</v>
      </c>
      <c r="K303">
        <v>4</v>
      </c>
      <c r="L303" t="s">
        <v>13</v>
      </c>
      <c r="M303">
        <v>2</v>
      </c>
      <c r="N303">
        <v>4</v>
      </c>
      <c r="O303">
        <v>3</v>
      </c>
      <c r="P303" t="s">
        <v>14</v>
      </c>
      <c r="Q303" t="s">
        <v>14</v>
      </c>
      <c r="R303" t="s">
        <v>15</v>
      </c>
      <c r="S303" s="8">
        <f t="shared" si="23"/>
        <v>99</v>
      </c>
    </row>
    <row r="304" spans="1:19" x14ac:dyDescent="0.3">
      <c r="A304" t="s">
        <v>134</v>
      </c>
      <c r="B304" t="s">
        <v>250</v>
      </c>
      <c r="C304" s="5">
        <v>42831.428564814814</v>
      </c>
      <c r="D304" s="4">
        <v>0.42856481481481484</v>
      </c>
      <c r="E304" s="8" t="s">
        <v>911</v>
      </c>
      <c r="F304" s="8" t="s">
        <v>910</v>
      </c>
      <c r="G304" s="5">
        <f t="shared" si="21"/>
        <v>42831.875</v>
      </c>
      <c r="H304" s="5">
        <f t="shared" si="22"/>
        <v>42830.875</v>
      </c>
      <c r="I304" s="1">
        <f t="shared" si="24"/>
        <v>42830.875</v>
      </c>
      <c r="J304">
        <v>4</v>
      </c>
      <c r="K304">
        <v>4</v>
      </c>
      <c r="L304" t="s">
        <v>13</v>
      </c>
      <c r="M304">
        <v>3</v>
      </c>
      <c r="N304">
        <v>4</v>
      </c>
      <c r="O304">
        <v>3</v>
      </c>
      <c r="P304" t="s">
        <v>14</v>
      </c>
      <c r="Q304" t="s">
        <v>14</v>
      </c>
      <c r="R304" t="s">
        <v>15</v>
      </c>
      <c r="S304" s="8">
        <f t="shared" si="23"/>
        <v>99</v>
      </c>
    </row>
    <row r="305" spans="1:19" x14ac:dyDescent="0.3">
      <c r="A305" t="s">
        <v>134</v>
      </c>
      <c r="B305" t="s">
        <v>303</v>
      </c>
      <c r="C305" s="5">
        <v>42832.484502314815</v>
      </c>
      <c r="D305" s="4">
        <v>0.48450231481481482</v>
      </c>
      <c r="E305" s="8" t="s">
        <v>911</v>
      </c>
      <c r="F305" s="8" t="s">
        <v>910</v>
      </c>
      <c r="G305" s="5">
        <f t="shared" si="21"/>
        <v>42832.875</v>
      </c>
      <c r="H305" s="5">
        <f t="shared" si="22"/>
        <v>42831.875</v>
      </c>
      <c r="I305" s="1">
        <f t="shared" si="24"/>
        <v>42831.875</v>
      </c>
      <c r="J305">
        <v>4</v>
      </c>
      <c r="K305">
        <v>5</v>
      </c>
      <c r="L305" t="s">
        <v>18</v>
      </c>
      <c r="M305">
        <v>2</v>
      </c>
      <c r="N305">
        <v>4</v>
      </c>
      <c r="O305">
        <v>3</v>
      </c>
      <c r="P305" t="s">
        <v>14</v>
      </c>
      <c r="Q305" t="s">
        <v>14</v>
      </c>
      <c r="R305" t="s">
        <v>15</v>
      </c>
      <c r="S305" s="8">
        <f t="shared" si="23"/>
        <v>99</v>
      </c>
    </row>
    <row r="306" spans="1:19" x14ac:dyDescent="0.3">
      <c r="A306" t="s">
        <v>134</v>
      </c>
      <c r="B306" t="s">
        <v>333</v>
      </c>
      <c r="C306" s="5">
        <v>42832.959988425922</v>
      </c>
      <c r="D306" s="4">
        <v>0.45998842592592593</v>
      </c>
      <c r="E306" s="8" t="s">
        <v>909</v>
      </c>
      <c r="F306" s="8" t="s">
        <v>910</v>
      </c>
      <c r="G306" s="5">
        <f t="shared" si="21"/>
        <v>42832.875</v>
      </c>
      <c r="H306" s="5">
        <f t="shared" si="22"/>
        <v>42831.875</v>
      </c>
      <c r="I306" s="1">
        <f t="shared" si="24"/>
        <v>42832.875</v>
      </c>
      <c r="J306">
        <v>4</v>
      </c>
      <c r="K306">
        <v>5</v>
      </c>
      <c r="L306" t="s">
        <v>13</v>
      </c>
      <c r="M306">
        <v>2</v>
      </c>
      <c r="N306">
        <v>3</v>
      </c>
      <c r="O306">
        <v>2</v>
      </c>
      <c r="P306" t="s">
        <v>14</v>
      </c>
      <c r="Q306" t="s">
        <v>14</v>
      </c>
      <c r="R306" t="s">
        <v>15</v>
      </c>
      <c r="S306" s="8">
        <f t="shared" si="23"/>
        <v>99</v>
      </c>
    </row>
    <row r="307" spans="1:19" x14ac:dyDescent="0.3">
      <c r="A307" t="s">
        <v>134</v>
      </c>
      <c r="B307" t="s">
        <v>394</v>
      </c>
      <c r="C307" s="5">
        <v>42834.425092592595</v>
      </c>
      <c r="D307" s="4">
        <v>0.42509259259259258</v>
      </c>
      <c r="E307" s="8" t="s">
        <v>911</v>
      </c>
      <c r="F307" s="8" t="s">
        <v>910</v>
      </c>
      <c r="G307" s="5">
        <f t="shared" si="21"/>
        <v>42834.875</v>
      </c>
      <c r="H307" s="5">
        <f t="shared" si="22"/>
        <v>42833.875</v>
      </c>
      <c r="I307" s="1">
        <f t="shared" si="24"/>
        <v>42833.875</v>
      </c>
      <c r="J307">
        <v>4</v>
      </c>
      <c r="K307">
        <v>4</v>
      </c>
      <c r="L307" t="s">
        <v>13</v>
      </c>
      <c r="M307">
        <v>2</v>
      </c>
      <c r="N307">
        <v>3</v>
      </c>
      <c r="O307">
        <v>2</v>
      </c>
      <c r="P307" t="s">
        <v>14</v>
      </c>
      <c r="Q307" t="s">
        <v>14</v>
      </c>
      <c r="R307" t="s">
        <v>15</v>
      </c>
      <c r="S307" s="8">
        <f t="shared" si="23"/>
        <v>99</v>
      </c>
    </row>
    <row r="308" spans="1:19" x14ac:dyDescent="0.3">
      <c r="A308" t="s">
        <v>134</v>
      </c>
      <c r="B308" t="s">
        <v>448</v>
      </c>
      <c r="C308" s="5">
        <v>42835.434537037036</v>
      </c>
      <c r="D308" s="4">
        <v>0.434537037037037</v>
      </c>
      <c r="E308" s="8" t="s">
        <v>911</v>
      </c>
      <c r="F308" s="8" t="s">
        <v>910</v>
      </c>
      <c r="G308" s="5">
        <f t="shared" si="21"/>
        <v>42835.875</v>
      </c>
      <c r="H308" s="5">
        <f t="shared" si="22"/>
        <v>42834.875</v>
      </c>
      <c r="I308" s="1">
        <f t="shared" si="24"/>
        <v>42834.875</v>
      </c>
      <c r="J308">
        <v>3</v>
      </c>
      <c r="K308">
        <v>4</v>
      </c>
      <c r="L308" t="s">
        <v>13</v>
      </c>
      <c r="M308">
        <v>2</v>
      </c>
      <c r="N308">
        <v>3</v>
      </c>
      <c r="O308">
        <v>3</v>
      </c>
      <c r="P308" t="s">
        <v>14</v>
      </c>
      <c r="Q308" t="s">
        <v>14</v>
      </c>
      <c r="R308" t="s">
        <v>15</v>
      </c>
      <c r="S308" s="8">
        <f t="shared" si="23"/>
        <v>99</v>
      </c>
    </row>
    <row r="309" spans="1:19" x14ac:dyDescent="0.3">
      <c r="A309" t="s">
        <v>134</v>
      </c>
      <c r="B309" t="s">
        <v>682</v>
      </c>
      <c r="C309" s="5">
        <v>42835.949386574073</v>
      </c>
      <c r="D309" s="4">
        <v>0.44938657407407406</v>
      </c>
      <c r="E309" s="8" t="s">
        <v>909</v>
      </c>
      <c r="F309" s="8" t="s">
        <v>910</v>
      </c>
      <c r="G309" s="5">
        <f t="shared" si="21"/>
        <v>42835.875</v>
      </c>
      <c r="H309" s="5">
        <f t="shared" si="22"/>
        <v>42834.875</v>
      </c>
      <c r="I309" s="1">
        <f t="shared" si="24"/>
        <v>42835.875</v>
      </c>
      <c r="J309">
        <v>4</v>
      </c>
      <c r="K309">
        <v>4</v>
      </c>
      <c r="L309" t="s">
        <v>13</v>
      </c>
      <c r="M309">
        <v>3</v>
      </c>
      <c r="N309">
        <v>4</v>
      </c>
      <c r="O309">
        <v>3</v>
      </c>
      <c r="P309" t="s">
        <v>466</v>
      </c>
      <c r="Q309" t="s">
        <v>466</v>
      </c>
      <c r="R309" t="s">
        <v>634</v>
      </c>
      <c r="S309" s="8">
        <f t="shared" si="23"/>
        <v>0</v>
      </c>
    </row>
    <row r="310" spans="1:19" x14ac:dyDescent="0.3">
      <c r="A310" t="s">
        <v>134</v>
      </c>
      <c r="B310" t="s">
        <v>705</v>
      </c>
      <c r="C310" s="5">
        <v>42836.949317129627</v>
      </c>
      <c r="D310" s="4">
        <v>0.44931712962962966</v>
      </c>
      <c r="E310" s="8" t="s">
        <v>909</v>
      </c>
      <c r="F310" s="8" t="s">
        <v>910</v>
      </c>
      <c r="G310" s="5">
        <f t="shared" si="21"/>
        <v>42836.875</v>
      </c>
      <c r="H310" s="5">
        <f t="shared" si="22"/>
        <v>42835.875</v>
      </c>
      <c r="I310" s="1">
        <f t="shared" ref="I310:I341" si="25">IF(G310&lt;C310,G310,H310)</f>
        <v>42836.875</v>
      </c>
      <c r="J310">
        <v>3</v>
      </c>
      <c r="K310">
        <v>2</v>
      </c>
      <c r="L310" t="s">
        <v>37</v>
      </c>
      <c r="M310">
        <v>3</v>
      </c>
      <c r="N310">
        <v>3</v>
      </c>
      <c r="O310">
        <v>2</v>
      </c>
      <c r="P310" t="s">
        <v>466</v>
      </c>
      <c r="Q310" t="s">
        <v>466</v>
      </c>
      <c r="R310" t="s">
        <v>634</v>
      </c>
      <c r="S310" s="8">
        <f t="shared" si="23"/>
        <v>0</v>
      </c>
    </row>
    <row r="311" spans="1:19" x14ac:dyDescent="0.3">
      <c r="A311" t="s">
        <v>134</v>
      </c>
      <c r="B311" t="s">
        <v>782</v>
      </c>
      <c r="C311" s="5">
        <v>42840.550312500003</v>
      </c>
      <c r="D311" s="4">
        <v>5.0312500000000003E-2</v>
      </c>
      <c r="E311" s="8" t="s">
        <v>909</v>
      </c>
      <c r="F311" s="8" t="s">
        <v>910</v>
      </c>
      <c r="G311" s="5">
        <f t="shared" si="21"/>
        <v>42840.875</v>
      </c>
      <c r="H311" s="5">
        <f t="shared" si="22"/>
        <v>42839.875</v>
      </c>
      <c r="I311" s="1">
        <f t="shared" si="25"/>
        <v>42839.875</v>
      </c>
      <c r="J311">
        <v>5</v>
      </c>
      <c r="K311">
        <v>5</v>
      </c>
      <c r="L311" t="s">
        <v>37</v>
      </c>
      <c r="M311">
        <v>1</v>
      </c>
      <c r="N311">
        <v>4</v>
      </c>
      <c r="O311">
        <v>2</v>
      </c>
      <c r="P311" t="s">
        <v>466</v>
      </c>
      <c r="Q311" t="s">
        <v>466</v>
      </c>
      <c r="R311" t="s">
        <v>634</v>
      </c>
      <c r="S311" s="8">
        <f t="shared" si="23"/>
        <v>0</v>
      </c>
    </row>
    <row r="312" spans="1:19" x14ac:dyDescent="0.3">
      <c r="A312" t="s">
        <v>134</v>
      </c>
      <c r="B312" t="s">
        <v>807</v>
      </c>
      <c r="C312" s="5">
        <v>42841.527372685188</v>
      </c>
      <c r="D312" s="4">
        <v>0.52737268518518521</v>
      </c>
      <c r="E312" s="8" t="s">
        <v>909</v>
      </c>
      <c r="F312" s="8" t="s">
        <v>910</v>
      </c>
      <c r="G312" s="5">
        <f t="shared" si="21"/>
        <v>42841.875</v>
      </c>
      <c r="H312" s="5">
        <f t="shared" si="22"/>
        <v>42840.875</v>
      </c>
      <c r="I312" s="1">
        <f t="shared" si="25"/>
        <v>42840.875</v>
      </c>
      <c r="J312">
        <v>4</v>
      </c>
      <c r="K312">
        <v>5</v>
      </c>
      <c r="L312" t="s">
        <v>13</v>
      </c>
      <c r="M312">
        <v>2</v>
      </c>
      <c r="N312">
        <v>3</v>
      </c>
      <c r="O312">
        <v>2</v>
      </c>
      <c r="P312" t="s">
        <v>466</v>
      </c>
      <c r="Q312" t="s">
        <v>466</v>
      </c>
      <c r="R312" t="s">
        <v>634</v>
      </c>
      <c r="S312" s="8">
        <f t="shared" si="23"/>
        <v>0</v>
      </c>
    </row>
    <row r="313" spans="1:19" x14ac:dyDescent="0.3">
      <c r="A313" t="s">
        <v>134</v>
      </c>
      <c r="B313" t="s">
        <v>832</v>
      </c>
      <c r="C313" s="5">
        <v>42842.554976851854</v>
      </c>
      <c r="D313" s="4">
        <v>5.4976851851851853E-2</v>
      </c>
      <c r="E313" s="8" t="s">
        <v>909</v>
      </c>
      <c r="F313" s="8" t="s">
        <v>910</v>
      </c>
      <c r="G313" s="5">
        <f t="shared" si="21"/>
        <v>42842.875</v>
      </c>
      <c r="H313" s="5">
        <f t="shared" si="22"/>
        <v>42841.875</v>
      </c>
      <c r="I313" s="1">
        <f t="shared" si="25"/>
        <v>42841.875</v>
      </c>
      <c r="J313">
        <v>4</v>
      </c>
      <c r="K313">
        <v>4</v>
      </c>
      <c r="L313" t="s">
        <v>18</v>
      </c>
      <c r="M313">
        <v>2</v>
      </c>
      <c r="N313">
        <v>4</v>
      </c>
      <c r="O313">
        <v>2</v>
      </c>
      <c r="P313" t="s">
        <v>466</v>
      </c>
      <c r="Q313" t="s">
        <v>466</v>
      </c>
      <c r="R313" t="s">
        <v>634</v>
      </c>
      <c r="S313" s="8">
        <f t="shared" si="23"/>
        <v>0</v>
      </c>
    </row>
    <row r="314" spans="1:19" x14ac:dyDescent="0.3">
      <c r="A314" t="s">
        <v>142</v>
      </c>
      <c r="B314" t="s">
        <v>141</v>
      </c>
      <c r="C314" s="5">
        <v>42829.048182870371</v>
      </c>
      <c r="D314" s="4">
        <v>4.8182870370370369E-2</v>
      </c>
      <c r="E314" s="8" t="s">
        <v>911</v>
      </c>
      <c r="F314" s="8" t="s">
        <v>910</v>
      </c>
      <c r="G314" s="5">
        <f t="shared" si="21"/>
        <v>42829.875</v>
      </c>
      <c r="H314" s="5">
        <f t="shared" si="22"/>
        <v>42828.875</v>
      </c>
      <c r="I314" s="1">
        <f t="shared" si="25"/>
        <v>42828.875</v>
      </c>
      <c r="J314">
        <v>3</v>
      </c>
      <c r="K314">
        <v>5</v>
      </c>
      <c r="L314" t="s">
        <v>13</v>
      </c>
      <c r="M314">
        <v>2</v>
      </c>
      <c r="N314">
        <v>3</v>
      </c>
      <c r="O314">
        <v>3</v>
      </c>
      <c r="P314" t="s">
        <v>14</v>
      </c>
      <c r="Q314" t="s">
        <v>14</v>
      </c>
      <c r="R314" t="s">
        <v>15</v>
      </c>
      <c r="S314" s="8">
        <f t="shared" si="23"/>
        <v>99</v>
      </c>
    </row>
    <row r="315" spans="1:19" x14ac:dyDescent="0.3">
      <c r="A315" t="s">
        <v>142</v>
      </c>
      <c r="B315" t="s">
        <v>159</v>
      </c>
      <c r="C315" s="5">
        <v>42829.877071759256</v>
      </c>
      <c r="D315" s="4">
        <v>0.37707175925925923</v>
      </c>
      <c r="E315" s="8" t="s">
        <v>909</v>
      </c>
      <c r="F315" s="8" t="s">
        <v>910</v>
      </c>
      <c r="G315" s="5">
        <f t="shared" si="21"/>
        <v>42829.875</v>
      </c>
      <c r="H315" s="5">
        <f t="shared" si="22"/>
        <v>42828.875</v>
      </c>
      <c r="I315" s="1">
        <f t="shared" si="25"/>
        <v>42829.875</v>
      </c>
      <c r="J315">
        <v>4</v>
      </c>
      <c r="K315">
        <v>3</v>
      </c>
      <c r="L315" t="s">
        <v>37</v>
      </c>
      <c r="M315">
        <v>1</v>
      </c>
      <c r="N315">
        <v>3</v>
      </c>
      <c r="O315">
        <v>3</v>
      </c>
      <c r="P315" t="s">
        <v>14</v>
      </c>
      <c r="Q315" t="s">
        <v>14</v>
      </c>
      <c r="R315" t="s">
        <v>15</v>
      </c>
      <c r="S315" s="8">
        <f t="shared" si="23"/>
        <v>99</v>
      </c>
    </row>
    <row r="316" spans="1:19" x14ac:dyDescent="0.3">
      <c r="A316" t="s">
        <v>142</v>
      </c>
      <c r="B316" t="s">
        <v>220</v>
      </c>
      <c r="C316" s="5">
        <v>42830.882395833331</v>
      </c>
      <c r="D316" s="4">
        <v>0.38239583333333332</v>
      </c>
      <c r="E316" s="8" t="s">
        <v>909</v>
      </c>
      <c r="F316" s="8" t="s">
        <v>910</v>
      </c>
      <c r="G316" s="5">
        <f t="shared" si="21"/>
        <v>42830.875</v>
      </c>
      <c r="H316" s="5">
        <f t="shared" si="22"/>
        <v>42829.875</v>
      </c>
      <c r="I316" s="1">
        <f t="shared" si="25"/>
        <v>42830.875</v>
      </c>
      <c r="J316">
        <v>4</v>
      </c>
      <c r="K316">
        <v>2</v>
      </c>
      <c r="L316" t="s">
        <v>37</v>
      </c>
      <c r="M316">
        <v>1</v>
      </c>
      <c r="N316">
        <v>2</v>
      </c>
      <c r="O316">
        <v>2</v>
      </c>
      <c r="P316" t="s">
        <v>14</v>
      </c>
      <c r="Q316" t="s">
        <v>14</v>
      </c>
      <c r="R316" t="s">
        <v>15</v>
      </c>
      <c r="S316" s="8">
        <f t="shared" si="23"/>
        <v>99</v>
      </c>
    </row>
    <row r="317" spans="1:19" x14ac:dyDescent="0.3">
      <c r="A317" t="s">
        <v>142</v>
      </c>
      <c r="B317" t="s">
        <v>275</v>
      </c>
      <c r="C317" s="5">
        <v>42831.892453703702</v>
      </c>
      <c r="D317" s="4">
        <v>0.39245370370370369</v>
      </c>
      <c r="E317" s="8" t="s">
        <v>909</v>
      </c>
      <c r="F317" s="8" t="s">
        <v>910</v>
      </c>
      <c r="G317" s="5">
        <f t="shared" si="21"/>
        <v>42831.875</v>
      </c>
      <c r="H317" s="5">
        <f t="shared" si="22"/>
        <v>42830.875</v>
      </c>
      <c r="I317" s="1">
        <f t="shared" si="25"/>
        <v>42831.875</v>
      </c>
      <c r="J317">
        <v>3</v>
      </c>
      <c r="K317">
        <v>3</v>
      </c>
      <c r="L317" t="s">
        <v>37</v>
      </c>
      <c r="M317">
        <v>2</v>
      </c>
      <c r="N317">
        <v>2</v>
      </c>
      <c r="O317">
        <v>2</v>
      </c>
      <c r="P317" t="s">
        <v>14</v>
      </c>
      <c r="Q317" t="s">
        <v>14</v>
      </c>
      <c r="R317" t="s">
        <v>15</v>
      </c>
      <c r="S317" s="8">
        <f t="shared" si="23"/>
        <v>99</v>
      </c>
    </row>
    <row r="318" spans="1:19" x14ac:dyDescent="0.3">
      <c r="A318" t="s">
        <v>142</v>
      </c>
      <c r="B318" t="s">
        <v>327</v>
      </c>
      <c r="C318" s="5">
        <v>42832.916620370372</v>
      </c>
      <c r="D318" s="4">
        <v>0.41662037037037036</v>
      </c>
      <c r="E318" s="8" t="s">
        <v>909</v>
      </c>
      <c r="F318" s="8" t="s">
        <v>910</v>
      </c>
      <c r="G318" s="5">
        <f t="shared" si="21"/>
        <v>42832.875</v>
      </c>
      <c r="H318" s="5">
        <f t="shared" si="22"/>
        <v>42831.875</v>
      </c>
      <c r="I318" s="1">
        <f t="shared" si="25"/>
        <v>42832.875</v>
      </c>
      <c r="J318">
        <v>4</v>
      </c>
      <c r="K318">
        <v>4</v>
      </c>
      <c r="L318" t="s">
        <v>37</v>
      </c>
      <c r="M318">
        <v>2</v>
      </c>
      <c r="N318">
        <v>2</v>
      </c>
      <c r="O318">
        <v>4</v>
      </c>
      <c r="P318" t="s">
        <v>14</v>
      </c>
      <c r="Q318" t="s">
        <v>14</v>
      </c>
      <c r="R318" t="s">
        <v>15</v>
      </c>
      <c r="S318" s="8">
        <f t="shared" si="23"/>
        <v>99</v>
      </c>
    </row>
    <row r="319" spans="1:19" x14ac:dyDescent="0.3">
      <c r="A319" t="s">
        <v>142</v>
      </c>
      <c r="B319" t="s">
        <v>392</v>
      </c>
      <c r="C319" s="5">
        <v>42834.365740740737</v>
      </c>
      <c r="D319" s="4">
        <v>0.36574074074074076</v>
      </c>
      <c r="E319" s="8" t="s">
        <v>911</v>
      </c>
      <c r="F319" s="8" t="s">
        <v>910</v>
      </c>
      <c r="G319" s="5">
        <f t="shared" si="21"/>
        <v>42834.875</v>
      </c>
      <c r="H319" s="5">
        <f t="shared" si="22"/>
        <v>42833.875</v>
      </c>
      <c r="I319" s="1">
        <f t="shared" si="25"/>
        <v>42833.875</v>
      </c>
      <c r="J319">
        <v>4</v>
      </c>
      <c r="K319">
        <v>3</v>
      </c>
      <c r="L319" t="s">
        <v>13</v>
      </c>
      <c r="M319">
        <v>2</v>
      </c>
      <c r="N319">
        <v>4</v>
      </c>
      <c r="O319">
        <v>3</v>
      </c>
      <c r="P319" t="s">
        <v>14</v>
      </c>
      <c r="Q319" t="s">
        <v>14</v>
      </c>
      <c r="R319" t="s">
        <v>15</v>
      </c>
      <c r="S319" s="8">
        <f t="shared" si="23"/>
        <v>99</v>
      </c>
    </row>
    <row r="320" spans="1:19" x14ac:dyDescent="0.3">
      <c r="A320" t="s">
        <v>142</v>
      </c>
      <c r="B320" t="s">
        <v>433</v>
      </c>
      <c r="C320" s="5">
        <v>42835.010497685187</v>
      </c>
      <c r="D320" s="4">
        <v>0.51049768518518512</v>
      </c>
      <c r="E320" s="8" t="s">
        <v>911</v>
      </c>
      <c r="F320" s="8" t="s">
        <v>910</v>
      </c>
      <c r="G320" s="5">
        <f t="shared" si="21"/>
        <v>42835.875</v>
      </c>
      <c r="H320" s="5">
        <f t="shared" si="22"/>
        <v>42834.875</v>
      </c>
      <c r="I320" s="1">
        <f t="shared" si="25"/>
        <v>42834.875</v>
      </c>
      <c r="J320">
        <v>1</v>
      </c>
      <c r="K320">
        <v>3</v>
      </c>
      <c r="L320" t="s">
        <v>13</v>
      </c>
      <c r="M320">
        <v>2</v>
      </c>
      <c r="N320">
        <v>1</v>
      </c>
      <c r="O320">
        <v>2</v>
      </c>
      <c r="P320" t="s">
        <v>14</v>
      </c>
      <c r="Q320" t="s">
        <v>14</v>
      </c>
      <c r="R320" t="s">
        <v>15</v>
      </c>
      <c r="S320" s="8">
        <f t="shared" si="23"/>
        <v>99</v>
      </c>
    </row>
    <row r="321" spans="1:19" x14ac:dyDescent="0.3">
      <c r="A321" t="s">
        <v>142</v>
      </c>
      <c r="B321" t="s">
        <v>690</v>
      </c>
      <c r="C321" s="5">
        <v>42836.023194444446</v>
      </c>
      <c r="D321" s="4">
        <v>0.52319444444444441</v>
      </c>
      <c r="E321" s="8" t="s">
        <v>911</v>
      </c>
      <c r="F321" s="8" t="s">
        <v>910</v>
      </c>
      <c r="G321" s="5">
        <f t="shared" si="21"/>
        <v>42836.875</v>
      </c>
      <c r="H321" s="5">
        <f t="shared" si="22"/>
        <v>42835.875</v>
      </c>
      <c r="I321" s="1">
        <f t="shared" si="25"/>
        <v>42835.875</v>
      </c>
      <c r="J321">
        <v>2</v>
      </c>
      <c r="K321">
        <v>5</v>
      </c>
      <c r="L321" t="s">
        <v>178</v>
      </c>
      <c r="M321">
        <v>2</v>
      </c>
      <c r="N321">
        <v>3</v>
      </c>
      <c r="O321">
        <v>4</v>
      </c>
      <c r="P321" t="s">
        <v>459</v>
      </c>
      <c r="Q321" t="s">
        <v>459</v>
      </c>
      <c r="R321" t="s">
        <v>634</v>
      </c>
      <c r="S321" s="8">
        <f t="shared" si="23"/>
        <v>1</v>
      </c>
    </row>
    <row r="322" spans="1:19" x14ac:dyDescent="0.3">
      <c r="A322" t="s">
        <v>142</v>
      </c>
      <c r="B322" t="s">
        <v>711</v>
      </c>
      <c r="C322" s="5">
        <v>42836.999699074076</v>
      </c>
      <c r="D322" s="4">
        <v>0.4996990740740741</v>
      </c>
      <c r="E322" s="8" t="s">
        <v>909</v>
      </c>
      <c r="F322" s="8" t="s">
        <v>910</v>
      </c>
      <c r="G322" s="5">
        <f t="shared" ref="G322:G385" si="26">DATE(YEAR(C322),MONTH(C322),DAY(C322))+21/24</f>
        <v>42836.875</v>
      </c>
      <c r="H322" s="5">
        <f t="shared" ref="H322:H385" si="27">G322-1</f>
        <v>42835.875</v>
      </c>
      <c r="I322" s="1">
        <f t="shared" si="25"/>
        <v>42836.875</v>
      </c>
      <c r="J322">
        <v>3</v>
      </c>
      <c r="K322">
        <v>3</v>
      </c>
      <c r="L322" t="s">
        <v>13</v>
      </c>
      <c r="M322">
        <v>3</v>
      </c>
      <c r="N322">
        <v>4</v>
      </c>
      <c r="O322">
        <v>3</v>
      </c>
      <c r="P322" t="s">
        <v>459</v>
      </c>
      <c r="Q322" t="s">
        <v>459</v>
      </c>
      <c r="R322" t="s">
        <v>634</v>
      </c>
      <c r="S322" s="8">
        <f t="shared" si="23"/>
        <v>1</v>
      </c>
    </row>
    <row r="323" spans="1:19" x14ac:dyDescent="0.3">
      <c r="A323" t="s">
        <v>142</v>
      </c>
      <c r="B323" t="s">
        <v>728</v>
      </c>
      <c r="C323" s="5">
        <v>42837.891215277778</v>
      </c>
      <c r="D323" s="4">
        <v>0.39121527777777776</v>
      </c>
      <c r="E323" s="8" t="s">
        <v>909</v>
      </c>
      <c r="F323" s="8" t="s">
        <v>910</v>
      </c>
      <c r="G323" s="5">
        <f t="shared" si="26"/>
        <v>42837.875</v>
      </c>
      <c r="H323" s="5">
        <f t="shared" si="27"/>
        <v>42836.875</v>
      </c>
      <c r="I323" s="1">
        <f t="shared" si="25"/>
        <v>42837.875</v>
      </c>
      <c r="J323">
        <v>2</v>
      </c>
      <c r="K323">
        <v>4</v>
      </c>
      <c r="L323" t="s">
        <v>13</v>
      </c>
      <c r="M323">
        <v>4</v>
      </c>
      <c r="N323">
        <v>3</v>
      </c>
      <c r="O323">
        <v>4</v>
      </c>
      <c r="P323" t="s">
        <v>459</v>
      </c>
      <c r="Q323" t="s">
        <v>459</v>
      </c>
      <c r="R323" t="s">
        <v>634</v>
      </c>
      <c r="S323" s="8">
        <f t="shared" ref="S323:S386" si="28">IF(Q323="na",99,IF(Q323="No",0,1))</f>
        <v>1</v>
      </c>
    </row>
    <row r="324" spans="1:19" x14ac:dyDescent="0.3">
      <c r="A324" t="s">
        <v>142</v>
      </c>
      <c r="B324" t="s">
        <v>751</v>
      </c>
      <c r="C324" s="5">
        <v>42838.933495370373</v>
      </c>
      <c r="D324" s="4">
        <v>0.43349537037037034</v>
      </c>
      <c r="E324" s="8" t="s">
        <v>909</v>
      </c>
      <c r="F324" s="8" t="s">
        <v>910</v>
      </c>
      <c r="G324" s="5">
        <f t="shared" si="26"/>
        <v>42838.875</v>
      </c>
      <c r="H324" s="5">
        <f t="shared" si="27"/>
        <v>42837.875</v>
      </c>
      <c r="I324" s="1">
        <f t="shared" si="25"/>
        <v>42838.875</v>
      </c>
      <c r="J324">
        <v>4</v>
      </c>
      <c r="K324">
        <v>3</v>
      </c>
      <c r="L324" t="s">
        <v>13</v>
      </c>
      <c r="M324">
        <v>2</v>
      </c>
      <c r="N324">
        <v>4</v>
      </c>
      <c r="O324">
        <v>3</v>
      </c>
      <c r="P324" t="s">
        <v>459</v>
      </c>
      <c r="Q324" t="s">
        <v>459</v>
      </c>
      <c r="R324" t="s">
        <v>634</v>
      </c>
      <c r="S324" s="8">
        <f t="shared" si="28"/>
        <v>1</v>
      </c>
    </row>
    <row r="325" spans="1:19" x14ac:dyDescent="0.3">
      <c r="A325" t="s">
        <v>142</v>
      </c>
      <c r="B325" t="s">
        <v>770</v>
      </c>
      <c r="C325" s="5">
        <v>42839.92114583333</v>
      </c>
      <c r="D325" s="4">
        <v>0.42114583333333333</v>
      </c>
      <c r="E325" s="8" t="s">
        <v>909</v>
      </c>
      <c r="F325" s="8" t="s">
        <v>910</v>
      </c>
      <c r="G325" s="5">
        <f t="shared" si="26"/>
        <v>42839.875</v>
      </c>
      <c r="H325" s="5">
        <f t="shared" si="27"/>
        <v>42838.875</v>
      </c>
      <c r="I325" s="1">
        <f t="shared" si="25"/>
        <v>42839.875</v>
      </c>
      <c r="J325">
        <v>4</v>
      </c>
      <c r="K325">
        <v>4</v>
      </c>
      <c r="L325" t="s">
        <v>13</v>
      </c>
      <c r="M325">
        <v>2</v>
      </c>
      <c r="N325">
        <v>4</v>
      </c>
      <c r="O325">
        <v>3</v>
      </c>
      <c r="P325" t="s">
        <v>459</v>
      </c>
      <c r="Q325" t="s">
        <v>459</v>
      </c>
      <c r="R325" t="s">
        <v>634</v>
      </c>
      <c r="S325" s="8">
        <f t="shared" si="28"/>
        <v>1</v>
      </c>
    </row>
    <row r="326" spans="1:19" x14ac:dyDescent="0.3">
      <c r="A326" t="s">
        <v>142</v>
      </c>
      <c r="B326" t="s">
        <v>793</v>
      </c>
      <c r="C326" s="5">
        <v>42840.950613425928</v>
      </c>
      <c r="D326" s="4">
        <v>0.45061342592592596</v>
      </c>
      <c r="E326" s="8" t="s">
        <v>909</v>
      </c>
      <c r="F326" s="8" t="s">
        <v>910</v>
      </c>
      <c r="G326" s="5">
        <f t="shared" si="26"/>
        <v>42840.875</v>
      </c>
      <c r="H326" s="5">
        <f t="shared" si="27"/>
        <v>42839.875</v>
      </c>
      <c r="I326" s="1">
        <f t="shared" si="25"/>
        <v>42840.875</v>
      </c>
      <c r="J326">
        <v>3</v>
      </c>
      <c r="K326">
        <v>4</v>
      </c>
      <c r="L326" t="s">
        <v>13</v>
      </c>
      <c r="M326">
        <v>2</v>
      </c>
      <c r="N326">
        <v>3</v>
      </c>
      <c r="O326">
        <v>2</v>
      </c>
      <c r="P326" t="s">
        <v>459</v>
      </c>
      <c r="Q326" t="s">
        <v>459</v>
      </c>
      <c r="R326" t="s">
        <v>634</v>
      </c>
      <c r="S326" s="8">
        <f t="shared" si="28"/>
        <v>1</v>
      </c>
    </row>
    <row r="327" spans="1:19" x14ac:dyDescent="0.3">
      <c r="A327" t="s">
        <v>142</v>
      </c>
      <c r="B327" t="s">
        <v>814</v>
      </c>
      <c r="C327" s="5">
        <v>42841.897407407407</v>
      </c>
      <c r="D327" s="4">
        <v>0.39740740740740743</v>
      </c>
      <c r="E327" s="8" t="s">
        <v>909</v>
      </c>
      <c r="F327" s="8" t="s">
        <v>910</v>
      </c>
      <c r="G327" s="5">
        <f t="shared" si="26"/>
        <v>42841.875</v>
      </c>
      <c r="H327" s="5">
        <f t="shared" si="27"/>
        <v>42840.875</v>
      </c>
      <c r="I327" s="1">
        <f t="shared" si="25"/>
        <v>42841.875</v>
      </c>
      <c r="J327">
        <v>2</v>
      </c>
      <c r="K327">
        <v>4</v>
      </c>
      <c r="L327" t="s">
        <v>37</v>
      </c>
      <c r="M327">
        <v>3</v>
      </c>
      <c r="N327">
        <v>1</v>
      </c>
      <c r="O327">
        <v>4</v>
      </c>
      <c r="P327" t="s">
        <v>459</v>
      </c>
      <c r="Q327" t="s">
        <v>459</v>
      </c>
      <c r="R327" t="s">
        <v>634</v>
      </c>
      <c r="S327" s="8">
        <f t="shared" si="28"/>
        <v>1</v>
      </c>
    </row>
    <row r="328" spans="1:19" x14ac:dyDescent="0.3">
      <c r="A328" t="s">
        <v>17</v>
      </c>
      <c r="B328" t="s">
        <v>16</v>
      </c>
      <c r="C328" s="5">
        <v>42807.948229166665</v>
      </c>
      <c r="D328" s="4">
        <v>0.44822916666666668</v>
      </c>
      <c r="E328" s="8" t="s">
        <v>909</v>
      </c>
      <c r="F328" s="3" t="s">
        <v>910</v>
      </c>
      <c r="G328" s="5">
        <f t="shared" si="26"/>
        <v>42807.875</v>
      </c>
      <c r="H328" s="5">
        <f t="shared" si="27"/>
        <v>42806.875</v>
      </c>
      <c r="I328" s="1">
        <f t="shared" si="25"/>
        <v>42807.875</v>
      </c>
      <c r="J328">
        <v>3</v>
      </c>
      <c r="K328">
        <v>3</v>
      </c>
      <c r="L328" t="s">
        <v>18</v>
      </c>
      <c r="M328">
        <v>3</v>
      </c>
      <c r="N328">
        <v>2</v>
      </c>
      <c r="O328">
        <v>3</v>
      </c>
      <c r="P328" t="s">
        <v>14</v>
      </c>
      <c r="Q328" t="s">
        <v>14</v>
      </c>
      <c r="R328" t="s">
        <v>15</v>
      </c>
      <c r="S328" s="8">
        <f t="shared" si="28"/>
        <v>99</v>
      </c>
    </row>
    <row r="329" spans="1:19" x14ac:dyDescent="0.3">
      <c r="A329" t="s">
        <v>17</v>
      </c>
      <c r="B329" t="s">
        <v>25</v>
      </c>
      <c r="C329" s="5">
        <v>42808.887777777774</v>
      </c>
      <c r="D329" s="4">
        <v>0.38777777777777778</v>
      </c>
      <c r="E329" s="8" t="s">
        <v>909</v>
      </c>
      <c r="F329" s="8" t="s">
        <v>910</v>
      </c>
      <c r="G329" s="5">
        <f t="shared" si="26"/>
        <v>42808.875</v>
      </c>
      <c r="H329" s="5">
        <f t="shared" si="27"/>
        <v>42807.875</v>
      </c>
      <c r="I329" s="1">
        <f t="shared" si="25"/>
        <v>42808.875</v>
      </c>
      <c r="J329">
        <v>4</v>
      </c>
      <c r="K329">
        <v>3</v>
      </c>
      <c r="L329" t="s">
        <v>18</v>
      </c>
      <c r="M329">
        <v>2</v>
      </c>
      <c r="N329">
        <v>3</v>
      </c>
      <c r="O329">
        <v>4</v>
      </c>
      <c r="P329" t="s">
        <v>14</v>
      </c>
      <c r="Q329" t="s">
        <v>14</v>
      </c>
      <c r="R329" t="s">
        <v>15</v>
      </c>
      <c r="S329" s="8">
        <f t="shared" si="28"/>
        <v>99</v>
      </c>
    </row>
    <row r="330" spans="1:19" x14ac:dyDescent="0.3">
      <c r="A330" t="s">
        <v>17</v>
      </c>
      <c r="B330" t="s">
        <v>34</v>
      </c>
      <c r="C330" s="5">
        <v>42809.945613425924</v>
      </c>
      <c r="D330" s="4">
        <v>0.4456134259259259</v>
      </c>
      <c r="E330" s="8" t="s">
        <v>909</v>
      </c>
      <c r="F330" s="8" t="s">
        <v>910</v>
      </c>
      <c r="G330" s="5">
        <f t="shared" si="26"/>
        <v>42809.875</v>
      </c>
      <c r="H330" s="5">
        <f t="shared" si="27"/>
        <v>42808.875</v>
      </c>
      <c r="I330" s="1">
        <f t="shared" si="25"/>
        <v>42809.875</v>
      </c>
      <c r="J330">
        <v>2</v>
      </c>
      <c r="K330">
        <v>2</v>
      </c>
      <c r="L330" t="s">
        <v>18</v>
      </c>
      <c r="M330">
        <v>3</v>
      </c>
      <c r="N330">
        <v>2</v>
      </c>
      <c r="O330">
        <v>3</v>
      </c>
      <c r="P330" t="s">
        <v>14</v>
      </c>
      <c r="Q330" t="s">
        <v>14</v>
      </c>
      <c r="R330" t="s">
        <v>15</v>
      </c>
      <c r="S330" s="8">
        <f t="shared" si="28"/>
        <v>99</v>
      </c>
    </row>
    <row r="331" spans="1:19" x14ac:dyDescent="0.3">
      <c r="A331" t="s">
        <v>17</v>
      </c>
      <c r="B331" t="s">
        <v>40</v>
      </c>
      <c r="C331" s="5">
        <v>42810.956469907411</v>
      </c>
      <c r="D331" s="4">
        <v>0.45646990740740739</v>
      </c>
      <c r="E331" s="8" t="s">
        <v>909</v>
      </c>
      <c r="F331" s="8" t="s">
        <v>910</v>
      </c>
      <c r="G331" s="5">
        <f t="shared" si="26"/>
        <v>42810.875</v>
      </c>
      <c r="H331" s="5">
        <f t="shared" si="27"/>
        <v>42809.875</v>
      </c>
      <c r="I331" s="1">
        <f t="shared" si="25"/>
        <v>42810.875</v>
      </c>
      <c r="J331">
        <v>4</v>
      </c>
      <c r="K331">
        <v>4</v>
      </c>
      <c r="L331" t="s">
        <v>18</v>
      </c>
      <c r="M331">
        <v>2</v>
      </c>
      <c r="N331">
        <v>4</v>
      </c>
      <c r="O331">
        <v>4</v>
      </c>
      <c r="P331" t="s">
        <v>14</v>
      </c>
      <c r="Q331" t="s">
        <v>14</v>
      </c>
      <c r="R331" t="s">
        <v>15</v>
      </c>
      <c r="S331" s="8">
        <f t="shared" si="28"/>
        <v>99</v>
      </c>
    </row>
    <row r="332" spans="1:19" x14ac:dyDescent="0.3">
      <c r="A332" t="s">
        <v>17</v>
      </c>
      <c r="B332" t="s">
        <v>45</v>
      </c>
      <c r="C332" s="5">
        <v>42811.903182870374</v>
      </c>
      <c r="D332" s="4">
        <v>0.40318287037037037</v>
      </c>
      <c r="E332" s="8" t="s">
        <v>909</v>
      </c>
      <c r="F332" s="8" t="s">
        <v>910</v>
      </c>
      <c r="G332" s="5">
        <f t="shared" si="26"/>
        <v>42811.875</v>
      </c>
      <c r="H332" s="5">
        <f t="shared" si="27"/>
        <v>42810.875</v>
      </c>
      <c r="I332" s="1">
        <f t="shared" si="25"/>
        <v>42811.875</v>
      </c>
      <c r="J332">
        <v>3</v>
      </c>
      <c r="K332">
        <v>4</v>
      </c>
      <c r="L332" t="s">
        <v>18</v>
      </c>
      <c r="M332">
        <v>1</v>
      </c>
      <c r="N332">
        <v>3</v>
      </c>
      <c r="O332">
        <v>3</v>
      </c>
      <c r="P332" t="s">
        <v>14</v>
      </c>
      <c r="Q332" t="s">
        <v>14</v>
      </c>
      <c r="R332" t="s">
        <v>15</v>
      </c>
      <c r="S332" s="8">
        <f t="shared" si="28"/>
        <v>99</v>
      </c>
    </row>
    <row r="333" spans="1:19" x14ac:dyDescent="0.3">
      <c r="A333" t="s">
        <v>17</v>
      </c>
      <c r="B333" t="s">
        <v>50</v>
      </c>
      <c r="C333" s="5">
        <v>42813.036238425928</v>
      </c>
      <c r="D333" s="4">
        <v>0.53623842592592597</v>
      </c>
      <c r="E333" s="8" t="s">
        <v>911</v>
      </c>
      <c r="F333" s="8" t="s">
        <v>910</v>
      </c>
      <c r="G333" s="5">
        <f t="shared" si="26"/>
        <v>42813.875</v>
      </c>
      <c r="H333" s="5">
        <f t="shared" si="27"/>
        <v>42812.875</v>
      </c>
      <c r="I333" s="1">
        <f t="shared" si="25"/>
        <v>42812.875</v>
      </c>
      <c r="J333">
        <v>4</v>
      </c>
      <c r="K333">
        <v>2</v>
      </c>
      <c r="L333" t="s">
        <v>18</v>
      </c>
      <c r="M333">
        <v>3</v>
      </c>
      <c r="N333">
        <v>2</v>
      </c>
      <c r="O333">
        <v>3</v>
      </c>
      <c r="P333" t="s">
        <v>14</v>
      </c>
      <c r="Q333" t="s">
        <v>14</v>
      </c>
      <c r="R333" t="s">
        <v>15</v>
      </c>
      <c r="S333" s="8">
        <f t="shared" si="28"/>
        <v>99</v>
      </c>
    </row>
    <row r="334" spans="1:19" x14ac:dyDescent="0.3">
      <c r="A334" t="s">
        <v>17</v>
      </c>
      <c r="B334" t="s">
        <v>54</v>
      </c>
      <c r="C334" s="5">
        <v>42813.935243055559</v>
      </c>
      <c r="D334" s="4">
        <v>0.43524305555555554</v>
      </c>
      <c r="E334" s="8" t="s">
        <v>909</v>
      </c>
      <c r="F334" s="8" t="s">
        <v>910</v>
      </c>
      <c r="G334" s="5">
        <f t="shared" si="26"/>
        <v>42813.875</v>
      </c>
      <c r="H334" s="5">
        <f t="shared" si="27"/>
        <v>42812.875</v>
      </c>
      <c r="I334" s="1">
        <f t="shared" si="25"/>
        <v>42813.875</v>
      </c>
      <c r="J334">
        <v>3</v>
      </c>
      <c r="K334">
        <v>3</v>
      </c>
      <c r="L334" t="s">
        <v>55</v>
      </c>
      <c r="M334">
        <v>2</v>
      </c>
      <c r="N334">
        <v>3</v>
      </c>
      <c r="O334">
        <v>2</v>
      </c>
      <c r="P334" t="s">
        <v>14</v>
      </c>
      <c r="Q334" t="s">
        <v>14</v>
      </c>
      <c r="R334" t="s">
        <v>15</v>
      </c>
      <c r="S334" s="8">
        <f t="shared" si="28"/>
        <v>99</v>
      </c>
    </row>
    <row r="335" spans="1:19" x14ac:dyDescent="0.3">
      <c r="A335" t="s">
        <v>17</v>
      </c>
      <c r="B335" t="s">
        <v>61</v>
      </c>
      <c r="C335" s="5">
        <v>42814.914120370369</v>
      </c>
      <c r="D335" s="4">
        <v>0.41412037037037036</v>
      </c>
      <c r="E335" s="8" t="s">
        <v>909</v>
      </c>
      <c r="F335" s="8" t="s">
        <v>910</v>
      </c>
      <c r="G335" s="5">
        <f t="shared" si="26"/>
        <v>42814.875</v>
      </c>
      <c r="H335" s="5">
        <f t="shared" si="27"/>
        <v>42813.875</v>
      </c>
      <c r="I335" s="1">
        <f t="shared" si="25"/>
        <v>42814.875</v>
      </c>
      <c r="J335">
        <v>4</v>
      </c>
      <c r="K335">
        <v>3</v>
      </c>
      <c r="L335" t="s">
        <v>13</v>
      </c>
      <c r="M335">
        <v>1</v>
      </c>
      <c r="N335">
        <v>3</v>
      </c>
      <c r="O335">
        <v>4</v>
      </c>
      <c r="P335" t="s">
        <v>14</v>
      </c>
      <c r="Q335" t="s">
        <v>14</v>
      </c>
      <c r="R335" t="s">
        <v>15</v>
      </c>
      <c r="S335" s="8">
        <f t="shared" si="28"/>
        <v>99</v>
      </c>
    </row>
    <row r="336" spans="1:19" x14ac:dyDescent="0.3">
      <c r="A336" t="s">
        <v>17</v>
      </c>
      <c r="B336" t="s">
        <v>635</v>
      </c>
      <c r="C336" s="5">
        <v>42815.930138888885</v>
      </c>
      <c r="D336" s="4">
        <v>0.4301388888888889</v>
      </c>
      <c r="E336" s="8" t="s">
        <v>909</v>
      </c>
      <c r="F336" s="8" t="s">
        <v>910</v>
      </c>
      <c r="G336" s="5">
        <f t="shared" si="26"/>
        <v>42815.875</v>
      </c>
      <c r="H336" s="5">
        <f t="shared" si="27"/>
        <v>42814.875</v>
      </c>
      <c r="I336" s="1">
        <f t="shared" si="25"/>
        <v>42815.875</v>
      </c>
      <c r="J336">
        <v>3</v>
      </c>
      <c r="K336">
        <v>3</v>
      </c>
      <c r="L336" t="s">
        <v>55</v>
      </c>
      <c r="M336">
        <v>3</v>
      </c>
      <c r="N336">
        <v>3</v>
      </c>
      <c r="O336">
        <v>3</v>
      </c>
      <c r="P336" t="s">
        <v>466</v>
      </c>
      <c r="Q336" t="s">
        <v>459</v>
      </c>
      <c r="R336" t="s">
        <v>634</v>
      </c>
      <c r="S336" s="8">
        <f t="shared" si="28"/>
        <v>1</v>
      </c>
    </row>
    <row r="337" spans="1:19" x14ac:dyDescent="0.3">
      <c r="A337" t="s">
        <v>17</v>
      </c>
      <c r="B337" t="s">
        <v>637</v>
      </c>
      <c r="C337" s="5">
        <v>42816.882893518516</v>
      </c>
      <c r="D337" s="4">
        <v>0.38289351851851849</v>
      </c>
      <c r="E337" s="8" t="s">
        <v>909</v>
      </c>
      <c r="F337" s="8" t="s">
        <v>910</v>
      </c>
      <c r="G337" s="5">
        <f t="shared" si="26"/>
        <v>42816.875</v>
      </c>
      <c r="H337" s="5">
        <f t="shared" si="27"/>
        <v>42815.875</v>
      </c>
      <c r="I337" s="1">
        <f t="shared" si="25"/>
        <v>42816.875</v>
      </c>
      <c r="J337">
        <v>2</v>
      </c>
      <c r="K337">
        <v>4</v>
      </c>
      <c r="L337" t="s">
        <v>18</v>
      </c>
      <c r="M337">
        <v>3</v>
      </c>
      <c r="N337">
        <v>3</v>
      </c>
      <c r="O337">
        <v>3</v>
      </c>
      <c r="P337" t="s">
        <v>466</v>
      </c>
      <c r="Q337" t="s">
        <v>459</v>
      </c>
      <c r="R337" t="s">
        <v>634</v>
      </c>
      <c r="S337" s="8">
        <f t="shared" si="28"/>
        <v>1</v>
      </c>
    </row>
    <row r="338" spans="1:19" x14ac:dyDescent="0.3">
      <c r="A338" t="s">
        <v>17</v>
      </c>
      <c r="B338" t="s">
        <v>641</v>
      </c>
      <c r="C338" s="5">
        <v>42817.948773148149</v>
      </c>
      <c r="D338" s="4">
        <v>0.44877314814814812</v>
      </c>
      <c r="E338" s="8" t="s">
        <v>909</v>
      </c>
      <c r="F338" s="8" t="s">
        <v>910</v>
      </c>
      <c r="G338" s="5">
        <f t="shared" si="26"/>
        <v>42817.875</v>
      </c>
      <c r="H338" s="5">
        <f t="shared" si="27"/>
        <v>42816.875</v>
      </c>
      <c r="I338" s="1">
        <f t="shared" si="25"/>
        <v>42817.875</v>
      </c>
      <c r="J338">
        <v>3</v>
      </c>
      <c r="K338">
        <v>3</v>
      </c>
      <c r="L338" t="s">
        <v>18</v>
      </c>
      <c r="M338">
        <v>2</v>
      </c>
      <c r="N338">
        <v>4</v>
      </c>
      <c r="O338">
        <v>3</v>
      </c>
      <c r="P338" t="s">
        <v>466</v>
      </c>
      <c r="Q338" t="s">
        <v>459</v>
      </c>
      <c r="R338" t="s">
        <v>634</v>
      </c>
      <c r="S338" s="8">
        <f t="shared" si="28"/>
        <v>1</v>
      </c>
    </row>
    <row r="339" spans="1:19" x14ac:dyDescent="0.3">
      <c r="A339" t="s">
        <v>17</v>
      </c>
      <c r="B339" t="s">
        <v>643</v>
      </c>
      <c r="C339" s="5">
        <v>42819.029282407406</v>
      </c>
      <c r="D339" s="4">
        <v>0.5292824074074074</v>
      </c>
      <c r="E339" s="8" t="s">
        <v>911</v>
      </c>
      <c r="F339" s="8" t="s">
        <v>910</v>
      </c>
      <c r="G339" s="5">
        <f t="shared" si="26"/>
        <v>42819.875</v>
      </c>
      <c r="H339" s="5">
        <f t="shared" si="27"/>
        <v>42818.875</v>
      </c>
      <c r="I339" s="1">
        <f t="shared" si="25"/>
        <v>42818.875</v>
      </c>
      <c r="J339">
        <v>2</v>
      </c>
      <c r="K339">
        <v>4</v>
      </c>
      <c r="L339" t="s">
        <v>55</v>
      </c>
      <c r="M339">
        <v>1</v>
      </c>
      <c r="N339">
        <v>3</v>
      </c>
      <c r="O339">
        <v>3</v>
      </c>
      <c r="P339" t="s">
        <v>466</v>
      </c>
      <c r="Q339" t="s">
        <v>459</v>
      </c>
      <c r="R339" t="s">
        <v>634</v>
      </c>
      <c r="S339" s="8">
        <f t="shared" si="28"/>
        <v>1</v>
      </c>
    </row>
    <row r="340" spans="1:19" x14ac:dyDescent="0.3">
      <c r="A340" t="s">
        <v>17</v>
      </c>
      <c r="B340" t="s">
        <v>646</v>
      </c>
      <c r="C340" s="5">
        <v>42820.034467592595</v>
      </c>
      <c r="D340" s="4">
        <v>0.53446759259259258</v>
      </c>
      <c r="E340" s="8" t="s">
        <v>911</v>
      </c>
      <c r="F340" s="8" t="s">
        <v>910</v>
      </c>
      <c r="G340" s="5">
        <f t="shared" si="26"/>
        <v>42820.875</v>
      </c>
      <c r="H340" s="5">
        <f t="shared" si="27"/>
        <v>42819.875</v>
      </c>
      <c r="I340" s="1">
        <f t="shared" si="25"/>
        <v>42819.875</v>
      </c>
      <c r="J340">
        <v>3</v>
      </c>
      <c r="K340">
        <v>2</v>
      </c>
      <c r="L340" t="s">
        <v>13</v>
      </c>
      <c r="M340">
        <v>1</v>
      </c>
      <c r="N340">
        <v>3</v>
      </c>
      <c r="O340">
        <v>3</v>
      </c>
      <c r="P340" t="s">
        <v>466</v>
      </c>
      <c r="Q340" t="s">
        <v>459</v>
      </c>
      <c r="R340" t="s">
        <v>634</v>
      </c>
      <c r="S340" s="8">
        <f t="shared" si="28"/>
        <v>1</v>
      </c>
    </row>
    <row r="341" spans="1:19" x14ac:dyDescent="0.3">
      <c r="A341" t="s">
        <v>17</v>
      </c>
      <c r="B341" t="s">
        <v>649</v>
      </c>
      <c r="C341" s="5">
        <v>42820.941319444442</v>
      </c>
      <c r="D341" s="4">
        <v>0.44131944444444443</v>
      </c>
      <c r="E341" s="8" t="s">
        <v>909</v>
      </c>
      <c r="F341" s="8" t="s">
        <v>910</v>
      </c>
      <c r="G341" s="5">
        <f t="shared" si="26"/>
        <v>42820.875</v>
      </c>
      <c r="H341" s="5">
        <f t="shared" si="27"/>
        <v>42819.875</v>
      </c>
      <c r="I341" s="1">
        <f t="shared" si="25"/>
        <v>42820.875</v>
      </c>
      <c r="J341">
        <v>3</v>
      </c>
      <c r="K341">
        <v>3</v>
      </c>
      <c r="L341" t="s">
        <v>55</v>
      </c>
      <c r="M341">
        <v>2</v>
      </c>
      <c r="N341">
        <v>3</v>
      </c>
      <c r="O341">
        <v>3</v>
      </c>
      <c r="P341" t="s">
        <v>466</v>
      </c>
      <c r="Q341" t="s">
        <v>459</v>
      </c>
      <c r="R341" t="s">
        <v>634</v>
      </c>
      <c r="S341" s="8">
        <f t="shared" si="28"/>
        <v>1</v>
      </c>
    </row>
    <row r="342" spans="1:19" x14ac:dyDescent="0.3">
      <c r="A342" t="s">
        <v>17</v>
      </c>
      <c r="B342" t="s">
        <v>652</v>
      </c>
      <c r="C342" s="5">
        <v>42821.891724537039</v>
      </c>
      <c r="D342" s="4">
        <v>0.39172453703703702</v>
      </c>
      <c r="E342" s="8" t="s">
        <v>909</v>
      </c>
      <c r="F342" s="8" t="s">
        <v>910</v>
      </c>
      <c r="G342" s="5">
        <f t="shared" si="26"/>
        <v>42821.875</v>
      </c>
      <c r="H342" s="5">
        <f t="shared" si="27"/>
        <v>42820.875</v>
      </c>
      <c r="I342" s="1">
        <f t="shared" ref="I342:I360" si="29">IF(G342&lt;C342,G342,H342)</f>
        <v>42821.875</v>
      </c>
      <c r="J342">
        <v>3</v>
      </c>
      <c r="K342">
        <v>3</v>
      </c>
      <c r="L342" t="s">
        <v>18</v>
      </c>
      <c r="M342">
        <v>2</v>
      </c>
      <c r="N342">
        <v>3</v>
      </c>
      <c r="O342">
        <v>2</v>
      </c>
      <c r="P342" t="s">
        <v>466</v>
      </c>
      <c r="Q342" t="s">
        <v>459</v>
      </c>
      <c r="R342" t="s">
        <v>634</v>
      </c>
      <c r="S342" s="8">
        <f t="shared" si="28"/>
        <v>1</v>
      </c>
    </row>
    <row r="343" spans="1:19" x14ac:dyDescent="0.3">
      <c r="A343" t="s">
        <v>17</v>
      </c>
      <c r="B343" t="s">
        <v>655</v>
      </c>
      <c r="C343" s="5">
        <v>42822.929849537039</v>
      </c>
      <c r="D343" s="4">
        <v>0.42984953703703704</v>
      </c>
      <c r="E343" s="8" t="s">
        <v>909</v>
      </c>
      <c r="F343" s="8" t="s">
        <v>910</v>
      </c>
      <c r="G343" s="5">
        <f t="shared" si="26"/>
        <v>42822.875</v>
      </c>
      <c r="H343" s="5">
        <f t="shared" si="27"/>
        <v>42821.875</v>
      </c>
      <c r="I343" s="1">
        <f t="shared" si="29"/>
        <v>42822.875</v>
      </c>
      <c r="J343">
        <v>3</v>
      </c>
      <c r="K343">
        <v>3</v>
      </c>
      <c r="L343" t="s">
        <v>18</v>
      </c>
      <c r="M343">
        <v>3</v>
      </c>
      <c r="N343">
        <v>2</v>
      </c>
      <c r="O343">
        <v>4</v>
      </c>
      <c r="P343" t="s">
        <v>459</v>
      </c>
      <c r="Q343" t="s">
        <v>459</v>
      </c>
      <c r="R343" t="s">
        <v>634</v>
      </c>
      <c r="S343" s="8">
        <f t="shared" si="28"/>
        <v>1</v>
      </c>
    </row>
    <row r="344" spans="1:19" x14ac:dyDescent="0.3">
      <c r="A344" t="s">
        <v>17</v>
      </c>
      <c r="B344" t="s">
        <v>658</v>
      </c>
      <c r="C344" s="5">
        <v>42823.925208333334</v>
      </c>
      <c r="D344" s="4">
        <v>0.42520833333333335</v>
      </c>
      <c r="E344" s="8" t="s">
        <v>909</v>
      </c>
      <c r="F344" s="8" t="s">
        <v>910</v>
      </c>
      <c r="G344" s="5">
        <f t="shared" si="26"/>
        <v>42823.875</v>
      </c>
      <c r="H344" s="5">
        <f t="shared" si="27"/>
        <v>42822.875</v>
      </c>
      <c r="I344" s="1">
        <f t="shared" si="29"/>
        <v>42823.875</v>
      </c>
      <c r="J344">
        <v>3</v>
      </c>
      <c r="K344">
        <v>4</v>
      </c>
      <c r="L344" t="s">
        <v>18</v>
      </c>
      <c r="M344">
        <v>2</v>
      </c>
      <c r="N344">
        <v>4</v>
      </c>
      <c r="O344">
        <v>4</v>
      </c>
      <c r="P344" t="s">
        <v>459</v>
      </c>
      <c r="Q344" t="s">
        <v>459</v>
      </c>
      <c r="R344" t="s">
        <v>634</v>
      </c>
      <c r="S344" s="8">
        <f t="shared" si="28"/>
        <v>1</v>
      </c>
    </row>
    <row r="345" spans="1:19" x14ac:dyDescent="0.3">
      <c r="A345" t="s">
        <v>17</v>
      </c>
      <c r="B345" t="s">
        <v>663</v>
      </c>
      <c r="C345" s="5">
        <v>42826.032685185186</v>
      </c>
      <c r="D345" s="4">
        <v>0.53268518518518515</v>
      </c>
      <c r="E345" s="8" t="s">
        <v>911</v>
      </c>
      <c r="F345" s="8" t="s">
        <v>910</v>
      </c>
      <c r="G345" s="5">
        <f t="shared" si="26"/>
        <v>42826.875</v>
      </c>
      <c r="H345" s="5">
        <f t="shared" si="27"/>
        <v>42825.875</v>
      </c>
      <c r="I345" s="1">
        <f t="shared" si="29"/>
        <v>42825.875</v>
      </c>
      <c r="J345">
        <v>3</v>
      </c>
      <c r="K345">
        <v>3</v>
      </c>
      <c r="L345" t="s">
        <v>18</v>
      </c>
      <c r="M345">
        <v>2</v>
      </c>
      <c r="N345">
        <v>3</v>
      </c>
      <c r="O345">
        <v>3</v>
      </c>
      <c r="P345" t="s">
        <v>459</v>
      </c>
      <c r="Q345" t="s">
        <v>459</v>
      </c>
      <c r="R345" t="s">
        <v>634</v>
      </c>
      <c r="S345" s="8">
        <f t="shared" si="28"/>
        <v>1</v>
      </c>
    </row>
    <row r="346" spans="1:19" x14ac:dyDescent="0.3">
      <c r="A346" t="s">
        <v>17</v>
      </c>
      <c r="B346" t="s">
        <v>664</v>
      </c>
      <c r="C346" s="5">
        <v>42826.912581018521</v>
      </c>
      <c r="D346" s="4">
        <v>0.41258101851851853</v>
      </c>
      <c r="E346" s="8" t="s">
        <v>909</v>
      </c>
      <c r="F346" s="8" t="s">
        <v>910</v>
      </c>
      <c r="G346" s="5">
        <f t="shared" si="26"/>
        <v>42826.875</v>
      </c>
      <c r="H346" s="5">
        <f t="shared" si="27"/>
        <v>42825.875</v>
      </c>
      <c r="I346" s="1">
        <f t="shared" si="29"/>
        <v>42826.875</v>
      </c>
      <c r="J346">
        <v>3</v>
      </c>
      <c r="K346">
        <v>2</v>
      </c>
      <c r="L346" t="s">
        <v>13</v>
      </c>
      <c r="M346">
        <v>2</v>
      </c>
      <c r="N346">
        <v>3</v>
      </c>
      <c r="O346">
        <v>5</v>
      </c>
      <c r="P346" t="s">
        <v>459</v>
      </c>
      <c r="Q346" t="s">
        <v>459</v>
      </c>
      <c r="R346" t="s">
        <v>634</v>
      </c>
      <c r="S346" s="8">
        <f t="shared" si="28"/>
        <v>1</v>
      </c>
    </row>
    <row r="347" spans="1:19" x14ac:dyDescent="0.3">
      <c r="A347" s="10" t="s">
        <v>17</v>
      </c>
      <c r="B347" s="10" t="s">
        <v>666</v>
      </c>
      <c r="C347" s="14">
        <v>42827.92050925926</v>
      </c>
      <c r="D347" s="16">
        <v>0.42050925925925925</v>
      </c>
      <c r="E347" s="10" t="s">
        <v>909</v>
      </c>
      <c r="F347" s="10" t="s">
        <v>910</v>
      </c>
      <c r="G347" s="14">
        <f t="shared" si="26"/>
        <v>42827.875</v>
      </c>
      <c r="H347" s="14">
        <f t="shared" si="27"/>
        <v>42826.875</v>
      </c>
      <c r="I347" s="15">
        <f t="shared" si="29"/>
        <v>42827.875</v>
      </c>
      <c r="J347" s="10">
        <v>3</v>
      </c>
      <c r="K347" s="10">
        <v>3</v>
      </c>
      <c r="L347" s="10" t="s">
        <v>55</v>
      </c>
      <c r="M347" s="10">
        <v>1</v>
      </c>
      <c r="N347">
        <v>3</v>
      </c>
      <c r="O347">
        <v>3</v>
      </c>
      <c r="P347" t="s">
        <v>459</v>
      </c>
      <c r="Q347" t="s">
        <v>459</v>
      </c>
      <c r="R347" t="s">
        <v>634</v>
      </c>
      <c r="S347" s="8">
        <f t="shared" si="28"/>
        <v>1</v>
      </c>
    </row>
    <row r="348" spans="1:19" x14ac:dyDescent="0.3">
      <c r="A348" s="10" t="s">
        <v>17</v>
      </c>
      <c r="B348" s="10" t="s">
        <v>671</v>
      </c>
      <c r="C348" s="14">
        <v>42829.012800925928</v>
      </c>
      <c r="D348" s="16">
        <v>0.51280092592592597</v>
      </c>
      <c r="E348" s="10" t="s">
        <v>911</v>
      </c>
      <c r="F348" s="10" t="s">
        <v>910</v>
      </c>
      <c r="G348" s="14">
        <f t="shared" si="26"/>
        <v>42829.875</v>
      </c>
      <c r="H348" s="14">
        <f t="shared" si="27"/>
        <v>42828.875</v>
      </c>
      <c r="I348" s="15">
        <f t="shared" si="29"/>
        <v>42828.875</v>
      </c>
      <c r="J348" s="10">
        <v>3</v>
      </c>
      <c r="K348" s="10">
        <v>3</v>
      </c>
      <c r="L348" s="10" t="s">
        <v>18</v>
      </c>
      <c r="M348" s="10">
        <v>2</v>
      </c>
      <c r="N348">
        <v>3</v>
      </c>
      <c r="O348">
        <v>3</v>
      </c>
      <c r="P348" t="s">
        <v>459</v>
      </c>
      <c r="Q348" t="s">
        <v>459</v>
      </c>
      <c r="R348" t="s">
        <v>634</v>
      </c>
      <c r="S348" s="8">
        <f t="shared" si="28"/>
        <v>1</v>
      </c>
    </row>
    <row r="349" spans="1:19" x14ac:dyDescent="0.3">
      <c r="A349" s="10" t="s">
        <v>20</v>
      </c>
      <c r="B349" s="10" t="s">
        <v>19</v>
      </c>
      <c r="C349" s="14">
        <v>42808.790150462963</v>
      </c>
      <c r="D349" s="16">
        <v>0.29015046296296299</v>
      </c>
      <c r="E349" s="10" t="s">
        <v>909</v>
      </c>
      <c r="F349" s="10" t="s">
        <v>910</v>
      </c>
      <c r="G349" s="14">
        <f t="shared" si="26"/>
        <v>42808.875</v>
      </c>
      <c r="H349" s="14">
        <f t="shared" si="27"/>
        <v>42807.875</v>
      </c>
      <c r="I349" s="15">
        <f t="shared" si="29"/>
        <v>42807.875</v>
      </c>
      <c r="J349" s="10">
        <v>4</v>
      </c>
      <c r="K349" s="10">
        <v>2</v>
      </c>
      <c r="L349" s="10" t="s">
        <v>13</v>
      </c>
      <c r="M349" s="10">
        <v>2</v>
      </c>
      <c r="N349">
        <v>4</v>
      </c>
      <c r="O349">
        <v>3</v>
      </c>
      <c r="P349" t="s">
        <v>14</v>
      </c>
      <c r="Q349" t="s">
        <v>14</v>
      </c>
      <c r="R349" t="s">
        <v>15</v>
      </c>
      <c r="S349" s="8">
        <f t="shared" si="28"/>
        <v>99</v>
      </c>
    </row>
    <row r="350" spans="1:19" x14ac:dyDescent="0.3">
      <c r="A350" s="10" t="s">
        <v>20</v>
      </c>
      <c r="B350" s="10" t="s">
        <v>30</v>
      </c>
      <c r="C350" s="14">
        <v>42808.967928240738</v>
      </c>
      <c r="D350" s="16">
        <v>0.46792824074074074</v>
      </c>
      <c r="E350" s="10" t="s">
        <v>909</v>
      </c>
      <c r="F350" s="10" t="s">
        <v>910</v>
      </c>
      <c r="G350" s="14">
        <f t="shared" si="26"/>
        <v>42808.875</v>
      </c>
      <c r="H350" s="14">
        <f t="shared" si="27"/>
        <v>42807.875</v>
      </c>
      <c r="I350" s="15">
        <f t="shared" si="29"/>
        <v>42808.875</v>
      </c>
      <c r="J350" s="10">
        <v>4</v>
      </c>
      <c r="K350" s="10">
        <v>2</v>
      </c>
      <c r="L350" s="10" t="s">
        <v>13</v>
      </c>
      <c r="M350" s="10">
        <v>3</v>
      </c>
      <c r="N350">
        <v>4</v>
      </c>
      <c r="O350">
        <v>3</v>
      </c>
      <c r="P350" t="s">
        <v>14</v>
      </c>
      <c r="Q350" t="s">
        <v>14</v>
      </c>
      <c r="R350" t="s">
        <v>15</v>
      </c>
      <c r="S350" s="8">
        <f t="shared" si="28"/>
        <v>99</v>
      </c>
    </row>
    <row r="351" spans="1:19" x14ac:dyDescent="0.3">
      <c r="A351" s="10" t="s">
        <v>20</v>
      </c>
      <c r="B351" s="10" t="s">
        <v>32</v>
      </c>
      <c r="C351" s="14">
        <v>42809.881030092591</v>
      </c>
      <c r="D351" s="16">
        <v>0.38103009259259263</v>
      </c>
      <c r="E351" s="10" t="s">
        <v>909</v>
      </c>
      <c r="F351" s="10" t="s">
        <v>910</v>
      </c>
      <c r="G351" s="14">
        <f t="shared" si="26"/>
        <v>42809.875</v>
      </c>
      <c r="H351" s="14">
        <f t="shared" si="27"/>
        <v>42808.875</v>
      </c>
      <c r="I351" s="15">
        <f t="shared" si="29"/>
        <v>42809.875</v>
      </c>
      <c r="J351" s="10">
        <v>4</v>
      </c>
      <c r="K351" s="10">
        <v>2</v>
      </c>
      <c r="L351" s="10" t="s">
        <v>18</v>
      </c>
      <c r="M351" s="10">
        <v>4</v>
      </c>
      <c r="N351">
        <v>4</v>
      </c>
      <c r="O351">
        <v>2</v>
      </c>
      <c r="P351" t="s">
        <v>14</v>
      </c>
      <c r="Q351" t="s">
        <v>14</v>
      </c>
      <c r="R351" t="s">
        <v>15</v>
      </c>
      <c r="S351" s="8">
        <f t="shared" si="28"/>
        <v>99</v>
      </c>
    </row>
    <row r="352" spans="1:19" x14ac:dyDescent="0.3">
      <c r="A352" t="s">
        <v>20</v>
      </c>
      <c r="B352" t="s">
        <v>38</v>
      </c>
      <c r="C352" s="5">
        <v>42810.884328703702</v>
      </c>
      <c r="D352" s="4">
        <v>0.3843287037037037</v>
      </c>
      <c r="E352" s="8" t="s">
        <v>909</v>
      </c>
      <c r="F352" s="8" t="s">
        <v>910</v>
      </c>
      <c r="G352" s="5">
        <f t="shared" si="26"/>
        <v>42810.875</v>
      </c>
      <c r="H352" s="5">
        <f t="shared" si="27"/>
        <v>42809.875</v>
      </c>
      <c r="I352" s="1">
        <f t="shared" si="29"/>
        <v>42810.875</v>
      </c>
      <c r="J352">
        <v>4</v>
      </c>
      <c r="K352">
        <v>3</v>
      </c>
      <c r="L352" t="s">
        <v>13</v>
      </c>
      <c r="M352">
        <v>2</v>
      </c>
      <c r="N352">
        <v>5</v>
      </c>
      <c r="O352">
        <v>2</v>
      </c>
      <c r="P352" t="s">
        <v>14</v>
      </c>
      <c r="Q352" t="s">
        <v>14</v>
      </c>
      <c r="R352" t="s">
        <v>15</v>
      </c>
      <c r="S352" s="8">
        <f t="shared" si="28"/>
        <v>99</v>
      </c>
    </row>
    <row r="353" spans="1:19" x14ac:dyDescent="0.3">
      <c r="A353" t="s">
        <v>20</v>
      </c>
      <c r="B353" t="s">
        <v>44</v>
      </c>
      <c r="C353" s="5">
        <v>42811.898425925923</v>
      </c>
      <c r="D353" s="4">
        <v>0.39842592592592596</v>
      </c>
      <c r="E353" s="8" t="s">
        <v>909</v>
      </c>
      <c r="F353" s="8" t="s">
        <v>910</v>
      </c>
      <c r="G353" s="5">
        <f t="shared" si="26"/>
        <v>42811.875</v>
      </c>
      <c r="H353" s="5">
        <f t="shared" si="27"/>
        <v>42810.875</v>
      </c>
      <c r="I353" s="1">
        <f t="shared" si="29"/>
        <v>42811.875</v>
      </c>
      <c r="J353">
        <v>3</v>
      </c>
      <c r="K353">
        <v>4</v>
      </c>
      <c r="L353" t="s">
        <v>13</v>
      </c>
      <c r="M353">
        <v>3</v>
      </c>
      <c r="N353">
        <v>4</v>
      </c>
      <c r="O353">
        <v>2</v>
      </c>
      <c r="P353" t="s">
        <v>14</v>
      </c>
      <c r="Q353" t="s">
        <v>14</v>
      </c>
      <c r="R353" t="s">
        <v>15</v>
      </c>
      <c r="S353" s="8">
        <f t="shared" si="28"/>
        <v>99</v>
      </c>
    </row>
    <row r="354" spans="1:19" x14ac:dyDescent="0.3">
      <c r="A354" t="s">
        <v>20</v>
      </c>
      <c r="B354" t="s">
        <v>56</v>
      </c>
      <c r="C354" s="5">
        <v>42813.962731481479</v>
      </c>
      <c r="D354" s="4">
        <v>0.46273148148148152</v>
      </c>
      <c r="E354" s="8" t="s">
        <v>909</v>
      </c>
      <c r="F354" s="8" t="s">
        <v>910</v>
      </c>
      <c r="G354" s="5">
        <f t="shared" si="26"/>
        <v>42813.875</v>
      </c>
      <c r="H354" s="5">
        <f t="shared" si="27"/>
        <v>42812.875</v>
      </c>
      <c r="I354" s="1">
        <f t="shared" si="29"/>
        <v>42813.875</v>
      </c>
      <c r="J354">
        <v>4</v>
      </c>
      <c r="K354">
        <v>3</v>
      </c>
      <c r="L354" t="s">
        <v>13</v>
      </c>
      <c r="M354">
        <v>4</v>
      </c>
      <c r="N354">
        <v>3</v>
      </c>
      <c r="O354">
        <v>1</v>
      </c>
      <c r="P354" t="s">
        <v>14</v>
      </c>
      <c r="Q354" t="s">
        <v>14</v>
      </c>
      <c r="R354" t="s">
        <v>15</v>
      </c>
      <c r="S354" s="8">
        <f t="shared" si="28"/>
        <v>99</v>
      </c>
    </row>
    <row r="355" spans="1:19" x14ac:dyDescent="0.3">
      <c r="A355" t="s">
        <v>20</v>
      </c>
      <c r="B355" t="s">
        <v>62</v>
      </c>
      <c r="C355" s="5">
        <v>42814.938761574071</v>
      </c>
      <c r="D355" s="4">
        <v>0.43876157407407407</v>
      </c>
      <c r="E355" s="8" t="s">
        <v>909</v>
      </c>
      <c r="F355" s="8" t="s">
        <v>910</v>
      </c>
      <c r="G355" s="5">
        <f t="shared" si="26"/>
        <v>42814.875</v>
      </c>
      <c r="H355" s="5">
        <f t="shared" si="27"/>
        <v>42813.875</v>
      </c>
      <c r="I355" s="1">
        <f t="shared" si="29"/>
        <v>42814.875</v>
      </c>
      <c r="J355">
        <v>5</v>
      </c>
      <c r="K355">
        <v>5</v>
      </c>
      <c r="L355" t="s">
        <v>13</v>
      </c>
      <c r="M355">
        <v>2</v>
      </c>
      <c r="N355">
        <v>4</v>
      </c>
      <c r="O355">
        <v>1</v>
      </c>
      <c r="P355" t="s">
        <v>14</v>
      </c>
      <c r="Q355" t="s">
        <v>14</v>
      </c>
      <c r="R355" t="s">
        <v>15</v>
      </c>
      <c r="S355" s="8">
        <f t="shared" si="28"/>
        <v>99</v>
      </c>
    </row>
    <row r="356" spans="1:19" x14ac:dyDescent="0.3">
      <c r="A356" t="s">
        <v>20</v>
      </c>
      <c r="B356" t="s">
        <v>633</v>
      </c>
      <c r="C356" s="5">
        <v>42815.884027777778</v>
      </c>
      <c r="D356" s="4">
        <v>0.3840277777777778</v>
      </c>
      <c r="E356" s="8" t="s">
        <v>909</v>
      </c>
      <c r="F356" s="8" t="s">
        <v>910</v>
      </c>
      <c r="G356" s="5">
        <f t="shared" si="26"/>
        <v>42815.875</v>
      </c>
      <c r="H356" s="5">
        <f t="shared" si="27"/>
        <v>42814.875</v>
      </c>
      <c r="I356" s="1">
        <f t="shared" si="29"/>
        <v>42815.875</v>
      </c>
      <c r="J356">
        <v>4</v>
      </c>
      <c r="K356">
        <v>4</v>
      </c>
      <c r="L356" t="s">
        <v>37</v>
      </c>
      <c r="M356">
        <v>3</v>
      </c>
      <c r="N356">
        <v>4</v>
      </c>
      <c r="O356">
        <v>1</v>
      </c>
      <c r="P356" t="s">
        <v>459</v>
      </c>
      <c r="Q356" t="s">
        <v>459</v>
      </c>
      <c r="R356" t="s">
        <v>634</v>
      </c>
      <c r="S356" s="8">
        <f t="shared" si="28"/>
        <v>1</v>
      </c>
    </row>
    <row r="357" spans="1:19" x14ac:dyDescent="0.3">
      <c r="A357" t="s">
        <v>20</v>
      </c>
      <c r="B357" t="s">
        <v>636</v>
      </c>
      <c r="C357" s="5">
        <v>42816.881249999999</v>
      </c>
      <c r="D357" s="4">
        <v>0.38125000000000003</v>
      </c>
      <c r="E357" s="8" t="s">
        <v>909</v>
      </c>
      <c r="F357" s="8" t="s">
        <v>910</v>
      </c>
      <c r="G357" s="5">
        <f t="shared" si="26"/>
        <v>42816.875</v>
      </c>
      <c r="H357" s="5">
        <f t="shared" si="27"/>
        <v>42815.875</v>
      </c>
      <c r="I357" s="1">
        <f t="shared" si="29"/>
        <v>42816.875</v>
      </c>
      <c r="J357">
        <v>4</v>
      </c>
      <c r="K357">
        <v>4</v>
      </c>
      <c r="L357" t="s">
        <v>13</v>
      </c>
      <c r="M357">
        <v>2</v>
      </c>
      <c r="N357">
        <v>5</v>
      </c>
      <c r="O357">
        <v>2</v>
      </c>
      <c r="P357" t="s">
        <v>459</v>
      </c>
      <c r="Q357" t="s">
        <v>459</v>
      </c>
      <c r="R357" t="s">
        <v>634</v>
      </c>
      <c r="S357" s="8">
        <f t="shared" si="28"/>
        <v>1</v>
      </c>
    </row>
    <row r="358" spans="1:19" x14ac:dyDescent="0.3">
      <c r="A358" t="s">
        <v>20</v>
      </c>
      <c r="B358" t="s">
        <v>640</v>
      </c>
      <c r="C358" s="5">
        <v>42817.928217592591</v>
      </c>
      <c r="D358" s="4">
        <v>0.42821759259259262</v>
      </c>
      <c r="E358" s="8" t="s">
        <v>909</v>
      </c>
      <c r="F358" s="8" t="s">
        <v>910</v>
      </c>
      <c r="G358" s="5">
        <f t="shared" si="26"/>
        <v>42817.875</v>
      </c>
      <c r="H358" s="5">
        <f t="shared" si="27"/>
        <v>42816.875</v>
      </c>
      <c r="I358" s="1">
        <f t="shared" si="29"/>
        <v>42817.875</v>
      </c>
      <c r="J358">
        <v>5</v>
      </c>
      <c r="K358">
        <v>4</v>
      </c>
      <c r="L358" t="s">
        <v>13</v>
      </c>
      <c r="M358">
        <v>2</v>
      </c>
      <c r="N358">
        <v>4</v>
      </c>
      <c r="O358">
        <v>3</v>
      </c>
      <c r="P358" t="s">
        <v>459</v>
      </c>
      <c r="Q358" t="s">
        <v>459</v>
      </c>
      <c r="R358" t="s">
        <v>634</v>
      </c>
      <c r="S358" s="8">
        <f t="shared" si="28"/>
        <v>1</v>
      </c>
    </row>
    <row r="359" spans="1:19" x14ac:dyDescent="0.3">
      <c r="A359" t="s">
        <v>20</v>
      </c>
      <c r="B359" t="s">
        <v>642</v>
      </c>
      <c r="C359" s="5">
        <v>42818.910868055558</v>
      </c>
      <c r="D359" s="4">
        <v>0.41086805555555556</v>
      </c>
      <c r="E359" s="8" t="s">
        <v>909</v>
      </c>
      <c r="F359" s="8" t="s">
        <v>910</v>
      </c>
      <c r="G359" s="5">
        <f t="shared" si="26"/>
        <v>42818.875</v>
      </c>
      <c r="H359" s="5">
        <f t="shared" si="27"/>
        <v>42817.875</v>
      </c>
      <c r="I359" s="1">
        <f t="shared" si="29"/>
        <v>42818.875</v>
      </c>
      <c r="J359">
        <v>4</v>
      </c>
      <c r="K359">
        <v>4</v>
      </c>
      <c r="L359" t="s">
        <v>13</v>
      </c>
      <c r="M359">
        <v>2</v>
      </c>
      <c r="N359">
        <v>4</v>
      </c>
      <c r="O359">
        <v>2</v>
      </c>
      <c r="P359" t="s">
        <v>459</v>
      </c>
      <c r="Q359" t="s">
        <v>459</v>
      </c>
      <c r="R359" t="s">
        <v>634</v>
      </c>
      <c r="S359" s="8">
        <f t="shared" si="28"/>
        <v>1</v>
      </c>
    </row>
    <row r="360" spans="1:19" x14ac:dyDescent="0.3">
      <c r="A360" t="s">
        <v>20</v>
      </c>
      <c r="B360" t="s">
        <v>645</v>
      </c>
      <c r="C360" s="5">
        <v>42819.996307870373</v>
      </c>
      <c r="D360" s="4">
        <v>0.49630787037037033</v>
      </c>
      <c r="E360" s="8" t="s">
        <v>909</v>
      </c>
      <c r="F360" s="8" t="s">
        <v>910</v>
      </c>
      <c r="G360" s="5">
        <f t="shared" si="26"/>
        <v>42819.875</v>
      </c>
      <c r="H360" s="5">
        <f t="shared" si="27"/>
        <v>42818.875</v>
      </c>
      <c r="I360" s="1">
        <f t="shared" si="29"/>
        <v>42819.875</v>
      </c>
      <c r="J360">
        <v>5</v>
      </c>
      <c r="K360">
        <v>5</v>
      </c>
      <c r="L360" t="s">
        <v>37</v>
      </c>
      <c r="M360">
        <v>1</v>
      </c>
      <c r="N360">
        <v>4</v>
      </c>
      <c r="O360">
        <v>1</v>
      </c>
      <c r="P360" t="s">
        <v>459</v>
      </c>
      <c r="Q360" t="s">
        <v>459</v>
      </c>
      <c r="R360" t="s">
        <v>634</v>
      </c>
      <c r="S360" s="8">
        <f t="shared" si="28"/>
        <v>1</v>
      </c>
    </row>
    <row r="361" spans="1:19" x14ac:dyDescent="0.3">
      <c r="A361" t="s">
        <v>20</v>
      </c>
      <c r="B361" t="s">
        <v>647</v>
      </c>
      <c r="C361" s="5">
        <v>42820.926874999997</v>
      </c>
      <c r="D361" s="4">
        <v>0.42687499999999995</v>
      </c>
      <c r="E361" s="8" t="s">
        <v>909</v>
      </c>
      <c r="F361" s="8" t="s">
        <v>910</v>
      </c>
      <c r="G361" s="5">
        <f t="shared" si="26"/>
        <v>42820.875</v>
      </c>
      <c r="H361" s="5">
        <f t="shared" si="27"/>
        <v>42819.875</v>
      </c>
      <c r="I361" s="6"/>
      <c r="J361">
        <v>4</v>
      </c>
      <c r="K361">
        <v>4</v>
      </c>
      <c r="L361" t="s">
        <v>18</v>
      </c>
      <c r="M361">
        <v>1</v>
      </c>
      <c r="N361">
        <v>4</v>
      </c>
      <c r="O361">
        <v>1</v>
      </c>
      <c r="P361" t="s">
        <v>459</v>
      </c>
      <c r="Q361" t="s">
        <v>459</v>
      </c>
      <c r="R361" t="s">
        <v>634</v>
      </c>
      <c r="S361" s="8">
        <f t="shared" si="28"/>
        <v>1</v>
      </c>
    </row>
    <row r="362" spans="1:19" x14ac:dyDescent="0.3">
      <c r="A362" t="s">
        <v>20</v>
      </c>
      <c r="B362" t="s">
        <v>648</v>
      </c>
      <c r="C362" s="5">
        <v>42820.926944444444</v>
      </c>
      <c r="D362" s="4">
        <v>0.4269444444444444</v>
      </c>
      <c r="E362" s="8" t="s">
        <v>909</v>
      </c>
      <c r="F362" s="8" t="s">
        <v>910</v>
      </c>
      <c r="G362" s="5">
        <f t="shared" si="26"/>
        <v>42820.875</v>
      </c>
      <c r="H362" s="5">
        <f t="shared" si="27"/>
        <v>42819.875</v>
      </c>
      <c r="I362" s="1">
        <f t="shared" ref="I362:I392" si="30">IF(G362&lt;C362,G362,H362)</f>
        <v>42820.875</v>
      </c>
      <c r="J362">
        <v>5</v>
      </c>
      <c r="K362">
        <v>5</v>
      </c>
      <c r="L362" t="s">
        <v>37</v>
      </c>
      <c r="M362">
        <v>1</v>
      </c>
      <c r="N362">
        <v>4</v>
      </c>
      <c r="O362">
        <v>1</v>
      </c>
      <c r="P362" t="s">
        <v>459</v>
      </c>
      <c r="Q362" t="s">
        <v>459</v>
      </c>
      <c r="R362" t="s">
        <v>634</v>
      </c>
      <c r="S362" s="8">
        <f t="shared" si="28"/>
        <v>1</v>
      </c>
    </row>
    <row r="363" spans="1:19" x14ac:dyDescent="0.3">
      <c r="A363" t="s">
        <v>20</v>
      </c>
      <c r="B363" t="s">
        <v>653</v>
      </c>
      <c r="C363" s="5">
        <v>42821.894525462965</v>
      </c>
      <c r="D363" s="4">
        <v>0.39452546296296293</v>
      </c>
      <c r="E363" s="8" t="s">
        <v>909</v>
      </c>
      <c r="F363" s="8" t="s">
        <v>910</v>
      </c>
      <c r="G363" s="5">
        <f t="shared" si="26"/>
        <v>42821.875</v>
      </c>
      <c r="H363" s="5">
        <f t="shared" si="27"/>
        <v>42820.875</v>
      </c>
      <c r="I363" s="1">
        <f t="shared" si="30"/>
        <v>42821.875</v>
      </c>
      <c r="J363">
        <v>5</v>
      </c>
      <c r="K363">
        <v>5</v>
      </c>
      <c r="L363" t="s">
        <v>13</v>
      </c>
      <c r="M363">
        <v>1</v>
      </c>
      <c r="N363">
        <v>4</v>
      </c>
      <c r="O363">
        <v>3</v>
      </c>
      <c r="P363" t="s">
        <v>459</v>
      </c>
      <c r="Q363" t="s">
        <v>459</v>
      </c>
      <c r="R363" t="s">
        <v>634</v>
      </c>
      <c r="S363" s="8">
        <f t="shared" si="28"/>
        <v>1</v>
      </c>
    </row>
    <row r="364" spans="1:19" x14ac:dyDescent="0.3">
      <c r="A364" t="s">
        <v>20</v>
      </c>
      <c r="B364" t="s">
        <v>656</v>
      </c>
      <c r="C364" s="5">
        <v>42822.958136574074</v>
      </c>
      <c r="D364" s="4">
        <v>0.4581365740740741</v>
      </c>
      <c r="E364" s="8" t="s">
        <v>909</v>
      </c>
      <c r="F364" s="8" t="s">
        <v>910</v>
      </c>
      <c r="G364" s="5">
        <f t="shared" si="26"/>
        <v>42822.875</v>
      </c>
      <c r="H364" s="5">
        <f t="shared" si="27"/>
        <v>42821.875</v>
      </c>
      <c r="I364" s="1">
        <f t="shared" si="30"/>
        <v>42822.875</v>
      </c>
      <c r="J364">
        <v>5</v>
      </c>
      <c r="K364">
        <v>4</v>
      </c>
      <c r="L364" t="s">
        <v>13</v>
      </c>
      <c r="M364">
        <v>2</v>
      </c>
      <c r="N364">
        <v>4</v>
      </c>
      <c r="O364">
        <v>2</v>
      </c>
      <c r="P364" t="s">
        <v>459</v>
      </c>
      <c r="Q364" t="s">
        <v>459</v>
      </c>
      <c r="R364" t="s">
        <v>634</v>
      </c>
      <c r="S364" s="8">
        <f t="shared" si="28"/>
        <v>1</v>
      </c>
    </row>
    <row r="365" spans="1:19" x14ac:dyDescent="0.3">
      <c r="A365" t="s">
        <v>20</v>
      </c>
      <c r="B365" t="s">
        <v>657</v>
      </c>
      <c r="C365" s="5">
        <v>42823.881782407407</v>
      </c>
      <c r="D365" s="4">
        <v>0.38178240740740743</v>
      </c>
      <c r="E365" s="8" t="s">
        <v>909</v>
      </c>
      <c r="F365" s="8" t="s">
        <v>910</v>
      </c>
      <c r="G365" s="5">
        <f t="shared" si="26"/>
        <v>42823.875</v>
      </c>
      <c r="H365" s="5">
        <f t="shared" si="27"/>
        <v>42822.875</v>
      </c>
      <c r="I365" s="1">
        <f t="shared" si="30"/>
        <v>42823.875</v>
      </c>
      <c r="J365">
        <v>4</v>
      </c>
      <c r="K365">
        <v>4</v>
      </c>
      <c r="L365" t="s">
        <v>13</v>
      </c>
      <c r="M365">
        <v>2</v>
      </c>
      <c r="N365">
        <v>4</v>
      </c>
      <c r="O365">
        <v>3</v>
      </c>
      <c r="P365" t="s">
        <v>459</v>
      </c>
      <c r="Q365" t="s">
        <v>459</v>
      </c>
      <c r="R365" t="s">
        <v>634</v>
      </c>
      <c r="S365" s="8">
        <f t="shared" si="28"/>
        <v>1</v>
      </c>
    </row>
    <row r="366" spans="1:19" x14ac:dyDescent="0.3">
      <c r="A366" t="s">
        <v>20</v>
      </c>
      <c r="B366" t="s">
        <v>660</v>
      </c>
      <c r="C366" s="5">
        <v>42824.875891203701</v>
      </c>
      <c r="D366" s="4">
        <v>0.37589120370370371</v>
      </c>
      <c r="E366" s="8" t="s">
        <v>909</v>
      </c>
      <c r="F366" s="8" t="s">
        <v>910</v>
      </c>
      <c r="G366" s="5">
        <f t="shared" si="26"/>
        <v>42824.875</v>
      </c>
      <c r="H366" s="5">
        <f t="shared" si="27"/>
        <v>42823.875</v>
      </c>
      <c r="I366" s="1">
        <f t="shared" si="30"/>
        <v>42824.875</v>
      </c>
      <c r="J366">
        <v>5</v>
      </c>
      <c r="K366">
        <v>5</v>
      </c>
      <c r="L366" t="s">
        <v>13</v>
      </c>
      <c r="M366">
        <v>2</v>
      </c>
      <c r="N366">
        <v>4</v>
      </c>
      <c r="O366">
        <v>2</v>
      </c>
      <c r="P366" t="s">
        <v>459</v>
      </c>
      <c r="Q366" t="s">
        <v>459</v>
      </c>
      <c r="R366" t="s">
        <v>634</v>
      </c>
      <c r="S366" s="8">
        <f t="shared" si="28"/>
        <v>1</v>
      </c>
    </row>
    <row r="367" spans="1:19" x14ac:dyDescent="0.3">
      <c r="A367" t="s">
        <v>20</v>
      </c>
      <c r="B367" t="s">
        <v>662</v>
      </c>
      <c r="C367" s="5">
        <v>42825.961446759262</v>
      </c>
      <c r="D367" s="4">
        <v>0.46144675925925926</v>
      </c>
      <c r="E367" s="8" t="s">
        <v>909</v>
      </c>
      <c r="F367" s="8" t="s">
        <v>910</v>
      </c>
      <c r="G367" s="5">
        <f t="shared" si="26"/>
        <v>42825.875</v>
      </c>
      <c r="H367" s="5">
        <f t="shared" si="27"/>
        <v>42824.875</v>
      </c>
      <c r="I367" s="1">
        <f t="shared" si="30"/>
        <v>42825.875</v>
      </c>
      <c r="J367">
        <v>5</v>
      </c>
      <c r="K367">
        <v>5</v>
      </c>
      <c r="L367" t="s">
        <v>13</v>
      </c>
      <c r="M367">
        <v>2</v>
      </c>
      <c r="N367">
        <v>4</v>
      </c>
      <c r="O367">
        <v>3</v>
      </c>
      <c r="P367" t="s">
        <v>459</v>
      </c>
      <c r="Q367" t="s">
        <v>459</v>
      </c>
      <c r="R367" t="s">
        <v>634</v>
      </c>
      <c r="S367" s="8">
        <f t="shared" si="28"/>
        <v>1</v>
      </c>
    </row>
    <row r="368" spans="1:19" x14ac:dyDescent="0.3">
      <c r="A368" t="s">
        <v>20</v>
      </c>
      <c r="B368" t="s">
        <v>668</v>
      </c>
      <c r="C368" s="5">
        <v>42828.479212962964</v>
      </c>
      <c r="D368" s="4">
        <v>0.47921296296296295</v>
      </c>
      <c r="E368" s="8" t="s">
        <v>911</v>
      </c>
      <c r="F368" s="8" t="s">
        <v>910</v>
      </c>
      <c r="G368" s="5">
        <f t="shared" si="26"/>
        <v>42828.875</v>
      </c>
      <c r="H368" s="5">
        <f t="shared" si="27"/>
        <v>42827.875</v>
      </c>
      <c r="I368" s="1">
        <f t="shared" si="30"/>
        <v>42827.875</v>
      </c>
      <c r="J368">
        <v>5</v>
      </c>
      <c r="K368">
        <v>5</v>
      </c>
      <c r="L368" t="s">
        <v>37</v>
      </c>
      <c r="M368">
        <v>1</v>
      </c>
      <c r="N368">
        <v>4</v>
      </c>
      <c r="O368">
        <v>2</v>
      </c>
      <c r="P368" t="s">
        <v>459</v>
      </c>
      <c r="Q368" t="s">
        <v>459</v>
      </c>
      <c r="R368" t="s">
        <v>634</v>
      </c>
      <c r="S368" s="8">
        <f t="shared" si="28"/>
        <v>1</v>
      </c>
    </row>
    <row r="369" spans="1:19" x14ac:dyDescent="0.3">
      <c r="A369" t="s">
        <v>20</v>
      </c>
      <c r="B369" t="s">
        <v>670</v>
      </c>
      <c r="C369" s="5">
        <v>42828.88517361111</v>
      </c>
      <c r="D369" s="4">
        <v>0.38517361111111109</v>
      </c>
      <c r="E369" s="8" t="s">
        <v>909</v>
      </c>
      <c r="F369" s="8" t="s">
        <v>910</v>
      </c>
      <c r="G369" s="5">
        <f t="shared" si="26"/>
        <v>42828.875</v>
      </c>
      <c r="H369" s="5">
        <f t="shared" si="27"/>
        <v>42827.875</v>
      </c>
      <c r="I369" s="1">
        <f t="shared" si="30"/>
        <v>42828.875</v>
      </c>
      <c r="J369">
        <v>4</v>
      </c>
      <c r="K369">
        <v>5</v>
      </c>
      <c r="L369" t="s">
        <v>13</v>
      </c>
      <c r="M369">
        <v>2</v>
      </c>
      <c r="N369">
        <v>4</v>
      </c>
      <c r="O369">
        <v>3</v>
      </c>
      <c r="P369" t="s">
        <v>459</v>
      </c>
      <c r="Q369" t="s">
        <v>459</v>
      </c>
      <c r="R369" t="s">
        <v>634</v>
      </c>
      <c r="S369" s="8">
        <f t="shared" si="28"/>
        <v>1</v>
      </c>
    </row>
    <row r="370" spans="1:19" x14ac:dyDescent="0.3">
      <c r="A370" t="s">
        <v>243</v>
      </c>
      <c r="B370" t="s">
        <v>242</v>
      </c>
      <c r="C370" s="5">
        <v>42830.997870370367</v>
      </c>
      <c r="D370" s="4">
        <v>0.49787037037037035</v>
      </c>
      <c r="E370" s="8" t="s">
        <v>909</v>
      </c>
      <c r="F370" s="8" t="s">
        <v>910</v>
      </c>
      <c r="G370" s="5">
        <f t="shared" si="26"/>
        <v>42830.875</v>
      </c>
      <c r="H370" s="5">
        <f t="shared" si="27"/>
        <v>42829.875</v>
      </c>
      <c r="I370" s="1">
        <f t="shared" si="30"/>
        <v>42830.875</v>
      </c>
      <c r="J370">
        <v>3</v>
      </c>
      <c r="K370">
        <v>1</v>
      </c>
      <c r="L370" t="s">
        <v>13</v>
      </c>
      <c r="M370">
        <v>4</v>
      </c>
      <c r="N370">
        <v>2</v>
      </c>
      <c r="O370">
        <v>1</v>
      </c>
      <c r="P370" t="s">
        <v>14</v>
      </c>
      <c r="Q370" t="s">
        <v>14</v>
      </c>
      <c r="R370" t="s">
        <v>15</v>
      </c>
      <c r="S370" s="8">
        <f t="shared" si="28"/>
        <v>99</v>
      </c>
    </row>
    <row r="371" spans="1:19" x14ac:dyDescent="0.3">
      <c r="A371" t="s">
        <v>243</v>
      </c>
      <c r="B371" t="s">
        <v>301</v>
      </c>
      <c r="C371" s="5">
        <v>42832.438564814816</v>
      </c>
      <c r="D371" s="4">
        <v>0.43856481481481485</v>
      </c>
      <c r="E371" s="8" t="s">
        <v>911</v>
      </c>
      <c r="F371" s="8" t="s">
        <v>910</v>
      </c>
      <c r="G371" s="5">
        <f t="shared" si="26"/>
        <v>42832.875</v>
      </c>
      <c r="H371" s="5">
        <f t="shared" si="27"/>
        <v>42831.875</v>
      </c>
      <c r="I371" s="1">
        <f t="shared" si="30"/>
        <v>42831.875</v>
      </c>
      <c r="J371">
        <v>3</v>
      </c>
      <c r="K371">
        <v>2</v>
      </c>
      <c r="L371" t="s">
        <v>13</v>
      </c>
      <c r="M371">
        <v>4</v>
      </c>
      <c r="N371">
        <v>3</v>
      </c>
      <c r="O371">
        <v>2</v>
      </c>
      <c r="P371" t="s">
        <v>14</v>
      </c>
      <c r="Q371" t="s">
        <v>14</v>
      </c>
      <c r="R371" t="s">
        <v>15</v>
      </c>
      <c r="S371" s="8">
        <f t="shared" si="28"/>
        <v>99</v>
      </c>
    </row>
    <row r="372" spans="1:19" x14ac:dyDescent="0.3">
      <c r="A372" t="s">
        <v>243</v>
      </c>
      <c r="B372" t="s">
        <v>347</v>
      </c>
      <c r="C372" s="5">
        <v>42833.478449074071</v>
      </c>
      <c r="D372" s="4">
        <v>0.47844907407407405</v>
      </c>
      <c r="E372" s="8" t="s">
        <v>911</v>
      </c>
      <c r="F372" s="8" t="s">
        <v>910</v>
      </c>
      <c r="G372" s="5">
        <f t="shared" si="26"/>
        <v>42833.875</v>
      </c>
      <c r="H372" s="5">
        <f t="shared" si="27"/>
        <v>42832.875</v>
      </c>
      <c r="I372" s="1">
        <f t="shared" si="30"/>
        <v>42832.875</v>
      </c>
      <c r="J372">
        <v>4</v>
      </c>
      <c r="K372">
        <v>4</v>
      </c>
      <c r="L372" t="s">
        <v>55</v>
      </c>
      <c r="M372">
        <v>3</v>
      </c>
      <c r="N372">
        <v>4</v>
      </c>
      <c r="O372">
        <v>1</v>
      </c>
      <c r="P372" t="s">
        <v>14</v>
      </c>
      <c r="Q372" t="s">
        <v>14</v>
      </c>
      <c r="R372" t="s">
        <v>15</v>
      </c>
      <c r="S372" s="8">
        <f t="shared" si="28"/>
        <v>99</v>
      </c>
    </row>
    <row r="373" spans="1:19" x14ac:dyDescent="0.3">
      <c r="A373" t="s">
        <v>243</v>
      </c>
      <c r="B373" t="s">
        <v>397</v>
      </c>
      <c r="C373" s="5">
        <v>42834.47378472222</v>
      </c>
      <c r="D373" s="4">
        <v>0.47378472222222223</v>
      </c>
      <c r="E373" s="8" t="s">
        <v>911</v>
      </c>
      <c r="F373" s="8" t="s">
        <v>910</v>
      </c>
      <c r="G373" s="5">
        <f t="shared" si="26"/>
        <v>42834.875</v>
      </c>
      <c r="H373" s="5">
        <f t="shared" si="27"/>
        <v>42833.875</v>
      </c>
      <c r="I373" s="1">
        <f t="shared" si="30"/>
        <v>42833.875</v>
      </c>
      <c r="J373">
        <v>4</v>
      </c>
      <c r="K373">
        <v>4</v>
      </c>
      <c r="L373" t="s">
        <v>18</v>
      </c>
      <c r="M373">
        <v>2</v>
      </c>
      <c r="N373">
        <v>3</v>
      </c>
      <c r="O373">
        <v>1</v>
      </c>
      <c r="P373" t="s">
        <v>14</v>
      </c>
      <c r="Q373" t="s">
        <v>14</v>
      </c>
      <c r="R373" t="s">
        <v>15</v>
      </c>
      <c r="S373" s="8">
        <f t="shared" si="28"/>
        <v>99</v>
      </c>
    </row>
    <row r="374" spans="1:19" x14ac:dyDescent="0.3">
      <c r="A374" t="s">
        <v>243</v>
      </c>
      <c r="B374" t="s">
        <v>677</v>
      </c>
      <c r="C374" s="5">
        <v>42835.898912037039</v>
      </c>
      <c r="D374" s="4">
        <v>0.39891203703703698</v>
      </c>
      <c r="E374" s="8" t="s">
        <v>909</v>
      </c>
      <c r="F374" s="8" t="s">
        <v>910</v>
      </c>
      <c r="G374" s="5">
        <f t="shared" si="26"/>
        <v>42835.875</v>
      </c>
      <c r="H374" s="5">
        <f t="shared" si="27"/>
        <v>42834.875</v>
      </c>
      <c r="I374" s="1">
        <f t="shared" si="30"/>
        <v>42835.875</v>
      </c>
      <c r="J374">
        <v>3</v>
      </c>
      <c r="K374">
        <v>4</v>
      </c>
      <c r="L374" t="s">
        <v>18</v>
      </c>
      <c r="M374">
        <v>3</v>
      </c>
      <c r="N374">
        <v>2</v>
      </c>
      <c r="O374">
        <v>3</v>
      </c>
      <c r="P374" t="s">
        <v>459</v>
      </c>
      <c r="Q374" t="s">
        <v>459</v>
      </c>
      <c r="R374" t="s">
        <v>634</v>
      </c>
      <c r="S374" s="8">
        <f t="shared" si="28"/>
        <v>1</v>
      </c>
    </row>
    <row r="375" spans="1:19" x14ac:dyDescent="0.3">
      <c r="A375" t="s">
        <v>243</v>
      </c>
      <c r="B375" t="s">
        <v>697</v>
      </c>
      <c r="C375" s="5">
        <v>42836.880219907405</v>
      </c>
      <c r="D375" s="4">
        <v>0.38021990740740735</v>
      </c>
      <c r="E375" s="8" t="s">
        <v>909</v>
      </c>
      <c r="F375" s="8" t="s">
        <v>910</v>
      </c>
      <c r="G375" s="5">
        <f t="shared" si="26"/>
        <v>42836.875</v>
      </c>
      <c r="H375" s="5">
        <f t="shared" si="27"/>
        <v>42835.875</v>
      </c>
      <c r="I375" s="1">
        <f t="shared" si="30"/>
        <v>42836.875</v>
      </c>
      <c r="J375">
        <v>3</v>
      </c>
      <c r="K375">
        <v>4</v>
      </c>
      <c r="L375" t="s">
        <v>18</v>
      </c>
      <c r="M375">
        <v>3</v>
      </c>
      <c r="N375">
        <v>3</v>
      </c>
      <c r="O375">
        <v>4</v>
      </c>
      <c r="P375" t="s">
        <v>459</v>
      </c>
      <c r="Q375" t="s">
        <v>459</v>
      </c>
      <c r="R375" t="s">
        <v>634</v>
      </c>
      <c r="S375" s="8">
        <f t="shared" si="28"/>
        <v>1</v>
      </c>
    </row>
    <row r="376" spans="1:19" x14ac:dyDescent="0.3">
      <c r="A376" t="s">
        <v>243</v>
      </c>
      <c r="B376" t="s">
        <v>725</v>
      </c>
      <c r="C376" s="5">
        <v>42837.881944444445</v>
      </c>
      <c r="D376" s="4">
        <v>0.38194444444444442</v>
      </c>
      <c r="E376" s="8" t="s">
        <v>909</v>
      </c>
      <c r="F376" s="8" t="s">
        <v>910</v>
      </c>
      <c r="G376" s="5">
        <f t="shared" si="26"/>
        <v>42837.875</v>
      </c>
      <c r="H376" s="5">
        <f t="shared" si="27"/>
        <v>42836.875</v>
      </c>
      <c r="I376" s="1">
        <f t="shared" si="30"/>
        <v>42837.875</v>
      </c>
      <c r="J376">
        <v>4</v>
      </c>
      <c r="K376">
        <v>3</v>
      </c>
      <c r="L376" t="s">
        <v>13</v>
      </c>
      <c r="M376">
        <v>3</v>
      </c>
      <c r="N376">
        <v>3</v>
      </c>
      <c r="O376">
        <v>3</v>
      </c>
      <c r="P376" t="s">
        <v>459</v>
      </c>
      <c r="Q376" t="s">
        <v>459</v>
      </c>
      <c r="R376" t="s">
        <v>634</v>
      </c>
      <c r="S376" s="8">
        <f t="shared" si="28"/>
        <v>1</v>
      </c>
    </row>
    <row r="377" spans="1:19" x14ac:dyDescent="0.3">
      <c r="A377" t="s">
        <v>243</v>
      </c>
      <c r="B377" t="s">
        <v>806</v>
      </c>
      <c r="C377" s="5">
        <v>42841.526550925926</v>
      </c>
      <c r="D377" s="4">
        <v>0.52655092592592589</v>
      </c>
      <c r="E377" s="8" t="s">
        <v>909</v>
      </c>
      <c r="F377" s="8" t="s">
        <v>910</v>
      </c>
      <c r="G377" s="5">
        <f t="shared" si="26"/>
        <v>42841.875</v>
      </c>
      <c r="H377" s="5">
        <f t="shared" si="27"/>
        <v>42840.875</v>
      </c>
      <c r="I377" s="1">
        <f t="shared" si="30"/>
        <v>42840.875</v>
      </c>
      <c r="J377">
        <v>4</v>
      </c>
      <c r="K377">
        <v>4</v>
      </c>
      <c r="L377" t="s">
        <v>18</v>
      </c>
      <c r="M377">
        <v>2</v>
      </c>
      <c r="N377">
        <v>3</v>
      </c>
      <c r="O377">
        <v>2</v>
      </c>
      <c r="P377" t="s">
        <v>459</v>
      </c>
      <c r="Q377" t="s">
        <v>459</v>
      </c>
      <c r="R377" t="s">
        <v>634</v>
      </c>
      <c r="S377" s="8">
        <f t="shared" si="28"/>
        <v>1</v>
      </c>
    </row>
    <row r="378" spans="1:19" x14ac:dyDescent="0.3">
      <c r="A378" t="s">
        <v>243</v>
      </c>
      <c r="B378" t="s">
        <v>834</v>
      </c>
      <c r="C378" s="5">
        <v>42842.829884259256</v>
      </c>
      <c r="D378" s="4">
        <v>0.32988425925925924</v>
      </c>
      <c r="E378" s="8" t="s">
        <v>909</v>
      </c>
      <c r="F378" s="8" t="s">
        <v>910</v>
      </c>
      <c r="G378" s="5">
        <f t="shared" si="26"/>
        <v>42842.875</v>
      </c>
      <c r="H378" s="5">
        <f t="shared" si="27"/>
        <v>42841.875</v>
      </c>
      <c r="I378" s="1">
        <f t="shared" si="30"/>
        <v>42841.875</v>
      </c>
      <c r="J378">
        <v>3</v>
      </c>
      <c r="K378">
        <v>3</v>
      </c>
      <c r="L378" t="s">
        <v>13</v>
      </c>
      <c r="M378">
        <v>2</v>
      </c>
      <c r="N378">
        <v>3</v>
      </c>
      <c r="O378">
        <v>1</v>
      </c>
      <c r="P378" t="s">
        <v>459</v>
      </c>
      <c r="Q378" t="s">
        <v>459</v>
      </c>
      <c r="R378" t="s">
        <v>634</v>
      </c>
      <c r="S378" s="8">
        <f t="shared" si="28"/>
        <v>1</v>
      </c>
    </row>
    <row r="379" spans="1:19" x14ac:dyDescent="0.3">
      <c r="A379" t="s">
        <v>86</v>
      </c>
      <c r="B379" t="s">
        <v>85</v>
      </c>
      <c r="C379" s="5">
        <v>42828.888483796298</v>
      </c>
      <c r="D379" s="4">
        <v>0.38848379629629631</v>
      </c>
      <c r="E379" s="8" t="s">
        <v>909</v>
      </c>
      <c r="F379" s="8" t="s">
        <v>910</v>
      </c>
      <c r="G379" s="5">
        <f t="shared" si="26"/>
        <v>42828.875</v>
      </c>
      <c r="H379" s="5">
        <f t="shared" si="27"/>
        <v>42827.875</v>
      </c>
      <c r="I379" s="1">
        <f t="shared" si="30"/>
        <v>42828.875</v>
      </c>
      <c r="J379">
        <v>4</v>
      </c>
      <c r="K379">
        <v>4</v>
      </c>
      <c r="L379" t="s">
        <v>37</v>
      </c>
      <c r="M379">
        <v>3</v>
      </c>
      <c r="N379">
        <v>2</v>
      </c>
      <c r="O379">
        <v>1</v>
      </c>
      <c r="P379" t="s">
        <v>14</v>
      </c>
      <c r="Q379" t="s">
        <v>14</v>
      </c>
      <c r="R379" t="s">
        <v>15</v>
      </c>
      <c r="S379" s="8">
        <f t="shared" si="28"/>
        <v>99</v>
      </c>
    </row>
    <row r="380" spans="1:19" x14ac:dyDescent="0.3">
      <c r="A380" t="s">
        <v>86</v>
      </c>
      <c r="B380" t="s">
        <v>179</v>
      </c>
      <c r="C380" s="5">
        <v>42829.938379629632</v>
      </c>
      <c r="D380" s="4">
        <v>0.43837962962962962</v>
      </c>
      <c r="E380" s="8" t="s">
        <v>909</v>
      </c>
      <c r="F380" s="8" t="s">
        <v>910</v>
      </c>
      <c r="G380" s="5">
        <f t="shared" si="26"/>
        <v>42829.875</v>
      </c>
      <c r="H380" s="5">
        <f t="shared" si="27"/>
        <v>42828.875</v>
      </c>
      <c r="I380" s="1">
        <f t="shared" si="30"/>
        <v>42829.875</v>
      </c>
      <c r="J380">
        <v>4</v>
      </c>
      <c r="K380">
        <v>4</v>
      </c>
      <c r="L380" t="s">
        <v>178</v>
      </c>
      <c r="M380">
        <v>2</v>
      </c>
      <c r="N380">
        <v>4</v>
      </c>
      <c r="O380">
        <v>2</v>
      </c>
      <c r="P380" t="s">
        <v>14</v>
      </c>
      <c r="Q380" t="s">
        <v>14</v>
      </c>
      <c r="R380" t="s">
        <v>15</v>
      </c>
      <c r="S380" s="8">
        <f t="shared" si="28"/>
        <v>99</v>
      </c>
    </row>
    <row r="381" spans="1:19" x14ac:dyDescent="0.3">
      <c r="A381" t="s">
        <v>86</v>
      </c>
      <c r="B381" t="s">
        <v>261</v>
      </c>
      <c r="C381" s="5">
        <v>42831.876377314817</v>
      </c>
      <c r="D381" s="4">
        <v>0.37637731481481485</v>
      </c>
      <c r="E381" s="8" t="s">
        <v>909</v>
      </c>
      <c r="F381" s="8" t="s">
        <v>910</v>
      </c>
      <c r="G381" s="5">
        <f t="shared" si="26"/>
        <v>42831.875</v>
      </c>
      <c r="H381" s="5">
        <f t="shared" si="27"/>
        <v>42830.875</v>
      </c>
      <c r="I381" s="1">
        <f t="shared" si="30"/>
        <v>42831.875</v>
      </c>
      <c r="J381">
        <v>5</v>
      </c>
      <c r="K381">
        <v>5</v>
      </c>
      <c r="L381" t="s">
        <v>55</v>
      </c>
      <c r="M381">
        <v>2</v>
      </c>
      <c r="N381">
        <v>4</v>
      </c>
      <c r="O381">
        <v>5</v>
      </c>
      <c r="P381" t="s">
        <v>14</v>
      </c>
      <c r="Q381" t="s">
        <v>14</v>
      </c>
      <c r="R381" t="s">
        <v>15</v>
      </c>
      <c r="S381" s="8">
        <f t="shared" si="28"/>
        <v>99</v>
      </c>
    </row>
    <row r="382" spans="1:19" x14ac:dyDescent="0.3">
      <c r="A382" t="s">
        <v>66</v>
      </c>
      <c r="B382" t="s">
        <v>65</v>
      </c>
      <c r="C382" s="5">
        <v>42828.876342592594</v>
      </c>
      <c r="D382" s="4">
        <v>0.37634259259259256</v>
      </c>
      <c r="E382" s="8" t="s">
        <v>909</v>
      </c>
      <c r="F382" s="8" t="s">
        <v>910</v>
      </c>
      <c r="G382" s="5">
        <f t="shared" si="26"/>
        <v>42828.875</v>
      </c>
      <c r="H382" s="5">
        <f t="shared" si="27"/>
        <v>42827.875</v>
      </c>
      <c r="I382" s="1">
        <f t="shared" si="30"/>
        <v>42828.875</v>
      </c>
      <c r="J382">
        <v>3</v>
      </c>
      <c r="K382">
        <v>3</v>
      </c>
      <c r="L382" t="s">
        <v>18</v>
      </c>
      <c r="M382">
        <v>4</v>
      </c>
      <c r="N382">
        <v>2</v>
      </c>
      <c r="O382">
        <v>5</v>
      </c>
      <c r="P382" t="s">
        <v>14</v>
      </c>
      <c r="Q382" t="s">
        <v>14</v>
      </c>
      <c r="R382" t="s">
        <v>15</v>
      </c>
      <c r="S382" s="8">
        <f t="shared" si="28"/>
        <v>99</v>
      </c>
    </row>
    <row r="383" spans="1:19" x14ac:dyDescent="0.3">
      <c r="A383" t="s">
        <v>66</v>
      </c>
      <c r="B383" t="s">
        <v>205</v>
      </c>
      <c r="C383" s="5">
        <v>42830.512465277781</v>
      </c>
      <c r="D383" s="4">
        <v>0.51246527777777773</v>
      </c>
      <c r="E383" s="8" t="s">
        <v>909</v>
      </c>
      <c r="F383" s="8" t="s">
        <v>910</v>
      </c>
      <c r="G383" s="5">
        <f t="shared" si="26"/>
        <v>42830.875</v>
      </c>
      <c r="H383" s="5">
        <f t="shared" si="27"/>
        <v>42829.875</v>
      </c>
      <c r="I383" s="1">
        <f t="shared" si="30"/>
        <v>42829.875</v>
      </c>
      <c r="J383">
        <v>3</v>
      </c>
      <c r="K383">
        <v>2</v>
      </c>
      <c r="L383" t="s">
        <v>37</v>
      </c>
      <c r="M383">
        <v>4</v>
      </c>
      <c r="N383">
        <v>2</v>
      </c>
      <c r="O383">
        <v>1</v>
      </c>
      <c r="P383" t="s">
        <v>14</v>
      </c>
      <c r="Q383" t="s">
        <v>14</v>
      </c>
      <c r="R383" t="s">
        <v>15</v>
      </c>
      <c r="S383" s="8">
        <f t="shared" si="28"/>
        <v>99</v>
      </c>
    </row>
    <row r="384" spans="1:19" x14ac:dyDescent="0.3">
      <c r="A384" t="s">
        <v>66</v>
      </c>
      <c r="B384" t="s">
        <v>216</v>
      </c>
      <c r="C384" s="5">
        <v>42830.880185185182</v>
      </c>
      <c r="D384" s="4">
        <v>0.38018518518518518</v>
      </c>
      <c r="E384" s="8" t="s">
        <v>909</v>
      </c>
      <c r="F384" s="8" t="s">
        <v>910</v>
      </c>
      <c r="G384" s="5">
        <f t="shared" si="26"/>
        <v>42830.875</v>
      </c>
      <c r="H384" s="5">
        <f t="shared" si="27"/>
        <v>42829.875</v>
      </c>
      <c r="I384" s="1">
        <f t="shared" si="30"/>
        <v>42830.875</v>
      </c>
      <c r="J384">
        <v>2</v>
      </c>
      <c r="K384">
        <v>2</v>
      </c>
      <c r="L384" t="s">
        <v>13</v>
      </c>
      <c r="M384">
        <v>5</v>
      </c>
      <c r="N384">
        <v>2</v>
      </c>
      <c r="O384">
        <v>3</v>
      </c>
      <c r="P384" t="s">
        <v>14</v>
      </c>
      <c r="Q384" t="s">
        <v>14</v>
      </c>
      <c r="R384" t="s">
        <v>15</v>
      </c>
      <c r="S384" s="8">
        <f t="shared" si="28"/>
        <v>99</v>
      </c>
    </row>
    <row r="385" spans="1:19" x14ac:dyDescent="0.3">
      <c r="A385" t="s">
        <v>66</v>
      </c>
      <c r="B385" t="s">
        <v>305</v>
      </c>
      <c r="C385" s="5">
        <v>42832.571122685185</v>
      </c>
      <c r="D385" s="4">
        <v>7.1122685185185178E-2</v>
      </c>
      <c r="E385" s="8" t="s">
        <v>909</v>
      </c>
      <c r="F385" s="8" t="s">
        <v>910</v>
      </c>
      <c r="G385" s="5">
        <f t="shared" si="26"/>
        <v>42832.875</v>
      </c>
      <c r="H385" s="5">
        <f t="shared" si="27"/>
        <v>42831.875</v>
      </c>
      <c r="I385" s="1">
        <f t="shared" si="30"/>
        <v>42831.875</v>
      </c>
      <c r="J385">
        <v>3</v>
      </c>
      <c r="K385">
        <v>3</v>
      </c>
      <c r="L385" t="s">
        <v>55</v>
      </c>
      <c r="M385">
        <v>2</v>
      </c>
      <c r="N385">
        <v>3</v>
      </c>
      <c r="O385">
        <v>2</v>
      </c>
      <c r="P385" t="s">
        <v>14</v>
      </c>
      <c r="Q385" t="s">
        <v>14</v>
      </c>
      <c r="R385" t="s">
        <v>15</v>
      </c>
      <c r="S385" s="8">
        <f t="shared" si="28"/>
        <v>99</v>
      </c>
    </row>
    <row r="386" spans="1:19" x14ac:dyDescent="0.3">
      <c r="A386" t="s">
        <v>66</v>
      </c>
      <c r="B386" t="s">
        <v>350</v>
      </c>
      <c r="C386" s="5">
        <v>42833.498113425929</v>
      </c>
      <c r="D386" s="4">
        <v>0.49811342592592589</v>
      </c>
      <c r="E386" s="8" t="s">
        <v>911</v>
      </c>
      <c r="F386" s="8" t="s">
        <v>910</v>
      </c>
      <c r="G386" s="5">
        <f t="shared" ref="G386:G449" si="31">DATE(YEAR(C386),MONTH(C386),DAY(C386))+21/24</f>
        <v>42833.875</v>
      </c>
      <c r="H386" s="5">
        <f t="shared" ref="H386:H449" si="32">G386-1</f>
        <v>42832.875</v>
      </c>
      <c r="I386" s="1">
        <f t="shared" si="30"/>
        <v>42832.875</v>
      </c>
      <c r="J386">
        <v>4</v>
      </c>
      <c r="K386">
        <v>3</v>
      </c>
      <c r="L386" t="s">
        <v>18</v>
      </c>
      <c r="M386">
        <v>2</v>
      </c>
      <c r="N386">
        <v>3</v>
      </c>
      <c r="O386">
        <v>4</v>
      </c>
      <c r="P386" t="s">
        <v>14</v>
      </c>
      <c r="Q386" t="s">
        <v>14</v>
      </c>
      <c r="R386" t="s">
        <v>15</v>
      </c>
      <c r="S386" s="8">
        <f t="shared" si="28"/>
        <v>99</v>
      </c>
    </row>
    <row r="387" spans="1:19" x14ac:dyDescent="0.3">
      <c r="A387" t="s">
        <v>66</v>
      </c>
      <c r="B387" t="s">
        <v>379</v>
      </c>
      <c r="C387" s="5">
        <v>42833.945393518516</v>
      </c>
      <c r="D387" s="4">
        <v>0.44539351851851849</v>
      </c>
      <c r="E387" s="8" t="s">
        <v>909</v>
      </c>
      <c r="F387" s="8" t="s">
        <v>910</v>
      </c>
      <c r="G387" s="5">
        <f t="shared" si="31"/>
        <v>42833.875</v>
      </c>
      <c r="H387" s="5">
        <f t="shared" si="32"/>
        <v>42832.875</v>
      </c>
      <c r="I387" s="1">
        <f t="shared" si="30"/>
        <v>42833.875</v>
      </c>
      <c r="J387">
        <v>4</v>
      </c>
      <c r="K387">
        <v>3</v>
      </c>
      <c r="L387" t="s">
        <v>13</v>
      </c>
      <c r="M387">
        <v>2</v>
      </c>
      <c r="N387">
        <v>3</v>
      </c>
      <c r="O387">
        <v>4</v>
      </c>
      <c r="P387" t="s">
        <v>14</v>
      </c>
      <c r="Q387" t="s">
        <v>14</v>
      </c>
      <c r="R387" t="s">
        <v>15</v>
      </c>
      <c r="S387" s="8">
        <f t="shared" ref="S387:S450" si="33">IF(Q387="na",99,IF(Q387="No",0,1))</f>
        <v>99</v>
      </c>
    </row>
    <row r="388" spans="1:19" x14ac:dyDescent="0.3">
      <c r="A388" t="s">
        <v>66</v>
      </c>
      <c r="B388" t="s">
        <v>428</v>
      </c>
      <c r="C388" s="5">
        <v>42834.996666666666</v>
      </c>
      <c r="D388" s="4">
        <v>0.49666666666666665</v>
      </c>
      <c r="E388" s="8" t="s">
        <v>909</v>
      </c>
      <c r="F388" s="8" t="s">
        <v>910</v>
      </c>
      <c r="G388" s="5">
        <f t="shared" si="31"/>
        <v>42834.875</v>
      </c>
      <c r="H388" s="5">
        <f t="shared" si="32"/>
        <v>42833.875</v>
      </c>
      <c r="I388" s="1">
        <f t="shared" si="30"/>
        <v>42834.875</v>
      </c>
      <c r="J388">
        <v>3</v>
      </c>
      <c r="K388">
        <v>3</v>
      </c>
      <c r="L388" t="s">
        <v>18</v>
      </c>
      <c r="M388">
        <v>3</v>
      </c>
      <c r="N388">
        <v>2</v>
      </c>
      <c r="O388">
        <v>5</v>
      </c>
      <c r="P388" t="s">
        <v>14</v>
      </c>
      <c r="Q388" t="s">
        <v>14</v>
      </c>
      <c r="R388" t="s">
        <v>15</v>
      </c>
      <c r="S388" s="8">
        <f t="shared" si="33"/>
        <v>99</v>
      </c>
    </row>
    <row r="389" spans="1:19" x14ac:dyDescent="0.3">
      <c r="A389" t="s">
        <v>66</v>
      </c>
      <c r="B389" t="s">
        <v>713</v>
      </c>
      <c r="C389" s="5">
        <v>42837.029930555553</v>
      </c>
      <c r="D389" s="4">
        <v>0.52993055555555557</v>
      </c>
      <c r="E389" s="8" t="s">
        <v>911</v>
      </c>
      <c r="F389" s="8" t="s">
        <v>910</v>
      </c>
      <c r="G389" s="5">
        <f t="shared" si="31"/>
        <v>42837.875</v>
      </c>
      <c r="H389" s="5">
        <f t="shared" si="32"/>
        <v>42836.875</v>
      </c>
      <c r="I389" s="1">
        <f t="shared" si="30"/>
        <v>42836.875</v>
      </c>
      <c r="J389">
        <v>1</v>
      </c>
      <c r="K389">
        <v>4</v>
      </c>
      <c r="L389" t="s">
        <v>37</v>
      </c>
      <c r="M389">
        <v>4</v>
      </c>
      <c r="N389">
        <v>3</v>
      </c>
      <c r="O389">
        <v>3</v>
      </c>
      <c r="P389" t="s">
        <v>459</v>
      </c>
      <c r="Q389" t="s">
        <v>466</v>
      </c>
      <c r="R389" t="s">
        <v>634</v>
      </c>
      <c r="S389" s="8">
        <f t="shared" si="33"/>
        <v>0</v>
      </c>
    </row>
    <row r="390" spans="1:19" x14ac:dyDescent="0.3">
      <c r="A390" t="s">
        <v>66</v>
      </c>
      <c r="B390" t="s">
        <v>731</v>
      </c>
      <c r="C390" s="5">
        <v>42837.899733796294</v>
      </c>
      <c r="D390" s="4">
        <v>0.3997337962962963</v>
      </c>
      <c r="E390" s="8" t="s">
        <v>909</v>
      </c>
      <c r="F390" s="8" t="s">
        <v>910</v>
      </c>
      <c r="G390" s="5">
        <f t="shared" si="31"/>
        <v>42837.875</v>
      </c>
      <c r="H390" s="5">
        <f t="shared" si="32"/>
        <v>42836.875</v>
      </c>
      <c r="I390" s="1">
        <f t="shared" si="30"/>
        <v>42837.875</v>
      </c>
      <c r="J390">
        <v>3</v>
      </c>
      <c r="K390">
        <v>4</v>
      </c>
      <c r="L390" t="s">
        <v>55</v>
      </c>
      <c r="M390">
        <v>3</v>
      </c>
      <c r="N390">
        <v>3</v>
      </c>
      <c r="O390">
        <v>4</v>
      </c>
      <c r="P390" t="s">
        <v>459</v>
      </c>
      <c r="Q390" t="s">
        <v>459</v>
      </c>
      <c r="R390" t="s">
        <v>634</v>
      </c>
      <c r="S390" s="8">
        <f t="shared" si="33"/>
        <v>1</v>
      </c>
    </row>
    <row r="391" spans="1:19" x14ac:dyDescent="0.3">
      <c r="A391" t="s">
        <v>66</v>
      </c>
      <c r="B391" t="s">
        <v>744</v>
      </c>
      <c r="C391" s="5">
        <v>42838.878842592596</v>
      </c>
      <c r="D391" s="4">
        <v>0.37884259259259262</v>
      </c>
      <c r="E391" s="8" t="s">
        <v>909</v>
      </c>
      <c r="F391" s="8" t="s">
        <v>910</v>
      </c>
      <c r="G391" s="5">
        <f t="shared" si="31"/>
        <v>42838.875</v>
      </c>
      <c r="H391" s="5">
        <f t="shared" si="32"/>
        <v>42837.875</v>
      </c>
      <c r="I391" s="1">
        <f t="shared" si="30"/>
        <v>42838.875</v>
      </c>
      <c r="J391">
        <v>4</v>
      </c>
      <c r="K391">
        <v>4</v>
      </c>
      <c r="L391" t="s">
        <v>13</v>
      </c>
      <c r="M391">
        <v>3</v>
      </c>
      <c r="N391">
        <v>3</v>
      </c>
      <c r="O391">
        <v>5</v>
      </c>
      <c r="P391" t="s">
        <v>459</v>
      </c>
      <c r="Q391" t="s">
        <v>459</v>
      </c>
      <c r="R391" t="s">
        <v>634</v>
      </c>
      <c r="S391" s="8">
        <f t="shared" si="33"/>
        <v>1</v>
      </c>
    </row>
    <row r="392" spans="1:19" x14ac:dyDescent="0.3">
      <c r="A392" t="s">
        <v>66</v>
      </c>
      <c r="B392" t="s">
        <v>777</v>
      </c>
      <c r="C392" s="5">
        <v>42840.039872685185</v>
      </c>
      <c r="D392" s="4">
        <v>0.53987268518518516</v>
      </c>
      <c r="E392" s="8" t="s">
        <v>911</v>
      </c>
      <c r="F392" s="8" t="s">
        <v>910</v>
      </c>
      <c r="G392" s="5">
        <f t="shared" si="31"/>
        <v>42840.875</v>
      </c>
      <c r="H392" s="5">
        <f t="shared" si="32"/>
        <v>42839.875</v>
      </c>
      <c r="I392" s="1">
        <f t="shared" si="30"/>
        <v>42839.875</v>
      </c>
      <c r="J392">
        <v>3</v>
      </c>
      <c r="K392">
        <v>4</v>
      </c>
      <c r="L392" t="s">
        <v>178</v>
      </c>
      <c r="M392">
        <v>3</v>
      </c>
      <c r="N392">
        <v>3</v>
      </c>
      <c r="O392">
        <v>5</v>
      </c>
      <c r="P392" t="s">
        <v>459</v>
      </c>
      <c r="Q392" t="s">
        <v>459</v>
      </c>
      <c r="R392" t="s">
        <v>634</v>
      </c>
      <c r="S392" s="8">
        <f t="shared" si="33"/>
        <v>1</v>
      </c>
    </row>
    <row r="393" spans="1:19" x14ac:dyDescent="0.3">
      <c r="A393" t="s">
        <v>66</v>
      </c>
      <c r="B393" t="s">
        <v>801</v>
      </c>
      <c r="C393" s="5">
        <v>42841.14199074074</v>
      </c>
      <c r="D393" s="4">
        <v>0.14199074074074072</v>
      </c>
      <c r="E393" s="8" t="s">
        <v>911</v>
      </c>
      <c r="F393" s="8" t="s">
        <v>910</v>
      </c>
      <c r="G393" s="5">
        <f t="shared" si="31"/>
        <v>42841.875</v>
      </c>
      <c r="H393" s="5">
        <f t="shared" si="32"/>
        <v>42840.875</v>
      </c>
      <c r="I393" s="6"/>
      <c r="J393">
        <v>4</v>
      </c>
      <c r="K393">
        <v>4</v>
      </c>
      <c r="L393" t="s">
        <v>18</v>
      </c>
      <c r="M393">
        <v>2</v>
      </c>
      <c r="N393">
        <v>3</v>
      </c>
      <c r="O393">
        <v>4</v>
      </c>
      <c r="P393" t="s">
        <v>459</v>
      </c>
      <c r="Q393" t="s">
        <v>459</v>
      </c>
      <c r="R393" t="s">
        <v>634</v>
      </c>
      <c r="S393" s="8">
        <f t="shared" si="33"/>
        <v>1</v>
      </c>
    </row>
    <row r="394" spans="1:19" x14ac:dyDescent="0.3">
      <c r="A394" t="s">
        <v>66</v>
      </c>
      <c r="B394" t="s">
        <v>802</v>
      </c>
      <c r="C394" s="5">
        <v>42841.142002314817</v>
      </c>
      <c r="D394" s="4">
        <v>0.14200231481481482</v>
      </c>
      <c r="E394" s="8" t="s">
        <v>911</v>
      </c>
      <c r="F394" s="8" t="s">
        <v>910</v>
      </c>
      <c r="G394" s="5">
        <f t="shared" si="31"/>
        <v>42841.875</v>
      </c>
      <c r="H394" s="5">
        <f t="shared" si="32"/>
        <v>42840.875</v>
      </c>
      <c r="I394" s="1">
        <f t="shared" ref="I394:I404" si="34">IF(G394&lt;C394,G394,H394)</f>
        <v>42840.875</v>
      </c>
      <c r="J394">
        <v>4</v>
      </c>
      <c r="K394">
        <v>4</v>
      </c>
      <c r="L394" t="s">
        <v>18</v>
      </c>
      <c r="M394">
        <v>2</v>
      </c>
      <c r="N394">
        <v>3</v>
      </c>
      <c r="O394">
        <v>4</v>
      </c>
      <c r="P394" t="s">
        <v>459</v>
      </c>
      <c r="Q394" t="s">
        <v>459</v>
      </c>
      <c r="R394" t="s">
        <v>634</v>
      </c>
      <c r="S394" s="8">
        <f t="shared" si="33"/>
        <v>1</v>
      </c>
    </row>
    <row r="395" spans="1:19" x14ac:dyDescent="0.3">
      <c r="A395" t="s">
        <v>66</v>
      </c>
      <c r="B395" t="s">
        <v>812</v>
      </c>
      <c r="C395" s="5">
        <v>42841.884027777778</v>
      </c>
      <c r="D395" s="4">
        <v>0.3840277777777778</v>
      </c>
      <c r="E395" s="8" t="s">
        <v>909</v>
      </c>
      <c r="F395" s="8" t="s">
        <v>910</v>
      </c>
      <c r="G395" s="5">
        <f t="shared" si="31"/>
        <v>42841.875</v>
      </c>
      <c r="H395" s="5">
        <f t="shared" si="32"/>
        <v>42840.875</v>
      </c>
      <c r="I395" s="1">
        <f t="shared" si="34"/>
        <v>42841.875</v>
      </c>
      <c r="J395">
        <v>3</v>
      </c>
      <c r="K395">
        <v>4</v>
      </c>
      <c r="L395" t="s">
        <v>18</v>
      </c>
      <c r="M395">
        <v>3</v>
      </c>
      <c r="N395">
        <v>3</v>
      </c>
      <c r="O395">
        <v>4</v>
      </c>
      <c r="P395" t="s">
        <v>459</v>
      </c>
      <c r="Q395" t="s">
        <v>459</v>
      </c>
      <c r="R395" t="s">
        <v>634</v>
      </c>
      <c r="S395" s="8">
        <f t="shared" si="33"/>
        <v>1</v>
      </c>
    </row>
    <row r="396" spans="1:19" x14ac:dyDescent="0.3">
      <c r="A396" t="s">
        <v>150</v>
      </c>
      <c r="B396" t="s">
        <v>149</v>
      </c>
      <c r="C396" s="5">
        <v>42829.487511574072</v>
      </c>
      <c r="D396" s="4">
        <v>0.48751157407407408</v>
      </c>
      <c r="E396" s="8" t="s">
        <v>911</v>
      </c>
      <c r="F396" s="8" t="s">
        <v>910</v>
      </c>
      <c r="G396" s="5">
        <f t="shared" si="31"/>
        <v>42829.875</v>
      </c>
      <c r="H396" s="5">
        <f t="shared" si="32"/>
        <v>42828.875</v>
      </c>
      <c r="I396" s="1">
        <f t="shared" si="34"/>
        <v>42828.875</v>
      </c>
      <c r="J396">
        <v>4</v>
      </c>
      <c r="K396">
        <v>4</v>
      </c>
      <c r="L396" t="s">
        <v>13</v>
      </c>
      <c r="M396">
        <v>2</v>
      </c>
      <c r="N396">
        <v>4</v>
      </c>
      <c r="O396">
        <v>2</v>
      </c>
      <c r="P396" t="s">
        <v>14</v>
      </c>
      <c r="Q396" t="s">
        <v>14</v>
      </c>
      <c r="R396" t="s">
        <v>15</v>
      </c>
      <c r="S396" s="8">
        <f t="shared" si="33"/>
        <v>99</v>
      </c>
    </row>
    <row r="397" spans="1:19" x14ac:dyDescent="0.3">
      <c r="A397" t="s">
        <v>150</v>
      </c>
      <c r="B397" t="s">
        <v>204</v>
      </c>
      <c r="C397" s="5">
        <v>42830.469004629631</v>
      </c>
      <c r="D397" s="4">
        <v>0.46900462962962958</v>
      </c>
      <c r="E397" s="8" t="s">
        <v>911</v>
      </c>
      <c r="F397" s="8" t="s">
        <v>910</v>
      </c>
      <c r="G397" s="5">
        <f t="shared" si="31"/>
        <v>42830.875</v>
      </c>
      <c r="H397" s="5">
        <f t="shared" si="32"/>
        <v>42829.875</v>
      </c>
      <c r="I397" s="1">
        <f t="shared" si="34"/>
        <v>42829.875</v>
      </c>
      <c r="J397">
        <v>4</v>
      </c>
      <c r="K397">
        <v>5</v>
      </c>
      <c r="L397" t="s">
        <v>13</v>
      </c>
      <c r="M397">
        <v>2</v>
      </c>
      <c r="N397">
        <v>4</v>
      </c>
      <c r="O397">
        <v>2</v>
      </c>
      <c r="P397" t="s">
        <v>14</v>
      </c>
      <c r="Q397" t="s">
        <v>14</v>
      </c>
      <c r="R397" t="s">
        <v>15</v>
      </c>
      <c r="S397" s="8">
        <f t="shared" si="33"/>
        <v>99</v>
      </c>
    </row>
    <row r="398" spans="1:19" x14ac:dyDescent="0.3">
      <c r="A398" t="s">
        <v>150</v>
      </c>
      <c r="B398" t="s">
        <v>253</v>
      </c>
      <c r="C398" s="5">
        <v>42831.477719907409</v>
      </c>
      <c r="D398" s="4">
        <v>0.47771990740740744</v>
      </c>
      <c r="E398" s="8" t="s">
        <v>911</v>
      </c>
      <c r="F398" s="8" t="s">
        <v>910</v>
      </c>
      <c r="G398" s="5">
        <f t="shared" si="31"/>
        <v>42831.875</v>
      </c>
      <c r="H398" s="5">
        <f t="shared" si="32"/>
        <v>42830.875</v>
      </c>
      <c r="I398" s="1">
        <f t="shared" si="34"/>
        <v>42830.875</v>
      </c>
      <c r="J398">
        <v>5</v>
      </c>
      <c r="K398">
        <v>5</v>
      </c>
      <c r="L398" t="s">
        <v>13</v>
      </c>
      <c r="M398">
        <v>1</v>
      </c>
      <c r="N398">
        <v>4</v>
      </c>
      <c r="O398">
        <v>1</v>
      </c>
      <c r="P398" t="s">
        <v>14</v>
      </c>
      <c r="Q398" t="s">
        <v>14</v>
      </c>
      <c r="R398" t="s">
        <v>15</v>
      </c>
      <c r="S398" s="8">
        <f t="shared" si="33"/>
        <v>99</v>
      </c>
    </row>
    <row r="399" spans="1:19" x14ac:dyDescent="0.3">
      <c r="A399" t="s">
        <v>150</v>
      </c>
      <c r="B399" t="s">
        <v>302</v>
      </c>
      <c r="C399" s="5">
        <v>42832.482083333336</v>
      </c>
      <c r="D399" s="4">
        <v>0.48208333333333336</v>
      </c>
      <c r="E399" s="8" t="s">
        <v>911</v>
      </c>
      <c r="F399" s="8" t="s">
        <v>910</v>
      </c>
      <c r="G399" s="5">
        <f t="shared" si="31"/>
        <v>42832.875</v>
      </c>
      <c r="H399" s="5">
        <f t="shared" si="32"/>
        <v>42831.875</v>
      </c>
      <c r="I399" s="1">
        <f t="shared" si="34"/>
        <v>42831.875</v>
      </c>
      <c r="J399">
        <v>5</v>
      </c>
      <c r="K399">
        <v>2</v>
      </c>
      <c r="L399" t="s">
        <v>37</v>
      </c>
      <c r="M399">
        <v>1</v>
      </c>
      <c r="N399">
        <v>3</v>
      </c>
      <c r="O399">
        <v>1</v>
      </c>
      <c r="P399" t="s">
        <v>14</v>
      </c>
      <c r="Q399" t="s">
        <v>14</v>
      </c>
      <c r="R399" t="s">
        <v>15</v>
      </c>
      <c r="S399" s="8">
        <f t="shared" si="33"/>
        <v>99</v>
      </c>
    </row>
    <row r="400" spans="1:19" x14ac:dyDescent="0.3">
      <c r="A400" t="s">
        <v>150</v>
      </c>
      <c r="B400" t="s">
        <v>449</v>
      </c>
      <c r="C400" s="5">
        <v>42835.466990740744</v>
      </c>
      <c r="D400" s="4">
        <v>0.46699074074074076</v>
      </c>
      <c r="E400" s="8" t="s">
        <v>911</v>
      </c>
      <c r="F400" s="8" t="s">
        <v>910</v>
      </c>
      <c r="G400" s="5">
        <f t="shared" si="31"/>
        <v>42835.875</v>
      </c>
      <c r="H400" s="5">
        <f t="shared" si="32"/>
        <v>42834.875</v>
      </c>
      <c r="I400" s="1">
        <f t="shared" si="34"/>
        <v>42834.875</v>
      </c>
      <c r="J400">
        <v>4</v>
      </c>
      <c r="K400">
        <v>4</v>
      </c>
      <c r="L400" t="s">
        <v>13</v>
      </c>
      <c r="M400">
        <v>2</v>
      </c>
      <c r="N400">
        <v>3</v>
      </c>
      <c r="O400">
        <v>1</v>
      </c>
      <c r="P400" t="s">
        <v>14</v>
      </c>
      <c r="Q400" t="s">
        <v>14</v>
      </c>
      <c r="R400" t="s">
        <v>15</v>
      </c>
      <c r="S400" s="8">
        <f t="shared" si="33"/>
        <v>99</v>
      </c>
    </row>
    <row r="401" spans="1:19" x14ac:dyDescent="0.3">
      <c r="A401" t="s">
        <v>150</v>
      </c>
      <c r="B401" t="s">
        <v>519</v>
      </c>
      <c r="C401" s="5">
        <v>42836.471458333333</v>
      </c>
      <c r="D401" s="4">
        <v>0.47145833333333331</v>
      </c>
      <c r="E401" s="8" t="s">
        <v>911</v>
      </c>
      <c r="F401" s="8" t="s">
        <v>910</v>
      </c>
      <c r="G401" s="5">
        <f t="shared" si="31"/>
        <v>42836.875</v>
      </c>
      <c r="H401" s="5">
        <f t="shared" si="32"/>
        <v>42835.875</v>
      </c>
      <c r="I401" s="1">
        <f t="shared" si="34"/>
        <v>42835.875</v>
      </c>
      <c r="J401">
        <v>4</v>
      </c>
      <c r="K401">
        <v>5</v>
      </c>
      <c r="L401" t="s">
        <v>13</v>
      </c>
      <c r="M401">
        <v>2</v>
      </c>
      <c r="N401">
        <v>4</v>
      </c>
      <c r="O401">
        <v>2</v>
      </c>
      <c r="P401" t="s">
        <v>459</v>
      </c>
      <c r="Q401" t="s">
        <v>14</v>
      </c>
      <c r="R401" t="s">
        <v>460</v>
      </c>
      <c r="S401" s="8">
        <f t="shared" si="33"/>
        <v>99</v>
      </c>
    </row>
    <row r="402" spans="1:19" x14ac:dyDescent="0.3">
      <c r="A402" t="s">
        <v>150</v>
      </c>
      <c r="B402" t="s">
        <v>543</v>
      </c>
      <c r="C402" s="5">
        <v>42837.687557870369</v>
      </c>
      <c r="D402" s="4">
        <v>0.18755787037037039</v>
      </c>
      <c r="E402" s="8" t="s">
        <v>909</v>
      </c>
      <c r="F402" s="8" t="s">
        <v>910</v>
      </c>
      <c r="G402" s="5">
        <f t="shared" si="31"/>
        <v>42837.875</v>
      </c>
      <c r="H402" s="5">
        <f t="shared" si="32"/>
        <v>42836.875</v>
      </c>
      <c r="I402" s="1">
        <f t="shared" si="34"/>
        <v>42836.875</v>
      </c>
      <c r="J402">
        <v>3</v>
      </c>
      <c r="K402">
        <v>2</v>
      </c>
      <c r="L402" t="s">
        <v>37</v>
      </c>
      <c r="M402">
        <v>4</v>
      </c>
      <c r="N402">
        <v>2</v>
      </c>
      <c r="O402">
        <v>4</v>
      </c>
      <c r="P402" t="s">
        <v>466</v>
      </c>
      <c r="Q402" t="s">
        <v>14</v>
      </c>
      <c r="R402" t="s">
        <v>460</v>
      </c>
      <c r="S402" s="8">
        <f t="shared" si="33"/>
        <v>99</v>
      </c>
    </row>
    <row r="403" spans="1:19" x14ac:dyDescent="0.3">
      <c r="A403" t="s">
        <v>150</v>
      </c>
      <c r="B403" t="s">
        <v>564</v>
      </c>
      <c r="C403" s="5">
        <v>42838.549710648149</v>
      </c>
      <c r="D403" s="4">
        <v>4.971064814814815E-2</v>
      </c>
      <c r="E403" s="8" t="s">
        <v>909</v>
      </c>
      <c r="F403" s="8" t="s">
        <v>910</v>
      </c>
      <c r="G403" s="5">
        <f t="shared" si="31"/>
        <v>42838.875</v>
      </c>
      <c r="H403" s="5">
        <f t="shared" si="32"/>
        <v>42837.875</v>
      </c>
      <c r="I403" s="1">
        <f t="shared" si="34"/>
        <v>42837.875</v>
      </c>
      <c r="J403">
        <v>4</v>
      </c>
      <c r="K403">
        <v>4</v>
      </c>
      <c r="L403" t="s">
        <v>13</v>
      </c>
      <c r="M403">
        <v>2</v>
      </c>
      <c r="N403">
        <v>3</v>
      </c>
      <c r="O403">
        <v>3</v>
      </c>
      <c r="P403" t="s">
        <v>459</v>
      </c>
      <c r="Q403" t="s">
        <v>14</v>
      </c>
      <c r="R403" t="s">
        <v>460</v>
      </c>
      <c r="S403" s="8">
        <f t="shared" si="33"/>
        <v>99</v>
      </c>
    </row>
    <row r="404" spans="1:19" x14ac:dyDescent="0.3">
      <c r="A404" t="s">
        <v>150</v>
      </c>
      <c r="B404" t="s">
        <v>582</v>
      </c>
      <c r="C404" s="5">
        <v>42839.476388888892</v>
      </c>
      <c r="D404" s="4">
        <v>0.47638888888888892</v>
      </c>
      <c r="E404" s="8" t="s">
        <v>911</v>
      </c>
      <c r="F404" s="8" t="s">
        <v>910</v>
      </c>
      <c r="G404" s="5">
        <f t="shared" si="31"/>
        <v>42839.875</v>
      </c>
      <c r="H404" s="5">
        <f t="shared" si="32"/>
        <v>42838.875</v>
      </c>
      <c r="I404" s="1">
        <f t="shared" si="34"/>
        <v>42838.875</v>
      </c>
      <c r="J404">
        <v>4</v>
      </c>
      <c r="K404">
        <v>4</v>
      </c>
      <c r="L404" t="s">
        <v>13</v>
      </c>
      <c r="M404">
        <v>2</v>
      </c>
      <c r="N404">
        <v>4</v>
      </c>
      <c r="O404">
        <v>3</v>
      </c>
      <c r="P404" t="s">
        <v>459</v>
      </c>
      <c r="Q404" t="s">
        <v>14</v>
      </c>
      <c r="R404" t="s">
        <v>460</v>
      </c>
      <c r="S404" s="8">
        <f t="shared" si="33"/>
        <v>99</v>
      </c>
    </row>
    <row r="405" spans="1:19" x14ac:dyDescent="0.3">
      <c r="A405" t="s">
        <v>150</v>
      </c>
      <c r="B405" t="s">
        <v>632</v>
      </c>
      <c r="C405" s="5">
        <v>42843.552210648151</v>
      </c>
      <c r="D405" s="4">
        <v>5.2210648148148152E-2</v>
      </c>
      <c r="E405" s="8" t="s">
        <v>909</v>
      </c>
      <c r="F405" s="8" t="s">
        <v>910</v>
      </c>
      <c r="G405" s="5">
        <f t="shared" si="31"/>
        <v>42843.875</v>
      </c>
      <c r="H405" s="5">
        <f t="shared" si="32"/>
        <v>42842.875</v>
      </c>
      <c r="I405" s="6">
        <v>42841</v>
      </c>
      <c r="J405">
        <v>3</v>
      </c>
      <c r="K405">
        <v>3</v>
      </c>
      <c r="L405" t="s">
        <v>18</v>
      </c>
      <c r="M405">
        <v>4</v>
      </c>
      <c r="N405">
        <v>3</v>
      </c>
      <c r="O405">
        <v>2</v>
      </c>
      <c r="P405" t="s">
        <v>459</v>
      </c>
      <c r="Q405" t="s">
        <v>14</v>
      </c>
      <c r="R405" t="s">
        <v>460</v>
      </c>
      <c r="S405" s="8">
        <f t="shared" si="33"/>
        <v>99</v>
      </c>
    </row>
    <row r="406" spans="1:19" x14ac:dyDescent="0.3">
      <c r="A406" t="s">
        <v>29</v>
      </c>
      <c r="B406" t="s">
        <v>28</v>
      </c>
      <c r="C406" s="5">
        <v>42808.944444444445</v>
      </c>
      <c r="D406" s="4">
        <v>0.44444444444444442</v>
      </c>
      <c r="E406" s="8" t="s">
        <v>909</v>
      </c>
      <c r="F406" s="8" t="s">
        <v>910</v>
      </c>
      <c r="G406" s="5">
        <f t="shared" si="31"/>
        <v>42808.875</v>
      </c>
      <c r="H406" s="5">
        <f t="shared" si="32"/>
        <v>42807.875</v>
      </c>
      <c r="I406" s="1">
        <f t="shared" ref="I406:I444" si="35">IF(G406&lt;C406,G406,H406)</f>
        <v>42808.875</v>
      </c>
      <c r="J406">
        <v>3</v>
      </c>
      <c r="K406">
        <v>3</v>
      </c>
      <c r="L406" t="s">
        <v>18</v>
      </c>
      <c r="M406">
        <v>4</v>
      </c>
      <c r="N406">
        <v>1</v>
      </c>
      <c r="O406">
        <v>2</v>
      </c>
      <c r="P406" t="s">
        <v>14</v>
      </c>
      <c r="Q406" t="s">
        <v>14</v>
      </c>
      <c r="R406" t="s">
        <v>15</v>
      </c>
      <c r="S406" s="8">
        <f t="shared" si="33"/>
        <v>99</v>
      </c>
    </row>
    <row r="407" spans="1:19" x14ac:dyDescent="0.3">
      <c r="A407" t="s">
        <v>29</v>
      </c>
      <c r="B407" t="s">
        <v>35</v>
      </c>
      <c r="C407" s="5">
        <v>42809.959328703706</v>
      </c>
      <c r="D407" s="4">
        <v>0.45932870370370371</v>
      </c>
      <c r="E407" s="8" t="s">
        <v>909</v>
      </c>
      <c r="F407" s="8" t="s">
        <v>910</v>
      </c>
      <c r="G407" s="5">
        <f t="shared" si="31"/>
        <v>42809.875</v>
      </c>
      <c r="H407" s="5">
        <f t="shared" si="32"/>
        <v>42808.875</v>
      </c>
      <c r="I407" s="1">
        <f t="shared" si="35"/>
        <v>42809.875</v>
      </c>
      <c r="J407">
        <v>4</v>
      </c>
      <c r="K407">
        <v>4</v>
      </c>
      <c r="L407" t="s">
        <v>18</v>
      </c>
      <c r="M407">
        <v>2</v>
      </c>
      <c r="N407">
        <v>3</v>
      </c>
      <c r="O407">
        <v>2</v>
      </c>
      <c r="P407" t="s">
        <v>14</v>
      </c>
      <c r="Q407" t="s">
        <v>14</v>
      </c>
      <c r="R407" t="s">
        <v>15</v>
      </c>
      <c r="S407" s="8">
        <f t="shared" si="33"/>
        <v>99</v>
      </c>
    </row>
    <row r="408" spans="1:19" x14ac:dyDescent="0.3">
      <c r="A408" t="s">
        <v>29</v>
      </c>
      <c r="B408" t="s">
        <v>39</v>
      </c>
      <c r="C408" s="5">
        <v>42810.949988425928</v>
      </c>
      <c r="D408" s="4">
        <v>0.44998842592592592</v>
      </c>
      <c r="E408" s="8" t="s">
        <v>909</v>
      </c>
      <c r="F408" s="8" t="s">
        <v>910</v>
      </c>
      <c r="G408" s="5">
        <f t="shared" si="31"/>
        <v>42810.875</v>
      </c>
      <c r="H408" s="5">
        <f t="shared" si="32"/>
        <v>42809.875</v>
      </c>
      <c r="I408" s="1">
        <f t="shared" si="35"/>
        <v>42810.875</v>
      </c>
      <c r="J408">
        <v>5</v>
      </c>
      <c r="K408">
        <v>4</v>
      </c>
      <c r="L408" t="s">
        <v>18</v>
      </c>
      <c r="M408">
        <v>2</v>
      </c>
      <c r="N408">
        <v>4</v>
      </c>
      <c r="O408">
        <v>2</v>
      </c>
      <c r="P408" t="s">
        <v>14</v>
      </c>
      <c r="Q408" t="s">
        <v>14</v>
      </c>
      <c r="R408" t="s">
        <v>15</v>
      </c>
      <c r="S408" s="8">
        <f t="shared" si="33"/>
        <v>99</v>
      </c>
    </row>
    <row r="409" spans="1:19" x14ac:dyDescent="0.3">
      <c r="A409" t="s">
        <v>29</v>
      </c>
      <c r="B409" t="s">
        <v>43</v>
      </c>
      <c r="C409" s="5">
        <v>42811.889293981483</v>
      </c>
      <c r="D409" s="4">
        <v>0.38929398148148148</v>
      </c>
      <c r="E409" s="8" t="s">
        <v>909</v>
      </c>
      <c r="F409" s="8" t="s">
        <v>910</v>
      </c>
      <c r="G409" s="5">
        <f t="shared" si="31"/>
        <v>42811.875</v>
      </c>
      <c r="H409" s="5">
        <f t="shared" si="32"/>
        <v>42810.875</v>
      </c>
      <c r="I409" s="1">
        <f t="shared" si="35"/>
        <v>42811.875</v>
      </c>
      <c r="J409">
        <v>4</v>
      </c>
      <c r="K409">
        <v>4</v>
      </c>
      <c r="L409" t="s">
        <v>18</v>
      </c>
      <c r="M409">
        <v>2</v>
      </c>
      <c r="N409">
        <v>4</v>
      </c>
      <c r="O409">
        <v>2</v>
      </c>
      <c r="P409" t="s">
        <v>14</v>
      </c>
      <c r="Q409" t="s">
        <v>14</v>
      </c>
      <c r="R409" t="s">
        <v>15</v>
      </c>
      <c r="S409" s="8">
        <f t="shared" si="33"/>
        <v>99</v>
      </c>
    </row>
    <row r="410" spans="1:19" x14ac:dyDescent="0.3">
      <c r="A410" t="s">
        <v>29</v>
      </c>
      <c r="B410" t="s">
        <v>49</v>
      </c>
      <c r="C410" s="5">
        <v>42812.940011574072</v>
      </c>
      <c r="D410" s="4">
        <v>0.44001157407407404</v>
      </c>
      <c r="E410" s="8" t="s">
        <v>909</v>
      </c>
      <c r="F410" s="8" t="s">
        <v>910</v>
      </c>
      <c r="G410" s="5">
        <f t="shared" si="31"/>
        <v>42812.875</v>
      </c>
      <c r="H410" s="5">
        <f t="shared" si="32"/>
        <v>42811.875</v>
      </c>
      <c r="I410" s="1">
        <f t="shared" si="35"/>
        <v>42812.875</v>
      </c>
      <c r="J410">
        <v>4</v>
      </c>
      <c r="K410">
        <v>2</v>
      </c>
      <c r="L410" t="s">
        <v>13</v>
      </c>
      <c r="M410">
        <v>1</v>
      </c>
      <c r="N410">
        <v>3</v>
      </c>
      <c r="O410">
        <v>1</v>
      </c>
      <c r="P410" t="s">
        <v>14</v>
      </c>
      <c r="Q410" t="s">
        <v>14</v>
      </c>
      <c r="R410" t="s">
        <v>15</v>
      </c>
      <c r="S410" s="8">
        <f t="shared" si="33"/>
        <v>99</v>
      </c>
    </row>
    <row r="411" spans="1:19" x14ac:dyDescent="0.3">
      <c r="A411" t="s">
        <v>29</v>
      </c>
      <c r="B411" t="s">
        <v>53</v>
      </c>
      <c r="C411" s="5">
        <v>42813.886990740742</v>
      </c>
      <c r="D411" s="4">
        <v>0.38699074074074075</v>
      </c>
      <c r="E411" s="8" t="s">
        <v>909</v>
      </c>
      <c r="F411" s="8" t="s">
        <v>910</v>
      </c>
      <c r="G411" s="5">
        <f t="shared" si="31"/>
        <v>42813.875</v>
      </c>
      <c r="H411" s="5">
        <f t="shared" si="32"/>
        <v>42812.875</v>
      </c>
      <c r="I411" s="1">
        <f t="shared" si="35"/>
        <v>42813.875</v>
      </c>
      <c r="J411">
        <v>3</v>
      </c>
      <c r="K411">
        <v>3</v>
      </c>
      <c r="L411" t="s">
        <v>13</v>
      </c>
      <c r="M411">
        <v>1</v>
      </c>
      <c r="N411">
        <v>3</v>
      </c>
      <c r="O411">
        <v>1</v>
      </c>
      <c r="P411" t="s">
        <v>14</v>
      </c>
      <c r="Q411" t="s">
        <v>14</v>
      </c>
      <c r="R411" t="s">
        <v>15</v>
      </c>
      <c r="S411" s="8">
        <f t="shared" si="33"/>
        <v>99</v>
      </c>
    </row>
    <row r="412" spans="1:19" x14ac:dyDescent="0.3">
      <c r="A412" t="s">
        <v>29</v>
      </c>
      <c r="B412" t="s">
        <v>60</v>
      </c>
      <c r="C412" s="5">
        <v>42814.896111111113</v>
      </c>
      <c r="D412" s="4">
        <v>0.39611111111111108</v>
      </c>
      <c r="E412" s="8" t="s">
        <v>909</v>
      </c>
      <c r="F412" s="8" t="s">
        <v>910</v>
      </c>
      <c r="G412" s="5">
        <f t="shared" si="31"/>
        <v>42814.875</v>
      </c>
      <c r="H412" s="5">
        <f t="shared" si="32"/>
        <v>42813.875</v>
      </c>
      <c r="I412" s="1">
        <f t="shared" si="35"/>
        <v>42814.875</v>
      </c>
      <c r="J412">
        <v>3</v>
      </c>
      <c r="K412">
        <v>4</v>
      </c>
      <c r="L412" t="s">
        <v>13</v>
      </c>
      <c r="M412">
        <v>4</v>
      </c>
      <c r="N412">
        <v>3</v>
      </c>
      <c r="O412">
        <v>2</v>
      </c>
      <c r="P412" t="s">
        <v>14</v>
      </c>
      <c r="Q412" t="s">
        <v>14</v>
      </c>
      <c r="R412" t="s">
        <v>15</v>
      </c>
      <c r="S412" s="8">
        <f t="shared" si="33"/>
        <v>99</v>
      </c>
    </row>
    <row r="413" spans="1:19" x14ac:dyDescent="0.3">
      <c r="A413" t="s">
        <v>29</v>
      </c>
      <c r="B413" t="s">
        <v>461</v>
      </c>
      <c r="C413" s="5">
        <v>42815.913923611108</v>
      </c>
      <c r="D413" s="4">
        <v>0.41392361111111109</v>
      </c>
      <c r="E413" s="8" t="s">
        <v>909</v>
      </c>
      <c r="F413" s="8" t="s">
        <v>910</v>
      </c>
      <c r="G413" s="5">
        <f t="shared" si="31"/>
        <v>42815.875</v>
      </c>
      <c r="H413" s="5">
        <f t="shared" si="32"/>
        <v>42814.875</v>
      </c>
      <c r="I413" s="1">
        <f t="shared" si="35"/>
        <v>42815.875</v>
      </c>
      <c r="J413">
        <v>3</v>
      </c>
      <c r="K413">
        <v>4</v>
      </c>
      <c r="L413" t="s">
        <v>18</v>
      </c>
      <c r="M413">
        <v>4</v>
      </c>
      <c r="N413">
        <v>4</v>
      </c>
      <c r="O413">
        <v>2</v>
      </c>
      <c r="P413" t="s">
        <v>459</v>
      </c>
      <c r="Q413" t="s">
        <v>14</v>
      </c>
      <c r="R413" t="s">
        <v>460</v>
      </c>
      <c r="S413" s="8">
        <f t="shared" si="33"/>
        <v>99</v>
      </c>
    </row>
    <row r="414" spans="1:19" x14ac:dyDescent="0.3">
      <c r="A414" t="s">
        <v>29</v>
      </c>
      <c r="B414" t="s">
        <v>464</v>
      </c>
      <c r="C414" s="5">
        <v>42816.955046296294</v>
      </c>
      <c r="D414" s="4">
        <v>0.45504629629629628</v>
      </c>
      <c r="E414" s="8" t="s">
        <v>909</v>
      </c>
      <c r="F414" s="8" t="s">
        <v>910</v>
      </c>
      <c r="G414" s="5">
        <f t="shared" si="31"/>
        <v>42816.875</v>
      </c>
      <c r="H414" s="5">
        <f t="shared" si="32"/>
        <v>42815.875</v>
      </c>
      <c r="I414" s="1">
        <f t="shared" si="35"/>
        <v>42816.875</v>
      </c>
      <c r="J414">
        <v>4</v>
      </c>
      <c r="K414">
        <v>2</v>
      </c>
      <c r="L414" t="s">
        <v>13</v>
      </c>
      <c r="M414">
        <v>2</v>
      </c>
      <c r="N414">
        <v>3</v>
      </c>
      <c r="O414">
        <v>3</v>
      </c>
      <c r="P414" t="s">
        <v>459</v>
      </c>
      <c r="Q414" t="s">
        <v>14</v>
      </c>
      <c r="R414" t="s">
        <v>460</v>
      </c>
      <c r="S414" s="8">
        <f t="shared" si="33"/>
        <v>99</v>
      </c>
    </row>
    <row r="415" spans="1:19" x14ac:dyDescent="0.3">
      <c r="A415" t="s">
        <v>29</v>
      </c>
      <c r="B415" t="s">
        <v>471</v>
      </c>
      <c r="C415" s="5">
        <v>42818.447650462964</v>
      </c>
      <c r="D415" s="4">
        <v>0.44765046296296296</v>
      </c>
      <c r="E415" s="8" t="s">
        <v>911</v>
      </c>
      <c r="F415" s="8" t="s">
        <v>910</v>
      </c>
      <c r="G415" s="5">
        <f t="shared" si="31"/>
        <v>42818.875</v>
      </c>
      <c r="H415" s="5">
        <f t="shared" si="32"/>
        <v>42817.875</v>
      </c>
      <c r="I415" s="1">
        <f t="shared" si="35"/>
        <v>42817.875</v>
      </c>
      <c r="J415">
        <v>4</v>
      </c>
      <c r="K415">
        <v>4</v>
      </c>
      <c r="L415" t="s">
        <v>55</v>
      </c>
      <c r="M415">
        <v>1</v>
      </c>
      <c r="N415">
        <v>4</v>
      </c>
      <c r="O415">
        <v>3</v>
      </c>
      <c r="P415" t="s">
        <v>459</v>
      </c>
      <c r="Q415" t="s">
        <v>14</v>
      </c>
      <c r="R415" t="s">
        <v>460</v>
      </c>
      <c r="S415" s="8">
        <f t="shared" si="33"/>
        <v>99</v>
      </c>
    </row>
    <row r="416" spans="1:19" x14ac:dyDescent="0.3">
      <c r="A416" t="s">
        <v>29</v>
      </c>
      <c r="B416" t="s">
        <v>473</v>
      </c>
      <c r="C416" s="5">
        <v>42819.003518518519</v>
      </c>
      <c r="D416" s="4">
        <v>0.50351851851851859</v>
      </c>
      <c r="E416" s="8" t="s">
        <v>911</v>
      </c>
      <c r="F416" s="8" t="s">
        <v>910</v>
      </c>
      <c r="G416" s="5">
        <f t="shared" si="31"/>
        <v>42819.875</v>
      </c>
      <c r="H416" s="5">
        <f t="shared" si="32"/>
        <v>42818.875</v>
      </c>
      <c r="I416" s="1">
        <f t="shared" si="35"/>
        <v>42818.875</v>
      </c>
      <c r="J416">
        <v>4</v>
      </c>
      <c r="K416">
        <v>3</v>
      </c>
      <c r="L416" t="s">
        <v>18</v>
      </c>
      <c r="M416">
        <v>2</v>
      </c>
      <c r="N416">
        <v>3</v>
      </c>
      <c r="O416">
        <v>2</v>
      </c>
      <c r="P416" t="s">
        <v>459</v>
      </c>
      <c r="Q416" t="s">
        <v>14</v>
      </c>
      <c r="R416" t="s">
        <v>460</v>
      </c>
      <c r="S416" s="8">
        <f t="shared" si="33"/>
        <v>99</v>
      </c>
    </row>
    <row r="417" spans="1:19" x14ac:dyDescent="0.3">
      <c r="A417" t="s">
        <v>29</v>
      </c>
      <c r="B417" t="s">
        <v>474</v>
      </c>
      <c r="C417" s="5">
        <v>42819.961562500001</v>
      </c>
      <c r="D417" s="4">
        <v>0.46156250000000004</v>
      </c>
      <c r="E417" s="8" t="s">
        <v>909</v>
      </c>
      <c r="F417" s="8" t="s">
        <v>910</v>
      </c>
      <c r="G417" s="5">
        <f t="shared" si="31"/>
        <v>42819.875</v>
      </c>
      <c r="H417" s="5">
        <f t="shared" si="32"/>
        <v>42818.875</v>
      </c>
      <c r="I417" s="1">
        <f t="shared" si="35"/>
        <v>42819.875</v>
      </c>
      <c r="J417">
        <v>4</v>
      </c>
      <c r="K417">
        <v>3</v>
      </c>
      <c r="L417" t="s">
        <v>18</v>
      </c>
      <c r="M417">
        <v>1</v>
      </c>
      <c r="N417">
        <v>3</v>
      </c>
      <c r="O417">
        <v>1</v>
      </c>
      <c r="P417" t="s">
        <v>459</v>
      </c>
      <c r="Q417" t="s">
        <v>14</v>
      </c>
      <c r="R417" t="s">
        <v>460</v>
      </c>
      <c r="S417" s="8">
        <f t="shared" si="33"/>
        <v>99</v>
      </c>
    </row>
    <row r="418" spans="1:19" x14ac:dyDescent="0.3">
      <c r="A418" t="s">
        <v>29</v>
      </c>
      <c r="B418" t="s">
        <v>477</v>
      </c>
      <c r="C418" s="5">
        <v>42820.988703703704</v>
      </c>
      <c r="D418" s="4">
        <v>0.4887037037037037</v>
      </c>
      <c r="E418" s="8" t="s">
        <v>909</v>
      </c>
      <c r="F418" s="8" t="s">
        <v>910</v>
      </c>
      <c r="G418" s="5">
        <f t="shared" si="31"/>
        <v>42820.875</v>
      </c>
      <c r="H418" s="5">
        <f t="shared" si="32"/>
        <v>42819.875</v>
      </c>
      <c r="I418" s="1">
        <f t="shared" si="35"/>
        <v>42820.875</v>
      </c>
      <c r="J418">
        <v>4</v>
      </c>
      <c r="K418">
        <v>3</v>
      </c>
      <c r="L418" t="s">
        <v>18</v>
      </c>
      <c r="M418">
        <v>2</v>
      </c>
      <c r="N418">
        <v>4</v>
      </c>
      <c r="O418">
        <v>3</v>
      </c>
      <c r="P418" t="s">
        <v>459</v>
      </c>
      <c r="Q418" t="s">
        <v>14</v>
      </c>
      <c r="R418" t="s">
        <v>460</v>
      </c>
      <c r="S418" s="8">
        <f t="shared" si="33"/>
        <v>99</v>
      </c>
    </row>
    <row r="419" spans="1:19" x14ac:dyDescent="0.3">
      <c r="A419" t="s">
        <v>29</v>
      </c>
      <c r="B419" t="s">
        <v>482</v>
      </c>
      <c r="C419" s="5">
        <v>42822.372581018521</v>
      </c>
      <c r="D419" s="4">
        <v>0.37258101851851855</v>
      </c>
      <c r="E419" s="8" t="s">
        <v>911</v>
      </c>
      <c r="F419" s="8" t="s">
        <v>910</v>
      </c>
      <c r="G419" s="5">
        <f t="shared" si="31"/>
        <v>42822.875</v>
      </c>
      <c r="H419" s="5">
        <f t="shared" si="32"/>
        <v>42821.875</v>
      </c>
      <c r="I419" s="1">
        <f t="shared" si="35"/>
        <v>42821.875</v>
      </c>
      <c r="J419">
        <v>3</v>
      </c>
      <c r="K419">
        <v>3</v>
      </c>
      <c r="L419" t="s">
        <v>13</v>
      </c>
      <c r="M419">
        <v>2</v>
      </c>
      <c r="N419">
        <v>3</v>
      </c>
      <c r="O419">
        <v>2</v>
      </c>
      <c r="P419" t="s">
        <v>459</v>
      </c>
      <c r="Q419" t="s">
        <v>14</v>
      </c>
      <c r="R419" t="s">
        <v>460</v>
      </c>
      <c r="S419" s="8">
        <f t="shared" si="33"/>
        <v>99</v>
      </c>
    </row>
    <row r="420" spans="1:19" x14ac:dyDescent="0.3">
      <c r="A420" t="s">
        <v>29</v>
      </c>
      <c r="B420" t="s">
        <v>485</v>
      </c>
      <c r="C420" s="5">
        <v>42823.338217592594</v>
      </c>
      <c r="D420" s="4">
        <v>0.3382175925925926</v>
      </c>
      <c r="E420" s="8" t="s">
        <v>911</v>
      </c>
      <c r="F420" s="8" t="s">
        <v>910</v>
      </c>
      <c r="G420" s="5">
        <f t="shared" si="31"/>
        <v>42823.875</v>
      </c>
      <c r="H420" s="5">
        <f t="shared" si="32"/>
        <v>42822.875</v>
      </c>
      <c r="I420" s="1">
        <f t="shared" si="35"/>
        <v>42822.875</v>
      </c>
      <c r="J420">
        <v>3</v>
      </c>
      <c r="K420">
        <v>3</v>
      </c>
      <c r="L420" t="s">
        <v>18</v>
      </c>
      <c r="M420">
        <v>1</v>
      </c>
      <c r="N420">
        <v>3</v>
      </c>
      <c r="O420">
        <v>3</v>
      </c>
      <c r="P420" t="s">
        <v>459</v>
      </c>
      <c r="Q420" t="s">
        <v>14</v>
      </c>
      <c r="R420" t="s">
        <v>460</v>
      </c>
      <c r="S420" s="8">
        <f t="shared" si="33"/>
        <v>99</v>
      </c>
    </row>
    <row r="421" spans="1:19" x14ac:dyDescent="0.3">
      <c r="A421" t="s">
        <v>29</v>
      </c>
      <c r="B421" t="s">
        <v>488</v>
      </c>
      <c r="C421" s="5">
        <v>42823.988425925927</v>
      </c>
      <c r="D421" s="4">
        <v>0.48842592592592587</v>
      </c>
      <c r="E421" s="8" t="s">
        <v>909</v>
      </c>
      <c r="F421" s="8" t="s">
        <v>910</v>
      </c>
      <c r="G421" s="5">
        <f t="shared" si="31"/>
        <v>42823.875</v>
      </c>
      <c r="H421" s="5">
        <f t="shared" si="32"/>
        <v>42822.875</v>
      </c>
      <c r="I421" s="1">
        <f t="shared" si="35"/>
        <v>42823.875</v>
      </c>
      <c r="J421">
        <v>4</v>
      </c>
      <c r="K421">
        <v>3</v>
      </c>
      <c r="L421" t="s">
        <v>18</v>
      </c>
      <c r="M421">
        <v>1</v>
      </c>
      <c r="N421">
        <v>2</v>
      </c>
      <c r="O421">
        <v>4</v>
      </c>
      <c r="P421" t="s">
        <v>459</v>
      </c>
      <c r="Q421" t="s">
        <v>14</v>
      </c>
      <c r="R421" t="s">
        <v>460</v>
      </c>
      <c r="S421" s="8">
        <f t="shared" si="33"/>
        <v>99</v>
      </c>
    </row>
    <row r="422" spans="1:19" x14ac:dyDescent="0.3">
      <c r="A422" t="s">
        <v>29</v>
      </c>
      <c r="B422" t="s">
        <v>491</v>
      </c>
      <c r="C422" s="5">
        <v>42824.883692129632</v>
      </c>
      <c r="D422" s="4">
        <v>0.38369212962962962</v>
      </c>
      <c r="E422" s="8" t="s">
        <v>909</v>
      </c>
      <c r="F422" s="8" t="s">
        <v>910</v>
      </c>
      <c r="G422" s="5">
        <f t="shared" si="31"/>
        <v>42824.875</v>
      </c>
      <c r="H422" s="5">
        <f t="shared" si="32"/>
        <v>42823.875</v>
      </c>
      <c r="I422" s="1">
        <f t="shared" si="35"/>
        <v>42824.875</v>
      </c>
      <c r="J422">
        <v>4</v>
      </c>
      <c r="K422">
        <v>4</v>
      </c>
      <c r="L422" t="s">
        <v>18</v>
      </c>
      <c r="M422">
        <v>2</v>
      </c>
      <c r="N422">
        <v>4</v>
      </c>
      <c r="O422">
        <v>2</v>
      </c>
      <c r="P422" t="s">
        <v>459</v>
      </c>
      <c r="Q422" t="s">
        <v>14</v>
      </c>
      <c r="R422" t="s">
        <v>460</v>
      </c>
      <c r="S422" s="8">
        <f t="shared" si="33"/>
        <v>99</v>
      </c>
    </row>
    <row r="423" spans="1:19" x14ac:dyDescent="0.3">
      <c r="A423" t="s">
        <v>29</v>
      </c>
      <c r="B423" t="s">
        <v>496</v>
      </c>
      <c r="C423" s="5">
        <v>42826.948958333334</v>
      </c>
      <c r="D423" s="4">
        <v>0.44895833333333335</v>
      </c>
      <c r="E423" s="8" t="s">
        <v>909</v>
      </c>
      <c r="F423" s="8" t="s">
        <v>910</v>
      </c>
      <c r="G423" s="5">
        <f t="shared" si="31"/>
        <v>42826.875</v>
      </c>
      <c r="H423" s="5">
        <f t="shared" si="32"/>
        <v>42825.875</v>
      </c>
      <c r="I423" s="1">
        <f t="shared" si="35"/>
        <v>42826.875</v>
      </c>
      <c r="J423">
        <v>4</v>
      </c>
      <c r="K423">
        <v>4</v>
      </c>
      <c r="L423" t="s">
        <v>18</v>
      </c>
      <c r="M423">
        <v>2</v>
      </c>
      <c r="N423">
        <v>3</v>
      </c>
      <c r="O423">
        <v>1</v>
      </c>
      <c r="P423" t="s">
        <v>459</v>
      </c>
      <c r="Q423" t="s">
        <v>14</v>
      </c>
      <c r="R423" t="s">
        <v>460</v>
      </c>
      <c r="S423" s="8">
        <f t="shared" si="33"/>
        <v>99</v>
      </c>
    </row>
    <row r="424" spans="1:19" x14ac:dyDescent="0.3">
      <c r="A424" t="s">
        <v>29</v>
      </c>
      <c r="B424" t="s">
        <v>497</v>
      </c>
      <c r="C424" s="5">
        <v>42827.947627314818</v>
      </c>
      <c r="D424" s="4">
        <v>0.44762731481481483</v>
      </c>
      <c r="E424" s="8" t="s">
        <v>909</v>
      </c>
      <c r="F424" s="8" t="s">
        <v>910</v>
      </c>
      <c r="G424" s="5">
        <f t="shared" si="31"/>
        <v>42827.875</v>
      </c>
      <c r="H424" s="5">
        <f t="shared" si="32"/>
        <v>42826.875</v>
      </c>
      <c r="I424" s="1">
        <f t="shared" si="35"/>
        <v>42827.875</v>
      </c>
      <c r="J424">
        <v>4</v>
      </c>
      <c r="K424">
        <v>3</v>
      </c>
      <c r="L424" t="s">
        <v>18</v>
      </c>
      <c r="M424">
        <v>1</v>
      </c>
      <c r="N424">
        <v>3</v>
      </c>
      <c r="O424">
        <v>1</v>
      </c>
      <c r="P424" t="s">
        <v>459</v>
      </c>
      <c r="Q424" t="s">
        <v>14</v>
      </c>
      <c r="R424" t="s">
        <v>460</v>
      </c>
      <c r="S424" s="8">
        <f t="shared" si="33"/>
        <v>99</v>
      </c>
    </row>
    <row r="425" spans="1:19" x14ac:dyDescent="0.3">
      <c r="A425" t="s">
        <v>29</v>
      </c>
      <c r="B425" t="s">
        <v>500</v>
      </c>
      <c r="C425" s="5">
        <v>42828.887048611112</v>
      </c>
      <c r="D425" s="4">
        <v>0.38704861111111111</v>
      </c>
      <c r="E425" s="8" t="s">
        <v>909</v>
      </c>
      <c r="F425" s="8" t="s">
        <v>910</v>
      </c>
      <c r="G425" s="5">
        <f t="shared" si="31"/>
        <v>42828.875</v>
      </c>
      <c r="H425" s="5">
        <f t="shared" si="32"/>
        <v>42827.875</v>
      </c>
      <c r="I425" s="1">
        <f t="shared" si="35"/>
        <v>42828.875</v>
      </c>
      <c r="J425">
        <v>3</v>
      </c>
      <c r="K425">
        <v>3</v>
      </c>
      <c r="L425" t="s">
        <v>18</v>
      </c>
      <c r="M425">
        <v>2</v>
      </c>
      <c r="N425">
        <v>3</v>
      </c>
      <c r="O425">
        <v>2</v>
      </c>
      <c r="P425" t="s">
        <v>459</v>
      </c>
      <c r="Q425" t="s">
        <v>14</v>
      </c>
      <c r="R425" t="s">
        <v>460</v>
      </c>
      <c r="S425" s="8">
        <f t="shared" si="33"/>
        <v>99</v>
      </c>
    </row>
    <row r="426" spans="1:19" x14ac:dyDescent="0.3">
      <c r="A426" t="s">
        <v>92</v>
      </c>
      <c r="B426" t="s">
        <v>91</v>
      </c>
      <c r="C426" s="5">
        <v>42828.898310185185</v>
      </c>
      <c r="D426" s="4">
        <v>0.39831018518518518</v>
      </c>
      <c r="E426" s="8" t="s">
        <v>909</v>
      </c>
      <c r="F426" s="8" t="s">
        <v>910</v>
      </c>
      <c r="G426" s="5">
        <f t="shared" si="31"/>
        <v>42828.875</v>
      </c>
      <c r="H426" s="5">
        <f t="shared" si="32"/>
        <v>42827.875</v>
      </c>
      <c r="I426" s="1">
        <f t="shared" si="35"/>
        <v>42828.875</v>
      </c>
      <c r="J426">
        <v>4</v>
      </c>
      <c r="K426">
        <v>3</v>
      </c>
      <c r="L426" t="s">
        <v>18</v>
      </c>
      <c r="M426">
        <v>2</v>
      </c>
      <c r="N426">
        <v>4</v>
      </c>
      <c r="O426">
        <v>1</v>
      </c>
      <c r="P426" t="s">
        <v>14</v>
      </c>
      <c r="Q426" t="s">
        <v>14</v>
      </c>
      <c r="R426" t="s">
        <v>15</v>
      </c>
      <c r="S426" s="8">
        <f t="shared" si="33"/>
        <v>99</v>
      </c>
    </row>
    <row r="427" spans="1:19" x14ac:dyDescent="0.3">
      <c r="A427" t="s">
        <v>92</v>
      </c>
      <c r="B427" t="s">
        <v>173</v>
      </c>
      <c r="C427" s="5">
        <v>42829.918055555558</v>
      </c>
      <c r="D427" s="4">
        <v>0.41805555555555557</v>
      </c>
      <c r="E427" s="8" t="s">
        <v>909</v>
      </c>
      <c r="F427" s="8" t="s">
        <v>910</v>
      </c>
      <c r="G427" s="5">
        <f t="shared" si="31"/>
        <v>42829.875</v>
      </c>
      <c r="H427" s="5">
        <f t="shared" si="32"/>
        <v>42828.875</v>
      </c>
      <c r="I427" s="1">
        <f t="shared" si="35"/>
        <v>42829.875</v>
      </c>
      <c r="J427">
        <v>5</v>
      </c>
      <c r="K427">
        <v>3</v>
      </c>
      <c r="L427" t="s">
        <v>13</v>
      </c>
      <c r="M427">
        <v>4</v>
      </c>
      <c r="N427">
        <v>4</v>
      </c>
      <c r="O427">
        <v>1</v>
      </c>
      <c r="P427" t="s">
        <v>14</v>
      </c>
      <c r="Q427" t="s">
        <v>14</v>
      </c>
      <c r="R427" t="s">
        <v>15</v>
      </c>
      <c r="S427" s="8">
        <f t="shared" si="33"/>
        <v>99</v>
      </c>
    </row>
    <row r="428" spans="1:19" x14ac:dyDescent="0.3">
      <c r="A428" t="s">
        <v>92</v>
      </c>
      <c r="B428" t="s">
        <v>222</v>
      </c>
      <c r="C428" s="5">
        <v>42830.89130787037</v>
      </c>
      <c r="D428" s="4">
        <v>0.39130787037037035</v>
      </c>
      <c r="E428" s="8" t="s">
        <v>909</v>
      </c>
      <c r="F428" s="8" t="s">
        <v>910</v>
      </c>
      <c r="G428" s="5">
        <f t="shared" si="31"/>
        <v>42830.875</v>
      </c>
      <c r="H428" s="5">
        <f t="shared" si="32"/>
        <v>42829.875</v>
      </c>
      <c r="I428" s="1">
        <f t="shared" si="35"/>
        <v>42830.875</v>
      </c>
      <c r="J428">
        <v>5</v>
      </c>
      <c r="K428">
        <v>3</v>
      </c>
      <c r="L428" t="s">
        <v>13</v>
      </c>
      <c r="M428">
        <v>2</v>
      </c>
      <c r="N428">
        <v>4</v>
      </c>
      <c r="O428">
        <v>1</v>
      </c>
      <c r="P428" t="s">
        <v>14</v>
      </c>
      <c r="Q428" t="s">
        <v>14</v>
      </c>
      <c r="R428" t="s">
        <v>15</v>
      </c>
      <c r="S428" s="8">
        <f t="shared" si="33"/>
        <v>99</v>
      </c>
    </row>
    <row r="429" spans="1:19" x14ac:dyDescent="0.3">
      <c r="A429" t="s">
        <v>92</v>
      </c>
      <c r="B429" t="s">
        <v>269</v>
      </c>
      <c r="C429" s="5">
        <v>42831.886099537034</v>
      </c>
      <c r="D429" s="4">
        <v>0.38609953703703703</v>
      </c>
      <c r="E429" s="8" t="s">
        <v>909</v>
      </c>
      <c r="F429" s="8" t="s">
        <v>910</v>
      </c>
      <c r="G429" s="5">
        <f t="shared" si="31"/>
        <v>42831.875</v>
      </c>
      <c r="H429" s="5">
        <f t="shared" si="32"/>
        <v>42830.875</v>
      </c>
      <c r="I429" s="1">
        <f t="shared" si="35"/>
        <v>42831.875</v>
      </c>
      <c r="J429">
        <v>4</v>
      </c>
      <c r="K429">
        <v>4</v>
      </c>
      <c r="L429" t="s">
        <v>18</v>
      </c>
      <c r="M429">
        <v>2</v>
      </c>
      <c r="N429">
        <v>4</v>
      </c>
      <c r="O429">
        <v>3</v>
      </c>
      <c r="P429" t="s">
        <v>14</v>
      </c>
      <c r="Q429" t="s">
        <v>14</v>
      </c>
      <c r="R429" t="s">
        <v>15</v>
      </c>
      <c r="S429" s="8">
        <f t="shared" si="33"/>
        <v>99</v>
      </c>
    </row>
    <row r="430" spans="1:19" x14ac:dyDescent="0.3">
      <c r="A430" t="s">
        <v>92</v>
      </c>
      <c r="B430" t="s">
        <v>314</v>
      </c>
      <c r="C430" s="5">
        <v>42832.876747685186</v>
      </c>
      <c r="D430" s="4">
        <v>0.3767476851851852</v>
      </c>
      <c r="E430" s="8" t="s">
        <v>909</v>
      </c>
      <c r="F430" s="8" t="s">
        <v>910</v>
      </c>
      <c r="G430" s="5">
        <f t="shared" si="31"/>
        <v>42832.875</v>
      </c>
      <c r="H430" s="5">
        <f t="shared" si="32"/>
        <v>42831.875</v>
      </c>
      <c r="I430" s="1">
        <f t="shared" si="35"/>
        <v>42832.875</v>
      </c>
      <c r="J430">
        <v>5</v>
      </c>
      <c r="K430">
        <v>4</v>
      </c>
      <c r="L430" t="s">
        <v>18</v>
      </c>
      <c r="M430">
        <v>2</v>
      </c>
      <c r="N430">
        <v>4</v>
      </c>
      <c r="O430">
        <v>2</v>
      </c>
      <c r="P430" t="s">
        <v>14</v>
      </c>
      <c r="Q430" t="s">
        <v>14</v>
      </c>
      <c r="R430" t="s">
        <v>15</v>
      </c>
      <c r="S430" s="8">
        <f t="shared" si="33"/>
        <v>99</v>
      </c>
    </row>
    <row r="431" spans="1:19" x14ac:dyDescent="0.3">
      <c r="A431" t="s">
        <v>92</v>
      </c>
      <c r="B431" t="s">
        <v>380</v>
      </c>
      <c r="C431" s="5">
        <v>42833.956724537034</v>
      </c>
      <c r="D431" s="4">
        <v>0.45672453703703703</v>
      </c>
      <c r="E431" s="8" t="s">
        <v>909</v>
      </c>
      <c r="F431" s="8" t="s">
        <v>910</v>
      </c>
      <c r="G431" s="5">
        <f t="shared" si="31"/>
        <v>42833.875</v>
      </c>
      <c r="H431" s="5">
        <f t="shared" si="32"/>
        <v>42832.875</v>
      </c>
      <c r="I431" s="1">
        <f t="shared" si="35"/>
        <v>42833.875</v>
      </c>
      <c r="J431">
        <v>5</v>
      </c>
      <c r="K431">
        <v>5</v>
      </c>
      <c r="L431" t="s">
        <v>18</v>
      </c>
      <c r="M431">
        <v>1</v>
      </c>
      <c r="N431">
        <v>3</v>
      </c>
      <c r="O431">
        <v>2</v>
      </c>
      <c r="P431" t="s">
        <v>14</v>
      </c>
      <c r="Q431" t="s">
        <v>14</v>
      </c>
      <c r="R431" t="s">
        <v>15</v>
      </c>
      <c r="S431" s="8">
        <f t="shared" si="33"/>
        <v>99</v>
      </c>
    </row>
    <row r="432" spans="1:19" x14ac:dyDescent="0.3">
      <c r="A432" t="s">
        <v>92</v>
      </c>
      <c r="B432" t="s">
        <v>429</v>
      </c>
      <c r="C432" s="5">
        <v>42835.00408564815</v>
      </c>
      <c r="D432" s="4">
        <v>0.50408564814814816</v>
      </c>
      <c r="E432" s="8" t="s">
        <v>911</v>
      </c>
      <c r="F432" s="8" t="s">
        <v>910</v>
      </c>
      <c r="G432" s="5">
        <f t="shared" si="31"/>
        <v>42835.875</v>
      </c>
      <c r="H432" s="5">
        <f t="shared" si="32"/>
        <v>42834.875</v>
      </c>
      <c r="I432" s="1">
        <f t="shared" si="35"/>
        <v>42834.875</v>
      </c>
      <c r="J432">
        <v>3</v>
      </c>
      <c r="K432">
        <v>4</v>
      </c>
      <c r="L432" t="s">
        <v>18</v>
      </c>
      <c r="M432">
        <v>3</v>
      </c>
      <c r="N432">
        <v>3</v>
      </c>
      <c r="O432">
        <v>3</v>
      </c>
      <c r="P432" t="s">
        <v>14</v>
      </c>
      <c r="Q432" t="s">
        <v>14</v>
      </c>
      <c r="R432" t="s">
        <v>15</v>
      </c>
      <c r="S432" s="8">
        <f t="shared" si="33"/>
        <v>99</v>
      </c>
    </row>
    <row r="433" spans="1:19" x14ac:dyDescent="0.3">
      <c r="A433" t="s">
        <v>92</v>
      </c>
      <c r="B433" t="s">
        <v>680</v>
      </c>
      <c r="C433" s="5">
        <v>42835.920381944445</v>
      </c>
      <c r="D433" s="4">
        <v>0.42038194444444449</v>
      </c>
      <c r="E433" s="8" t="s">
        <v>909</v>
      </c>
      <c r="F433" s="8" t="s">
        <v>910</v>
      </c>
      <c r="G433" s="5">
        <f t="shared" si="31"/>
        <v>42835.875</v>
      </c>
      <c r="H433" s="5">
        <f t="shared" si="32"/>
        <v>42834.875</v>
      </c>
      <c r="I433" s="1">
        <f t="shared" si="35"/>
        <v>42835.875</v>
      </c>
      <c r="J433">
        <v>3</v>
      </c>
      <c r="K433">
        <v>3</v>
      </c>
      <c r="L433" t="s">
        <v>13</v>
      </c>
      <c r="M433">
        <v>2</v>
      </c>
      <c r="N433">
        <v>3</v>
      </c>
      <c r="O433">
        <v>1</v>
      </c>
      <c r="P433" t="s">
        <v>466</v>
      </c>
      <c r="Q433" t="s">
        <v>459</v>
      </c>
      <c r="R433" t="s">
        <v>634</v>
      </c>
      <c r="S433" s="8">
        <f t="shared" si="33"/>
        <v>1</v>
      </c>
    </row>
    <row r="434" spans="1:19" x14ac:dyDescent="0.3">
      <c r="A434" t="s">
        <v>92</v>
      </c>
      <c r="B434" t="s">
        <v>709</v>
      </c>
      <c r="C434" s="5">
        <v>42836.977094907408</v>
      </c>
      <c r="D434" s="4">
        <v>0.4770949074074074</v>
      </c>
      <c r="E434" s="8" t="s">
        <v>909</v>
      </c>
      <c r="F434" s="8" t="s">
        <v>910</v>
      </c>
      <c r="G434" s="5">
        <f t="shared" si="31"/>
        <v>42836.875</v>
      </c>
      <c r="H434" s="5">
        <f t="shared" si="32"/>
        <v>42835.875</v>
      </c>
      <c r="I434" s="1">
        <f t="shared" si="35"/>
        <v>42836.875</v>
      </c>
      <c r="J434">
        <v>4</v>
      </c>
      <c r="K434">
        <v>4</v>
      </c>
      <c r="L434" t="s">
        <v>18</v>
      </c>
      <c r="M434">
        <v>2</v>
      </c>
      <c r="N434">
        <v>3</v>
      </c>
      <c r="O434">
        <v>1</v>
      </c>
      <c r="P434" t="s">
        <v>466</v>
      </c>
      <c r="Q434" t="s">
        <v>459</v>
      </c>
      <c r="R434" t="s">
        <v>634</v>
      </c>
      <c r="S434" s="8">
        <f t="shared" si="33"/>
        <v>1</v>
      </c>
    </row>
    <row r="435" spans="1:19" x14ac:dyDescent="0.3">
      <c r="A435" t="s">
        <v>92</v>
      </c>
      <c r="B435" t="s">
        <v>727</v>
      </c>
      <c r="C435" s="5">
        <v>42837.886990740742</v>
      </c>
      <c r="D435" s="4">
        <v>0.38699074074074075</v>
      </c>
      <c r="E435" s="8" t="s">
        <v>909</v>
      </c>
      <c r="F435" s="8" t="s">
        <v>910</v>
      </c>
      <c r="G435" s="5">
        <f t="shared" si="31"/>
        <v>42837.875</v>
      </c>
      <c r="H435" s="5">
        <f t="shared" si="32"/>
        <v>42836.875</v>
      </c>
      <c r="I435" s="1">
        <f t="shared" si="35"/>
        <v>42837.875</v>
      </c>
      <c r="J435">
        <v>5</v>
      </c>
      <c r="K435">
        <v>4</v>
      </c>
      <c r="L435" t="s">
        <v>18</v>
      </c>
      <c r="M435">
        <v>2</v>
      </c>
      <c r="N435">
        <v>4</v>
      </c>
      <c r="O435">
        <v>2</v>
      </c>
      <c r="P435" t="s">
        <v>466</v>
      </c>
      <c r="Q435" t="s">
        <v>459</v>
      </c>
      <c r="R435" t="s">
        <v>634</v>
      </c>
      <c r="S435" s="8">
        <f t="shared" si="33"/>
        <v>1</v>
      </c>
    </row>
    <row r="436" spans="1:19" x14ac:dyDescent="0.3">
      <c r="A436" t="s">
        <v>92</v>
      </c>
      <c r="B436" t="s">
        <v>756</v>
      </c>
      <c r="C436" s="5">
        <v>42839.014814814815</v>
      </c>
      <c r="D436" s="4">
        <v>0.51481481481481484</v>
      </c>
      <c r="E436" s="8" t="s">
        <v>911</v>
      </c>
      <c r="F436" s="8" t="s">
        <v>910</v>
      </c>
      <c r="G436" s="5">
        <f t="shared" si="31"/>
        <v>42839.875</v>
      </c>
      <c r="H436" s="5">
        <f t="shared" si="32"/>
        <v>42838.875</v>
      </c>
      <c r="I436" s="1">
        <f t="shared" si="35"/>
        <v>42838.875</v>
      </c>
      <c r="J436">
        <v>5</v>
      </c>
      <c r="K436">
        <v>4</v>
      </c>
      <c r="L436" t="s">
        <v>18</v>
      </c>
      <c r="M436">
        <v>1</v>
      </c>
      <c r="N436">
        <v>3</v>
      </c>
      <c r="O436">
        <v>2</v>
      </c>
      <c r="P436" t="s">
        <v>466</v>
      </c>
      <c r="Q436" t="s">
        <v>459</v>
      </c>
      <c r="R436" t="s">
        <v>634</v>
      </c>
      <c r="S436" s="8">
        <f t="shared" si="33"/>
        <v>1</v>
      </c>
    </row>
    <row r="437" spans="1:19" x14ac:dyDescent="0.3">
      <c r="A437" t="s">
        <v>92</v>
      </c>
      <c r="B437" t="s">
        <v>766</v>
      </c>
      <c r="C437" s="5">
        <v>42839.88140046296</v>
      </c>
      <c r="D437" s="4">
        <v>0.38140046296296298</v>
      </c>
      <c r="E437" s="8" t="s">
        <v>909</v>
      </c>
      <c r="F437" s="8" t="s">
        <v>910</v>
      </c>
      <c r="G437" s="5">
        <f t="shared" si="31"/>
        <v>42839.875</v>
      </c>
      <c r="H437" s="5">
        <f t="shared" si="32"/>
        <v>42838.875</v>
      </c>
      <c r="I437" s="1">
        <f t="shared" si="35"/>
        <v>42839.875</v>
      </c>
      <c r="J437">
        <v>5</v>
      </c>
      <c r="K437">
        <v>5</v>
      </c>
      <c r="L437" t="s">
        <v>18</v>
      </c>
      <c r="M437">
        <v>1</v>
      </c>
      <c r="N437">
        <v>5</v>
      </c>
      <c r="O437">
        <v>1</v>
      </c>
      <c r="P437" t="s">
        <v>466</v>
      </c>
      <c r="Q437" t="s">
        <v>459</v>
      </c>
      <c r="R437" t="s">
        <v>634</v>
      </c>
      <c r="S437" s="8">
        <f t="shared" si="33"/>
        <v>1</v>
      </c>
    </row>
    <row r="438" spans="1:19" x14ac:dyDescent="0.3">
      <c r="A438" t="s">
        <v>92</v>
      </c>
      <c r="B438" t="s">
        <v>794</v>
      </c>
      <c r="C438" s="5">
        <v>42840.959050925929</v>
      </c>
      <c r="D438" s="4">
        <v>0.45905092592592589</v>
      </c>
      <c r="E438" s="8" t="s">
        <v>909</v>
      </c>
      <c r="F438" s="8" t="s">
        <v>910</v>
      </c>
      <c r="G438" s="5">
        <f t="shared" si="31"/>
        <v>42840.875</v>
      </c>
      <c r="H438" s="5">
        <f t="shared" si="32"/>
        <v>42839.875</v>
      </c>
      <c r="I438" s="1">
        <f t="shared" si="35"/>
        <v>42840.875</v>
      </c>
      <c r="J438">
        <v>5</v>
      </c>
      <c r="K438">
        <v>4</v>
      </c>
      <c r="L438" t="s">
        <v>18</v>
      </c>
      <c r="M438">
        <v>1</v>
      </c>
      <c r="N438">
        <v>3</v>
      </c>
      <c r="O438">
        <v>2</v>
      </c>
      <c r="P438" t="s">
        <v>466</v>
      </c>
      <c r="Q438" t="s">
        <v>459</v>
      </c>
      <c r="R438" t="s">
        <v>634</v>
      </c>
      <c r="S438" s="8">
        <f t="shared" si="33"/>
        <v>1</v>
      </c>
    </row>
    <row r="439" spans="1:19" x14ac:dyDescent="0.3">
      <c r="A439" t="s">
        <v>92</v>
      </c>
      <c r="B439" t="s">
        <v>816</v>
      </c>
      <c r="C439" s="5">
        <v>42841.914664351854</v>
      </c>
      <c r="D439" s="4">
        <v>0.41466435185185185</v>
      </c>
      <c r="E439" s="8" t="s">
        <v>909</v>
      </c>
      <c r="F439" s="8" t="s">
        <v>910</v>
      </c>
      <c r="G439" s="5">
        <f t="shared" si="31"/>
        <v>42841.875</v>
      </c>
      <c r="H439" s="5">
        <f t="shared" si="32"/>
        <v>42840.875</v>
      </c>
      <c r="I439" s="1">
        <f t="shared" si="35"/>
        <v>42841.875</v>
      </c>
      <c r="J439">
        <v>4</v>
      </c>
      <c r="K439">
        <v>5</v>
      </c>
      <c r="L439" t="s">
        <v>18</v>
      </c>
      <c r="M439">
        <v>1</v>
      </c>
      <c r="N439">
        <v>3</v>
      </c>
      <c r="O439">
        <v>2</v>
      </c>
      <c r="P439" t="s">
        <v>466</v>
      </c>
      <c r="Q439" t="s">
        <v>459</v>
      </c>
      <c r="R439" t="s">
        <v>634</v>
      </c>
      <c r="S439" s="8">
        <f t="shared" si="33"/>
        <v>1</v>
      </c>
    </row>
    <row r="440" spans="1:19" x14ac:dyDescent="0.3">
      <c r="A440" t="s">
        <v>96</v>
      </c>
      <c r="B440" t="s">
        <v>95</v>
      </c>
      <c r="C440" s="5">
        <v>42828.903726851851</v>
      </c>
      <c r="D440" s="4">
        <v>0.40372685185185181</v>
      </c>
      <c r="E440" s="8" t="s">
        <v>909</v>
      </c>
      <c r="F440" s="8" t="s">
        <v>910</v>
      </c>
      <c r="G440" s="5">
        <f t="shared" si="31"/>
        <v>42828.875</v>
      </c>
      <c r="H440" s="5">
        <f t="shared" si="32"/>
        <v>42827.875</v>
      </c>
      <c r="I440" s="1">
        <f t="shared" si="35"/>
        <v>42828.875</v>
      </c>
      <c r="J440">
        <v>3</v>
      </c>
      <c r="K440">
        <v>4</v>
      </c>
      <c r="L440" t="s">
        <v>18</v>
      </c>
      <c r="M440">
        <v>3</v>
      </c>
      <c r="N440">
        <v>2</v>
      </c>
      <c r="O440">
        <v>2</v>
      </c>
      <c r="P440" t="s">
        <v>14</v>
      </c>
      <c r="Q440" t="s">
        <v>14</v>
      </c>
      <c r="R440" t="s">
        <v>15</v>
      </c>
      <c r="S440" s="8">
        <f t="shared" si="33"/>
        <v>99</v>
      </c>
    </row>
    <row r="441" spans="1:19" x14ac:dyDescent="0.3">
      <c r="A441" t="s">
        <v>96</v>
      </c>
      <c r="B441" t="s">
        <v>186</v>
      </c>
      <c r="C441" s="5">
        <v>42829.984803240739</v>
      </c>
      <c r="D441" s="4">
        <v>0.48480324074074077</v>
      </c>
      <c r="E441" s="8" t="s">
        <v>909</v>
      </c>
      <c r="F441" s="8" t="s">
        <v>910</v>
      </c>
      <c r="G441" s="5">
        <f t="shared" si="31"/>
        <v>42829.875</v>
      </c>
      <c r="H441" s="5">
        <f t="shared" si="32"/>
        <v>42828.875</v>
      </c>
      <c r="I441" s="1">
        <f t="shared" si="35"/>
        <v>42829.875</v>
      </c>
      <c r="J441">
        <v>4</v>
      </c>
      <c r="K441">
        <v>4</v>
      </c>
      <c r="L441" t="s">
        <v>18</v>
      </c>
      <c r="M441">
        <v>2</v>
      </c>
      <c r="N441">
        <v>3</v>
      </c>
      <c r="O441">
        <v>3</v>
      </c>
      <c r="P441" t="s">
        <v>14</v>
      </c>
      <c r="Q441" t="s">
        <v>14</v>
      </c>
      <c r="R441" t="s">
        <v>15</v>
      </c>
      <c r="S441" s="8">
        <f t="shared" si="33"/>
        <v>99</v>
      </c>
    </row>
    <row r="442" spans="1:19" x14ac:dyDescent="0.3">
      <c r="A442" t="s">
        <v>96</v>
      </c>
      <c r="B442" t="s">
        <v>231</v>
      </c>
      <c r="C442" s="5">
        <v>42830.910995370374</v>
      </c>
      <c r="D442" s="4">
        <v>0.41099537037037037</v>
      </c>
      <c r="E442" s="8" t="s">
        <v>909</v>
      </c>
      <c r="F442" s="8" t="s">
        <v>910</v>
      </c>
      <c r="G442" s="5">
        <f t="shared" si="31"/>
        <v>42830.875</v>
      </c>
      <c r="H442" s="5">
        <f t="shared" si="32"/>
        <v>42829.875</v>
      </c>
      <c r="I442" s="1">
        <f t="shared" si="35"/>
        <v>42830.875</v>
      </c>
      <c r="J442">
        <v>3</v>
      </c>
      <c r="K442">
        <v>2</v>
      </c>
      <c r="L442" t="s">
        <v>18</v>
      </c>
      <c r="M442">
        <v>2</v>
      </c>
      <c r="N442">
        <v>2</v>
      </c>
      <c r="O442">
        <v>4</v>
      </c>
      <c r="P442" t="s">
        <v>14</v>
      </c>
      <c r="Q442" t="s">
        <v>14</v>
      </c>
      <c r="R442" t="s">
        <v>15</v>
      </c>
      <c r="S442" s="8">
        <f t="shared" si="33"/>
        <v>99</v>
      </c>
    </row>
    <row r="443" spans="1:19" x14ac:dyDescent="0.3">
      <c r="A443" t="s">
        <v>96</v>
      </c>
      <c r="B443" t="s">
        <v>263</v>
      </c>
      <c r="C443" s="5">
        <v>42831.878194444442</v>
      </c>
      <c r="D443" s="4">
        <v>0.37819444444444444</v>
      </c>
      <c r="E443" s="8" t="s">
        <v>909</v>
      </c>
      <c r="F443" s="8" t="s">
        <v>910</v>
      </c>
      <c r="G443" s="5">
        <f t="shared" si="31"/>
        <v>42831.875</v>
      </c>
      <c r="H443" s="5">
        <f t="shared" si="32"/>
        <v>42830.875</v>
      </c>
      <c r="I443" s="1">
        <f t="shared" si="35"/>
        <v>42831.875</v>
      </c>
      <c r="J443">
        <v>2</v>
      </c>
      <c r="K443">
        <v>2</v>
      </c>
      <c r="L443" t="s">
        <v>37</v>
      </c>
      <c r="M443">
        <v>3</v>
      </c>
      <c r="N443">
        <v>3</v>
      </c>
      <c r="O443">
        <v>2</v>
      </c>
      <c r="P443" t="s">
        <v>14</v>
      </c>
      <c r="Q443" t="s">
        <v>14</v>
      </c>
      <c r="R443" t="s">
        <v>15</v>
      </c>
      <c r="S443" s="8">
        <f t="shared" si="33"/>
        <v>99</v>
      </c>
    </row>
    <row r="444" spans="1:19" x14ac:dyDescent="0.3">
      <c r="A444" t="s">
        <v>96</v>
      </c>
      <c r="B444" t="s">
        <v>325</v>
      </c>
      <c r="C444" s="5">
        <v>42832.90483796296</v>
      </c>
      <c r="D444" s="4">
        <v>0.40483796296296298</v>
      </c>
      <c r="E444" s="8" t="s">
        <v>909</v>
      </c>
      <c r="F444" s="8" t="s">
        <v>910</v>
      </c>
      <c r="G444" s="5">
        <f t="shared" si="31"/>
        <v>42832.875</v>
      </c>
      <c r="H444" s="5">
        <f t="shared" si="32"/>
        <v>42831.875</v>
      </c>
      <c r="I444" s="1">
        <f t="shared" si="35"/>
        <v>42832.875</v>
      </c>
      <c r="J444">
        <v>4</v>
      </c>
      <c r="K444">
        <v>4</v>
      </c>
      <c r="L444" t="s">
        <v>13</v>
      </c>
      <c r="M444">
        <v>2</v>
      </c>
      <c r="N444">
        <v>2</v>
      </c>
      <c r="O444">
        <v>2</v>
      </c>
      <c r="P444" t="s">
        <v>14</v>
      </c>
      <c r="Q444" t="s">
        <v>14</v>
      </c>
      <c r="R444" t="s">
        <v>15</v>
      </c>
      <c r="S444" s="8">
        <f t="shared" si="33"/>
        <v>99</v>
      </c>
    </row>
    <row r="445" spans="1:19" x14ac:dyDescent="0.3">
      <c r="A445" t="s">
        <v>96</v>
      </c>
      <c r="B445" t="s">
        <v>383</v>
      </c>
      <c r="C445" s="5">
        <v>42833.996516203704</v>
      </c>
      <c r="D445" s="4">
        <v>0.4965162037037037</v>
      </c>
      <c r="E445" s="8" t="s">
        <v>909</v>
      </c>
      <c r="F445" s="8" t="s">
        <v>910</v>
      </c>
      <c r="G445" s="5">
        <f t="shared" si="31"/>
        <v>42833.875</v>
      </c>
      <c r="H445" s="5">
        <f t="shared" si="32"/>
        <v>42832.875</v>
      </c>
      <c r="I445" s="6"/>
      <c r="J445">
        <v>4</v>
      </c>
      <c r="K445">
        <v>3</v>
      </c>
      <c r="L445" t="s">
        <v>18</v>
      </c>
      <c r="M445">
        <v>2</v>
      </c>
      <c r="N445">
        <v>4</v>
      </c>
      <c r="O445">
        <v>2</v>
      </c>
      <c r="P445" t="s">
        <v>14</v>
      </c>
      <c r="Q445" t="s">
        <v>14</v>
      </c>
      <c r="R445" t="s">
        <v>15</v>
      </c>
      <c r="S445" s="8">
        <f t="shared" si="33"/>
        <v>99</v>
      </c>
    </row>
    <row r="446" spans="1:19" x14ac:dyDescent="0.3">
      <c r="A446" t="s">
        <v>96</v>
      </c>
      <c r="B446" t="s">
        <v>400</v>
      </c>
      <c r="C446" s="5">
        <v>42834.530439814815</v>
      </c>
      <c r="D446" s="4">
        <v>0.53043981481481484</v>
      </c>
      <c r="E446" s="8" t="s">
        <v>909</v>
      </c>
      <c r="F446" s="8" t="s">
        <v>910</v>
      </c>
      <c r="G446" s="5">
        <f t="shared" si="31"/>
        <v>42834.875</v>
      </c>
      <c r="H446" s="5">
        <f t="shared" si="32"/>
        <v>42833.875</v>
      </c>
      <c r="I446" s="6"/>
      <c r="J446">
        <v>4</v>
      </c>
      <c r="K446">
        <v>3</v>
      </c>
      <c r="L446" t="s">
        <v>18</v>
      </c>
      <c r="M446">
        <v>2</v>
      </c>
      <c r="N446">
        <v>4</v>
      </c>
      <c r="O446">
        <v>2</v>
      </c>
      <c r="P446" t="s">
        <v>14</v>
      </c>
      <c r="Q446" t="s">
        <v>14</v>
      </c>
      <c r="R446" t="s">
        <v>15</v>
      </c>
      <c r="S446" s="8">
        <f t="shared" si="33"/>
        <v>99</v>
      </c>
    </row>
    <row r="447" spans="1:19" x14ac:dyDescent="0.3">
      <c r="A447" t="s">
        <v>96</v>
      </c>
      <c r="B447" t="s">
        <v>403</v>
      </c>
      <c r="C447" s="5">
        <v>42834.621192129627</v>
      </c>
      <c r="D447" s="4">
        <v>0.12119212962962962</v>
      </c>
      <c r="E447" s="8" t="s">
        <v>909</v>
      </c>
      <c r="F447" s="8" t="s">
        <v>910</v>
      </c>
      <c r="G447" s="5">
        <f t="shared" si="31"/>
        <v>42834.875</v>
      </c>
      <c r="H447" s="5">
        <f t="shared" si="32"/>
        <v>42833.875</v>
      </c>
      <c r="I447" s="1">
        <f t="shared" ref="I447:I452" si="36">IF(G447&lt;C447,G447,H447)</f>
        <v>42833.875</v>
      </c>
      <c r="J447">
        <v>4</v>
      </c>
      <c r="K447">
        <v>3</v>
      </c>
      <c r="L447" t="s">
        <v>18</v>
      </c>
      <c r="M447">
        <v>2</v>
      </c>
      <c r="N447">
        <v>4</v>
      </c>
      <c r="O447">
        <v>2</v>
      </c>
      <c r="P447" t="s">
        <v>14</v>
      </c>
      <c r="Q447" t="s">
        <v>14</v>
      </c>
      <c r="R447" t="s">
        <v>15</v>
      </c>
      <c r="S447" s="8">
        <f t="shared" si="33"/>
        <v>99</v>
      </c>
    </row>
    <row r="448" spans="1:19" x14ac:dyDescent="0.3">
      <c r="A448" t="s">
        <v>96</v>
      </c>
      <c r="B448" t="s">
        <v>452</v>
      </c>
      <c r="C448" s="5">
        <v>42835.543819444443</v>
      </c>
      <c r="D448" s="4">
        <v>4.3819444444444446E-2</v>
      </c>
      <c r="E448" s="8" t="s">
        <v>909</v>
      </c>
      <c r="F448" s="8" t="s">
        <v>910</v>
      </c>
      <c r="G448" s="5">
        <f t="shared" si="31"/>
        <v>42835.875</v>
      </c>
      <c r="H448" s="5">
        <f t="shared" si="32"/>
        <v>42834.875</v>
      </c>
      <c r="I448" s="1">
        <f t="shared" si="36"/>
        <v>42834.875</v>
      </c>
      <c r="J448">
        <v>3</v>
      </c>
      <c r="K448">
        <v>3</v>
      </c>
      <c r="L448" t="s">
        <v>55</v>
      </c>
      <c r="M448">
        <v>3</v>
      </c>
      <c r="N448">
        <v>2</v>
      </c>
      <c r="O448">
        <v>2</v>
      </c>
      <c r="P448" t="s">
        <v>14</v>
      </c>
      <c r="Q448" t="s">
        <v>14</v>
      </c>
      <c r="R448" t="s">
        <v>15</v>
      </c>
      <c r="S448" s="8">
        <f t="shared" si="33"/>
        <v>99</v>
      </c>
    </row>
    <row r="449" spans="1:19" x14ac:dyDescent="0.3">
      <c r="A449" t="s">
        <v>96</v>
      </c>
      <c r="B449" t="s">
        <v>681</v>
      </c>
      <c r="C449" s="5">
        <v>42835.922824074078</v>
      </c>
      <c r="D449" s="4">
        <v>0.42282407407407407</v>
      </c>
      <c r="E449" s="8" t="s">
        <v>909</v>
      </c>
      <c r="F449" s="8" t="s">
        <v>910</v>
      </c>
      <c r="G449" s="5">
        <f t="shared" si="31"/>
        <v>42835.875</v>
      </c>
      <c r="H449" s="5">
        <f t="shared" si="32"/>
        <v>42834.875</v>
      </c>
      <c r="I449" s="1">
        <f t="shared" si="36"/>
        <v>42835.875</v>
      </c>
      <c r="J449">
        <v>3</v>
      </c>
      <c r="K449">
        <v>3</v>
      </c>
      <c r="L449" t="s">
        <v>55</v>
      </c>
      <c r="M449">
        <v>3</v>
      </c>
      <c r="N449">
        <v>2</v>
      </c>
      <c r="O449">
        <v>4</v>
      </c>
      <c r="P449" t="s">
        <v>466</v>
      </c>
      <c r="Q449" t="s">
        <v>459</v>
      </c>
      <c r="R449" t="s">
        <v>634</v>
      </c>
      <c r="S449" s="8">
        <f t="shared" si="33"/>
        <v>1</v>
      </c>
    </row>
    <row r="450" spans="1:19" x14ac:dyDescent="0.3">
      <c r="A450" t="s">
        <v>96</v>
      </c>
      <c r="B450" t="s">
        <v>715</v>
      </c>
      <c r="C450" s="5">
        <v>42837.080787037034</v>
      </c>
      <c r="D450" s="4">
        <v>8.0787037037037032E-2</v>
      </c>
      <c r="E450" s="8" t="s">
        <v>911</v>
      </c>
      <c r="F450" s="8" t="s">
        <v>910</v>
      </c>
      <c r="G450" s="5">
        <f t="shared" ref="G450:G513" si="37">DATE(YEAR(C450),MONTH(C450),DAY(C450))+21/24</f>
        <v>42837.875</v>
      </c>
      <c r="H450" s="5">
        <f t="shared" ref="H450:H513" si="38">G450-1</f>
        <v>42836.875</v>
      </c>
      <c r="I450" s="1">
        <f t="shared" si="36"/>
        <v>42836.875</v>
      </c>
      <c r="J450">
        <v>4</v>
      </c>
      <c r="K450">
        <v>4</v>
      </c>
      <c r="L450" t="s">
        <v>13</v>
      </c>
      <c r="M450">
        <v>4</v>
      </c>
      <c r="N450">
        <v>3</v>
      </c>
      <c r="O450">
        <v>4</v>
      </c>
      <c r="P450" t="s">
        <v>466</v>
      </c>
      <c r="Q450" t="s">
        <v>459</v>
      </c>
      <c r="R450" t="s">
        <v>634</v>
      </c>
      <c r="S450" s="8">
        <f t="shared" si="33"/>
        <v>1</v>
      </c>
    </row>
    <row r="451" spans="1:19" x14ac:dyDescent="0.3">
      <c r="A451" t="s">
        <v>96</v>
      </c>
      <c r="B451" t="s">
        <v>746</v>
      </c>
      <c r="C451" s="5">
        <v>42838.881064814814</v>
      </c>
      <c r="D451" s="4">
        <v>0.3810648148148148</v>
      </c>
      <c r="E451" s="8" t="s">
        <v>909</v>
      </c>
      <c r="F451" s="8" t="s">
        <v>910</v>
      </c>
      <c r="G451" s="5">
        <f t="shared" si="37"/>
        <v>42838.875</v>
      </c>
      <c r="H451" s="5">
        <f t="shared" si="38"/>
        <v>42837.875</v>
      </c>
      <c r="I451" s="1">
        <f t="shared" si="36"/>
        <v>42838.875</v>
      </c>
      <c r="J451">
        <v>4</v>
      </c>
      <c r="K451">
        <v>4</v>
      </c>
      <c r="L451" t="s">
        <v>13</v>
      </c>
      <c r="M451">
        <v>3</v>
      </c>
      <c r="N451">
        <v>5</v>
      </c>
      <c r="O451">
        <v>2</v>
      </c>
      <c r="P451" t="s">
        <v>466</v>
      </c>
      <c r="Q451" t="s">
        <v>459</v>
      </c>
      <c r="R451" t="s">
        <v>634</v>
      </c>
      <c r="S451" s="8">
        <f t="shared" ref="S451:S514" si="39">IF(Q451="na",99,IF(Q451="No",0,1))</f>
        <v>1</v>
      </c>
    </row>
    <row r="452" spans="1:19" x14ac:dyDescent="0.3">
      <c r="A452" t="s">
        <v>96</v>
      </c>
      <c r="B452" t="s">
        <v>779</v>
      </c>
      <c r="C452" s="5">
        <v>42840.148217592592</v>
      </c>
      <c r="D452" s="4">
        <v>0.1482175925925926</v>
      </c>
      <c r="E452" s="8" t="s">
        <v>911</v>
      </c>
      <c r="F452" s="8" t="s">
        <v>910</v>
      </c>
      <c r="G452" s="5">
        <f t="shared" si="37"/>
        <v>42840.875</v>
      </c>
      <c r="H452" s="5">
        <f t="shared" si="38"/>
        <v>42839.875</v>
      </c>
      <c r="I452" s="1">
        <f t="shared" si="36"/>
        <v>42839.875</v>
      </c>
      <c r="J452">
        <v>4</v>
      </c>
      <c r="K452">
        <v>3</v>
      </c>
      <c r="L452" t="s">
        <v>178</v>
      </c>
      <c r="M452">
        <v>2</v>
      </c>
      <c r="N452">
        <v>4</v>
      </c>
      <c r="O452">
        <v>3</v>
      </c>
      <c r="P452" t="s">
        <v>466</v>
      </c>
      <c r="Q452" t="s">
        <v>466</v>
      </c>
      <c r="R452" t="s">
        <v>634</v>
      </c>
      <c r="S452" s="8">
        <f t="shared" si="39"/>
        <v>0</v>
      </c>
    </row>
    <row r="453" spans="1:19" x14ac:dyDescent="0.3">
      <c r="A453" t="s">
        <v>96</v>
      </c>
      <c r="B453" t="s">
        <v>828</v>
      </c>
      <c r="C453" s="5">
        <v>42842.407939814817</v>
      </c>
      <c r="D453" s="4">
        <v>0.40793981481481478</v>
      </c>
      <c r="E453" s="8" t="s">
        <v>911</v>
      </c>
      <c r="F453" s="8" t="s">
        <v>910</v>
      </c>
      <c r="G453" s="5">
        <f t="shared" si="37"/>
        <v>42842.875</v>
      </c>
      <c r="H453" s="5">
        <f t="shared" si="38"/>
        <v>42841.875</v>
      </c>
      <c r="I453" s="6">
        <v>42840</v>
      </c>
      <c r="J453">
        <v>2</v>
      </c>
      <c r="K453">
        <v>2</v>
      </c>
      <c r="L453" t="s">
        <v>13</v>
      </c>
      <c r="M453">
        <v>2</v>
      </c>
      <c r="N453">
        <v>2</v>
      </c>
      <c r="O453">
        <v>2</v>
      </c>
      <c r="P453" t="s">
        <v>466</v>
      </c>
      <c r="Q453" t="s">
        <v>459</v>
      </c>
      <c r="R453" t="s">
        <v>634</v>
      </c>
      <c r="S453" s="8">
        <f t="shared" si="39"/>
        <v>1</v>
      </c>
    </row>
    <row r="454" spans="1:19" x14ac:dyDescent="0.3">
      <c r="A454" t="s">
        <v>96</v>
      </c>
      <c r="B454" t="s">
        <v>829</v>
      </c>
      <c r="C454" s="5">
        <v>42842.408668981479</v>
      </c>
      <c r="D454" s="4">
        <v>0.40866898148148145</v>
      </c>
      <c r="E454" s="8" t="s">
        <v>911</v>
      </c>
      <c r="F454" s="8" t="s">
        <v>910</v>
      </c>
      <c r="G454" s="5">
        <f t="shared" si="37"/>
        <v>42842.875</v>
      </c>
      <c r="H454" s="5">
        <f t="shared" si="38"/>
        <v>42841.875</v>
      </c>
      <c r="I454" s="1">
        <f t="shared" ref="I454:I485" si="40">IF(G454&lt;C454,G454,H454)</f>
        <v>42841.875</v>
      </c>
      <c r="J454">
        <v>3</v>
      </c>
      <c r="K454">
        <v>2</v>
      </c>
      <c r="L454" t="s">
        <v>37</v>
      </c>
      <c r="M454">
        <v>2</v>
      </c>
      <c r="N454">
        <v>2</v>
      </c>
      <c r="O454">
        <v>2</v>
      </c>
      <c r="P454" t="s">
        <v>466</v>
      </c>
      <c r="Q454" t="s">
        <v>459</v>
      </c>
      <c r="R454" t="s">
        <v>634</v>
      </c>
      <c r="S454" s="8">
        <f t="shared" si="39"/>
        <v>1</v>
      </c>
    </row>
    <row r="455" spans="1:19" x14ac:dyDescent="0.3">
      <c r="A455" t="s">
        <v>90</v>
      </c>
      <c r="B455" t="s">
        <v>89</v>
      </c>
      <c r="C455" s="5">
        <v>42828.891597222224</v>
      </c>
      <c r="D455" s="4">
        <v>0.39159722222222221</v>
      </c>
      <c r="E455" s="8" t="s">
        <v>909</v>
      </c>
      <c r="F455" s="8" t="s">
        <v>910</v>
      </c>
      <c r="G455" s="5">
        <f t="shared" si="37"/>
        <v>42828.875</v>
      </c>
      <c r="H455" s="5">
        <f t="shared" si="38"/>
        <v>42827.875</v>
      </c>
      <c r="I455" s="1">
        <f t="shared" si="40"/>
        <v>42828.875</v>
      </c>
      <c r="J455">
        <v>3</v>
      </c>
      <c r="K455">
        <v>2</v>
      </c>
      <c r="L455" t="s">
        <v>37</v>
      </c>
      <c r="M455">
        <v>3</v>
      </c>
      <c r="N455">
        <v>3</v>
      </c>
      <c r="O455">
        <v>3</v>
      </c>
      <c r="P455" t="s">
        <v>14</v>
      </c>
      <c r="Q455" t="s">
        <v>14</v>
      </c>
      <c r="R455" t="s">
        <v>15</v>
      </c>
      <c r="S455" s="8">
        <f t="shared" si="39"/>
        <v>99</v>
      </c>
    </row>
    <row r="456" spans="1:19" x14ac:dyDescent="0.3">
      <c r="A456" t="s">
        <v>90</v>
      </c>
      <c r="B456" t="s">
        <v>170</v>
      </c>
      <c r="C456" s="5">
        <v>42829.894548611112</v>
      </c>
      <c r="D456" s="4">
        <v>0.39454861111111111</v>
      </c>
      <c r="E456" s="8" t="s">
        <v>909</v>
      </c>
      <c r="F456" s="8" t="s">
        <v>910</v>
      </c>
      <c r="G456" s="5">
        <f t="shared" si="37"/>
        <v>42829.875</v>
      </c>
      <c r="H456" s="5">
        <f t="shared" si="38"/>
        <v>42828.875</v>
      </c>
      <c r="I456" s="1">
        <f t="shared" si="40"/>
        <v>42829.875</v>
      </c>
      <c r="J456">
        <v>4</v>
      </c>
      <c r="K456">
        <v>4</v>
      </c>
      <c r="L456" t="s">
        <v>18</v>
      </c>
      <c r="M456">
        <v>3</v>
      </c>
      <c r="N456">
        <v>3</v>
      </c>
      <c r="O456">
        <v>2</v>
      </c>
      <c r="P456" t="s">
        <v>14</v>
      </c>
      <c r="Q456" t="s">
        <v>14</v>
      </c>
      <c r="R456" t="s">
        <v>15</v>
      </c>
      <c r="S456" s="8">
        <f t="shared" si="39"/>
        <v>99</v>
      </c>
    </row>
    <row r="457" spans="1:19" x14ac:dyDescent="0.3">
      <c r="A457" t="s">
        <v>90</v>
      </c>
      <c r="B457" t="s">
        <v>225</v>
      </c>
      <c r="C457" s="5">
        <v>42830.900902777779</v>
      </c>
      <c r="D457" s="4">
        <v>0.40090277777777777</v>
      </c>
      <c r="E457" s="8" t="s">
        <v>909</v>
      </c>
      <c r="F457" s="8" t="s">
        <v>910</v>
      </c>
      <c r="G457" s="5">
        <f t="shared" si="37"/>
        <v>42830.875</v>
      </c>
      <c r="H457" s="5">
        <f t="shared" si="38"/>
        <v>42829.875</v>
      </c>
      <c r="I457" s="1">
        <f t="shared" si="40"/>
        <v>42830.875</v>
      </c>
      <c r="J457">
        <v>2</v>
      </c>
      <c r="K457">
        <v>4</v>
      </c>
      <c r="L457" t="s">
        <v>55</v>
      </c>
      <c r="M457">
        <v>5</v>
      </c>
      <c r="N457">
        <v>2</v>
      </c>
      <c r="O457">
        <v>2</v>
      </c>
      <c r="P457" t="s">
        <v>14</v>
      </c>
      <c r="Q457" t="s">
        <v>14</v>
      </c>
      <c r="R457" t="s">
        <v>15</v>
      </c>
      <c r="S457" s="8">
        <f t="shared" si="39"/>
        <v>99</v>
      </c>
    </row>
    <row r="458" spans="1:19" x14ac:dyDescent="0.3">
      <c r="A458" t="s">
        <v>90</v>
      </c>
      <c r="B458" t="s">
        <v>276</v>
      </c>
      <c r="C458" s="5">
        <v>42831.89675925926</v>
      </c>
      <c r="D458" s="4">
        <v>0.39675925925925926</v>
      </c>
      <c r="E458" s="8" t="s">
        <v>909</v>
      </c>
      <c r="F458" s="8" t="s">
        <v>910</v>
      </c>
      <c r="G458" s="5">
        <f t="shared" si="37"/>
        <v>42831.875</v>
      </c>
      <c r="H458" s="5">
        <f t="shared" si="38"/>
        <v>42830.875</v>
      </c>
      <c r="I458" s="1">
        <f t="shared" si="40"/>
        <v>42831.875</v>
      </c>
      <c r="J458">
        <v>4</v>
      </c>
      <c r="K458">
        <v>4</v>
      </c>
      <c r="L458" t="s">
        <v>55</v>
      </c>
      <c r="M458">
        <v>2</v>
      </c>
      <c r="N458">
        <v>3</v>
      </c>
      <c r="O458">
        <v>3</v>
      </c>
      <c r="P458" t="s">
        <v>14</v>
      </c>
      <c r="Q458" t="s">
        <v>14</v>
      </c>
      <c r="R458" t="s">
        <v>15</v>
      </c>
      <c r="S458" s="8">
        <f t="shared" si="39"/>
        <v>99</v>
      </c>
    </row>
    <row r="459" spans="1:19" x14ac:dyDescent="0.3">
      <c r="A459" t="s">
        <v>90</v>
      </c>
      <c r="B459" t="s">
        <v>320</v>
      </c>
      <c r="C459" s="5">
        <v>42832.889421296299</v>
      </c>
      <c r="D459" s="4">
        <v>0.38942129629629635</v>
      </c>
      <c r="E459" s="8" t="s">
        <v>909</v>
      </c>
      <c r="F459" s="8" t="s">
        <v>910</v>
      </c>
      <c r="G459" s="5">
        <f t="shared" si="37"/>
        <v>42832.875</v>
      </c>
      <c r="H459" s="5">
        <f t="shared" si="38"/>
        <v>42831.875</v>
      </c>
      <c r="I459" s="1">
        <f t="shared" si="40"/>
        <v>42832.875</v>
      </c>
      <c r="J459">
        <v>3</v>
      </c>
      <c r="K459">
        <v>3</v>
      </c>
      <c r="L459" t="s">
        <v>18</v>
      </c>
      <c r="M459">
        <v>3</v>
      </c>
      <c r="N459">
        <v>1</v>
      </c>
      <c r="O459">
        <v>1</v>
      </c>
      <c r="P459" t="s">
        <v>14</v>
      </c>
      <c r="Q459" t="s">
        <v>14</v>
      </c>
      <c r="R459" t="s">
        <v>15</v>
      </c>
      <c r="S459" s="8">
        <f t="shared" si="39"/>
        <v>99</v>
      </c>
    </row>
    <row r="460" spans="1:19" x14ac:dyDescent="0.3">
      <c r="A460" t="s">
        <v>90</v>
      </c>
      <c r="B460" t="s">
        <v>361</v>
      </c>
      <c r="C460" s="5">
        <v>42833.878460648149</v>
      </c>
      <c r="D460" s="4">
        <v>0.37846064814814812</v>
      </c>
      <c r="E460" s="8" t="s">
        <v>909</v>
      </c>
      <c r="F460" s="8" t="s">
        <v>910</v>
      </c>
      <c r="G460" s="5">
        <f t="shared" si="37"/>
        <v>42833.875</v>
      </c>
      <c r="H460" s="5">
        <f t="shared" si="38"/>
        <v>42832.875</v>
      </c>
      <c r="I460" s="1">
        <f t="shared" si="40"/>
        <v>42833.875</v>
      </c>
      <c r="J460">
        <v>5</v>
      </c>
      <c r="K460">
        <v>5</v>
      </c>
      <c r="L460" t="s">
        <v>178</v>
      </c>
      <c r="M460">
        <v>2</v>
      </c>
      <c r="N460">
        <v>4</v>
      </c>
      <c r="O460">
        <v>3</v>
      </c>
      <c r="P460" t="s">
        <v>14</v>
      </c>
      <c r="Q460" t="s">
        <v>14</v>
      </c>
      <c r="R460" t="s">
        <v>15</v>
      </c>
      <c r="S460" s="8">
        <f t="shared" si="39"/>
        <v>99</v>
      </c>
    </row>
    <row r="461" spans="1:19" x14ac:dyDescent="0.3">
      <c r="A461" t="s">
        <v>90</v>
      </c>
      <c r="B461" t="s">
        <v>414</v>
      </c>
      <c r="C461" s="5">
        <v>42834.949155092596</v>
      </c>
      <c r="D461" s="4">
        <v>0.44915509259259262</v>
      </c>
      <c r="E461" s="8" t="s">
        <v>909</v>
      </c>
      <c r="F461" s="8" t="s">
        <v>910</v>
      </c>
      <c r="G461" s="5">
        <f t="shared" si="37"/>
        <v>42834.875</v>
      </c>
      <c r="H461" s="5">
        <f t="shared" si="38"/>
        <v>42833.875</v>
      </c>
      <c r="I461" s="1">
        <f t="shared" si="40"/>
        <v>42834.875</v>
      </c>
      <c r="J461">
        <v>4</v>
      </c>
      <c r="K461">
        <v>2</v>
      </c>
      <c r="L461" t="s">
        <v>18</v>
      </c>
      <c r="M461">
        <v>5</v>
      </c>
      <c r="N461">
        <v>4</v>
      </c>
      <c r="O461">
        <v>3</v>
      </c>
      <c r="P461" t="s">
        <v>14</v>
      </c>
      <c r="Q461" t="s">
        <v>14</v>
      </c>
      <c r="R461" t="s">
        <v>15</v>
      </c>
      <c r="S461" s="8">
        <f t="shared" si="39"/>
        <v>99</v>
      </c>
    </row>
    <row r="462" spans="1:19" x14ac:dyDescent="0.3">
      <c r="A462" t="s">
        <v>90</v>
      </c>
      <c r="B462" t="s">
        <v>504</v>
      </c>
      <c r="C462" s="5">
        <v>42835.88385416667</v>
      </c>
      <c r="D462" s="4">
        <v>0.38385416666666666</v>
      </c>
      <c r="E462" s="8" t="s">
        <v>909</v>
      </c>
      <c r="F462" s="8" t="s">
        <v>910</v>
      </c>
      <c r="G462" s="5">
        <f t="shared" si="37"/>
        <v>42835.875</v>
      </c>
      <c r="H462" s="5">
        <f t="shared" si="38"/>
        <v>42834.875</v>
      </c>
      <c r="I462" s="1">
        <f t="shared" si="40"/>
        <v>42835.875</v>
      </c>
      <c r="J462">
        <v>2</v>
      </c>
      <c r="K462">
        <v>1</v>
      </c>
      <c r="L462" t="s">
        <v>37</v>
      </c>
      <c r="M462">
        <v>5</v>
      </c>
      <c r="N462">
        <v>2</v>
      </c>
      <c r="O462">
        <v>4</v>
      </c>
      <c r="P462" t="s">
        <v>459</v>
      </c>
      <c r="Q462" t="s">
        <v>14</v>
      </c>
      <c r="R462" t="s">
        <v>460</v>
      </c>
      <c r="S462" s="8">
        <f t="shared" si="39"/>
        <v>99</v>
      </c>
    </row>
    <row r="463" spans="1:19" x14ac:dyDescent="0.3">
      <c r="A463" t="s">
        <v>90</v>
      </c>
      <c r="B463" t="s">
        <v>528</v>
      </c>
      <c r="C463" s="5">
        <v>42836.885833333334</v>
      </c>
      <c r="D463" s="4">
        <v>0.38583333333333331</v>
      </c>
      <c r="E463" s="8" t="s">
        <v>909</v>
      </c>
      <c r="F463" s="8" t="s">
        <v>910</v>
      </c>
      <c r="G463" s="5">
        <f t="shared" si="37"/>
        <v>42836.875</v>
      </c>
      <c r="H463" s="5">
        <f t="shared" si="38"/>
        <v>42835.875</v>
      </c>
      <c r="I463" s="1">
        <f t="shared" si="40"/>
        <v>42836.875</v>
      </c>
      <c r="J463">
        <v>3</v>
      </c>
      <c r="K463">
        <v>3</v>
      </c>
      <c r="L463" t="s">
        <v>13</v>
      </c>
      <c r="M463">
        <v>3</v>
      </c>
      <c r="N463">
        <v>3</v>
      </c>
      <c r="O463">
        <v>1</v>
      </c>
      <c r="P463" t="s">
        <v>459</v>
      </c>
      <c r="Q463" t="s">
        <v>14</v>
      </c>
      <c r="R463" t="s">
        <v>460</v>
      </c>
      <c r="S463" s="8">
        <f t="shared" si="39"/>
        <v>99</v>
      </c>
    </row>
    <row r="464" spans="1:19" x14ac:dyDescent="0.3">
      <c r="A464" t="s">
        <v>90</v>
      </c>
      <c r="B464" t="s">
        <v>552</v>
      </c>
      <c r="C464" s="5">
        <v>42837.918206018519</v>
      </c>
      <c r="D464" s="4">
        <v>0.41820601851851852</v>
      </c>
      <c r="E464" s="8" t="s">
        <v>909</v>
      </c>
      <c r="F464" s="8" t="s">
        <v>910</v>
      </c>
      <c r="G464" s="5">
        <f t="shared" si="37"/>
        <v>42837.875</v>
      </c>
      <c r="H464" s="5">
        <f t="shared" si="38"/>
        <v>42836.875</v>
      </c>
      <c r="I464" s="1">
        <f t="shared" si="40"/>
        <v>42837.875</v>
      </c>
      <c r="J464">
        <v>4</v>
      </c>
      <c r="K464">
        <v>4</v>
      </c>
      <c r="L464" t="s">
        <v>55</v>
      </c>
      <c r="M464">
        <v>3</v>
      </c>
      <c r="N464">
        <v>3</v>
      </c>
      <c r="O464">
        <v>3</v>
      </c>
      <c r="P464" t="s">
        <v>459</v>
      </c>
      <c r="Q464" t="s">
        <v>14</v>
      </c>
      <c r="R464" t="s">
        <v>460</v>
      </c>
      <c r="S464" s="8">
        <f t="shared" si="39"/>
        <v>99</v>
      </c>
    </row>
    <row r="465" spans="1:19" x14ac:dyDescent="0.3">
      <c r="A465" t="s">
        <v>90</v>
      </c>
      <c r="B465" t="s">
        <v>570</v>
      </c>
      <c r="C465" s="5">
        <v>42838.913275462961</v>
      </c>
      <c r="D465" s="4">
        <v>0.41327546296296297</v>
      </c>
      <c r="E465" s="8" t="s">
        <v>909</v>
      </c>
      <c r="F465" s="8" t="s">
        <v>910</v>
      </c>
      <c r="G465" s="5">
        <f t="shared" si="37"/>
        <v>42838.875</v>
      </c>
      <c r="H465" s="5">
        <f t="shared" si="38"/>
        <v>42837.875</v>
      </c>
      <c r="I465" s="1">
        <f t="shared" si="40"/>
        <v>42838.875</v>
      </c>
      <c r="J465">
        <v>3</v>
      </c>
      <c r="K465">
        <v>3</v>
      </c>
      <c r="L465" t="s">
        <v>18</v>
      </c>
      <c r="M465">
        <v>5</v>
      </c>
      <c r="N465">
        <v>2</v>
      </c>
      <c r="O465">
        <v>3</v>
      </c>
      <c r="P465" t="s">
        <v>459</v>
      </c>
      <c r="Q465" t="s">
        <v>14</v>
      </c>
      <c r="R465" t="s">
        <v>460</v>
      </c>
      <c r="S465" s="8">
        <f t="shared" si="39"/>
        <v>99</v>
      </c>
    </row>
    <row r="466" spans="1:19" x14ac:dyDescent="0.3">
      <c r="A466" t="s">
        <v>90</v>
      </c>
      <c r="B466" t="s">
        <v>589</v>
      </c>
      <c r="C466" s="5">
        <v>42839.907569444447</v>
      </c>
      <c r="D466" s="4">
        <v>0.40756944444444443</v>
      </c>
      <c r="E466" s="8" t="s">
        <v>909</v>
      </c>
      <c r="F466" s="8" t="s">
        <v>910</v>
      </c>
      <c r="G466" s="5">
        <f t="shared" si="37"/>
        <v>42839.875</v>
      </c>
      <c r="H466" s="5">
        <f t="shared" si="38"/>
        <v>42838.875</v>
      </c>
      <c r="I466" s="1">
        <f t="shared" si="40"/>
        <v>42839.875</v>
      </c>
      <c r="J466">
        <v>4</v>
      </c>
      <c r="K466">
        <v>4</v>
      </c>
      <c r="L466" t="s">
        <v>55</v>
      </c>
      <c r="M466">
        <v>4</v>
      </c>
      <c r="N466">
        <v>4</v>
      </c>
      <c r="O466">
        <v>4</v>
      </c>
      <c r="P466" t="s">
        <v>459</v>
      </c>
      <c r="Q466" t="s">
        <v>14</v>
      </c>
      <c r="R466" t="s">
        <v>460</v>
      </c>
      <c r="S466" s="8">
        <f t="shared" si="39"/>
        <v>99</v>
      </c>
    </row>
    <row r="467" spans="1:19" x14ac:dyDescent="0.3">
      <c r="A467" t="s">
        <v>90</v>
      </c>
      <c r="B467" t="s">
        <v>603</v>
      </c>
      <c r="C467" s="5">
        <v>42840.937118055554</v>
      </c>
      <c r="D467" s="4">
        <v>0.43711805555555555</v>
      </c>
      <c r="E467" s="8" t="s">
        <v>909</v>
      </c>
      <c r="F467" s="8" t="s">
        <v>910</v>
      </c>
      <c r="G467" s="5">
        <f t="shared" si="37"/>
        <v>42840.875</v>
      </c>
      <c r="H467" s="5">
        <f t="shared" si="38"/>
        <v>42839.875</v>
      </c>
      <c r="I467" s="1">
        <f t="shared" si="40"/>
        <v>42840.875</v>
      </c>
      <c r="J467">
        <v>4</v>
      </c>
      <c r="K467">
        <v>2</v>
      </c>
      <c r="L467" t="s">
        <v>37</v>
      </c>
      <c r="M467">
        <v>3</v>
      </c>
      <c r="N467">
        <v>3</v>
      </c>
      <c r="O467">
        <v>3</v>
      </c>
      <c r="P467" t="s">
        <v>459</v>
      </c>
      <c r="Q467" t="s">
        <v>14</v>
      </c>
      <c r="R467" t="s">
        <v>460</v>
      </c>
      <c r="S467" s="8">
        <f t="shared" si="39"/>
        <v>99</v>
      </c>
    </row>
    <row r="468" spans="1:19" x14ac:dyDescent="0.3">
      <c r="A468" t="s">
        <v>90</v>
      </c>
      <c r="B468" t="s">
        <v>623</v>
      </c>
      <c r="C468" s="5">
        <v>42841.958078703705</v>
      </c>
      <c r="D468" s="4">
        <v>0.45807870370370374</v>
      </c>
      <c r="E468" s="8" t="s">
        <v>909</v>
      </c>
      <c r="F468" s="8" t="s">
        <v>910</v>
      </c>
      <c r="G468" s="5">
        <f t="shared" si="37"/>
        <v>42841.875</v>
      </c>
      <c r="H468" s="5">
        <f t="shared" si="38"/>
        <v>42840.875</v>
      </c>
      <c r="I468" s="1">
        <f t="shared" si="40"/>
        <v>42841.875</v>
      </c>
      <c r="J468">
        <v>4</v>
      </c>
      <c r="K468">
        <v>4</v>
      </c>
      <c r="L468" t="s">
        <v>18</v>
      </c>
      <c r="M468">
        <v>3</v>
      </c>
      <c r="N468">
        <v>3</v>
      </c>
      <c r="O468">
        <v>2</v>
      </c>
      <c r="P468" t="s">
        <v>459</v>
      </c>
      <c r="Q468" t="s">
        <v>14</v>
      </c>
      <c r="R468" t="s">
        <v>460</v>
      </c>
      <c r="S468" s="8">
        <f t="shared" si="39"/>
        <v>99</v>
      </c>
    </row>
    <row r="469" spans="1:19" x14ac:dyDescent="0.3">
      <c r="A469" t="s">
        <v>146</v>
      </c>
      <c r="B469" t="s">
        <v>145</v>
      </c>
      <c r="C469" s="5">
        <v>42829.350798611114</v>
      </c>
      <c r="D469" s="4">
        <v>0.35079861111111116</v>
      </c>
      <c r="E469" s="8" t="s">
        <v>911</v>
      </c>
      <c r="F469" s="8" t="s">
        <v>910</v>
      </c>
      <c r="G469" s="5">
        <f t="shared" si="37"/>
        <v>42829.875</v>
      </c>
      <c r="H469" s="5">
        <f t="shared" si="38"/>
        <v>42828.875</v>
      </c>
      <c r="I469" s="1">
        <f t="shared" si="40"/>
        <v>42828.875</v>
      </c>
      <c r="J469">
        <v>3</v>
      </c>
      <c r="K469">
        <v>3</v>
      </c>
      <c r="L469" t="s">
        <v>18</v>
      </c>
      <c r="M469">
        <v>4</v>
      </c>
      <c r="N469">
        <v>2</v>
      </c>
      <c r="O469">
        <v>3</v>
      </c>
      <c r="P469" t="s">
        <v>14</v>
      </c>
      <c r="Q469" t="s">
        <v>14</v>
      </c>
      <c r="R469" t="s">
        <v>15</v>
      </c>
      <c r="S469" s="8">
        <f t="shared" si="39"/>
        <v>99</v>
      </c>
    </row>
    <row r="470" spans="1:19" x14ac:dyDescent="0.3">
      <c r="A470" t="s">
        <v>146</v>
      </c>
      <c r="B470" t="s">
        <v>196</v>
      </c>
      <c r="C470" s="5">
        <v>42830.25712962963</v>
      </c>
      <c r="D470" s="4">
        <v>0.25712962962962965</v>
      </c>
      <c r="E470" s="8" t="s">
        <v>911</v>
      </c>
      <c r="F470" s="8" t="s">
        <v>910</v>
      </c>
      <c r="G470" s="5">
        <f t="shared" si="37"/>
        <v>42830.875</v>
      </c>
      <c r="H470" s="5">
        <f t="shared" si="38"/>
        <v>42829.875</v>
      </c>
      <c r="I470" s="1">
        <f t="shared" si="40"/>
        <v>42829.875</v>
      </c>
      <c r="J470">
        <v>3</v>
      </c>
      <c r="K470">
        <v>4</v>
      </c>
      <c r="L470" t="s">
        <v>13</v>
      </c>
      <c r="M470">
        <v>4</v>
      </c>
      <c r="N470">
        <v>2</v>
      </c>
      <c r="O470">
        <v>3</v>
      </c>
      <c r="P470" t="s">
        <v>14</v>
      </c>
      <c r="Q470" t="s">
        <v>14</v>
      </c>
      <c r="R470" t="s">
        <v>15</v>
      </c>
      <c r="S470" s="8">
        <f t="shared" si="39"/>
        <v>99</v>
      </c>
    </row>
    <row r="471" spans="1:19" x14ac:dyDescent="0.3">
      <c r="A471" t="s">
        <v>146</v>
      </c>
      <c r="B471" t="s">
        <v>248</v>
      </c>
      <c r="C471" s="5">
        <v>42831.254918981482</v>
      </c>
      <c r="D471" s="4">
        <v>0.25491898148148145</v>
      </c>
      <c r="E471" s="8" t="s">
        <v>911</v>
      </c>
      <c r="F471" s="8" t="s">
        <v>910</v>
      </c>
      <c r="G471" s="5">
        <f t="shared" si="37"/>
        <v>42831.875</v>
      </c>
      <c r="H471" s="5">
        <f t="shared" si="38"/>
        <v>42830.875</v>
      </c>
      <c r="I471" s="1">
        <f t="shared" si="40"/>
        <v>42830.875</v>
      </c>
      <c r="J471">
        <v>4</v>
      </c>
      <c r="K471">
        <v>4</v>
      </c>
      <c r="L471" t="s">
        <v>18</v>
      </c>
      <c r="M471">
        <v>3</v>
      </c>
      <c r="N471">
        <v>3</v>
      </c>
      <c r="O471">
        <v>2</v>
      </c>
      <c r="P471" t="s">
        <v>14</v>
      </c>
      <c r="Q471" t="s">
        <v>14</v>
      </c>
      <c r="R471" t="s">
        <v>15</v>
      </c>
      <c r="S471" s="8">
        <f t="shared" si="39"/>
        <v>99</v>
      </c>
    </row>
    <row r="472" spans="1:19" x14ac:dyDescent="0.3">
      <c r="A472" t="s">
        <v>146</v>
      </c>
      <c r="B472" t="s">
        <v>299</v>
      </c>
      <c r="C472" s="5">
        <v>42832.335370370369</v>
      </c>
      <c r="D472" s="4">
        <v>0.33537037037037037</v>
      </c>
      <c r="E472" s="8" t="s">
        <v>911</v>
      </c>
      <c r="F472" s="8" t="s">
        <v>910</v>
      </c>
      <c r="G472" s="5">
        <f t="shared" si="37"/>
        <v>42832.875</v>
      </c>
      <c r="H472" s="5">
        <f t="shared" si="38"/>
        <v>42831.875</v>
      </c>
      <c r="I472" s="1">
        <f t="shared" si="40"/>
        <v>42831.875</v>
      </c>
      <c r="J472">
        <v>3</v>
      </c>
      <c r="K472">
        <v>4</v>
      </c>
      <c r="L472" t="s">
        <v>18</v>
      </c>
      <c r="M472">
        <v>2</v>
      </c>
      <c r="N472">
        <v>3</v>
      </c>
      <c r="O472">
        <v>2</v>
      </c>
      <c r="P472" t="s">
        <v>14</v>
      </c>
      <c r="Q472" t="s">
        <v>14</v>
      </c>
      <c r="R472" t="s">
        <v>15</v>
      </c>
      <c r="S472" s="8">
        <f t="shared" si="39"/>
        <v>99</v>
      </c>
    </row>
    <row r="473" spans="1:19" x14ac:dyDescent="0.3">
      <c r="A473" t="s">
        <v>146</v>
      </c>
      <c r="B473" t="s">
        <v>342</v>
      </c>
      <c r="C473" s="5">
        <v>42833.080092592594</v>
      </c>
      <c r="D473" s="4">
        <v>8.009259259259259E-2</v>
      </c>
      <c r="E473" s="8" t="s">
        <v>911</v>
      </c>
      <c r="F473" s="8" t="s">
        <v>910</v>
      </c>
      <c r="G473" s="5">
        <f t="shared" si="37"/>
        <v>42833.875</v>
      </c>
      <c r="H473" s="5">
        <f t="shared" si="38"/>
        <v>42832.875</v>
      </c>
      <c r="I473" s="1">
        <f t="shared" si="40"/>
        <v>42832.875</v>
      </c>
      <c r="J473">
        <v>2</v>
      </c>
      <c r="K473">
        <v>2</v>
      </c>
      <c r="L473" t="s">
        <v>37</v>
      </c>
      <c r="M473">
        <v>4</v>
      </c>
      <c r="N473">
        <v>2</v>
      </c>
      <c r="O473">
        <v>4</v>
      </c>
      <c r="P473" t="s">
        <v>14</v>
      </c>
      <c r="Q473" t="s">
        <v>14</v>
      </c>
      <c r="R473" t="s">
        <v>15</v>
      </c>
      <c r="S473" s="8">
        <f t="shared" si="39"/>
        <v>99</v>
      </c>
    </row>
    <row r="474" spans="1:19" x14ac:dyDescent="0.3">
      <c r="A474" t="s">
        <v>146</v>
      </c>
      <c r="B474" t="s">
        <v>390</v>
      </c>
      <c r="C474" s="5">
        <v>42834.265439814815</v>
      </c>
      <c r="D474" s="4">
        <v>0.26543981481481482</v>
      </c>
      <c r="E474" s="8" t="s">
        <v>911</v>
      </c>
      <c r="F474" s="8" t="s">
        <v>910</v>
      </c>
      <c r="G474" s="5">
        <f t="shared" si="37"/>
        <v>42834.875</v>
      </c>
      <c r="H474" s="5">
        <f t="shared" si="38"/>
        <v>42833.875</v>
      </c>
      <c r="I474" s="1">
        <f t="shared" si="40"/>
        <v>42833.875</v>
      </c>
      <c r="J474">
        <v>4</v>
      </c>
      <c r="K474">
        <v>4</v>
      </c>
      <c r="L474" t="s">
        <v>18</v>
      </c>
      <c r="M474">
        <v>3</v>
      </c>
      <c r="N474">
        <v>3</v>
      </c>
      <c r="O474">
        <v>2</v>
      </c>
      <c r="P474" t="s">
        <v>14</v>
      </c>
      <c r="Q474" t="s">
        <v>14</v>
      </c>
      <c r="R474" t="s">
        <v>15</v>
      </c>
      <c r="S474" s="8">
        <f t="shared" si="39"/>
        <v>99</v>
      </c>
    </row>
    <row r="475" spans="1:19" x14ac:dyDescent="0.3">
      <c r="A475" t="s">
        <v>146</v>
      </c>
      <c r="B475" t="s">
        <v>445</v>
      </c>
      <c r="C475" s="5">
        <v>42835.327905092592</v>
      </c>
      <c r="D475" s="4">
        <v>0.3279050925925926</v>
      </c>
      <c r="E475" s="8" t="s">
        <v>911</v>
      </c>
      <c r="F475" s="8" t="s">
        <v>910</v>
      </c>
      <c r="G475" s="5">
        <f t="shared" si="37"/>
        <v>42835.875</v>
      </c>
      <c r="H475" s="5">
        <f t="shared" si="38"/>
        <v>42834.875</v>
      </c>
      <c r="I475" s="1">
        <f t="shared" si="40"/>
        <v>42834.875</v>
      </c>
      <c r="J475">
        <v>4</v>
      </c>
      <c r="K475">
        <v>4</v>
      </c>
      <c r="L475" t="s">
        <v>13</v>
      </c>
      <c r="M475">
        <v>4</v>
      </c>
      <c r="N475">
        <v>4</v>
      </c>
      <c r="O475">
        <v>2</v>
      </c>
      <c r="P475" t="s">
        <v>14</v>
      </c>
      <c r="Q475" t="s">
        <v>14</v>
      </c>
      <c r="R475" t="s">
        <v>15</v>
      </c>
      <c r="S475" s="8">
        <f t="shared" si="39"/>
        <v>99</v>
      </c>
    </row>
    <row r="476" spans="1:19" x14ac:dyDescent="0.3">
      <c r="A476" t="s">
        <v>146</v>
      </c>
      <c r="B476" t="s">
        <v>517</v>
      </c>
      <c r="C476" s="5">
        <v>42836.323136574072</v>
      </c>
      <c r="D476" s="4">
        <v>0.32313657407407409</v>
      </c>
      <c r="E476" s="8" t="s">
        <v>911</v>
      </c>
      <c r="F476" s="8" t="s">
        <v>910</v>
      </c>
      <c r="G476" s="5">
        <f t="shared" si="37"/>
        <v>42836.875</v>
      </c>
      <c r="H476" s="5">
        <f t="shared" si="38"/>
        <v>42835.875</v>
      </c>
      <c r="I476" s="1">
        <f t="shared" si="40"/>
        <v>42835.875</v>
      </c>
      <c r="J476">
        <v>4</v>
      </c>
      <c r="K476">
        <v>2</v>
      </c>
      <c r="L476" t="s">
        <v>37</v>
      </c>
      <c r="M476">
        <v>5</v>
      </c>
      <c r="N476">
        <v>3</v>
      </c>
      <c r="O476">
        <v>2</v>
      </c>
      <c r="P476" t="s">
        <v>466</v>
      </c>
      <c r="Q476" t="s">
        <v>14</v>
      </c>
      <c r="R476" t="s">
        <v>460</v>
      </c>
      <c r="S476" s="8">
        <f t="shared" si="39"/>
        <v>99</v>
      </c>
    </row>
    <row r="477" spans="1:19" x14ac:dyDescent="0.3">
      <c r="A477" t="s">
        <v>146</v>
      </c>
      <c r="B477" t="s">
        <v>541</v>
      </c>
      <c r="C477" s="5">
        <v>42837.288402777776</v>
      </c>
      <c r="D477" s="4">
        <v>0.28840277777777779</v>
      </c>
      <c r="E477" s="8" t="s">
        <v>911</v>
      </c>
      <c r="F477" s="8" t="s">
        <v>910</v>
      </c>
      <c r="G477" s="5">
        <f t="shared" si="37"/>
        <v>42837.875</v>
      </c>
      <c r="H477" s="5">
        <f t="shared" si="38"/>
        <v>42836.875</v>
      </c>
      <c r="I477" s="1">
        <f t="shared" si="40"/>
        <v>42836.875</v>
      </c>
      <c r="J477">
        <v>4</v>
      </c>
      <c r="K477">
        <v>4</v>
      </c>
      <c r="L477" t="s">
        <v>18</v>
      </c>
      <c r="M477">
        <v>3</v>
      </c>
      <c r="N477">
        <v>2</v>
      </c>
      <c r="O477">
        <v>4</v>
      </c>
      <c r="P477" t="s">
        <v>459</v>
      </c>
      <c r="Q477" t="s">
        <v>14</v>
      </c>
      <c r="R477" t="s">
        <v>460</v>
      </c>
      <c r="S477" s="8">
        <f t="shared" si="39"/>
        <v>99</v>
      </c>
    </row>
    <row r="478" spans="1:19" x14ac:dyDescent="0.3">
      <c r="A478" t="s">
        <v>146</v>
      </c>
      <c r="B478" t="s">
        <v>562</v>
      </c>
      <c r="C478" s="5">
        <v>42838.309363425928</v>
      </c>
      <c r="D478" s="4">
        <v>0.30936342592592592</v>
      </c>
      <c r="E478" s="8" t="s">
        <v>911</v>
      </c>
      <c r="F478" s="8" t="s">
        <v>910</v>
      </c>
      <c r="G478" s="5">
        <f t="shared" si="37"/>
        <v>42838.875</v>
      </c>
      <c r="H478" s="5">
        <f t="shared" si="38"/>
        <v>42837.875</v>
      </c>
      <c r="I478" s="1">
        <f t="shared" si="40"/>
        <v>42837.875</v>
      </c>
      <c r="J478">
        <v>4</v>
      </c>
      <c r="K478">
        <v>4</v>
      </c>
      <c r="L478" t="s">
        <v>18</v>
      </c>
      <c r="M478">
        <v>3</v>
      </c>
      <c r="N478">
        <v>2</v>
      </c>
      <c r="O478">
        <v>4</v>
      </c>
      <c r="P478" t="s">
        <v>459</v>
      </c>
      <c r="Q478" t="s">
        <v>14</v>
      </c>
      <c r="R478" t="s">
        <v>460</v>
      </c>
      <c r="S478" s="8">
        <f t="shared" si="39"/>
        <v>99</v>
      </c>
    </row>
    <row r="479" spans="1:19" x14ac:dyDescent="0.3">
      <c r="A479" t="s">
        <v>146</v>
      </c>
      <c r="B479" t="s">
        <v>579</v>
      </c>
      <c r="C479" s="5">
        <v>42839.23846064815</v>
      </c>
      <c r="D479" s="4">
        <v>0.23846064814814816</v>
      </c>
      <c r="E479" s="8" t="s">
        <v>911</v>
      </c>
      <c r="F479" s="8" t="s">
        <v>910</v>
      </c>
      <c r="G479" s="5">
        <f t="shared" si="37"/>
        <v>42839.875</v>
      </c>
      <c r="H479" s="5">
        <f t="shared" si="38"/>
        <v>42838.875</v>
      </c>
      <c r="I479" s="1">
        <f t="shared" si="40"/>
        <v>42838.875</v>
      </c>
      <c r="J479">
        <v>5</v>
      </c>
      <c r="K479">
        <v>4</v>
      </c>
      <c r="L479" t="s">
        <v>13</v>
      </c>
      <c r="M479">
        <v>2</v>
      </c>
      <c r="N479">
        <v>2</v>
      </c>
      <c r="O479">
        <v>4</v>
      </c>
      <c r="P479" t="s">
        <v>459</v>
      </c>
      <c r="Q479" t="s">
        <v>14</v>
      </c>
      <c r="R479" t="s">
        <v>460</v>
      </c>
      <c r="S479" s="8">
        <f t="shared" si="39"/>
        <v>99</v>
      </c>
    </row>
    <row r="480" spans="1:19" x14ac:dyDescent="0.3">
      <c r="A480" t="s">
        <v>146</v>
      </c>
      <c r="B480" t="s">
        <v>595</v>
      </c>
      <c r="C480" s="5">
        <v>42840.280590277776</v>
      </c>
      <c r="D480" s="4">
        <v>0.28059027777777779</v>
      </c>
      <c r="E480" s="8" t="s">
        <v>911</v>
      </c>
      <c r="F480" s="8" t="s">
        <v>910</v>
      </c>
      <c r="G480" s="5">
        <f t="shared" si="37"/>
        <v>42840.875</v>
      </c>
      <c r="H480" s="5">
        <f t="shared" si="38"/>
        <v>42839.875</v>
      </c>
      <c r="I480" s="1">
        <f t="shared" si="40"/>
        <v>42839.875</v>
      </c>
      <c r="J480">
        <v>4</v>
      </c>
      <c r="K480">
        <v>3</v>
      </c>
      <c r="L480" t="s">
        <v>13</v>
      </c>
      <c r="M480">
        <v>4</v>
      </c>
      <c r="N480">
        <v>2</v>
      </c>
      <c r="O480">
        <v>3</v>
      </c>
      <c r="P480" t="s">
        <v>459</v>
      </c>
      <c r="Q480" t="s">
        <v>14</v>
      </c>
      <c r="R480" t="s">
        <v>460</v>
      </c>
      <c r="S480" s="8">
        <f t="shared" si="39"/>
        <v>99</v>
      </c>
    </row>
    <row r="481" spans="1:19" x14ac:dyDescent="0.3">
      <c r="A481" t="s">
        <v>98</v>
      </c>
      <c r="B481" t="s">
        <v>97</v>
      </c>
      <c r="C481" s="5">
        <v>42828.904374999998</v>
      </c>
      <c r="D481" s="4">
        <v>0.40437499999999998</v>
      </c>
      <c r="E481" s="8" t="s">
        <v>909</v>
      </c>
      <c r="F481" s="8" t="s">
        <v>910</v>
      </c>
      <c r="G481" s="5">
        <f t="shared" si="37"/>
        <v>42828.875</v>
      </c>
      <c r="H481" s="5">
        <f t="shared" si="38"/>
        <v>42827.875</v>
      </c>
      <c r="I481" s="1">
        <f t="shared" si="40"/>
        <v>42828.875</v>
      </c>
      <c r="J481">
        <v>5</v>
      </c>
      <c r="K481">
        <v>5</v>
      </c>
      <c r="L481" t="s">
        <v>18</v>
      </c>
      <c r="M481">
        <v>3</v>
      </c>
      <c r="N481">
        <v>5</v>
      </c>
      <c r="O481">
        <v>3</v>
      </c>
      <c r="P481" t="s">
        <v>14</v>
      </c>
      <c r="Q481" t="s">
        <v>14</v>
      </c>
      <c r="R481" t="s">
        <v>15</v>
      </c>
      <c r="S481" s="8">
        <f t="shared" si="39"/>
        <v>99</v>
      </c>
    </row>
    <row r="482" spans="1:19" x14ac:dyDescent="0.3">
      <c r="A482" t="s">
        <v>98</v>
      </c>
      <c r="B482" t="s">
        <v>166</v>
      </c>
      <c r="C482" s="5">
        <v>42829.890648148146</v>
      </c>
      <c r="D482" s="4">
        <v>0.39064814814814813</v>
      </c>
      <c r="E482" s="8" t="s">
        <v>909</v>
      </c>
      <c r="F482" s="8" t="s">
        <v>910</v>
      </c>
      <c r="G482" s="5">
        <f t="shared" si="37"/>
        <v>42829.875</v>
      </c>
      <c r="H482" s="5">
        <f t="shared" si="38"/>
        <v>42828.875</v>
      </c>
      <c r="I482" s="1">
        <f t="shared" si="40"/>
        <v>42829.875</v>
      </c>
      <c r="J482">
        <v>4</v>
      </c>
      <c r="K482">
        <v>3</v>
      </c>
      <c r="L482" t="s">
        <v>13</v>
      </c>
      <c r="M482">
        <v>4</v>
      </c>
      <c r="N482">
        <v>4</v>
      </c>
      <c r="O482">
        <v>3</v>
      </c>
      <c r="P482" t="s">
        <v>14</v>
      </c>
      <c r="Q482" t="s">
        <v>14</v>
      </c>
      <c r="R482" t="s">
        <v>15</v>
      </c>
      <c r="S482" s="8">
        <f t="shared" si="39"/>
        <v>99</v>
      </c>
    </row>
    <row r="483" spans="1:19" x14ac:dyDescent="0.3">
      <c r="A483" t="s">
        <v>98</v>
      </c>
      <c r="B483" t="s">
        <v>226</v>
      </c>
      <c r="C483" s="5">
        <v>42830.901273148149</v>
      </c>
      <c r="D483" s="4">
        <v>0.40127314814814818</v>
      </c>
      <c r="E483" s="8" t="s">
        <v>909</v>
      </c>
      <c r="F483" s="8" t="s">
        <v>910</v>
      </c>
      <c r="G483" s="5">
        <f t="shared" si="37"/>
        <v>42830.875</v>
      </c>
      <c r="H483" s="5">
        <f t="shared" si="38"/>
        <v>42829.875</v>
      </c>
      <c r="I483" s="1">
        <f t="shared" si="40"/>
        <v>42830.875</v>
      </c>
      <c r="J483">
        <v>4</v>
      </c>
      <c r="K483">
        <v>4</v>
      </c>
      <c r="L483" t="s">
        <v>18</v>
      </c>
      <c r="M483">
        <v>5</v>
      </c>
      <c r="N483">
        <v>3</v>
      </c>
      <c r="O483">
        <v>2</v>
      </c>
      <c r="P483" t="s">
        <v>14</v>
      </c>
      <c r="Q483" t="s">
        <v>14</v>
      </c>
      <c r="R483" t="s">
        <v>15</v>
      </c>
      <c r="S483" s="8">
        <f t="shared" si="39"/>
        <v>99</v>
      </c>
    </row>
    <row r="484" spans="1:19" x14ac:dyDescent="0.3">
      <c r="A484" t="s">
        <v>98</v>
      </c>
      <c r="B484" t="s">
        <v>280</v>
      </c>
      <c r="C484" s="5">
        <v>42831.907592592594</v>
      </c>
      <c r="D484" s="4">
        <v>0.40759259259259256</v>
      </c>
      <c r="E484" s="8" t="s">
        <v>909</v>
      </c>
      <c r="F484" s="8" t="s">
        <v>910</v>
      </c>
      <c r="G484" s="5">
        <f t="shared" si="37"/>
        <v>42831.875</v>
      </c>
      <c r="H484" s="5">
        <f t="shared" si="38"/>
        <v>42830.875</v>
      </c>
      <c r="I484" s="1">
        <f t="shared" si="40"/>
        <v>42831.875</v>
      </c>
      <c r="J484">
        <v>3</v>
      </c>
      <c r="K484">
        <v>3</v>
      </c>
      <c r="L484" t="s">
        <v>13</v>
      </c>
      <c r="M484">
        <v>4</v>
      </c>
      <c r="N484">
        <v>3</v>
      </c>
      <c r="O484">
        <v>3</v>
      </c>
      <c r="P484" t="s">
        <v>14</v>
      </c>
      <c r="Q484" t="s">
        <v>14</v>
      </c>
      <c r="R484" t="s">
        <v>15</v>
      </c>
      <c r="S484" s="8">
        <f t="shared" si="39"/>
        <v>99</v>
      </c>
    </row>
    <row r="485" spans="1:19" x14ac:dyDescent="0.3">
      <c r="A485" t="s">
        <v>98</v>
      </c>
      <c r="B485" t="s">
        <v>330</v>
      </c>
      <c r="C485" s="5">
        <v>42832.931469907409</v>
      </c>
      <c r="D485" s="4">
        <v>0.43146990740740737</v>
      </c>
      <c r="E485" s="8" t="s">
        <v>909</v>
      </c>
      <c r="F485" s="8" t="s">
        <v>910</v>
      </c>
      <c r="G485" s="5">
        <f t="shared" si="37"/>
        <v>42832.875</v>
      </c>
      <c r="H485" s="5">
        <f t="shared" si="38"/>
        <v>42831.875</v>
      </c>
      <c r="I485" s="1">
        <f t="shared" si="40"/>
        <v>42832.875</v>
      </c>
      <c r="J485">
        <v>4</v>
      </c>
      <c r="K485">
        <v>4</v>
      </c>
      <c r="L485" t="s">
        <v>18</v>
      </c>
      <c r="M485">
        <v>3</v>
      </c>
      <c r="N485">
        <v>4</v>
      </c>
      <c r="O485">
        <v>3</v>
      </c>
      <c r="P485" t="s">
        <v>14</v>
      </c>
      <c r="Q485" t="s">
        <v>14</v>
      </c>
      <c r="R485" t="s">
        <v>15</v>
      </c>
      <c r="S485" s="8">
        <f t="shared" si="39"/>
        <v>99</v>
      </c>
    </row>
    <row r="486" spans="1:19" x14ac:dyDescent="0.3">
      <c r="A486" t="s">
        <v>98</v>
      </c>
      <c r="B486" t="s">
        <v>378</v>
      </c>
      <c r="C486" s="5">
        <v>42833.919224537036</v>
      </c>
      <c r="D486" s="4">
        <v>0.41922453703703705</v>
      </c>
      <c r="E486" s="8" t="s">
        <v>909</v>
      </c>
      <c r="F486" s="8" t="s">
        <v>910</v>
      </c>
      <c r="G486" s="5">
        <f t="shared" si="37"/>
        <v>42833.875</v>
      </c>
      <c r="H486" s="5">
        <f t="shared" si="38"/>
        <v>42832.875</v>
      </c>
      <c r="I486" s="1">
        <f t="shared" ref="I486:I509" si="41">IF(G486&lt;C486,G486,H486)</f>
        <v>42833.875</v>
      </c>
      <c r="J486">
        <v>5</v>
      </c>
      <c r="K486">
        <v>5</v>
      </c>
      <c r="L486" t="s">
        <v>18</v>
      </c>
      <c r="M486">
        <v>2</v>
      </c>
      <c r="N486">
        <v>5</v>
      </c>
      <c r="O486">
        <v>2</v>
      </c>
      <c r="P486" t="s">
        <v>14</v>
      </c>
      <c r="Q486" t="s">
        <v>14</v>
      </c>
      <c r="R486" t="s">
        <v>15</v>
      </c>
      <c r="S486" s="8">
        <f t="shared" si="39"/>
        <v>99</v>
      </c>
    </row>
    <row r="487" spans="1:19" x14ac:dyDescent="0.3">
      <c r="A487" t="s">
        <v>106</v>
      </c>
      <c r="B487" t="s">
        <v>105</v>
      </c>
      <c r="C487" s="5">
        <v>42828.944120370368</v>
      </c>
      <c r="D487" s="4">
        <v>0.44412037037037039</v>
      </c>
      <c r="E487" s="8" t="s">
        <v>909</v>
      </c>
      <c r="F487" s="8" t="s">
        <v>910</v>
      </c>
      <c r="G487" s="5">
        <f t="shared" si="37"/>
        <v>42828.875</v>
      </c>
      <c r="H487" s="5">
        <f t="shared" si="38"/>
        <v>42827.875</v>
      </c>
      <c r="I487" s="1">
        <f t="shared" si="41"/>
        <v>42828.875</v>
      </c>
      <c r="J487">
        <v>4</v>
      </c>
      <c r="K487">
        <v>2</v>
      </c>
      <c r="L487" t="s">
        <v>37</v>
      </c>
      <c r="M487">
        <v>3</v>
      </c>
      <c r="N487">
        <v>3</v>
      </c>
      <c r="O487">
        <v>2</v>
      </c>
      <c r="P487" t="s">
        <v>14</v>
      </c>
      <c r="Q487" t="s">
        <v>14</v>
      </c>
      <c r="R487" t="s">
        <v>15</v>
      </c>
      <c r="S487" s="8">
        <f t="shared" si="39"/>
        <v>99</v>
      </c>
    </row>
    <row r="488" spans="1:19" x14ac:dyDescent="0.3">
      <c r="A488" t="s">
        <v>106</v>
      </c>
      <c r="B488" t="s">
        <v>198</v>
      </c>
      <c r="C488" s="5">
        <v>42830.306192129632</v>
      </c>
      <c r="D488" s="4">
        <v>0.30619212962962966</v>
      </c>
      <c r="E488" s="8" t="s">
        <v>911</v>
      </c>
      <c r="F488" s="8" t="s">
        <v>910</v>
      </c>
      <c r="G488" s="5">
        <f t="shared" si="37"/>
        <v>42830.875</v>
      </c>
      <c r="H488" s="5">
        <f t="shared" si="38"/>
        <v>42829.875</v>
      </c>
      <c r="I488" s="1">
        <f t="shared" si="41"/>
        <v>42829.875</v>
      </c>
      <c r="J488">
        <v>4</v>
      </c>
      <c r="K488">
        <v>4</v>
      </c>
      <c r="L488" t="s">
        <v>13</v>
      </c>
      <c r="M488">
        <v>2</v>
      </c>
      <c r="N488">
        <v>4</v>
      </c>
      <c r="O488">
        <v>3</v>
      </c>
      <c r="P488" t="s">
        <v>14</v>
      </c>
      <c r="Q488" t="s">
        <v>14</v>
      </c>
      <c r="R488" t="s">
        <v>15</v>
      </c>
      <c r="S488" s="8">
        <f t="shared" si="39"/>
        <v>99</v>
      </c>
    </row>
    <row r="489" spans="1:19" x14ac:dyDescent="0.3">
      <c r="A489" t="s">
        <v>106</v>
      </c>
      <c r="B489" t="s">
        <v>233</v>
      </c>
      <c r="C489" s="5">
        <v>42830.928530092591</v>
      </c>
      <c r="D489" s="4">
        <v>0.42853009259259256</v>
      </c>
      <c r="E489" s="8" t="s">
        <v>909</v>
      </c>
      <c r="F489" s="8" t="s">
        <v>910</v>
      </c>
      <c r="G489" s="5">
        <f t="shared" si="37"/>
        <v>42830.875</v>
      </c>
      <c r="H489" s="5">
        <f t="shared" si="38"/>
        <v>42829.875</v>
      </c>
      <c r="I489" s="1">
        <f t="shared" si="41"/>
        <v>42830.875</v>
      </c>
      <c r="J489">
        <v>4</v>
      </c>
      <c r="K489">
        <v>4</v>
      </c>
      <c r="L489" t="s">
        <v>13</v>
      </c>
      <c r="M489">
        <v>2</v>
      </c>
      <c r="N489">
        <v>4</v>
      </c>
      <c r="O489">
        <v>3</v>
      </c>
      <c r="P489" t="s">
        <v>14</v>
      </c>
      <c r="Q489" t="s">
        <v>14</v>
      </c>
      <c r="R489" t="s">
        <v>15</v>
      </c>
      <c r="S489" s="8">
        <f t="shared" si="39"/>
        <v>99</v>
      </c>
    </row>
    <row r="490" spans="1:19" x14ac:dyDescent="0.3">
      <c r="A490" t="s">
        <v>106</v>
      </c>
      <c r="B490" t="s">
        <v>298</v>
      </c>
      <c r="C490" s="5">
        <v>42832.31490740741</v>
      </c>
      <c r="D490" s="4">
        <v>0.31490740740740741</v>
      </c>
      <c r="E490" s="8" t="s">
        <v>911</v>
      </c>
      <c r="F490" s="8" t="s">
        <v>910</v>
      </c>
      <c r="G490" s="5">
        <f t="shared" si="37"/>
        <v>42832.875</v>
      </c>
      <c r="H490" s="5">
        <f t="shared" si="38"/>
        <v>42831.875</v>
      </c>
      <c r="I490" s="1">
        <f t="shared" si="41"/>
        <v>42831.875</v>
      </c>
      <c r="J490">
        <v>4</v>
      </c>
      <c r="K490">
        <v>4</v>
      </c>
      <c r="L490" t="s">
        <v>18</v>
      </c>
      <c r="M490">
        <v>2</v>
      </c>
      <c r="N490">
        <v>4</v>
      </c>
      <c r="O490">
        <v>3</v>
      </c>
      <c r="P490" t="s">
        <v>14</v>
      </c>
      <c r="Q490" t="s">
        <v>14</v>
      </c>
      <c r="R490" t="s">
        <v>15</v>
      </c>
      <c r="S490" s="8">
        <f t="shared" si="39"/>
        <v>99</v>
      </c>
    </row>
    <row r="491" spans="1:19" x14ac:dyDescent="0.3">
      <c r="A491" t="s">
        <v>106</v>
      </c>
      <c r="B491" t="s">
        <v>321</v>
      </c>
      <c r="C491" s="5">
        <v>42832.890451388892</v>
      </c>
      <c r="D491" s="4">
        <v>0.39045138888888892</v>
      </c>
      <c r="E491" s="8" t="s">
        <v>909</v>
      </c>
      <c r="F491" s="8" t="s">
        <v>910</v>
      </c>
      <c r="G491" s="5">
        <f t="shared" si="37"/>
        <v>42832.875</v>
      </c>
      <c r="H491" s="5">
        <f t="shared" si="38"/>
        <v>42831.875</v>
      </c>
      <c r="I491" s="1">
        <f t="shared" si="41"/>
        <v>42832.875</v>
      </c>
      <c r="J491">
        <v>3</v>
      </c>
      <c r="K491">
        <v>4</v>
      </c>
      <c r="L491" t="s">
        <v>18</v>
      </c>
      <c r="M491">
        <v>2</v>
      </c>
      <c r="N491">
        <v>4</v>
      </c>
      <c r="O491">
        <v>4</v>
      </c>
      <c r="P491" t="s">
        <v>14</v>
      </c>
      <c r="Q491" t="s">
        <v>14</v>
      </c>
      <c r="R491" t="s">
        <v>15</v>
      </c>
      <c r="S491" s="8">
        <f t="shared" si="39"/>
        <v>99</v>
      </c>
    </row>
    <row r="492" spans="1:19" x14ac:dyDescent="0.3">
      <c r="A492" t="s">
        <v>106</v>
      </c>
      <c r="B492" t="s">
        <v>396</v>
      </c>
      <c r="C492" s="5">
        <v>42834.468657407408</v>
      </c>
      <c r="D492" s="4">
        <v>0.46865740740740741</v>
      </c>
      <c r="E492" s="8" t="s">
        <v>911</v>
      </c>
      <c r="F492" s="8" t="s">
        <v>910</v>
      </c>
      <c r="G492" s="5">
        <f t="shared" si="37"/>
        <v>42834.875</v>
      </c>
      <c r="H492" s="5">
        <f t="shared" si="38"/>
        <v>42833.875</v>
      </c>
      <c r="I492" s="1">
        <f t="shared" si="41"/>
        <v>42833.875</v>
      </c>
      <c r="J492">
        <v>4</v>
      </c>
      <c r="K492">
        <v>4</v>
      </c>
      <c r="L492" t="s">
        <v>18</v>
      </c>
      <c r="M492">
        <v>2</v>
      </c>
      <c r="N492">
        <v>4</v>
      </c>
      <c r="O492">
        <v>4</v>
      </c>
      <c r="P492" t="s">
        <v>14</v>
      </c>
      <c r="Q492" t="s">
        <v>14</v>
      </c>
      <c r="R492" t="s">
        <v>15</v>
      </c>
      <c r="S492" s="8">
        <f t="shared" si="39"/>
        <v>99</v>
      </c>
    </row>
    <row r="493" spans="1:19" x14ac:dyDescent="0.3">
      <c r="A493" t="s">
        <v>106</v>
      </c>
      <c r="B493" t="s">
        <v>446</v>
      </c>
      <c r="C493" s="5">
        <v>42835.359085648146</v>
      </c>
      <c r="D493" s="4">
        <v>0.35908564814814814</v>
      </c>
      <c r="E493" s="8" t="s">
        <v>911</v>
      </c>
      <c r="F493" s="8" t="s">
        <v>910</v>
      </c>
      <c r="G493" s="5">
        <f t="shared" si="37"/>
        <v>42835.875</v>
      </c>
      <c r="H493" s="5">
        <f t="shared" si="38"/>
        <v>42834.875</v>
      </c>
      <c r="I493" s="1">
        <f t="shared" si="41"/>
        <v>42834.875</v>
      </c>
      <c r="J493">
        <v>4</v>
      </c>
      <c r="K493">
        <v>4</v>
      </c>
      <c r="L493" t="s">
        <v>13</v>
      </c>
      <c r="M493">
        <v>2</v>
      </c>
      <c r="N493">
        <v>4</v>
      </c>
      <c r="O493">
        <v>4</v>
      </c>
      <c r="P493" t="s">
        <v>14</v>
      </c>
      <c r="Q493" t="s">
        <v>14</v>
      </c>
      <c r="R493" t="s">
        <v>15</v>
      </c>
      <c r="S493" s="8">
        <f t="shared" si="39"/>
        <v>99</v>
      </c>
    </row>
    <row r="494" spans="1:19" x14ac:dyDescent="0.3">
      <c r="A494" t="s">
        <v>106</v>
      </c>
      <c r="B494" t="s">
        <v>694</v>
      </c>
      <c r="C494" s="5">
        <v>42836.305312500001</v>
      </c>
      <c r="D494" s="4">
        <v>0.30531249999999999</v>
      </c>
      <c r="E494" s="8" t="s">
        <v>911</v>
      </c>
      <c r="F494" s="8" t="s">
        <v>910</v>
      </c>
      <c r="G494" s="5">
        <f t="shared" si="37"/>
        <v>42836.875</v>
      </c>
      <c r="H494" s="5">
        <f t="shared" si="38"/>
        <v>42835.875</v>
      </c>
      <c r="I494" s="1">
        <f t="shared" si="41"/>
        <v>42835.875</v>
      </c>
      <c r="J494">
        <v>4</v>
      </c>
      <c r="K494">
        <v>4</v>
      </c>
      <c r="L494" t="s">
        <v>13</v>
      </c>
      <c r="M494">
        <v>3</v>
      </c>
      <c r="N494">
        <v>4</v>
      </c>
      <c r="O494">
        <v>3</v>
      </c>
      <c r="P494" t="s">
        <v>459</v>
      </c>
      <c r="Q494" t="s">
        <v>466</v>
      </c>
      <c r="R494" t="s">
        <v>634</v>
      </c>
      <c r="S494" s="8">
        <f t="shared" si="39"/>
        <v>0</v>
      </c>
    </row>
    <row r="495" spans="1:19" x14ac:dyDescent="0.3">
      <c r="A495" t="s">
        <v>106</v>
      </c>
      <c r="B495" t="s">
        <v>703</v>
      </c>
      <c r="C495" s="5">
        <v>42836.92260416667</v>
      </c>
      <c r="D495" s="4">
        <v>0.42260416666666667</v>
      </c>
      <c r="E495" s="8" t="s">
        <v>909</v>
      </c>
      <c r="F495" s="8" t="s">
        <v>910</v>
      </c>
      <c r="G495" s="5">
        <f t="shared" si="37"/>
        <v>42836.875</v>
      </c>
      <c r="H495" s="5">
        <f t="shared" si="38"/>
        <v>42835.875</v>
      </c>
      <c r="I495" s="1">
        <f t="shared" si="41"/>
        <v>42836.875</v>
      </c>
      <c r="J495">
        <v>4</v>
      </c>
      <c r="K495">
        <v>4</v>
      </c>
      <c r="L495" t="s">
        <v>13</v>
      </c>
      <c r="M495">
        <v>3</v>
      </c>
      <c r="N495">
        <v>4</v>
      </c>
      <c r="O495">
        <v>4</v>
      </c>
      <c r="P495" t="s">
        <v>459</v>
      </c>
      <c r="Q495" t="s">
        <v>466</v>
      </c>
      <c r="R495" t="s">
        <v>634</v>
      </c>
      <c r="S495" s="8">
        <f t="shared" si="39"/>
        <v>0</v>
      </c>
    </row>
    <row r="496" spans="1:19" x14ac:dyDescent="0.3">
      <c r="A496" t="s">
        <v>106</v>
      </c>
      <c r="B496" t="s">
        <v>741</v>
      </c>
      <c r="C496" s="5">
        <v>42838.351342592592</v>
      </c>
      <c r="D496" s="4">
        <v>0.3513425925925926</v>
      </c>
      <c r="E496" s="8" t="s">
        <v>911</v>
      </c>
      <c r="F496" s="8" t="s">
        <v>910</v>
      </c>
      <c r="G496" s="5">
        <f t="shared" si="37"/>
        <v>42838.875</v>
      </c>
      <c r="H496" s="5">
        <f t="shared" si="38"/>
        <v>42837.875</v>
      </c>
      <c r="I496" s="1">
        <f t="shared" si="41"/>
        <v>42837.875</v>
      </c>
      <c r="J496">
        <v>3</v>
      </c>
      <c r="K496">
        <v>4</v>
      </c>
      <c r="L496" t="s">
        <v>13</v>
      </c>
      <c r="M496">
        <v>2</v>
      </c>
      <c r="N496">
        <v>4</v>
      </c>
      <c r="O496">
        <v>3</v>
      </c>
      <c r="P496" t="s">
        <v>459</v>
      </c>
      <c r="Q496" t="s">
        <v>466</v>
      </c>
      <c r="R496" t="s">
        <v>634</v>
      </c>
      <c r="S496" s="8">
        <f t="shared" si="39"/>
        <v>0</v>
      </c>
    </row>
    <row r="497" spans="1:19" x14ac:dyDescent="0.3">
      <c r="A497" t="s">
        <v>106</v>
      </c>
      <c r="B497" t="s">
        <v>761</v>
      </c>
      <c r="C497" s="5">
        <v>42839.347407407404</v>
      </c>
      <c r="D497" s="4">
        <v>0.34740740740740739</v>
      </c>
      <c r="E497" s="8" t="s">
        <v>911</v>
      </c>
      <c r="F497" s="8" t="s">
        <v>910</v>
      </c>
      <c r="G497" s="5">
        <f t="shared" si="37"/>
        <v>42839.875</v>
      </c>
      <c r="H497" s="5">
        <f t="shared" si="38"/>
        <v>42838.875</v>
      </c>
      <c r="I497" s="1">
        <f t="shared" si="41"/>
        <v>42838.875</v>
      </c>
      <c r="J497">
        <v>4</v>
      </c>
      <c r="K497">
        <v>3</v>
      </c>
      <c r="L497" t="s">
        <v>37</v>
      </c>
      <c r="M497">
        <v>2</v>
      </c>
      <c r="N497">
        <v>3</v>
      </c>
      <c r="O497">
        <v>3</v>
      </c>
      <c r="P497" t="s">
        <v>459</v>
      </c>
      <c r="Q497" t="s">
        <v>466</v>
      </c>
      <c r="R497" t="s">
        <v>634</v>
      </c>
      <c r="S497" s="8">
        <f t="shared" si="39"/>
        <v>0</v>
      </c>
    </row>
    <row r="498" spans="1:19" x14ac:dyDescent="0.3">
      <c r="A498" t="s">
        <v>106</v>
      </c>
      <c r="B498" t="s">
        <v>783</v>
      </c>
      <c r="C498" s="5">
        <v>42840.562731481485</v>
      </c>
      <c r="D498" s="4">
        <v>6.2731481481481485E-2</v>
      </c>
      <c r="E498" s="8" t="s">
        <v>909</v>
      </c>
      <c r="F498" s="8" t="s">
        <v>910</v>
      </c>
      <c r="G498" s="5">
        <f t="shared" si="37"/>
        <v>42840.875</v>
      </c>
      <c r="H498" s="5">
        <f t="shared" si="38"/>
        <v>42839.875</v>
      </c>
      <c r="I498" s="1">
        <f t="shared" si="41"/>
        <v>42839.875</v>
      </c>
      <c r="J498">
        <v>4</v>
      </c>
      <c r="K498">
        <v>4</v>
      </c>
      <c r="L498" t="s">
        <v>13</v>
      </c>
      <c r="M498">
        <v>2</v>
      </c>
      <c r="N498">
        <v>4</v>
      </c>
      <c r="O498">
        <v>3</v>
      </c>
      <c r="P498" t="s">
        <v>459</v>
      </c>
      <c r="Q498" t="s">
        <v>466</v>
      </c>
      <c r="R498" t="s">
        <v>634</v>
      </c>
      <c r="S498" s="8">
        <f t="shared" si="39"/>
        <v>0</v>
      </c>
    </row>
    <row r="499" spans="1:19" x14ac:dyDescent="0.3">
      <c r="A499" t="s">
        <v>106</v>
      </c>
      <c r="B499" t="s">
        <v>787</v>
      </c>
      <c r="C499" s="5">
        <v>42840.889988425923</v>
      </c>
      <c r="D499" s="4">
        <v>0.38998842592592592</v>
      </c>
      <c r="E499" s="8" t="s">
        <v>909</v>
      </c>
      <c r="F499" s="8" t="s">
        <v>910</v>
      </c>
      <c r="G499" s="5">
        <f t="shared" si="37"/>
        <v>42840.875</v>
      </c>
      <c r="H499" s="5">
        <f t="shared" si="38"/>
        <v>42839.875</v>
      </c>
      <c r="I499" s="1">
        <f t="shared" si="41"/>
        <v>42840.875</v>
      </c>
      <c r="J499">
        <v>4</v>
      </c>
      <c r="K499">
        <v>4</v>
      </c>
      <c r="L499" t="s">
        <v>18</v>
      </c>
      <c r="M499">
        <v>1</v>
      </c>
      <c r="N499">
        <v>4</v>
      </c>
      <c r="O499">
        <v>2</v>
      </c>
      <c r="P499" t="s">
        <v>459</v>
      </c>
      <c r="Q499" t="s">
        <v>466</v>
      </c>
      <c r="R499" t="s">
        <v>634</v>
      </c>
      <c r="S499" s="8">
        <f t="shared" si="39"/>
        <v>0</v>
      </c>
    </row>
    <row r="500" spans="1:19" x14ac:dyDescent="0.3">
      <c r="A500" t="s">
        <v>136</v>
      </c>
      <c r="B500" t="s">
        <v>135</v>
      </c>
      <c r="C500" s="5">
        <v>42829.042037037034</v>
      </c>
      <c r="D500" s="4">
        <v>4.2037037037037039E-2</v>
      </c>
      <c r="E500" s="8" t="s">
        <v>911</v>
      </c>
      <c r="F500" s="8" t="s">
        <v>910</v>
      </c>
      <c r="G500" s="5">
        <f t="shared" si="37"/>
        <v>42829.875</v>
      </c>
      <c r="H500" s="5">
        <f t="shared" si="38"/>
        <v>42828.875</v>
      </c>
      <c r="I500" s="1">
        <f t="shared" si="41"/>
        <v>42828.875</v>
      </c>
      <c r="J500">
        <v>2</v>
      </c>
      <c r="K500">
        <v>2</v>
      </c>
      <c r="L500" t="s">
        <v>13</v>
      </c>
      <c r="M500">
        <v>4</v>
      </c>
      <c r="N500">
        <v>3</v>
      </c>
      <c r="O500">
        <v>3</v>
      </c>
      <c r="P500" t="s">
        <v>14</v>
      </c>
      <c r="Q500" t="s">
        <v>14</v>
      </c>
      <c r="R500" t="s">
        <v>15</v>
      </c>
      <c r="S500" s="8">
        <f t="shared" si="39"/>
        <v>99</v>
      </c>
    </row>
    <row r="501" spans="1:19" x14ac:dyDescent="0.3">
      <c r="A501" t="s">
        <v>136</v>
      </c>
      <c r="B501" t="s">
        <v>185</v>
      </c>
      <c r="C501" s="5">
        <v>42829.977997685186</v>
      </c>
      <c r="D501" s="4">
        <v>0.47799768518518521</v>
      </c>
      <c r="E501" s="8" t="s">
        <v>909</v>
      </c>
      <c r="F501" s="8" t="s">
        <v>910</v>
      </c>
      <c r="G501" s="5">
        <f t="shared" si="37"/>
        <v>42829.875</v>
      </c>
      <c r="H501" s="5">
        <f t="shared" si="38"/>
        <v>42828.875</v>
      </c>
      <c r="I501" s="1">
        <f t="shared" si="41"/>
        <v>42829.875</v>
      </c>
      <c r="J501">
        <v>3</v>
      </c>
      <c r="K501">
        <v>1</v>
      </c>
      <c r="L501" t="s">
        <v>37</v>
      </c>
      <c r="M501">
        <v>5</v>
      </c>
      <c r="N501">
        <v>2</v>
      </c>
      <c r="O501">
        <v>4</v>
      </c>
      <c r="P501" t="s">
        <v>14</v>
      </c>
      <c r="Q501" t="s">
        <v>14</v>
      </c>
      <c r="R501" t="s">
        <v>15</v>
      </c>
      <c r="S501" s="8">
        <f t="shared" si="39"/>
        <v>99</v>
      </c>
    </row>
    <row r="502" spans="1:19" x14ac:dyDescent="0.3">
      <c r="A502" t="s">
        <v>136</v>
      </c>
      <c r="B502" t="s">
        <v>241</v>
      </c>
      <c r="C502" s="5">
        <v>42830.991747685184</v>
      </c>
      <c r="D502" s="4">
        <v>0.49174768518518519</v>
      </c>
      <c r="E502" s="8" t="s">
        <v>909</v>
      </c>
      <c r="F502" s="8" t="s">
        <v>910</v>
      </c>
      <c r="G502" s="5">
        <f t="shared" si="37"/>
        <v>42830.875</v>
      </c>
      <c r="H502" s="5">
        <f t="shared" si="38"/>
        <v>42829.875</v>
      </c>
      <c r="I502" s="1">
        <f t="shared" si="41"/>
        <v>42830.875</v>
      </c>
      <c r="J502">
        <v>5</v>
      </c>
      <c r="K502">
        <v>5</v>
      </c>
      <c r="L502" t="s">
        <v>13</v>
      </c>
      <c r="M502">
        <v>3</v>
      </c>
      <c r="N502">
        <v>4</v>
      </c>
      <c r="O502">
        <v>4</v>
      </c>
      <c r="P502" t="s">
        <v>14</v>
      </c>
      <c r="Q502" t="s">
        <v>14</v>
      </c>
      <c r="R502" t="s">
        <v>15</v>
      </c>
      <c r="S502" s="8">
        <f t="shared" si="39"/>
        <v>99</v>
      </c>
    </row>
    <row r="503" spans="1:19" x14ac:dyDescent="0.3">
      <c r="A503" t="s">
        <v>136</v>
      </c>
      <c r="B503" t="s">
        <v>404</v>
      </c>
      <c r="C503" s="5">
        <v>42834.696643518517</v>
      </c>
      <c r="D503" s="4">
        <v>0.1966435185185185</v>
      </c>
      <c r="E503" s="8" t="s">
        <v>909</v>
      </c>
      <c r="F503" s="8" t="s">
        <v>910</v>
      </c>
      <c r="G503" s="5">
        <f t="shared" si="37"/>
        <v>42834.875</v>
      </c>
      <c r="H503" s="5">
        <f t="shared" si="38"/>
        <v>42833.875</v>
      </c>
      <c r="I503" s="1">
        <f t="shared" si="41"/>
        <v>42833.875</v>
      </c>
      <c r="J503">
        <v>1</v>
      </c>
      <c r="K503">
        <v>1</v>
      </c>
      <c r="L503" t="s">
        <v>37</v>
      </c>
      <c r="M503">
        <v>5</v>
      </c>
      <c r="N503">
        <v>1</v>
      </c>
      <c r="O503">
        <v>3</v>
      </c>
      <c r="P503" t="s">
        <v>14</v>
      </c>
      <c r="Q503" t="s">
        <v>14</v>
      </c>
      <c r="R503" t="s">
        <v>15</v>
      </c>
      <c r="S503" s="8">
        <f t="shared" si="39"/>
        <v>99</v>
      </c>
    </row>
    <row r="504" spans="1:19" x14ac:dyDescent="0.3">
      <c r="A504" t="s">
        <v>136</v>
      </c>
      <c r="B504" t="s">
        <v>438</v>
      </c>
      <c r="C504" s="5">
        <v>42835.034560185188</v>
      </c>
      <c r="D504" s="4">
        <v>0.53456018518518522</v>
      </c>
      <c r="E504" s="8" t="s">
        <v>911</v>
      </c>
      <c r="F504" s="8" t="s">
        <v>910</v>
      </c>
      <c r="G504" s="5">
        <f t="shared" si="37"/>
        <v>42835.875</v>
      </c>
      <c r="H504" s="5">
        <f t="shared" si="38"/>
        <v>42834.875</v>
      </c>
      <c r="I504" s="1">
        <f t="shared" si="41"/>
        <v>42834.875</v>
      </c>
      <c r="J504">
        <v>1</v>
      </c>
      <c r="K504">
        <v>1</v>
      </c>
      <c r="L504" t="s">
        <v>37</v>
      </c>
      <c r="M504">
        <v>5</v>
      </c>
      <c r="N504">
        <v>1</v>
      </c>
      <c r="O504">
        <v>2</v>
      </c>
      <c r="P504" t="s">
        <v>14</v>
      </c>
      <c r="Q504" t="s">
        <v>14</v>
      </c>
      <c r="R504" t="s">
        <v>15</v>
      </c>
      <c r="S504" s="8">
        <f t="shared" si="39"/>
        <v>99</v>
      </c>
    </row>
    <row r="505" spans="1:19" x14ac:dyDescent="0.3">
      <c r="A505" t="s">
        <v>136</v>
      </c>
      <c r="B505" t="s">
        <v>689</v>
      </c>
      <c r="C505" s="5">
        <v>42836.019456018519</v>
      </c>
      <c r="D505" s="4">
        <v>0.51945601851851853</v>
      </c>
      <c r="E505" s="8" t="s">
        <v>911</v>
      </c>
      <c r="F505" s="8" t="s">
        <v>910</v>
      </c>
      <c r="G505" s="5">
        <f t="shared" si="37"/>
        <v>42836.875</v>
      </c>
      <c r="H505" s="5">
        <f t="shared" si="38"/>
        <v>42835.875</v>
      </c>
      <c r="I505" s="1">
        <f t="shared" si="41"/>
        <v>42835.875</v>
      </c>
      <c r="J505">
        <v>3</v>
      </c>
      <c r="K505">
        <v>3</v>
      </c>
      <c r="L505" t="s">
        <v>13</v>
      </c>
      <c r="M505">
        <v>3</v>
      </c>
      <c r="N505">
        <v>2</v>
      </c>
      <c r="O505">
        <v>3</v>
      </c>
      <c r="P505" t="s">
        <v>459</v>
      </c>
      <c r="Q505" t="s">
        <v>466</v>
      </c>
      <c r="R505" t="s">
        <v>634</v>
      </c>
      <c r="S505" s="8">
        <f t="shared" si="39"/>
        <v>0</v>
      </c>
    </row>
    <row r="506" spans="1:19" x14ac:dyDescent="0.3">
      <c r="A506" t="s">
        <v>136</v>
      </c>
      <c r="B506" t="s">
        <v>720</v>
      </c>
      <c r="C506" s="5">
        <v>42837.535868055558</v>
      </c>
      <c r="D506" s="4">
        <v>0.53586805555555561</v>
      </c>
      <c r="E506" s="8" t="s">
        <v>909</v>
      </c>
      <c r="F506" s="8" t="s">
        <v>910</v>
      </c>
      <c r="G506" s="5">
        <f t="shared" si="37"/>
        <v>42837.875</v>
      </c>
      <c r="H506" s="5">
        <f t="shared" si="38"/>
        <v>42836.875</v>
      </c>
      <c r="I506" s="1">
        <f t="shared" si="41"/>
        <v>42836.875</v>
      </c>
      <c r="J506">
        <v>4</v>
      </c>
      <c r="K506">
        <v>5</v>
      </c>
      <c r="L506" t="s">
        <v>13</v>
      </c>
      <c r="M506">
        <v>3</v>
      </c>
      <c r="N506">
        <v>4</v>
      </c>
      <c r="O506">
        <v>3</v>
      </c>
      <c r="P506" t="s">
        <v>459</v>
      </c>
      <c r="Q506" t="s">
        <v>466</v>
      </c>
      <c r="R506" t="s">
        <v>634</v>
      </c>
      <c r="S506" s="8">
        <f t="shared" si="39"/>
        <v>0</v>
      </c>
    </row>
    <row r="507" spans="1:19" x14ac:dyDescent="0.3">
      <c r="A507" t="s">
        <v>136</v>
      </c>
      <c r="B507" t="s">
        <v>735</v>
      </c>
      <c r="C507" s="5">
        <v>42837.932337962964</v>
      </c>
      <c r="D507" s="4">
        <v>0.43233796296296295</v>
      </c>
      <c r="E507" s="8" t="s">
        <v>909</v>
      </c>
      <c r="F507" s="8" t="s">
        <v>910</v>
      </c>
      <c r="G507" s="5">
        <f t="shared" si="37"/>
        <v>42837.875</v>
      </c>
      <c r="H507" s="5">
        <f t="shared" si="38"/>
        <v>42836.875</v>
      </c>
      <c r="I507" s="1">
        <f t="shared" si="41"/>
        <v>42837.875</v>
      </c>
      <c r="J507">
        <v>4</v>
      </c>
      <c r="K507">
        <v>5</v>
      </c>
      <c r="L507" t="s">
        <v>13</v>
      </c>
      <c r="M507">
        <v>3</v>
      </c>
      <c r="N507">
        <v>3</v>
      </c>
      <c r="O507">
        <v>4</v>
      </c>
      <c r="P507" t="s">
        <v>459</v>
      </c>
      <c r="Q507" t="s">
        <v>466</v>
      </c>
      <c r="R507" t="s">
        <v>634</v>
      </c>
      <c r="S507" s="8">
        <f t="shared" si="39"/>
        <v>0</v>
      </c>
    </row>
    <row r="508" spans="1:19" x14ac:dyDescent="0.3">
      <c r="A508" t="s">
        <v>136</v>
      </c>
      <c r="B508" t="s">
        <v>762</v>
      </c>
      <c r="C508" s="5">
        <v>42839.435636574075</v>
      </c>
      <c r="D508" s="4">
        <v>0.43563657407407402</v>
      </c>
      <c r="E508" s="8" t="s">
        <v>911</v>
      </c>
      <c r="F508" s="8" t="s">
        <v>910</v>
      </c>
      <c r="G508" s="5">
        <f t="shared" si="37"/>
        <v>42839.875</v>
      </c>
      <c r="H508" s="5">
        <f t="shared" si="38"/>
        <v>42838.875</v>
      </c>
      <c r="I508" s="1">
        <f t="shared" si="41"/>
        <v>42838.875</v>
      </c>
      <c r="J508">
        <v>4</v>
      </c>
      <c r="K508">
        <v>2</v>
      </c>
      <c r="L508" t="s">
        <v>37</v>
      </c>
      <c r="M508">
        <v>3</v>
      </c>
      <c r="N508">
        <v>3</v>
      </c>
      <c r="O508">
        <v>2</v>
      </c>
      <c r="P508" t="s">
        <v>466</v>
      </c>
      <c r="Q508" t="s">
        <v>466</v>
      </c>
      <c r="R508" t="s">
        <v>634</v>
      </c>
      <c r="S508" s="8">
        <f t="shared" si="39"/>
        <v>0</v>
      </c>
    </row>
    <row r="509" spans="1:19" x14ac:dyDescent="0.3">
      <c r="A509" t="s">
        <v>136</v>
      </c>
      <c r="B509" t="s">
        <v>775</v>
      </c>
      <c r="C509" s="5">
        <v>42840.000428240739</v>
      </c>
      <c r="D509" s="4">
        <v>0.50042824074074077</v>
      </c>
      <c r="E509" s="8" t="s">
        <v>911</v>
      </c>
      <c r="F509" s="8" t="s">
        <v>910</v>
      </c>
      <c r="G509" s="5">
        <f t="shared" si="37"/>
        <v>42840.875</v>
      </c>
      <c r="H509" s="5">
        <f t="shared" si="38"/>
        <v>42839.875</v>
      </c>
      <c r="I509" s="1">
        <f t="shared" si="41"/>
        <v>42839.875</v>
      </c>
      <c r="J509">
        <v>5</v>
      </c>
      <c r="K509">
        <v>4</v>
      </c>
      <c r="L509" t="s">
        <v>13</v>
      </c>
      <c r="M509">
        <v>3</v>
      </c>
      <c r="N509">
        <v>3</v>
      </c>
      <c r="O509">
        <v>3</v>
      </c>
      <c r="P509" t="s">
        <v>459</v>
      </c>
      <c r="Q509" t="s">
        <v>466</v>
      </c>
      <c r="R509" t="s">
        <v>634</v>
      </c>
      <c r="S509" s="8">
        <f t="shared" si="39"/>
        <v>0</v>
      </c>
    </row>
    <row r="510" spans="1:19" x14ac:dyDescent="0.3">
      <c r="A510" t="s">
        <v>136</v>
      </c>
      <c r="B510" t="s">
        <v>815</v>
      </c>
      <c r="C510" s="5">
        <v>42841.905578703707</v>
      </c>
      <c r="D510" s="4">
        <v>0.40557870370370369</v>
      </c>
      <c r="E510" s="8" t="s">
        <v>909</v>
      </c>
      <c r="F510" s="8" t="s">
        <v>910</v>
      </c>
      <c r="G510" s="5">
        <f t="shared" si="37"/>
        <v>42841.875</v>
      </c>
      <c r="H510" s="5">
        <f t="shared" si="38"/>
        <v>42840.875</v>
      </c>
      <c r="I510" s="6">
        <v>42840</v>
      </c>
      <c r="J510">
        <v>4</v>
      </c>
      <c r="K510">
        <v>2</v>
      </c>
      <c r="L510" t="s">
        <v>37</v>
      </c>
      <c r="M510">
        <v>2</v>
      </c>
      <c r="N510">
        <v>3</v>
      </c>
      <c r="O510">
        <v>3</v>
      </c>
      <c r="P510" t="s">
        <v>466</v>
      </c>
      <c r="Q510" t="s">
        <v>459</v>
      </c>
      <c r="R510" t="s">
        <v>634</v>
      </c>
      <c r="S510" s="8">
        <f t="shared" si="39"/>
        <v>1</v>
      </c>
    </row>
    <row r="511" spans="1:19" x14ac:dyDescent="0.3">
      <c r="A511" t="s">
        <v>136</v>
      </c>
      <c r="B511" t="s">
        <v>830</v>
      </c>
      <c r="C511" s="5">
        <v>42842.449548611112</v>
      </c>
      <c r="D511" s="4">
        <v>0.44954861111111111</v>
      </c>
      <c r="E511" s="8" t="s">
        <v>911</v>
      </c>
      <c r="F511" s="8" t="s">
        <v>910</v>
      </c>
      <c r="G511" s="5">
        <f t="shared" si="37"/>
        <v>42842.875</v>
      </c>
      <c r="H511" s="5">
        <f t="shared" si="38"/>
        <v>42841.875</v>
      </c>
      <c r="I511" s="1">
        <f t="shared" ref="I511:I519" si="42">IF(G511&lt;C511,G511,H511)</f>
        <v>42841.875</v>
      </c>
      <c r="J511">
        <v>2</v>
      </c>
      <c r="K511">
        <v>1</v>
      </c>
      <c r="L511" t="s">
        <v>37</v>
      </c>
      <c r="M511">
        <v>4</v>
      </c>
      <c r="N511">
        <v>2</v>
      </c>
      <c r="O511">
        <v>3</v>
      </c>
      <c r="P511" t="s">
        <v>459</v>
      </c>
      <c r="Q511" t="s">
        <v>466</v>
      </c>
      <c r="R511" t="s">
        <v>634</v>
      </c>
      <c r="S511" s="8">
        <f t="shared" si="39"/>
        <v>0</v>
      </c>
    </row>
    <row r="512" spans="1:19" x14ac:dyDescent="0.3">
      <c r="A512" t="s">
        <v>24</v>
      </c>
      <c r="B512" t="s">
        <v>23</v>
      </c>
      <c r="C512" s="5">
        <v>42808.811469907407</v>
      </c>
      <c r="D512" s="4">
        <v>0.31146990740740738</v>
      </c>
      <c r="E512" s="8" t="s">
        <v>909</v>
      </c>
      <c r="F512" s="8" t="s">
        <v>910</v>
      </c>
      <c r="G512" s="5">
        <f t="shared" si="37"/>
        <v>42808.875</v>
      </c>
      <c r="H512" s="5">
        <f t="shared" si="38"/>
        <v>42807.875</v>
      </c>
      <c r="I512" s="1">
        <f t="shared" si="42"/>
        <v>42807.875</v>
      </c>
      <c r="J512">
        <v>3</v>
      </c>
      <c r="K512">
        <v>2</v>
      </c>
      <c r="L512" t="s">
        <v>13</v>
      </c>
      <c r="M512">
        <v>4</v>
      </c>
      <c r="N512">
        <v>3</v>
      </c>
      <c r="O512">
        <v>1</v>
      </c>
      <c r="P512" t="s">
        <v>14</v>
      </c>
      <c r="Q512" t="s">
        <v>14</v>
      </c>
      <c r="R512" t="s">
        <v>15</v>
      </c>
      <c r="S512" s="8">
        <f t="shared" si="39"/>
        <v>99</v>
      </c>
    </row>
    <row r="513" spans="1:19" x14ac:dyDescent="0.3">
      <c r="A513" t="s">
        <v>24</v>
      </c>
      <c r="B513" t="s">
        <v>26</v>
      </c>
      <c r="C513" s="5">
        <v>42808.921863425923</v>
      </c>
      <c r="D513" s="4">
        <v>0.42186342592592596</v>
      </c>
      <c r="E513" s="8" t="s">
        <v>909</v>
      </c>
      <c r="F513" s="8" t="s">
        <v>910</v>
      </c>
      <c r="G513" s="5">
        <f t="shared" si="37"/>
        <v>42808.875</v>
      </c>
      <c r="H513" s="5">
        <f t="shared" si="38"/>
        <v>42807.875</v>
      </c>
      <c r="I513" s="1">
        <f t="shared" si="42"/>
        <v>42808.875</v>
      </c>
      <c r="J513">
        <v>2</v>
      </c>
      <c r="K513">
        <v>2</v>
      </c>
      <c r="L513" t="s">
        <v>13</v>
      </c>
      <c r="M513">
        <v>4</v>
      </c>
      <c r="N513">
        <v>3</v>
      </c>
      <c r="O513">
        <v>2</v>
      </c>
      <c r="P513" t="s">
        <v>14</v>
      </c>
      <c r="Q513" t="s">
        <v>14</v>
      </c>
      <c r="R513" t="s">
        <v>15</v>
      </c>
      <c r="S513" s="8">
        <f t="shared" si="39"/>
        <v>99</v>
      </c>
    </row>
    <row r="514" spans="1:19" x14ac:dyDescent="0.3">
      <c r="A514" t="s">
        <v>24</v>
      </c>
      <c r="B514" t="s">
        <v>33</v>
      </c>
      <c r="C514" s="5">
        <v>42809.883217592593</v>
      </c>
      <c r="D514" s="4">
        <v>0.38321759259259264</v>
      </c>
      <c r="E514" s="8" t="s">
        <v>909</v>
      </c>
      <c r="F514" s="8" t="s">
        <v>910</v>
      </c>
      <c r="G514" s="5">
        <f t="shared" ref="G514:G577" si="43">DATE(YEAR(C514),MONTH(C514),DAY(C514))+21/24</f>
        <v>42809.875</v>
      </c>
      <c r="H514" s="5">
        <f t="shared" ref="H514:H577" si="44">G514-1</f>
        <v>42808.875</v>
      </c>
      <c r="I514" s="1">
        <f t="shared" si="42"/>
        <v>42809.875</v>
      </c>
      <c r="J514">
        <v>4</v>
      </c>
      <c r="K514">
        <v>4</v>
      </c>
      <c r="L514" t="s">
        <v>13</v>
      </c>
      <c r="M514">
        <v>2</v>
      </c>
      <c r="N514">
        <v>4</v>
      </c>
      <c r="O514">
        <v>3</v>
      </c>
      <c r="P514" t="s">
        <v>14</v>
      </c>
      <c r="Q514" t="s">
        <v>14</v>
      </c>
      <c r="R514" t="s">
        <v>15</v>
      </c>
      <c r="S514" s="8">
        <f t="shared" si="39"/>
        <v>99</v>
      </c>
    </row>
    <row r="515" spans="1:19" x14ac:dyDescent="0.3">
      <c r="A515" t="s">
        <v>24</v>
      </c>
      <c r="B515" t="s">
        <v>58</v>
      </c>
      <c r="C515" s="5">
        <v>42814.561759259261</v>
      </c>
      <c r="D515" s="4">
        <v>6.1759259259259257E-2</v>
      </c>
      <c r="E515" s="8" t="s">
        <v>909</v>
      </c>
      <c r="F515" s="8" t="s">
        <v>910</v>
      </c>
      <c r="G515" s="5">
        <f t="shared" si="43"/>
        <v>42814.875</v>
      </c>
      <c r="H515" s="5">
        <f t="shared" si="44"/>
        <v>42813.875</v>
      </c>
      <c r="I515" s="1">
        <f t="shared" si="42"/>
        <v>42813.875</v>
      </c>
      <c r="J515">
        <v>3</v>
      </c>
      <c r="K515">
        <v>3</v>
      </c>
      <c r="L515" t="s">
        <v>13</v>
      </c>
      <c r="M515">
        <v>4</v>
      </c>
      <c r="N515">
        <v>1</v>
      </c>
      <c r="O515">
        <v>4</v>
      </c>
      <c r="P515" t="s">
        <v>14</v>
      </c>
      <c r="Q515" t="s">
        <v>14</v>
      </c>
      <c r="R515" t="s">
        <v>15</v>
      </c>
      <c r="S515" s="8">
        <f t="shared" ref="S515:S578" si="45">IF(Q515="na",99,IF(Q515="No",0,1))</f>
        <v>99</v>
      </c>
    </row>
    <row r="516" spans="1:19" x14ac:dyDescent="0.3">
      <c r="A516" t="s">
        <v>24</v>
      </c>
      <c r="B516" t="s">
        <v>59</v>
      </c>
      <c r="C516" s="5">
        <v>42814.878078703703</v>
      </c>
      <c r="D516" s="4">
        <v>0.37807870370370367</v>
      </c>
      <c r="E516" s="8" t="s">
        <v>909</v>
      </c>
      <c r="F516" s="8" t="s">
        <v>910</v>
      </c>
      <c r="G516" s="5">
        <f t="shared" si="43"/>
        <v>42814.875</v>
      </c>
      <c r="H516" s="5">
        <f t="shared" si="44"/>
        <v>42813.875</v>
      </c>
      <c r="I516" s="1">
        <f t="shared" si="42"/>
        <v>42814.875</v>
      </c>
      <c r="J516">
        <v>3</v>
      </c>
      <c r="K516">
        <v>2</v>
      </c>
      <c r="L516" t="s">
        <v>13</v>
      </c>
      <c r="M516">
        <v>3</v>
      </c>
      <c r="N516">
        <v>2</v>
      </c>
      <c r="O516">
        <v>4</v>
      </c>
      <c r="P516" t="s">
        <v>14</v>
      </c>
      <c r="Q516" t="s">
        <v>14</v>
      </c>
      <c r="R516" t="s">
        <v>15</v>
      </c>
      <c r="S516" s="8">
        <f t="shared" si="45"/>
        <v>99</v>
      </c>
    </row>
    <row r="517" spans="1:19" x14ac:dyDescent="0.3">
      <c r="A517" t="s">
        <v>24</v>
      </c>
      <c r="B517" t="s">
        <v>458</v>
      </c>
      <c r="C517" s="5">
        <v>42815.880300925928</v>
      </c>
      <c r="D517" s="4">
        <v>0.38030092592592596</v>
      </c>
      <c r="E517" s="8" t="s">
        <v>909</v>
      </c>
      <c r="F517" s="8" t="s">
        <v>910</v>
      </c>
      <c r="G517" s="5">
        <f t="shared" si="43"/>
        <v>42815.875</v>
      </c>
      <c r="H517" s="5">
        <f t="shared" si="44"/>
        <v>42814.875</v>
      </c>
      <c r="I517" s="1">
        <f t="shared" si="42"/>
        <v>42815.875</v>
      </c>
      <c r="J517">
        <v>2</v>
      </c>
      <c r="K517">
        <v>2</v>
      </c>
      <c r="L517" t="s">
        <v>13</v>
      </c>
      <c r="M517">
        <v>2</v>
      </c>
      <c r="N517">
        <v>1</v>
      </c>
      <c r="O517">
        <v>3</v>
      </c>
      <c r="P517" t="s">
        <v>459</v>
      </c>
      <c r="Q517" t="s">
        <v>14</v>
      </c>
      <c r="R517" t="s">
        <v>460</v>
      </c>
      <c r="S517" s="8">
        <f t="shared" si="45"/>
        <v>99</v>
      </c>
    </row>
    <row r="518" spans="1:19" x14ac:dyDescent="0.3">
      <c r="A518" t="s">
        <v>24</v>
      </c>
      <c r="B518" t="s">
        <v>463</v>
      </c>
      <c r="C518" s="5">
        <v>42816.880844907406</v>
      </c>
      <c r="D518" s="4">
        <v>0.3808449074074074</v>
      </c>
      <c r="E518" s="8" t="s">
        <v>909</v>
      </c>
      <c r="F518" s="8" t="s">
        <v>910</v>
      </c>
      <c r="G518" s="5">
        <f t="shared" si="43"/>
        <v>42816.875</v>
      </c>
      <c r="H518" s="5">
        <f t="shared" si="44"/>
        <v>42815.875</v>
      </c>
      <c r="I518" s="1">
        <f t="shared" si="42"/>
        <v>42816.875</v>
      </c>
      <c r="J518">
        <v>1</v>
      </c>
      <c r="K518">
        <v>3</v>
      </c>
      <c r="L518" t="s">
        <v>18</v>
      </c>
      <c r="M518">
        <v>3</v>
      </c>
      <c r="N518">
        <v>3</v>
      </c>
      <c r="O518">
        <v>3</v>
      </c>
      <c r="P518" t="s">
        <v>459</v>
      </c>
      <c r="Q518" t="s">
        <v>14</v>
      </c>
      <c r="R518" t="s">
        <v>460</v>
      </c>
      <c r="S518" s="8">
        <f t="shared" si="45"/>
        <v>99</v>
      </c>
    </row>
    <row r="519" spans="1:19" x14ac:dyDescent="0.3">
      <c r="A519" t="s">
        <v>24</v>
      </c>
      <c r="B519" t="s">
        <v>469</v>
      </c>
      <c r="C519" s="5">
        <v>42817.880428240744</v>
      </c>
      <c r="D519" s="4">
        <v>0.38042824074074072</v>
      </c>
      <c r="E519" s="8" t="s">
        <v>909</v>
      </c>
      <c r="F519" s="8" t="s">
        <v>910</v>
      </c>
      <c r="G519" s="5">
        <f t="shared" si="43"/>
        <v>42817.875</v>
      </c>
      <c r="H519" s="5">
        <f t="shared" si="44"/>
        <v>42816.875</v>
      </c>
      <c r="I519" s="1">
        <f t="shared" si="42"/>
        <v>42817.875</v>
      </c>
      <c r="J519">
        <v>4</v>
      </c>
      <c r="K519">
        <v>3</v>
      </c>
      <c r="L519" t="s">
        <v>37</v>
      </c>
      <c r="M519">
        <v>3</v>
      </c>
      <c r="N519">
        <v>4</v>
      </c>
      <c r="O519">
        <v>4</v>
      </c>
      <c r="P519" t="s">
        <v>459</v>
      </c>
      <c r="Q519" t="s">
        <v>14</v>
      </c>
      <c r="R519" t="s">
        <v>460</v>
      </c>
      <c r="S519" s="8">
        <f t="shared" si="45"/>
        <v>99</v>
      </c>
    </row>
    <row r="520" spans="1:19" x14ac:dyDescent="0.3">
      <c r="A520" t="s">
        <v>24</v>
      </c>
      <c r="B520" t="s">
        <v>478</v>
      </c>
      <c r="C520" s="5">
        <v>42821.093935185185</v>
      </c>
      <c r="D520" s="4">
        <v>9.3935185185185177E-2</v>
      </c>
      <c r="E520" s="8" t="s">
        <v>911</v>
      </c>
      <c r="F520" s="8" t="s">
        <v>910</v>
      </c>
      <c r="G520" s="5">
        <f t="shared" si="43"/>
        <v>42821.875</v>
      </c>
      <c r="H520" s="5">
        <f t="shared" si="44"/>
        <v>42820.875</v>
      </c>
      <c r="I520" s="6">
        <v>42819</v>
      </c>
      <c r="J520">
        <v>3</v>
      </c>
      <c r="K520">
        <v>4</v>
      </c>
      <c r="L520" t="s">
        <v>55</v>
      </c>
      <c r="M520">
        <v>2</v>
      </c>
      <c r="N520">
        <v>3</v>
      </c>
      <c r="O520">
        <v>5</v>
      </c>
      <c r="P520" t="s">
        <v>459</v>
      </c>
      <c r="Q520" t="s">
        <v>14</v>
      </c>
      <c r="R520" t="s">
        <v>460</v>
      </c>
      <c r="S520" s="8">
        <f t="shared" si="45"/>
        <v>99</v>
      </c>
    </row>
    <row r="521" spans="1:19" x14ac:dyDescent="0.3">
      <c r="A521" t="s">
        <v>24</v>
      </c>
      <c r="B521" t="s">
        <v>479</v>
      </c>
      <c r="C521" s="5">
        <v>42821.094444444447</v>
      </c>
      <c r="D521" s="4">
        <v>9.4444444444444442E-2</v>
      </c>
      <c r="E521" s="8" t="s">
        <v>911</v>
      </c>
      <c r="F521" s="8" t="s">
        <v>910</v>
      </c>
      <c r="G521" s="5">
        <f t="shared" si="43"/>
        <v>42821.875</v>
      </c>
      <c r="H521" s="5">
        <f t="shared" si="44"/>
        <v>42820.875</v>
      </c>
      <c r="I521" s="1">
        <f t="shared" ref="I521:I568" si="46">IF(G521&lt;C521,G521,H521)</f>
        <v>42820.875</v>
      </c>
      <c r="J521">
        <v>4</v>
      </c>
      <c r="K521">
        <v>4</v>
      </c>
      <c r="L521" t="s">
        <v>37</v>
      </c>
      <c r="M521">
        <v>3</v>
      </c>
      <c r="N521">
        <v>4</v>
      </c>
      <c r="O521">
        <v>5</v>
      </c>
      <c r="P521" t="s">
        <v>459</v>
      </c>
      <c r="Q521" t="s">
        <v>14</v>
      </c>
      <c r="R521" t="s">
        <v>460</v>
      </c>
      <c r="S521" s="8">
        <f t="shared" si="45"/>
        <v>99</v>
      </c>
    </row>
    <row r="522" spans="1:19" x14ac:dyDescent="0.3">
      <c r="A522" t="s">
        <v>24</v>
      </c>
      <c r="B522" t="s">
        <v>480</v>
      </c>
      <c r="C522" s="5">
        <v>42821.877488425926</v>
      </c>
      <c r="D522" s="4">
        <v>0.37748842592592591</v>
      </c>
      <c r="E522" s="8" t="s">
        <v>909</v>
      </c>
      <c r="F522" s="8" t="s">
        <v>910</v>
      </c>
      <c r="G522" s="5">
        <f t="shared" si="43"/>
        <v>42821.875</v>
      </c>
      <c r="H522" s="5">
        <f t="shared" si="44"/>
        <v>42820.875</v>
      </c>
      <c r="I522" s="1">
        <f t="shared" si="46"/>
        <v>42821.875</v>
      </c>
      <c r="J522">
        <v>3</v>
      </c>
      <c r="K522">
        <v>2</v>
      </c>
      <c r="L522" t="s">
        <v>37</v>
      </c>
      <c r="M522">
        <v>2</v>
      </c>
      <c r="N522">
        <v>3</v>
      </c>
      <c r="O522">
        <v>3</v>
      </c>
      <c r="P522" t="s">
        <v>459</v>
      </c>
      <c r="Q522" t="s">
        <v>14</v>
      </c>
      <c r="R522" t="s">
        <v>460</v>
      </c>
      <c r="S522" s="8">
        <f t="shared" si="45"/>
        <v>99</v>
      </c>
    </row>
    <row r="523" spans="1:19" x14ac:dyDescent="0.3">
      <c r="A523" t="s">
        <v>24</v>
      </c>
      <c r="B523" t="s">
        <v>484</v>
      </c>
      <c r="C523" s="5">
        <v>42822.890115740738</v>
      </c>
      <c r="D523" s="4">
        <v>0.39011574074074074</v>
      </c>
      <c r="E523" s="8" t="s">
        <v>909</v>
      </c>
      <c r="F523" s="8" t="s">
        <v>910</v>
      </c>
      <c r="G523" s="5">
        <f t="shared" si="43"/>
        <v>42822.875</v>
      </c>
      <c r="H523" s="5">
        <f t="shared" si="44"/>
        <v>42821.875</v>
      </c>
      <c r="I523" s="1">
        <f t="shared" si="46"/>
        <v>42822.875</v>
      </c>
      <c r="J523">
        <v>3</v>
      </c>
      <c r="K523">
        <v>2</v>
      </c>
      <c r="L523" t="s">
        <v>37</v>
      </c>
      <c r="M523">
        <v>3</v>
      </c>
      <c r="N523">
        <v>2</v>
      </c>
      <c r="O523">
        <v>2</v>
      </c>
      <c r="P523" t="s">
        <v>459</v>
      </c>
      <c r="Q523" t="s">
        <v>14</v>
      </c>
      <c r="R523" t="s">
        <v>460</v>
      </c>
      <c r="S523" s="8">
        <f t="shared" si="45"/>
        <v>99</v>
      </c>
    </row>
    <row r="524" spans="1:19" x14ac:dyDescent="0.3">
      <c r="A524" t="s">
        <v>24</v>
      </c>
      <c r="B524" t="s">
        <v>486</v>
      </c>
      <c r="C524" s="5">
        <v>42823.881307870368</v>
      </c>
      <c r="D524" s="4">
        <v>0.38130787037037034</v>
      </c>
      <c r="E524" s="8" t="s">
        <v>909</v>
      </c>
      <c r="F524" s="8" t="s">
        <v>910</v>
      </c>
      <c r="G524" s="5">
        <f t="shared" si="43"/>
        <v>42823.875</v>
      </c>
      <c r="H524" s="5">
        <f t="shared" si="44"/>
        <v>42822.875</v>
      </c>
      <c r="I524" s="1">
        <f t="shared" si="46"/>
        <v>42823.875</v>
      </c>
      <c r="J524">
        <v>4</v>
      </c>
      <c r="K524">
        <v>2</v>
      </c>
      <c r="L524" t="s">
        <v>13</v>
      </c>
      <c r="M524">
        <v>3</v>
      </c>
      <c r="N524">
        <v>3</v>
      </c>
      <c r="O524">
        <v>2</v>
      </c>
      <c r="P524" t="s">
        <v>459</v>
      </c>
      <c r="Q524" t="s">
        <v>14</v>
      </c>
      <c r="R524" t="s">
        <v>460</v>
      </c>
      <c r="S524" s="8">
        <f t="shared" si="45"/>
        <v>99</v>
      </c>
    </row>
    <row r="525" spans="1:19" x14ac:dyDescent="0.3">
      <c r="A525" t="s">
        <v>24</v>
      </c>
      <c r="B525" t="s">
        <v>490</v>
      </c>
      <c r="C525" s="5">
        <v>42824.880196759259</v>
      </c>
      <c r="D525" s="4">
        <v>0.38019675925925928</v>
      </c>
      <c r="E525" s="8" t="s">
        <v>909</v>
      </c>
      <c r="F525" s="8" t="s">
        <v>910</v>
      </c>
      <c r="G525" s="5">
        <f t="shared" si="43"/>
        <v>42824.875</v>
      </c>
      <c r="H525" s="5">
        <f t="shared" si="44"/>
        <v>42823.875</v>
      </c>
      <c r="I525" s="1">
        <f t="shared" si="46"/>
        <v>42824.875</v>
      </c>
      <c r="J525">
        <v>4</v>
      </c>
      <c r="K525">
        <v>3</v>
      </c>
      <c r="L525" t="s">
        <v>13</v>
      </c>
      <c r="M525">
        <v>2</v>
      </c>
      <c r="N525">
        <v>3</v>
      </c>
      <c r="O525">
        <v>3</v>
      </c>
      <c r="P525" t="s">
        <v>459</v>
      </c>
      <c r="Q525" t="s">
        <v>14</v>
      </c>
      <c r="R525" t="s">
        <v>460</v>
      </c>
      <c r="S525" s="8">
        <f t="shared" si="45"/>
        <v>99</v>
      </c>
    </row>
    <row r="526" spans="1:19" x14ac:dyDescent="0.3">
      <c r="A526" t="s">
        <v>24</v>
      </c>
      <c r="B526" t="s">
        <v>493</v>
      </c>
      <c r="C526" s="5">
        <v>42825.929247685184</v>
      </c>
      <c r="D526" s="4">
        <v>0.42924768518518519</v>
      </c>
      <c r="E526" s="8" t="s">
        <v>909</v>
      </c>
      <c r="F526" s="8" t="s">
        <v>910</v>
      </c>
      <c r="G526" s="5">
        <f t="shared" si="43"/>
        <v>42825.875</v>
      </c>
      <c r="H526" s="5">
        <f t="shared" si="44"/>
        <v>42824.875</v>
      </c>
      <c r="I526" s="1">
        <f t="shared" si="46"/>
        <v>42825.875</v>
      </c>
      <c r="J526">
        <v>3</v>
      </c>
      <c r="K526">
        <v>4</v>
      </c>
      <c r="L526" t="s">
        <v>13</v>
      </c>
      <c r="M526">
        <v>1</v>
      </c>
      <c r="N526">
        <v>4</v>
      </c>
      <c r="O526">
        <v>4</v>
      </c>
      <c r="P526" t="s">
        <v>459</v>
      </c>
      <c r="Q526" t="s">
        <v>14</v>
      </c>
      <c r="R526" t="s">
        <v>460</v>
      </c>
      <c r="S526" s="8">
        <f t="shared" si="45"/>
        <v>99</v>
      </c>
    </row>
    <row r="527" spans="1:19" x14ac:dyDescent="0.3">
      <c r="A527" t="s">
        <v>24</v>
      </c>
      <c r="B527" t="s">
        <v>495</v>
      </c>
      <c r="C527" s="5">
        <v>42826.947812500002</v>
      </c>
      <c r="D527" s="4">
        <v>0.4478125</v>
      </c>
      <c r="E527" s="8" t="s">
        <v>909</v>
      </c>
      <c r="F527" s="8" t="s">
        <v>910</v>
      </c>
      <c r="G527" s="5">
        <f t="shared" si="43"/>
        <v>42826.875</v>
      </c>
      <c r="H527" s="5">
        <f t="shared" si="44"/>
        <v>42825.875</v>
      </c>
      <c r="I527" s="1">
        <f t="shared" si="46"/>
        <v>42826.875</v>
      </c>
      <c r="J527">
        <v>2</v>
      </c>
      <c r="K527">
        <v>2</v>
      </c>
      <c r="L527" t="s">
        <v>13</v>
      </c>
      <c r="M527">
        <v>1</v>
      </c>
      <c r="N527">
        <v>2</v>
      </c>
      <c r="O527">
        <v>2</v>
      </c>
      <c r="P527" t="s">
        <v>459</v>
      </c>
      <c r="Q527" t="s">
        <v>14</v>
      </c>
      <c r="R527" t="s">
        <v>460</v>
      </c>
      <c r="S527" s="8">
        <f t="shared" si="45"/>
        <v>99</v>
      </c>
    </row>
    <row r="528" spans="1:19" x14ac:dyDescent="0.3">
      <c r="A528" t="s">
        <v>24</v>
      </c>
      <c r="B528" t="s">
        <v>498</v>
      </c>
      <c r="C528" s="5">
        <v>42828.044108796297</v>
      </c>
      <c r="D528" s="4">
        <v>4.4108796296296299E-2</v>
      </c>
      <c r="E528" s="8" t="s">
        <v>911</v>
      </c>
      <c r="F528" s="8" t="s">
        <v>910</v>
      </c>
      <c r="G528" s="5">
        <f t="shared" si="43"/>
        <v>42828.875</v>
      </c>
      <c r="H528" s="5">
        <f t="shared" si="44"/>
        <v>42827.875</v>
      </c>
      <c r="I528" s="1">
        <f t="shared" si="46"/>
        <v>42827.875</v>
      </c>
      <c r="J528">
        <v>3</v>
      </c>
      <c r="K528">
        <v>3</v>
      </c>
      <c r="L528" t="s">
        <v>13</v>
      </c>
      <c r="M528">
        <v>1</v>
      </c>
      <c r="N528">
        <v>3</v>
      </c>
      <c r="O528">
        <v>4</v>
      </c>
      <c r="P528" t="s">
        <v>459</v>
      </c>
      <c r="Q528" t="s">
        <v>14</v>
      </c>
      <c r="R528" t="s">
        <v>460</v>
      </c>
      <c r="S528" s="8">
        <f t="shared" si="45"/>
        <v>99</v>
      </c>
    </row>
    <row r="529" spans="1:19" x14ac:dyDescent="0.3">
      <c r="A529" t="s">
        <v>24</v>
      </c>
      <c r="B529" t="s">
        <v>501</v>
      </c>
      <c r="C529" s="5">
        <v>42828.887777777774</v>
      </c>
      <c r="D529" s="4">
        <v>0.38777777777777778</v>
      </c>
      <c r="E529" s="8" t="s">
        <v>909</v>
      </c>
      <c r="F529" s="8" t="s">
        <v>910</v>
      </c>
      <c r="G529" s="5">
        <f t="shared" si="43"/>
        <v>42828.875</v>
      </c>
      <c r="H529" s="5">
        <f t="shared" si="44"/>
        <v>42827.875</v>
      </c>
      <c r="I529" s="1">
        <f t="shared" si="46"/>
        <v>42828.875</v>
      </c>
      <c r="J529">
        <v>4</v>
      </c>
      <c r="K529">
        <v>1</v>
      </c>
      <c r="L529" t="s">
        <v>37</v>
      </c>
      <c r="M529">
        <v>2</v>
      </c>
      <c r="N529">
        <v>3</v>
      </c>
      <c r="O529">
        <v>3</v>
      </c>
      <c r="P529" t="s">
        <v>459</v>
      </c>
      <c r="Q529" t="s">
        <v>14</v>
      </c>
      <c r="R529" t="s">
        <v>460</v>
      </c>
      <c r="S529" s="8">
        <f t="shared" si="45"/>
        <v>99</v>
      </c>
    </row>
    <row r="530" spans="1:19" x14ac:dyDescent="0.3">
      <c r="A530" t="s">
        <v>108</v>
      </c>
      <c r="B530" t="s">
        <v>107</v>
      </c>
      <c r="C530" s="5">
        <v>42828.950370370374</v>
      </c>
      <c r="D530" s="4">
        <v>0.45037037037037037</v>
      </c>
      <c r="E530" s="8" t="s">
        <v>909</v>
      </c>
      <c r="F530" s="8" t="s">
        <v>910</v>
      </c>
      <c r="G530" s="5">
        <f t="shared" si="43"/>
        <v>42828.875</v>
      </c>
      <c r="H530" s="5">
        <f t="shared" si="44"/>
        <v>42827.875</v>
      </c>
      <c r="I530" s="1">
        <f t="shared" si="46"/>
        <v>42828.875</v>
      </c>
      <c r="J530">
        <v>3</v>
      </c>
      <c r="K530">
        <v>2</v>
      </c>
      <c r="L530" t="s">
        <v>13</v>
      </c>
      <c r="M530">
        <v>4</v>
      </c>
      <c r="N530">
        <v>3</v>
      </c>
      <c r="O530">
        <v>2</v>
      </c>
      <c r="P530" t="s">
        <v>14</v>
      </c>
      <c r="Q530" t="s">
        <v>14</v>
      </c>
      <c r="R530" t="s">
        <v>15</v>
      </c>
      <c r="S530" s="8">
        <f t="shared" si="45"/>
        <v>99</v>
      </c>
    </row>
    <row r="531" spans="1:19" x14ac:dyDescent="0.3">
      <c r="A531" t="s">
        <v>108</v>
      </c>
      <c r="B531" t="s">
        <v>165</v>
      </c>
      <c r="C531" s="5">
        <v>42829.887129629627</v>
      </c>
      <c r="D531" s="4">
        <v>0.3871296296296296</v>
      </c>
      <c r="E531" s="8" t="s">
        <v>909</v>
      </c>
      <c r="F531" s="8" t="s">
        <v>910</v>
      </c>
      <c r="G531" s="5">
        <f t="shared" si="43"/>
        <v>42829.875</v>
      </c>
      <c r="H531" s="5">
        <f t="shared" si="44"/>
        <v>42828.875</v>
      </c>
      <c r="I531" s="1">
        <f t="shared" si="46"/>
        <v>42829.875</v>
      </c>
      <c r="J531">
        <v>3</v>
      </c>
      <c r="K531">
        <v>4</v>
      </c>
      <c r="L531" t="s">
        <v>37</v>
      </c>
      <c r="M531">
        <v>4</v>
      </c>
      <c r="N531">
        <v>4</v>
      </c>
      <c r="O531">
        <v>1</v>
      </c>
      <c r="P531" t="s">
        <v>14</v>
      </c>
      <c r="Q531" t="s">
        <v>14</v>
      </c>
      <c r="R531" t="s">
        <v>15</v>
      </c>
      <c r="S531" s="8">
        <f t="shared" si="45"/>
        <v>99</v>
      </c>
    </row>
    <row r="532" spans="1:19" x14ac:dyDescent="0.3">
      <c r="A532" t="s">
        <v>108</v>
      </c>
      <c r="B532" t="s">
        <v>228</v>
      </c>
      <c r="C532" s="5">
        <v>42830.905115740738</v>
      </c>
      <c r="D532" s="4">
        <v>0.40511574074074069</v>
      </c>
      <c r="E532" s="8" t="s">
        <v>909</v>
      </c>
      <c r="F532" s="8" t="s">
        <v>910</v>
      </c>
      <c r="G532" s="5">
        <f t="shared" si="43"/>
        <v>42830.875</v>
      </c>
      <c r="H532" s="5">
        <f t="shared" si="44"/>
        <v>42829.875</v>
      </c>
      <c r="I532" s="1">
        <f t="shared" si="46"/>
        <v>42830.875</v>
      </c>
      <c r="J532">
        <v>3</v>
      </c>
      <c r="K532">
        <v>4</v>
      </c>
      <c r="L532" t="s">
        <v>37</v>
      </c>
      <c r="M532">
        <v>4</v>
      </c>
      <c r="N532">
        <v>4</v>
      </c>
      <c r="O532">
        <v>2</v>
      </c>
      <c r="P532" t="s">
        <v>14</v>
      </c>
      <c r="Q532" t="s">
        <v>14</v>
      </c>
      <c r="R532" t="s">
        <v>15</v>
      </c>
      <c r="S532" s="8">
        <f t="shared" si="45"/>
        <v>99</v>
      </c>
    </row>
    <row r="533" spans="1:19" x14ac:dyDescent="0.3">
      <c r="A533" t="s">
        <v>108</v>
      </c>
      <c r="B533" t="s">
        <v>285</v>
      </c>
      <c r="C533" s="5">
        <v>42831.935694444444</v>
      </c>
      <c r="D533" s="4">
        <v>0.43569444444444444</v>
      </c>
      <c r="E533" s="8" t="s">
        <v>909</v>
      </c>
      <c r="F533" s="8" t="s">
        <v>910</v>
      </c>
      <c r="G533" s="5">
        <f t="shared" si="43"/>
        <v>42831.875</v>
      </c>
      <c r="H533" s="5">
        <f t="shared" si="44"/>
        <v>42830.875</v>
      </c>
      <c r="I533" s="1">
        <f t="shared" si="46"/>
        <v>42831.875</v>
      </c>
      <c r="J533">
        <v>4</v>
      </c>
      <c r="K533">
        <v>3</v>
      </c>
      <c r="L533" t="s">
        <v>37</v>
      </c>
      <c r="M533">
        <v>3</v>
      </c>
      <c r="N533">
        <v>2</v>
      </c>
      <c r="O533">
        <v>3</v>
      </c>
      <c r="P533" t="s">
        <v>14</v>
      </c>
      <c r="Q533" t="s">
        <v>14</v>
      </c>
      <c r="R533" t="s">
        <v>15</v>
      </c>
      <c r="S533" s="8">
        <f t="shared" si="45"/>
        <v>99</v>
      </c>
    </row>
    <row r="534" spans="1:19" x14ac:dyDescent="0.3">
      <c r="A534" t="s">
        <v>108</v>
      </c>
      <c r="B534" t="s">
        <v>329</v>
      </c>
      <c r="C534" s="5">
        <v>42832.922824074078</v>
      </c>
      <c r="D534" s="4">
        <v>0.42282407407407407</v>
      </c>
      <c r="E534" s="8" t="s">
        <v>909</v>
      </c>
      <c r="F534" s="8" t="s">
        <v>910</v>
      </c>
      <c r="G534" s="5">
        <f t="shared" si="43"/>
        <v>42832.875</v>
      </c>
      <c r="H534" s="5">
        <f t="shared" si="44"/>
        <v>42831.875</v>
      </c>
      <c r="I534" s="1">
        <f t="shared" si="46"/>
        <v>42832.875</v>
      </c>
      <c r="J534">
        <v>4</v>
      </c>
      <c r="K534">
        <v>3</v>
      </c>
      <c r="L534" t="s">
        <v>37</v>
      </c>
      <c r="M534">
        <v>3</v>
      </c>
      <c r="N534">
        <v>4</v>
      </c>
      <c r="O534">
        <v>1</v>
      </c>
      <c r="P534" t="s">
        <v>14</v>
      </c>
      <c r="Q534" t="s">
        <v>14</v>
      </c>
      <c r="R534" t="s">
        <v>15</v>
      </c>
      <c r="S534" s="8">
        <f t="shared" si="45"/>
        <v>99</v>
      </c>
    </row>
    <row r="535" spans="1:19" x14ac:dyDescent="0.3">
      <c r="A535" t="s">
        <v>108</v>
      </c>
      <c r="B535" t="s">
        <v>377</v>
      </c>
      <c r="C535" s="5">
        <v>42833.911712962959</v>
      </c>
      <c r="D535" s="4">
        <v>0.41171296296296295</v>
      </c>
      <c r="E535" s="8" t="s">
        <v>909</v>
      </c>
      <c r="F535" s="8" t="s">
        <v>910</v>
      </c>
      <c r="G535" s="5">
        <f t="shared" si="43"/>
        <v>42833.875</v>
      </c>
      <c r="H535" s="5">
        <f t="shared" si="44"/>
        <v>42832.875</v>
      </c>
      <c r="I535" s="1">
        <f t="shared" si="46"/>
        <v>42833.875</v>
      </c>
      <c r="J535">
        <v>4</v>
      </c>
      <c r="K535">
        <v>3</v>
      </c>
      <c r="L535" t="s">
        <v>13</v>
      </c>
      <c r="M535">
        <v>2</v>
      </c>
      <c r="N535">
        <v>3</v>
      </c>
      <c r="O535">
        <v>5</v>
      </c>
      <c r="P535" t="s">
        <v>14</v>
      </c>
      <c r="Q535" t="s">
        <v>14</v>
      </c>
      <c r="R535" t="s">
        <v>15</v>
      </c>
      <c r="S535" s="8">
        <f t="shared" si="45"/>
        <v>99</v>
      </c>
    </row>
    <row r="536" spans="1:19" x14ac:dyDescent="0.3">
      <c r="A536" t="s">
        <v>108</v>
      </c>
      <c r="B536" t="s">
        <v>447</v>
      </c>
      <c r="C536" s="5">
        <v>42835.367013888892</v>
      </c>
      <c r="D536" s="4">
        <v>0.36701388888888892</v>
      </c>
      <c r="E536" s="8" t="s">
        <v>911</v>
      </c>
      <c r="F536" s="8" t="s">
        <v>910</v>
      </c>
      <c r="G536" s="5">
        <f t="shared" si="43"/>
        <v>42835.875</v>
      </c>
      <c r="H536" s="5">
        <f t="shared" si="44"/>
        <v>42834.875</v>
      </c>
      <c r="I536" s="1">
        <f t="shared" si="46"/>
        <v>42834.875</v>
      </c>
      <c r="J536">
        <v>2</v>
      </c>
      <c r="K536">
        <v>3</v>
      </c>
      <c r="L536" t="s">
        <v>18</v>
      </c>
      <c r="M536">
        <v>2</v>
      </c>
      <c r="N536">
        <v>4</v>
      </c>
      <c r="O536">
        <v>4</v>
      </c>
      <c r="P536" t="s">
        <v>14</v>
      </c>
      <c r="Q536" t="s">
        <v>14</v>
      </c>
      <c r="R536" t="s">
        <v>15</v>
      </c>
      <c r="S536" s="8">
        <f t="shared" si="45"/>
        <v>99</v>
      </c>
    </row>
    <row r="537" spans="1:19" x14ac:dyDescent="0.3">
      <c r="A537" t="s">
        <v>108</v>
      </c>
      <c r="B537" t="s">
        <v>695</v>
      </c>
      <c r="C537" s="5">
        <v>42836.33357638889</v>
      </c>
      <c r="D537" s="4">
        <v>0.33357638888888891</v>
      </c>
      <c r="E537" s="8" t="s">
        <v>911</v>
      </c>
      <c r="F537" s="8" t="s">
        <v>910</v>
      </c>
      <c r="G537" s="5">
        <f t="shared" si="43"/>
        <v>42836.875</v>
      </c>
      <c r="H537" s="5">
        <f t="shared" si="44"/>
        <v>42835.875</v>
      </c>
      <c r="I537" s="1">
        <f t="shared" si="46"/>
        <v>42835.875</v>
      </c>
      <c r="J537">
        <v>2</v>
      </c>
      <c r="K537">
        <v>4</v>
      </c>
      <c r="L537" t="s">
        <v>18</v>
      </c>
      <c r="M537">
        <v>2</v>
      </c>
      <c r="N537">
        <v>4</v>
      </c>
      <c r="O537">
        <v>3</v>
      </c>
      <c r="P537" t="s">
        <v>459</v>
      </c>
      <c r="Q537" t="s">
        <v>459</v>
      </c>
      <c r="R537" t="s">
        <v>634</v>
      </c>
      <c r="S537" s="8">
        <f t="shared" si="45"/>
        <v>1</v>
      </c>
    </row>
    <row r="538" spans="1:19" x14ac:dyDescent="0.3">
      <c r="A538" t="s">
        <v>108</v>
      </c>
      <c r="B538" t="s">
        <v>699</v>
      </c>
      <c r="C538" s="5">
        <v>42836.883483796293</v>
      </c>
      <c r="D538" s="4">
        <v>0.38348379629629631</v>
      </c>
      <c r="E538" s="8" t="s">
        <v>909</v>
      </c>
      <c r="F538" s="8" t="s">
        <v>910</v>
      </c>
      <c r="G538" s="5">
        <f t="shared" si="43"/>
        <v>42836.875</v>
      </c>
      <c r="H538" s="5">
        <f t="shared" si="44"/>
        <v>42835.875</v>
      </c>
      <c r="I538" s="1">
        <f t="shared" si="46"/>
        <v>42836.875</v>
      </c>
      <c r="J538">
        <v>1</v>
      </c>
      <c r="K538">
        <v>2</v>
      </c>
      <c r="L538" t="s">
        <v>178</v>
      </c>
      <c r="M538">
        <v>3</v>
      </c>
      <c r="N538">
        <v>4</v>
      </c>
      <c r="O538">
        <v>3</v>
      </c>
      <c r="P538" t="s">
        <v>459</v>
      </c>
      <c r="Q538" t="s">
        <v>459</v>
      </c>
      <c r="R538" t="s">
        <v>634</v>
      </c>
      <c r="S538" s="8">
        <f t="shared" si="45"/>
        <v>1</v>
      </c>
    </row>
    <row r="539" spans="1:19" x14ac:dyDescent="0.3">
      <c r="A539" t="s">
        <v>108</v>
      </c>
      <c r="B539" t="s">
        <v>730</v>
      </c>
      <c r="C539" s="5">
        <v>42837.899317129632</v>
      </c>
      <c r="D539" s="4">
        <v>0.39931712962962962</v>
      </c>
      <c r="E539" s="8" t="s">
        <v>909</v>
      </c>
      <c r="F539" s="8" t="s">
        <v>910</v>
      </c>
      <c r="G539" s="5">
        <f t="shared" si="43"/>
        <v>42837.875</v>
      </c>
      <c r="H539" s="5">
        <f t="shared" si="44"/>
        <v>42836.875</v>
      </c>
      <c r="I539" s="1">
        <f t="shared" si="46"/>
        <v>42837.875</v>
      </c>
      <c r="J539">
        <v>3</v>
      </c>
      <c r="K539">
        <v>2</v>
      </c>
      <c r="L539" t="s">
        <v>18</v>
      </c>
      <c r="M539">
        <v>3</v>
      </c>
      <c r="N539">
        <v>3</v>
      </c>
      <c r="O539">
        <v>4</v>
      </c>
      <c r="P539" t="s">
        <v>459</v>
      </c>
      <c r="Q539" t="s">
        <v>459</v>
      </c>
      <c r="R539" t="s">
        <v>634</v>
      </c>
      <c r="S539" s="8">
        <f t="shared" si="45"/>
        <v>1</v>
      </c>
    </row>
    <row r="540" spans="1:19" x14ac:dyDescent="0.3">
      <c r="A540" t="s">
        <v>108</v>
      </c>
      <c r="B540" t="s">
        <v>748</v>
      </c>
      <c r="C540" s="5">
        <v>42838.898194444446</v>
      </c>
      <c r="D540" s="4">
        <v>0.39819444444444446</v>
      </c>
      <c r="E540" s="8" t="s">
        <v>909</v>
      </c>
      <c r="F540" s="8" t="s">
        <v>910</v>
      </c>
      <c r="G540" s="5">
        <f t="shared" si="43"/>
        <v>42838.875</v>
      </c>
      <c r="H540" s="5">
        <f t="shared" si="44"/>
        <v>42837.875</v>
      </c>
      <c r="I540" s="1">
        <f t="shared" si="46"/>
        <v>42838.875</v>
      </c>
      <c r="J540">
        <v>4</v>
      </c>
      <c r="K540">
        <v>3</v>
      </c>
      <c r="L540" t="s">
        <v>55</v>
      </c>
      <c r="M540">
        <v>2</v>
      </c>
      <c r="N540">
        <v>3</v>
      </c>
      <c r="O540">
        <v>3</v>
      </c>
      <c r="P540" t="s">
        <v>459</v>
      </c>
      <c r="Q540" t="s">
        <v>459</v>
      </c>
      <c r="R540" t="s">
        <v>634</v>
      </c>
      <c r="S540" s="8">
        <f t="shared" si="45"/>
        <v>1</v>
      </c>
    </row>
    <row r="541" spans="1:19" x14ac:dyDescent="0.3">
      <c r="A541" t="s">
        <v>108</v>
      </c>
      <c r="B541" t="s">
        <v>765</v>
      </c>
      <c r="C541" s="5">
        <v>42839.880740740744</v>
      </c>
      <c r="D541" s="4">
        <v>0.38074074074074077</v>
      </c>
      <c r="E541" s="8" t="s">
        <v>909</v>
      </c>
      <c r="F541" s="8" t="s">
        <v>910</v>
      </c>
      <c r="G541" s="5">
        <f t="shared" si="43"/>
        <v>42839.875</v>
      </c>
      <c r="H541" s="5">
        <f t="shared" si="44"/>
        <v>42838.875</v>
      </c>
      <c r="I541" s="1">
        <f t="shared" si="46"/>
        <v>42839.875</v>
      </c>
      <c r="J541">
        <v>3</v>
      </c>
      <c r="K541">
        <v>2</v>
      </c>
      <c r="L541" t="s">
        <v>13</v>
      </c>
      <c r="M541">
        <v>3</v>
      </c>
      <c r="N541">
        <v>2</v>
      </c>
      <c r="O541">
        <v>5</v>
      </c>
      <c r="P541" t="s">
        <v>459</v>
      </c>
      <c r="Q541" t="s">
        <v>459</v>
      </c>
      <c r="R541" t="s">
        <v>634</v>
      </c>
      <c r="S541" s="8">
        <f t="shared" si="45"/>
        <v>1</v>
      </c>
    </row>
    <row r="542" spans="1:19" x14ac:dyDescent="0.3">
      <c r="A542" t="s">
        <v>108</v>
      </c>
      <c r="B542" t="s">
        <v>788</v>
      </c>
      <c r="C542" s="5">
        <v>42840.895405092589</v>
      </c>
      <c r="D542" s="4">
        <v>0.39540509259259254</v>
      </c>
      <c r="E542" s="8" t="s">
        <v>909</v>
      </c>
      <c r="F542" s="8" t="s">
        <v>910</v>
      </c>
      <c r="G542" s="5">
        <f t="shared" si="43"/>
        <v>42840.875</v>
      </c>
      <c r="H542" s="5">
        <f t="shared" si="44"/>
        <v>42839.875</v>
      </c>
      <c r="I542" s="1">
        <f t="shared" si="46"/>
        <v>42840.875</v>
      </c>
      <c r="J542">
        <v>4</v>
      </c>
      <c r="K542">
        <v>4</v>
      </c>
      <c r="L542" t="s">
        <v>178</v>
      </c>
      <c r="M542">
        <v>2</v>
      </c>
      <c r="N542">
        <v>4</v>
      </c>
      <c r="O542">
        <v>2</v>
      </c>
      <c r="P542" t="s">
        <v>459</v>
      </c>
      <c r="Q542" t="s">
        <v>459</v>
      </c>
      <c r="R542" t="s">
        <v>634</v>
      </c>
      <c r="S542" s="8">
        <f t="shared" si="45"/>
        <v>1</v>
      </c>
    </row>
    <row r="543" spans="1:19" x14ac:dyDescent="0.3">
      <c r="A543" t="s">
        <v>108</v>
      </c>
      <c r="B543" t="s">
        <v>825</v>
      </c>
      <c r="C543" s="5">
        <v>42842.244837962964</v>
      </c>
      <c r="D543" s="4">
        <v>0.24483796296296298</v>
      </c>
      <c r="E543" s="8" t="s">
        <v>911</v>
      </c>
      <c r="F543" s="8" t="s">
        <v>910</v>
      </c>
      <c r="G543" s="5">
        <f t="shared" si="43"/>
        <v>42842.875</v>
      </c>
      <c r="H543" s="5">
        <f t="shared" si="44"/>
        <v>42841.875</v>
      </c>
      <c r="I543" s="1">
        <f t="shared" si="46"/>
        <v>42841.875</v>
      </c>
      <c r="J543">
        <v>3</v>
      </c>
      <c r="K543">
        <v>2</v>
      </c>
      <c r="L543" t="s">
        <v>13</v>
      </c>
      <c r="M543">
        <v>2</v>
      </c>
      <c r="N543">
        <v>3</v>
      </c>
      <c r="O543">
        <v>2</v>
      </c>
      <c r="P543" t="s">
        <v>459</v>
      </c>
      <c r="Q543" t="s">
        <v>459</v>
      </c>
      <c r="R543" t="s">
        <v>634</v>
      </c>
      <c r="S543" s="8">
        <f t="shared" si="45"/>
        <v>1</v>
      </c>
    </row>
    <row r="544" spans="1:19" x14ac:dyDescent="0.3">
      <c r="A544" t="s">
        <v>112</v>
      </c>
      <c r="B544" t="s">
        <v>111</v>
      </c>
      <c r="C544" s="5">
        <v>42828.964918981481</v>
      </c>
      <c r="D544" s="4">
        <v>0.46491898148148153</v>
      </c>
      <c r="E544" s="8" t="s">
        <v>909</v>
      </c>
      <c r="F544" s="8" t="s">
        <v>910</v>
      </c>
      <c r="G544" s="5">
        <f t="shared" si="43"/>
        <v>42828.875</v>
      </c>
      <c r="H544" s="5">
        <f t="shared" si="44"/>
        <v>42827.875</v>
      </c>
      <c r="I544" s="1">
        <f t="shared" si="46"/>
        <v>42828.875</v>
      </c>
      <c r="J544">
        <v>3</v>
      </c>
      <c r="K544">
        <v>4</v>
      </c>
      <c r="L544" t="s">
        <v>55</v>
      </c>
      <c r="M544">
        <v>4</v>
      </c>
      <c r="N544">
        <v>3</v>
      </c>
      <c r="O544">
        <v>3</v>
      </c>
      <c r="P544" t="s">
        <v>14</v>
      </c>
      <c r="Q544" t="s">
        <v>14</v>
      </c>
      <c r="R544" t="s">
        <v>15</v>
      </c>
      <c r="S544" s="8">
        <f t="shared" si="45"/>
        <v>99</v>
      </c>
    </row>
    <row r="545" spans="1:19" x14ac:dyDescent="0.3">
      <c r="A545" t="s">
        <v>112</v>
      </c>
      <c r="B545" t="s">
        <v>160</v>
      </c>
      <c r="C545" s="5">
        <v>42829.877650462964</v>
      </c>
      <c r="D545" s="4">
        <v>0.37765046296296295</v>
      </c>
      <c r="E545" s="8" t="s">
        <v>909</v>
      </c>
      <c r="F545" s="8" t="s">
        <v>910</v>
      </c>
      <c r="G545" s="5">
        <f t="shared" si="43"/>
        <v>42829.875</v>
      </c>
      <c r="H545" s="5">
        <f t="shared" si="44"/>
        <v>42828.875</v>
      </c>
      <c r="I545" s="1">
        <f t="shared" si="46"/>
        <v>42829.875</v>
      </c>
      <c r="J545">
        <v>3</v>
      </c>
      <c r="K545">
        <v>4</v>
      </c>
      <c r="L545" t="s">
        <v>55</v>
      </c>
      <c r="M545">
        <v>4</v>
      </c>
      <c r="N545">
        <v>4</v>
      </c>
      <c r="O545">
        <v>3</v>
      </c>
      <c r="P545" t="s">
        <v>14</v>
      </c>
      <c r="Q545" t="s">
        <v>14</v>
      </c>
      <c r="R545" t="s">
        <v>15</v>
      </c>
      <c r="S545" s="8">
        <f t="shared" si="45"/>
        <v>99</v>
      </c>
    </row>
    <row r="546" spans="1:19" x14ac:dyDescent="0.3">
      <c r="A546" t="s">
        <v>112</v>
      </c>
      <c r="B546" t="s">
        <v>213</v>
      </c>
      <c r="C546" s="5">
        <v>42830.87908564815</v>
      </c>
      <c r="D546" s="4">
        <v>0.37908564814814816</v>
      </c>
      <c r="E546" s="8" t="s">
        <v>909</v>
      </c>
      <c r="F546" s="8" t="s">
        <v>910</v>
      </c>
      <c r="G546" s="5">
        <f t="shared" si="43"/>
        <v>42830.875</v>
      </c>
      <c r="H546" s="5">
        <f t="shared" si="44"/>
        <v>42829.875</v>
      </c>
      <c r="I546" s="1">
        <f t="shared" si="46"/>
        <v>42830.875</v>
      </c>
      <c r="J546">
        <v>4</v>
      </c>
      <c r="K546">
        <v>3</v>
      </c>
      <c r="L546" t="s">
        <v>55</v>
      </c>
      <c r="M546">
        <v>2</v>
      </c>
      <c r="N546">
        <v>4</v>
      </c>
      <c r="O546">
        <v>2</v>
      </c>
      <c r="P546" t="s">
        <v>14</v>
      </c>
      <c r="Q546" t="s">
        <v>14</v>
      </c>
      <c r="R546" t="s">
        <v>15</v>
      </c>
      <c r="S546" s="8">
        <f t="shared" si="45"/>
        <v>99</v>
      </c>
    </row>
    <row r="547" spans="1:19" x14ac:dyDescent="0.3">
      <c r="A547" t="s">
        <v>112</v>
      </c>
      <c r="B547" t="s">
        <v>273</v>
      </c>
      <c r="C547" s="5">
        <v>42831.888043981482</v>
      </c>
      <c r="D547" s="4">
        <v>0.3880439814814815</v>
      </c>
      <c r="E547" s="8" t="s">
        <v>909</v>
      </c>
      <c r="F547" s="8" t="s">
        <v>910</v>
      </c>
      <c r="G547" s="5">
        <f t="shared" si="43"/>
        <v>42831.875</v>
      </c>
      <c r="H547" s="5">
        <f t="shared" si="44"/>
        <v>42830.875</v>
      </c>
      <c r="I547" s="1">
        <f t="shared" si="46"/>
        <v>42831.875</v>
      </c>
      <c r="J547">
        <v>4</v>
      </c>
      <c r="K547">
        <v>4</v>
      </c>
      <c r="L547" t="s">
        <v>55</v>
      </c>
      <c r="M547">
        <v>2</v>
      </c>
      <c r="N547">
        <v>4</v>
      </c>
      <c r="O547">
        <v>2</v>
      </c>
      <c r="P547" t="s">
        <v>14</v>
      </c>
      <c r="Q547" t="s">
        <v>14</v>
      </c>
      <c r="R547" t="s">
        <v>15</v>
      </c>
      <c r="S547" s="8">
        <f t="shared" si="45"/>
        <v>99</v>
      </c>
    </row>
    <row r="548" spans="1:19" x14ac:dyDescent="0.3">
      <c r="A548" t="s">
        <v>112</v>
      </c>
      <c r="B548" t="s">
        <v>323</v>
      </c>
      <c r="C548" s="5">
        <v>42832.89466435185</v>
      </c>
      <c r="D548" s="4">
        <v>0.39466435185185184</v>
      </c>
      <c r="E548" s="8" t="s">
        <v>909</v>
      </c>
      <c r="F548" s="8" t="s">
        <v>910</v>
      </c>
      <c r="G548" s="5">
        <f t="shared" si="43"/>
        <v>42832.875</v>
      </c>
      <c r="H548" s="5">
        <f t="shared" si="44"/>
        <v>42831.875</v>
      </c>
      <c r="I548" s="1">
        <f t="shared" si="46"/>
        <v>42832.875</v>
      </c>
      <c r="J548">
        <v>5</v>
      </c>
      <c r="K548">
        <v>4</v>
      </c>
      <c r="L548" t="s">
        <v>55</v>
      </c>
      <c r="M548">
        <v>2</v>
      </c>
      <c r="N548">
        <v>4</v>
      </c>
      <c r="O548">
        <v>4</v>
      </c>
      <c r="P548" t="s">
        <v>14</v>
      </c>
      <c r="Q548" t="s">
        <v>14</v>
      </c>
      <c r="R548" t="s">
        <v>15</v>
      </c>
      <c r="S548" s="8">
        <f t="shared" si="45"/>
        <v>99</v>
      </c>
    </row>
    <row r="549" spans="1:19" x14ac:dyDescent="0.3">
      <c r="A549" t="s">
        <v>112</v>
      </c>
      <c r="B549" t="s">
        <v>372</v>
      </c>
      <c r="C549" s="5">
        <v>42833.902499999997</v>
      </c>
      <c r="D549" s="4">
        <v>0.40250000000000002</v>
      </c>
      <c r="E549" s="8" t="s">
        <v>909</v>
      </c>
      <c r="F549" s="8" t="s">
        <v>910</v>
      </c>
      <c r="G549" s="5">
        <f t="shared" si="43"/>
        <v>42833.875</v>
      </c>
      <c r="H549" s="5">
        <f t="shared" si="44"/>
        <v>42832.875</v>
      </c>
      <c r="I549" s="1">
        <f t="shared" si="46"/>
        <v>42833.875</v>
      </c>
      <c r="J549">
        <v>5</v>
      </c>
      <c r="K549">
        <v>3</v>
      </c>
      <c r="L549" t="s">
        <v>55</v>
      </c>
      <c r="M549">
        <v>1</v>
      </c>
      <c r="N549">
        <v>4</v>
      </c>
      <c r="O549">
        <v>2</v>
      </c>
      <c r="P549" t="s">
        <v>14</v>
      </c>
      <c r="Q549" t="s">
        <v>14</v>
      </c>
      <c r="R549" t="s">
        <v>15</v>
      </c>
      <c r="S549" s="8">
        <f t="shared" si="45"/>
        <v>99</v>
      </c>
    </row>
    <row r="550" spans="1:19" x14ac:dyDescent="0.3">
      <c r="A550" t="s">
        <v>112</v>
      </c>
      <c r="B550" t="s">
        <v>420</v>
      </c>
      <c r="C550" s="5">
        <v>42834.968495370369</v>
      </c>
      <c r="D550" s="4">
        <v>0.46849537037037042</v>
      </c>
      <c r="E550" s="8" t="s">
        <v>909</v>
      </c>
      <c r="F550" s="8" t="s">
        <v>910</v>
      </c>
      <c r="G550" s="5">
        <f t="shared" si="43"/>
        <v>42834.875</v>
      </c>
      <c r="H550" s="5">
        <f t="shared" si="44"/>
        <v>42833.875</v>
      </c>
      <c r="I550" s="1">
        <f t="shared" si="46"/>
        <v>42834.875</v>
      </c>
      <c r="J550">
        <v>4</v>
      </c>
      <c r="K550">
        <v>3</v>
      </c>
      <c r="L550" t="s">
        <v>55</v>
      </c>
      <c r="M550">
        <v>2</v>
      </c>
      <c r="N550">
        <v>4</v>
      </c>
      <c r="O550">
        <v>2</v>
      </c>
      <c r="P550" t="s">
        <v>14</v>
      </c>
      <c r="Q550" t="s">
        <v>14</v>
      </c>
      <c r="R550" t="s">
        <v>15</v>
      </c>
      <c r="S550" s="8">
        <f t="shared" si="45"/>
        <v>99</v>
      </c>
    </row>
    <row r="551" spans="1:19" x14ac:dyDescent="0.3">
      <c r="A551" t="s">
        <v>112</v>
      </c>
      <c r="B551" t="s">
        <v>508</v>
      </c>
      <c r="C551" s="5">
        <v>42835.921666666669</v>
      </c>
      <c r="D551" s="4">
        <v>0.42166666666666663</v>
      </c>
      <c r="E551" s="8" t="s">
        <v>909</v>
      </c>
      <c r="F551" s="8" t="s">
        <v>910</v>
      </c>
      <c r="G551" s="5">
        <f t="shared" si="43"/>
        <v>42835.875</v>
      </c>
      <c r="H551" s="5">
        <f t="shared" si="44"/>
        <v>42834.875</v>
      </c>
      <c r="I551" s="1">
        <f t="shared" si="46"/>
        <v>42835.875</v>
      </c>
      <c r="J551">
        <v>4</v>
      </c>
      <c r="K551">
        <v>3</v>
      </c>
      <c r="L551" t="s">
        <v>55</v>
      </c>
      <c r="M551">
        <v>4</v>
      </c>
      <c r="N551">
        <v>3</v>
      </c>
      <c r="O551">
        <v>2</v>
      </c>
      <c r="P551" t="s">
        <v>466</v>
      </c>
      <c r="Q551" t="s">
        <v>14</v>
      </c>
      <c r="R551" t="s">
        <v>460</v>
      </c>
      <c r="S551" s="8">
        <f t="shared" si="45"/>
        <v>99</v>
      </c>
    </row>
    <row r="552" spans="1:19" x14ac:dyDescent="0.3">
      <c r="A552" t="s">
        <v>112</v>
      </c>
      <c r="B552" t="s">
        <v>529</v>
      </c>
      <c r="C552" s="5">
        <v>42836.898506944446</v>
      </c>
      <c r="D552" s="4">
        <v>0.39850694444444446</v>
      </c>
      <c r="E552" s="8" t="s">
        <v>909</v>
      </c>
      <c r="F552" s="8" t="s">
        <v>910</v>
      </c>
      <c r="G552" s="5">
        <f t="shared" si="43"/>
        <v>42836.875</v>
      </c>
      <c r="H552" s="5">
        <f t="shared" si="44"/>
        <v>42835.875</v>
      </c>
      <c r="I552" s="1">
        <f t="shared" si="46"/>
        <v>42836.875</v>
      </c>
      <c r="J552">
        <v>1</v>
      </c>
      <c r="K552">
        <v>3</v>
      </c>
      <c r="L552" t="s">
        <v>18</v>
      </c>
      <c r="M552">
        <v>4</v>
      </c>
      <c r="N552">
        <v>2</v>
      </c>
      <c r="O552">
        <v>1</v>
      </c>
      <c r="P552" t="s">
        <v>459</v>
      </c>
      <c r="Q552" t="s">
        <v>14</v>
      </c>
      <c r="R552" t="s">
        <v>460</v>
      </c>
      <c r="S552" s="8">
        <f t="shared" si="45"/>
        <v>99</v>
      </c>
    </row>
    <row r="553" spans="1:19" x14ac:dyDescent="0.3">
      <c r="A553" t="s">
        <v>112</v>
      </c>
      <c r="B553" t="s">
        <v>548</v>
      </c>
      <c r="C553" s="5">
        <v>42837.885358796295</v>
      </c>
      <c r="D553" s="4">
        <v>0.38535879629629632</v>
      </c>
      <c r="E553" s="8" t="s">
        <v>909</v>
      </c>
      <c r="F553" s="8" t="s">
        <v>910</v>
      </c>
      <c r="G553" s="5">
        <f t="shared" si="43"/>
        <v>42837.875</v>
      </c>
      <c r="H553" s="5">
        <f t="shared" si="44"/>
        <v>42836.875</v>
      </c>
      <c r="I553" s="1">
        <f t="shared" si="46"/>
        <v>42837.875</v>
      </c>
      <c r="J553">
        <v>4</v>
      </c>
      <c r="K553">
        <v>3</v>
      </c>
      <c r="L553" t="s">
        <v>55</v>
      </c>
      <c r="M553">
        <v>3</v>
      </c>
      <c r="N553">
        <v>3</v>
      </c>
      <c r="O553">
        <v>2</v>
      </c>
      <c r="P553" t="s">
        <v>459</v>
      </c>
      <c r="Q553" t="s">
        <v>14</v>
      </c>
      <c r="R553" t="s">
        <v>460</v>
      </c>
      <c r="S553" s="8">
        <f t="shared" si="45"/>
        <v>99</v>
      </c>
    </row>
    <row r="554" spans="1:19" x14ac:dyDescent="0.3">
      <c r="A554" t="s">
        <v>112</v>
      </c>
      <c r="B554" t="s">
        <v>567</v>
      </c>
      <c r="C554" s="5">
        <v>42838.880196759259</v>
      </c>
      <c r="D554" s="4">
        <v>0.38019675925925928</v>
      </c>
      <c r="E554" s="8" t="s">
        <v>909</v>
      </c>
      <c r="F554" s="8" t="s">
        <v>910</v>
      </c>
      <c r="G554" s="5">
        <f t="shared" si="43"/>
        <v>42838.875</v>
      </c>
      <c r="H554" s="5">
        <f t="shared" si="44"/>
        <v>42837.875</v>
      </c>
      <c r="I554" s="1">
        <f t="shared" si="46"/>
        <v>42838.875</v>
      </c>
      <c r="J554">
        <v>4</v>
      </c>
      <c r="K554">
        <v>4</v>
      </c>
      <c r="L554" t="s">
        <v>55</v>
      </c>
      <c r="M554">
        <v>3</v>
      </c>
      <c r="N554">
        <v>3</v>
      </c>
      <c r="O554">
        <v>2</v>
      </c>
      <c r="P554" t="s">
        <v>459</v>
      </c>
      <c r="Q554" t="s">
        <v>14</v>
      </c>
      <c r="R554" t="s">
        <v>460</v>
      </c>
      <c r="S554" s="8">
        <f t="shared" si="45"/>
        <v>99</v>
      </c>
    </row>
    <row r="555" spans="1:19" x14ac:dyDescent="0.3">
      <c r="A555" t="s">
        <v>112</v>
      </c>
      <c r="B555" t="s">
        <v>586</v>
      </c>
      <c r="C555" s="5">
        <v>42839.882962962962</v>
      </c>
      <c r="D555" s="4">
        <v>0.38296296296296295</v>
      </c>
      <c r="E555" s="8" t="s">
        <v>909</v>
      </c>
      <c r="F555" s="8" t="s">
        <v>910</v>
      </c>
      <c r="G555" s="5">
        <f t="shared" si="43"/>
        <v>42839.875</v>
      </c>
      <c r="H555" s="5">
        <f t="shared" si="44"/>
        <v>42838.875</v>
      </c>
      <c r="I555" s="1">
        <f t="shared" si="46"/>
        <v>42839.875</v>
      </c>
      <c r="J555">
        <v>5</v>
      </c>
      <c r="K555">
        <v>2</v>
      </c>
      <c r="L555" t="s">
        <v>18</v>
      </c>
      <c r="M555">
        <v>2</v>
      </c>
      <c r="N555">
        <v>4</v>
      </c>
      <c r="O555">
        <v>2</v>
      </c>
      <c r="P555" t="s">
        <v>459</v>
      </c>
      <c r="Q555" t="s">
        <v>14</v>
      </c>
      <c r="R555" t="s">
        <v>460</v>
      </c>
      <c r="S555" s="8">
        <f t="shared" si="45"/>
        <v>99</v>
      </c>
    </row>
    <row r="556" spans="1:19" x14ac:dyDescent="0.3">
      <c r="A556" t="s">
        <v>112</v>
      </c>
      <c r="B556" t="s">
        <v>601</v>
      </c>
      <c r="C556" s="5">
        <v>42840.908148148148</v>
      </c>
      <c r="D556" s="4">
        <v>0.40814814814814815</v>
      </c>
      <c r="E556" s="8" t="s">
        <v>909</v>
      </c>
      <c r="F556" s="8" t="s">
        <v>910</v>
      </c>
      <c r="G556" s="5">
        <f t="shared" si="43"/>
        <v>42840.875</v>
      </c>
      <c r="H556" s="5">
        <f t="shared" si="44"/>
        <v>42839.875</v>
      </c>
      <c r="I556" s="1">
        <f t="shared" si="46"/>
        <v>42840.875</v>
      </c>
      <c r="J556">
        <v>5</v>
      </c>
      <c r="K556">
        <v>4</v>
      </c>
      <c r="L556" t="s">
        <v>18</v>
      </c>
      <c r="M556">
        <v>2</v>
      </c>
      <c r="N556">
        <v>4</v>
      </c>
      <c r="O556">
        <v>1</v>
      </c>
      <c r="P556" t="s">
        <v>459</v>
      </c>
      <c r="Q556" t="s">
        <v>14</v>
      </c>
      <c r="R556" t="s">
        <v>460</v>
      </c>
      <c r="S556" s="8">
        <f t="shared" si="45"/>
        <v>99</v>
      </c>
    </row>
    <row r="557" spans="1:19" x14ac:dyDescent="0.3">
      <c r="A557" t="s">
        <v>112</v>
      </c>
      <c r="B557" t="s">
        <v>616</v>
      </c>
      <c r="C557" s="5">
        <v>42841.876909722225</v>
      </c>
      <c r="D557" s="4">
        <v>0.37690972222222219</v>
      </c>
      <c r="E557" s="8" t="s">
        <v>909</v>
      </c>
      <c r="F557" s="8" t="s">
        <v>910</v>
      </c>
      <c r="G557" s="5">
        <f t="shared" si="43"/>
        <v>42841.875</v>
      </c>
      <c r="H557" s="5">
        <f t="shared" si="44"/>
        <v>42840.875</v>
      </c>
      <c r="I557" s="1">
        <f t="shared" si="46"/>
        <v>42841.875</v>
      </c>
      <c r="J557">
        <v>4</v>
      </c>
      <c r="K557">
        <v>2</v>
      </c>
      <c r="L557" t="s">
        <v>18</v>
      </c>
      <c r="M557">
        <v>2</v>
      </c>
      <c r="N557">
        <v>4</v>
      </c>
      <c r="O557">
        <v>1</v>
      </c>
      <c r="P557" t="s">
        <v>459</v>
      </c>
      <c r="Q557" t="s">
        <v>14</v>
      </c>
      <c r="R557" t="s">
        <v>460</v>
      </c>
      <c r="S557" s="8">
        <f t="shared" si="45"/>
        <v>99</v>
      </c>
    </row>
    <row r="558" spans="1:19" x14ac:dyDescent="0.3">
      <c r="A558" t="s">
        <v>114</v>
      </c>
      <c r="B558" t="s">
        <v>113</v>
      </c>
      <c r="C558" s="5">
        <v>42828.968506944446</v>
      </c>
      <c r="D558" s="4">
        <v>0.46850694444444446</v>
      </c>
      <c r="E558" s="8" t="s">
        <v>909</v>
      </c>
      <c r="F558" s="8" t="s">
        <v>910</v>
      </c>
      <c r="G558" s="5">
        <f t="shared" si="43"/>
        <v>42828.875</v>
      </c>
      <c r="H558" s="5">
        <f t="shared" si="44"/>
        <v>42827.875</v>
      </c>
      <c r="I558" s="1">
        <f t="shared" si="46"/>
        <v>42828.875</v>
      </c>
      <c r="J558">
        <v>4</v>
      </c>
      <c r="K558">
        <v>4</v>
      </c>
      <c r="L558" t="s">
        <v>18</v>
      </c>
      <c r="M558">
        <v>3</v>
      </c>
      <c r="N558">
        <v>3</v>
      </c>
      <c r="O558">
        <v>3</v>
      </c>
      <c r="P558" t="s">
        <v>14</v>
      </c>
      <c r="Q558" t="s">
        <v>14</v>
      </c>
      <c r="R558" t="s">
        <v>15</v>
      </c>
      <c r="S558" s="8">
        <f t="shared" si="45"/>
        <v>99</v>
      </c>
    </row>
    <row r="559" spans="1:19" x14ac:dyDescent="0.3">
      <c r="A559" t="s">
        <v>114</v>
      </c>
      <c r="B559" t="s">
        <v>191</v>
      </c>
      <c r="C559" s="5">
        <v>42830.040243055555</v>
      </c>
      <c r="D559" s="4">
        <v>0.54024305555555563</v>
      </c>
      <c r="E559" s="8" t="s">
        <v>911</v>
      </c>
      <c r="F559" s="8" t="s">
        <v>910</v>
      </c>
      <c r="G559" s="5">
        <f t="shared" si="43"/>
        <v>42830.875</v>
      </c>
      <c r="H559" s="5">
        <f t="shared" si="44"/>
        <v>42829.875</v>
      </c>
      <c r="I559" s="1">
        <f t="shared" si="46"/>
        <v>42829.875</v>
      </c>
      <c r="J559">
        <v>5</v>
      </c>
      <c r="K559">
        <v>3</v>
      </c>
      <c r="L559" t="s">
        <v>37</v>
      </c>
      <c r="M559">
        <v>3</v>
      </c>
      <c r="N559">
        <v>4</v>
      </c>
      <c r="O559">
        <v>2</v>
      </c>
      <c r="P559" t="s">
        <v>14</v>
      </c>
      <c r="Q559" t="s">
        <v>14</v>
      </c>
      <c r="R559" t="s">
        <v>15</v>
      </c>
      <c r="S559" s="8">
        <f t="shared" si="45"/>
        <v>99</v>
      </c>
    </row>
    <row r="560" spans="1:19" x14ac:dyDescent="0.3">
      <c r="A560" t="s">
        <v>114</v>
      </c>
      <c r="B560" t="s">
        <v>214</v>
      </c>
      <c r="C560" s="5">
        <v>42830.879687499997</v>
      </c>
      <c r="D560" s="4">
        <v>0.37968750000000001</v>
      </c>
      <c r="E560" s="8" t="s">
        <v>909</v>
      </c>
      <c r="F560" s="8" t="s">
        <v>910</v>
      </c>
      <c r="G560" s="5">
        <f t="shared" si="43"/>
        <v>42830.875</v>
      </c>
      <c r="H560" s="5">
        <f t="shared" si="44"/>
        <v>42829.875</v>
      </c>
      <c r="I560" s="1">
        <f t="shared" si="46"/>
        <v>42830.875</v>
      </c>
      <c r="J560">
        <v>4</v>
      </c>
      <c r="K560">
        <v>4</v>
      </c>
      <c r="L560" t="s">
        <v>13</v>
      </c>
      <c r="M560">
        <v>4</v>
      </c>
      <c r="N560">
        <v>3</v>
      </c>
      <c r="O560">
        <v>3</v>
      </c>
      <c r="P560" t="s">
        <v>14</v>
      </c>
      <c r="Q560" t="s">
        <v>14</v>
      </c>
      <c r="R560" t="s">
        <v>15</v>
      </c>
      <c r="S560" s="8">
        <f t="shared" si="45"/>
        <v>99</v>
      </c>
    </row>
    <row r="561" spans="1:19" x14ac:dyDescent="0.3">
      <c r="A561" t="s">
        <v>114</v>
      </c>
      <c r="B561" t="s">
        <v>291</v>
      </c>
      <c r="C561" s="5">
        <v>42831.962951388887</v>
      </c>
      <c r="D561" s="4">
        <v>0.46295138888888893</v>
      </c>
      <c r="E561" s="8" t="s">
        <v>909</v>
      </c>
      <c r="F561" s="8" t="s">
        <v>910</v>
      </c>
      <c r="G561" s="5">
        <f t="shared" si="43"/>
        <v>42831.875</v>
      </c>
      <c r="H561" s="5">
        <f t="shared" si="44"/>
        <v>42830.875</v>
      </c>
      <c r="I561" s="1">
        <f t="shared" si="46"/>
        <v>42831.875</v>
      </c>
      <c r="J561">
        <v>4</v>
      </c>
      <c r="K561">
        <v>1</v>
      </c>
      <c r="L561" t="s">
        <v>37</v>
      </c>
      <c r="M561">
        <v>4</v>
      </c>
      <c r="N561">
        <v>3</v>
      </c>
      <c r="O561">
        <v>4</v>
      </c>
      <c r="P561" t="s">
        <v>14</v>
      </c>
      <c r="Q561" t="s">
        <v>14</v>
      </c>
      <c r="R561" t="s">
        <v>15</v>
      </c>
      <c r="S561" s="8">
        <f t="shared" si="45"/>
        <v>99</v>
      </c>
    </row>
    <row r="562" spans="1:19" x14ac:dyDescent="0.3">
      <c r="A562" t="s">
        <v>114</v>
      </c>
      <c r="B562" t="s">
        <v>339</v>
      </c>
      <c r="C562" s="5">
        <v>42833.011250000003</v>
      </c>
      <c r="D562" s="4">
        <v>0.51124999999999998</v>
      </c>
      <c r="E562" s="8" t="s">
        <v>911</v>
      </c>
      <c r="F562" s="8" t="s">
        <v>910</v>
      </c>
      <c r="G562" s="5">
        <f t="shared" si="43"/>
        <v>42833.875</v>
      </c>
      <c r="H562" s="5">
        <f t="shared" si="44"/>
        <v>42832.875</v>
      </c>
      <c r="I562" s="1">
        <f t="shared" si="46"/>
        <v>42832.875</v>
      </c>
      <c r="J562">
        <v>3</v>
      </c>
      <c r="K562">
        <v>4</v>
      </c>
      <c r="L562" t="s">
        <v>13</v>
      </c>
      <c r="M562">
        <v>4</v>
      </c>
      <c r="N562">
        <v>4</v>
      </c>
      <c r="O562">
        <v>4</v>
      </c>
      <c r="P562" t="s">
        <v>14</v>
      </c>
      <c r="Q562" t="s">
        <v>14</v>
      </c>
      <c r="R562" t="s">
        <v>15</v>
      </c>
      <c r="S562" s="8">
        <f t="shared" si="45"/>
        <v>99</v>
      </c>
    </row>
    <row r="563" spans="1:19" x14ac:dyDescent="0.3">
      <c r="A563" t="s">
        <v>114</v>
      </c>
      <c r="B563" t="s">
        <v>402</v>
      </c>
      <c r="C563" s="5">
        <v>42834.587106481478</v>
      </c>
      <c r="D563" s="4">
        <v>8.7106481481481479E-2</v>
      </c>
      <c r="E563" s="8" t="s">
        <v>909</v>
      </c>
      <c r="F563" s="8" t="s">
        <v>910</v>
      </c>
      <c r="G563" s="5">
        <f t="shared" si="43"/>
        <v>42834.875</v>
      </c>
      <c r="H563" s="5">
        <f t="shared" si="44"/>
        <v>42833.875</v>
      </c>
      <c r="I563" s="1">
        <f t="shared" si="46"/>
        <v>42833.875</v>
      </c>
      <c r="J563">
        <v>4</v>
      </c>
      <c r="K563">
        <v>4</v>
      </c>
      <c r="L563" t="s">
        <v>13</v>
      </c>
      <c r="M563">
        <v>3</v>
      </c>
      <c r="N563">
        <v>3</v>
      </c>
      <c r="O563">
        <v>3</v>
      </c>
      <c r="P563" t="s">
        <v>14</v>
      </c>
      <c r="Q563" t="s">
        <v>14</v>
      </c>
      <c r="R563" t="s">
        <v>15</v>
      </c>
      <c r="S563" s="8">
        <f t="shared" si="45"/>
        <v>99</v>
      </c>
    </row>
    <row r="564" spans="1:19" x14ac:dyDescent="0.3">
      <c r="A564" t="s">
        <v>114</v>
      </c>
      <c r="B564" t="s">
        <v>440</v>
      </c>
      <c r="C564" s="5">
        <v>42835.041307870371</v>
      </c>
      <c r="D564" s="4">
        <v>0.54130787037037031</v>
      </c>
      <c r="E564" s="8" t="s">
        <v>911</v>
      </c>
      <c r="F564" s="8" t="s">
        <v>910</v>
      </c>
      <c r="G564" s="5">
        <f t="shared" si="43"/>
        <v>42835.875</v>
      </c>
      <c r="H564" s="5">
        <f t="shared" si="44"/>
        <v>42834.875</v>
      </c>
      <c r="I564" s="1">
        <f t="shared" si="46"/>
        <v>42834.875</v>
      </c>
      <c r="J564">
        <v>4</v>
      </c>
      <c r="K564">
        <v>4</v>
      </c>
      <c r="L564" t="s">
        <v>13</v>
      </c>
      <c r="M564">
        <v>3</v>
      </c>
      <c r="N564">
        <v>4</v>
      </c>
      <c r="O564">
        <v>4</v>
      </c>
      <c r="P564" t="s">
        <v>14</v>
      </c>
      <c r="Q564" t="s">
        <v>14</v>
      </c>
      <c r="R564" t="s">
        <v>15</v>
      </c>
      <c r="S564" s="8">
        <f t="shared" si="45"/>
        <v>99</v>
      </c>
    </row>
    <row r="565" spans="1:19" x14ac:dyDescent="0.3">
      <c r="A565" t="s">
        <v>114</v>
      </c>
      <c r="B565" t="s">
        <v>515</v>
      </c>
      <c r="C565" s="5">
        <v>42836.078692129631</v>
      </c>
      <c r="D565" s="4">
        <v>7.8692129629629626E-2</v>
      </c>
      <c r="E565" s="8" t="s">
        <v>911</v>
      </c>
      <c r="F565" s="8" t="s">
        <v>910</v>
      </c>
      <c r="G565" s="5">
        <f t="shared" si="43"/>
        <v>42836.875</v>
      </c>
      <c r="H565" s="5">
        <f t="shared" si="44"/>
        <v>42835.875</v>
      </c>
      <c r="I565" s="1">
        <f t="shared" si="46"/>
        <v>42835.875</v>
      </c>
      <c r="J565">
        <v>5</v>
      </c>
      <c r="K565">
        <v>4</v>
      </c>
      <c r="L565" t="s">
        <v>13</v>
      </c>
      <c r="M565">
        <v>5</v>
      </c>
      <c r="N565">
        <v>3</v>
      </c>
      <c r="O565">
        <v>2</v>
      </c>
      <c r="P565" t="s">
        <v>466</v>
      </c>
      <c r="Q565" t="s">
        <v>14</v>
      </c>
      <c r="R565" t="s">
        <v>460</v>
      </c>
      <c r="S565" s="8">
        <f t="shared" si="45"/>
        <v>99</v>
      </c>
    </row>
    <row r="566" spans="1:19" x14ac:dyDescent="0.3">
      <c r="A566" t="s">
        <v>114</v>
      </c>
      <c r="B566" t="s">
        <v>534</v>
      </c>
      <c r="C566" s="5">
        <v>42836.97246527778</v>
      </c>
      <c r="D566" s="4">
        <v>0.4724652777777778</v>
      </c>
      <c r="E566" s="8" t="s">
        <v>909</v>
      </c>
      <c r="F566" s="8" t="s">
        <v>910</v>
      </c>
      <c r="G566" s="5">
        <f t="shared" si="43"/>
        <v>42836.875</v>
      </c>
      <c r="H566" s="5">
        <f t="shared" si="44"/>
        <v>42835.875</v>
      </c>
      <c r="I566" s="1">
        <f t="shared" si="46"/>
        <v>42836.875</v>
      </c>
      <c r="J566">
        <v>2</v>
      </c>
      <c r="K566">
        <v>3</v>
      </c>
      <c r="L566" t="s">
        <v>13</v>
      </c>
      <c r="M566">
        <v>5</v>
      </c>
      <c r="N566">
        <v>4</v>
      </c>
      <c r="O566">
        <v>3</v>
      </c>
      <c r="P566" t="s">
        <v>466</v>
      </c>
      <c r="Q566" t="s">
        <v>14</v>
      </c>
      <c r="R566" t="s">
        <v>460</v>
      </c>
      <c r="S566" s="8">
        <f t="shared" si="45"/>
        <v>99</v>
      </c>
    </row>
    <row r="567" spans="1:19" x14ac:dyDescent="0.3">
      <c r="A567" t="s">
        <v>114</v>
      </c>
      <c r="B567" t="s">
        <v>545</v>
      </c>
      <c r="C567" s="5">
        <v>42837.878541666665</v>
      </c>
      <c r="D567" s="4">
        <v>0.37854166666666672</v>
      </c>
      <c r="E567" s="8" t="s">
        <v>909</v>
      </c>
      <c r="F567" s="8" t="s">
        <v>910</v>
      </c>
      <c r="G567" s="5">
        <f t="shared" si="43"/>
        <v>42837.875</v>
      </c>
      <c r="H567" s="5">
        <f t="shared" si="44"/>
        <v>42836.875</v>
      </c>
      <c r="I567" s="1">
        <f t="shared" si="46"/>
        <v>42837.875</v>
      </c>
      <c r="J567">
        <v>3</v>
      </c>
      <c r="K567">
        <v>3</v>
      </c>
      <c r="L567" t="s">
        <v>13</v>
      </c>
      <c r="M567">
        <v>3</v>
      </c>
      <c r="N567">
        <v>3</v>
      </c>
      <c r="O567">
        <v>3</v>
      </c>
      <c r="P567" t="s">
        <v>466</v>
      </c>
      <c r="Q567" t="s">
        <v>14</v>
      </c>
      <c r="R567" t="s">
        <v>460</v>
      </c>
      <c r="S567" s="8">
        <f t="shared" si="45"/>
        <v>99</v>
      </c>
    </row>
    <row r="568" spans="1:19" x14ac:dyDescent="0.3">
      <c r="A568" t="s">
        <v>114</v>
      </c>
      <c r="B568" t="s">
        <v>583</v>
      </c>
      <c r="C568" s="5">
        <v>42839.577986111108</v>
      </c>
      <c r="D568" s="4">
        <v>7.7986111111111103E-2</v>
      </c>
      <c r="E568" s="8" t="s">
        <v>909</v>
      </c>
      <c r="F568" s="8" t="s">
        <v>910</v>
      </c>
      <c r="G568" s="5">
        <f t="shared" si="43"/>
        <v>42839.875</v>
      </c>
      <c r="H568" s="5">
        <f t="shared" si="44"/>
        <v>42838.875</v>
      </c>
      <c r="I568" s="1">
        <f t="shared" si="46"/>
        <v>42838.875</v>
      </c>
      <c r="J568">
        <v>4</v>
      </c>
      <c r="K568">
        <v>4</v>
      </c>
      <c r="L568" t="s">
        <v>13</v>
      </c>
      <c r="M568">
        <v>3</v>
      </c>
      <c r="N568">
        <v>4</v>
      </c>
      <c r="O568">
        <v>3</v>
      </c>
      <c r="P568" t="s">
        <v>459</v>
      </c>
      <c r="Q568" t="s">
        <v>14</v>
      </c>
      <c r="R568" t="s">
        <v>460</v>
      </c>
      <c r="S568" s="8">
        <f t="shared" si="45"/>
        <v>99</v>
      </c>
    </row>
    <row r="569" spans="1:19" x14ac:dyDescent="0.3">
      <c r="A569" t="s">
        <v>114</v>
      </c>
      <c r="B569" t="s">
        <v>626</v>
      </c>
      <c r="C569" s="5">
        <v>42842.02003472222</v>
      </c>
      <c r="D569" s="4">
        <v>0.52003472222222225</v>
      </c>
      <c r="E569" s="8" t="s">
        <v>911</v>
      </c>
      <c r="F569" s="8" t="s">
        <v>910</v>
      </c>
      <c r="G569" s="5">
        <f t="shared" si="43"/>
        <v>42842.875</v>
      </c>
      <c r="H569" s="5">
        <f t="shared" si="44"/>
        <v>42841.875</v>
      </c>
      <c r="I569" s="6">
        <v>42840</v>
      </c>
      <c r="J569">
        <v>3</v>
      </c>
      <c r="K569">
        <v>3</v>
      </c>
      <c r="L569" t="s">
        <v>13</v>
      </c>
      <c r="M569">
        <v>3</v>
      </c>
      <c r="N569">
        <v>3</v>
      </c>
      <c r="O569">
        <v>2</v>
      </c>
      <c r="P569" t="s">
        <v>459</v>
      </c>
      <c r="Q569" t="s">
        <v>14</v>
      </c>
      <c r="R569" t="s">
        <v>460</v>
      </c>
      <c r="S569" s="8">
        <f t="shared" si="45"/>
        <v>99</v>
      </c>
    </row>
    <row r="570" spans="1:19" x14ac:dyDescent="0.3">
      <c r="A570" t="s">
        <v>114</v>
      </c>
      <c r="B570" t="s">
        <v>627</v>
      </c>
      <c r="C570" s="5">
        <v>42842.060682870368</v>
      </c>
      <c r="D570" s="4">
        <v>6.0682870370370373E-2</v>
      </c>
      <c r="E570" s="8" t="s">
        <v>911</v>
      </c>
      <c r="F570" s="8" t="s">
        <v>910</v>
      </c>
      <c r="G570" s="5">
        <f t="shared" si="43"/>
        <v>42842.875</v>
      </c>
      <c r="H570" s="5">
        <f t="shared" si="44"/>
        <v>42841.875</v>
      </c>
      <c r="I570" s="1">
        <f t="shared" ref="I570:I610" si="47">IF(G570&lt;C570,G570,H570)</f>
        <v>42841.875</v>
      </c>
      <c r="J570">
        <v>4</v>
      </c>
      <c r="K570">
        <v>3</v>
      </c>
      <c r="L570" t="s">
        <v>13</v>
      </c>
      <c r="M570">
        <v>3</v>
      </c>
      <c r="N570">
        <v>4</v>
      </c>
      <c r="O570">
        <v>1</v>
      </c>
      <c r="P570" t="s">
        <v>459</v>
      </c>
      <c r="Q570" t="s">
        <v>14</v>
      </c>
      <c r="R570" t="s">
        <v>460</v>
      </c>
      <c r="S570" s="8">
        <f t="shared" si="45"/>
        <v>99</v>
      </c>
    </row>
    <row r="571" spans="1:19" x14ac:dyDescent="0.3">
      <c r="A571" t="s">
        <v>247</v>
      </c>
      <c r="B571" t="s">
        <v>246</v>
      </c>
      <c r="C571" s="5">
        <v>42831.10527777778</v>
      </c>
      <c r="D571" s="4">
        <v>0.10527777777777779</v>
      </c>
      <c r="E571" s="8" t="s">
        <v>911</v>
      </c>
      <c r="F571" s="8" t="s">
        <v>910</v>
      </c>
      <c r="G571" s="5">
        <f t="shared" si="43"/>
        <v>42831.875</v>
      </c>
      <c r="H571" s="5">
        <f t="shared" si="44"/>
        <v>42830.875</v>
      </c>
      <c r="I571" s="1">
        <f t="shared" si="47"/>
        <v>42830.875</v>
      </c>
      <c r="J571">
        <v>4</v>
      </c>
      <c r="K571">
        <v>4</v>
      </c>
      <c r="L571" t="s">
        <v>13</v>
      </c>
      <c r="M571">
        <v>3</v>
      </c>
      <c r="N571">
        <v>3</v>
      </c>
      <c r="O571">
        <v>2</v>
      </c>
      <c r="P571" t="s">
        <v>14</v>
      </c>
      <c r="Q571" t="s">
        <v>14</v>
      </c>
      <c r="R571" t="s">
        <v>15</v>
      </c>
      <c r="S571" s="8">
        <f t="shared" si="45"/>
        <v>99</v>
      </c>
    </row>
    <row r="572" spans="1:19" x14ac:dyDescent="0.3">
      <c r="A572" t="s">
        <v>247</v>
      </c>
      <c r="B572" t="s">
        <v>296</v>
      </c>
      <c r="C572" s="5">
        <v>42832.10292824074</v>
      </c>
      <c r="D572" s="4">
        <v>0.10292824074074074</v>
      </c>
      <c r="E572" s="8" t="s">
        <v>911</v>
      </c>
      <c r="F572" s="8" t="s">
        <v>910</v>
      </c>
      <c r="G572" s="5">
        <f t="shared" si="43"/>
        <v>42832.875</v>
      </c>
      <c r="H572" s="5">
        <f t="shared" si="44"/>
        <v>42831.875</v>
      </c>
      <c r="I572" s="1">
        <f t="shared" si="47"/>
        <v>42831.875</v>
      </c>
      <c r="J572">
        <v>2</v>
      </c>
      <c r="K572">
        <v>2</v>
      </c>
      <c r="L572" t="s">
        <v>37</v>
      </c>
      <c r="M572">
        <v>4</v>
      </c>
      <c r="N572">
        <v>3</v>
      </c>
      <c r="O572">
        <v>2</v>
      </c>
      <c r="P572" t="s">
        <v>14</v>
      </c>
      <c r="Q572" t="s">
        <v>14</v>
      </c>
      <c r="R572" t="s">
        <v>15</v>
      </c>
      <c r="S572" s="8">
        <f t="shared" si="45"/>
        <v>99</v>
      </c>
    </row>
    <row r="573" spans="1:19" x14ac:dyDescent="0.3">
      <c r="A573" t="s">
        <v>247</v>
      </c>
      <c r="B573" t="s">
        <v>344</v>
      </c>
      <c r="C573" s="5">
        <v>42833.129710648151</v>
      </c>
      <c r="D573" s="4">
        <v>0.12971064814814814</v>
      </c>
      <c r="E573" s="8" t="s">
        <v>911</v>
      </c>
      <c r="F573" s="8" t="s">
        <v>910</v>
      </c>
      <c r="G573" s="5">
        <f t="shared" si="43"/>
        <v>42833.875</v>
      </c>
      <c r="H573" s="5">
        <f t="shared" si="44"/>
        <v>42832.875</v>
      </c>
      <c r="I573" s="1">
        <f t="shared" si="47"/>
        <v>42832.875</v>
      </c>
      <c r="J573">
        <v>1</v>
      </c>
      <c r="K573">
        <v>3</v>
      </c>
      <c r="L573" t="s">
        <v>18</v>
      </c>
      <c r="M573">
        <v>3</v>
      </c>
      <c r="N573">
        <v>3</v>
      </c>
      <c r="O573">
        <v>2</v>
      </c>
      <c r="P573" t="s">
        <v>14</v>
      </c>
      <c r="Q573" t="s">
        <v>14</v>
      </c>
      <c r="R573" t="s">
        <v>15</v>
      </c>
      <c r="S573" s="8">
        <f t="shared" si="45"/>
        <v>99</v>
      </c>
    </row>
    <row r="574" spans="1:19" x14ac:dyDescent="0.3">
      <c r="A574" t="s">
        <v>247</v>
      </c>
      <c r="B574" t="s">
        <v>389</v>
      </c>
      <c r="C574" s="5">
        <v>42834.149826388886</v>
      </c>
      <c r="D574" s="4">
        <v>0.14982638888888888</v>
      </c>
      <c r="E574" s="8" t="s">
        <v>911</v>
      </c>
      <c r="F574" s="8" t="s">
        <v>910</v>
      </c>
      <c r="G574" s="5">
        <f t="shared" si="43"/>
        <v>42834.875</v>
      </c>
      <c r="H574" s="5">
        <f t="shared" si="44"/>
        <v>42833.875</v>
      </c>
      <c r="I574" s="1">
        <f t="shared" si="47"/>
        <v>42833.875</v>
      </c>
      <c r="J574">
        <v>3</v>
      </c>
      <c r="K574">
        <v>4</v>
      </c>
      <c r="L574" t="s">
        <v>18</v>
      </c>
      <c r="M574">
        <v>3</v>
      </c>
      <c r="N574">
        <v>4</v>
      </c>
      <c r="O574">
        <v>3</v>
      </c>
      <c r="P574" t="s">
        <v>14</v>
      </c>
      <c r="Q574" t="s">
        <v>14</v>
      </c>
      <c r="R574" t="s">
        <v>15</v>
      </c>
      <c r="S574" s="8">
        <f t="shared" si="45"/>
        <v>99</v>
      </c>
    </row>
    <row r="575" spans="1:19" x14ac:dyDescent="0.3">
      <c r="A575" t="s">
        <v>247</v>
      </c>
      <c r="B575" t="s">
        <v>513</v>
      </c>
      <c r="C575" s="5">
        <v>42836.067812499998</v>
      </c>
      <c r="D575" s="4">
        <v>6.7812499999999998E-2</v>
      </c>
      <c r="E575" s="8" t="s">
        <v>911</v>
      </c>
      <c r="F575" s="8" t="s">
        <v>910</v>
      </c>
      <c r="G575" s="5">
        <f t="shared" si="43"/>
        <v>42836.875</v>
      </c>
      <c r="H575" s="5">
        <f t="shared" si="44"/>
        <v>42835.875</v>
      </c>
      <c r="I575" s="1">
        <f t="shared" si="47"/>
        <v>42835.875</v>
      </c>
      <c r="J575">
        <v>3</v>
      </c>
      <c r="K575">
        <v>3</v>
      </c>
      <c r="L575" t="s">
        <v>13</v>
      </c>
      <c r="M575">
        <v>3</v>
      </c>
      <c r="N575">
        <v>3</v>
      </c>
      <c r="O575">
        <v>2</v>
      </c>
      <c r="P575" t="s">
        <v>459</v>
      </c>
      <c r="Q575" t="s">
        <v>14</v>
      </c>
      <c r="R575" t="s">
        <v>460</v>
      </c>
      <c r="S575" s="8">
        <f t="shared" si="45"/>
        <v>99</v>
      </c>
    </row>
    <row r="576" spans="1:19" x14ac:dyDescent="0.3">
      <c r="A576" t="s">
        <v>247</v>
      </c>
      <c r="B576" t="s">
        <v>537</v>
      </c>
      <c r="C576" s="5">
        <v>42837.110810185186</v>
      </c>
      <c r="D576" s="4">
        <v>0.11081018518518519</v>
      </c>
      <c r="E576" s="8" t="s">
        <v>911</v>
      </c>
      <c r="F576" s="8" t="s">
        <v>910</v>
      </c>
      <c r="G576" s="5">
        <f t="shared" si="43"/>
        <v>42837.875</v>
      </c>
      <c r="H576" s="5">
        <f t="shared" si="44"/>
        <v>42836.875</v>
      </c>
      <c r="I576" s="1">
        <f t="shared" si="47"/>
        <v>42836.875</v>
      </c>
      <c r="J576">
        <v>3</v>
      </c>
      <c r="K576">
        <v>4</v>
      </c>
      <c r="L576" t="s">
        <v>18</v>
      </c>
      <c r="M576">
        <v>3</v>
      </c>
      <c r="N576">
        <v>3</v>
      </c>
      <c r="O576">
        <v>2</v>
      </c>
      <c r="P576" t="s">
        <v>459</v>
      </c>
      <c r="Q576" t="s">
        <v>14</v>
      </c>
      <c r="R576" t="s">
        <v>460</v>
      </c>
      <c r="S576" s="8">
        <f t="shared" si="45"/>
        <v>99</v>
      </c>
    </row>
    <row r="577" spans="1:19" x14ac:dyDescent="0.3">
      <c r="A577" t="s">
        <v>247</v>
      </c>
      <c r="B577" t="s">
        <v>559</v>
      </c>
      <c r="C577" s="5">
        <v>42838.099131944444</v>
      </c>
      <c r="D577" s="4">
        <v>9.9131944444444439E-2</v>
      </c>
      <c r="E577" s="8" t="s">
        <v>911</v>
      </c>
      <c r="F577" s="8" t="s">
        <v>910</v>
      </c>
      <c r="G577" s="5">
        <f t="shared" si="43"/>
        <v>42838.875</v>
      </c>
      <c r="H577" s="5">
        <f t="shared" si="44"/>
        <v>42837.875</v>
      </c>
      <c r="I577" s="1">
        <f t="shared" si="47"/>
        <v>42837.875</v>
      </c>
      <c r="J577">
        <v>2</v>
      </c>
      <c r="K577">
        <v>2</v>
      </c>
      <c r="L577" t="s">
        <v>13</v>
      </c>
      <c r="M577">
        <v>4</v>
      </c>
      <c r="N577">
        <v>2</v>
      </c>
      <c r="O577">
        <v>2</v>
      </c>
      <c r="P577" t="s">
        <v>459</v>
      </c>
      <c r="Q577" t="s">
        <v>14</v>
      </c>
      <c r="R577" t="s">
        <v>460</v>
      </c>
      <c r="S577" s="8">
        <f t="shared" si="45"/>
        <v>99</v>
      </c>
    </row>
    <row r="578" spans="1:19" x14ac:dyDescent="0.3">
      <c r="A578" t="s">
        <v>247</v>
      </c>
      <c r="B578" t="s">
        <v>578</v>
      </c>
      <c r="C578" s="5">
        <v>42839.236122685186</v>
      </c>
      <c r="D578" s="4">
        <v>0.2361226851851852</v>
      </c>
      <c r="E578" s="8" t="s">
        <v>911</v>
      </c>
      <c r="F578" s="8" t="s">
        <v>910</v>
      </c>
      <c r="G578" s="5">
        <f t="shared" ref="G578:G641" si="48">DATE(YEAR(C578),MONTH(C578),DAY(C578))+21/24</f>
        <v>42839.875</v>
      </c>
      <c r="H578" s="5">
        <f t="shared" ref="H578:H641" si="49">G578-1</f>
        <v>42838.875</v>
      </c>
      <c r="I578" s="1">
        <f t="shared" si="47"/>
        <v>42838.875</v>
      </c>
      <c r="J578">
        <v>3</v>
      </c>
      <c r="K578">
        <v>4</v>
      </c>
      <c r="L578" t="s">
        <v>13</v>
      </c>
      <c r="M578">
        <v>3</v>
      </c>
      <c r="N578">
        <v>3</v>
      </c>
      <c r="O578">
        <v>2</v>
      </c>
      <c r="P578" t="s">
        <v>459</v>
      </c>
      <c r="Q578" t="s">
        <v>14</v>
      </c>
      <c r="R578" t="s">
        <v>460</v>
      </c>
      <c r="S578" s="8">
        <f t="shared" si="45"/>
        <v>99</v>
      </c>
    </row>
    <row r="579" spans="1:19" x14ac:dyDescent="0.3">
      <c r="A579" s="8" t="s">
        <v>247</v>
      </c>
      <c r="B579" s="8" t="s">
        <v>594</v>
      </c>
      <c r="C579" s="5">
        <v>42840.147777777776</v>
      </c>
      <c r="D579" s="4">
        <v>0.14777777777777779</v>
      </c>
      <c r="E579" s="8" t="s">
        <v>911</v>
      </c>
      <c r="F579" s="8" t="s">
        <v>910</v>
      </c>
      <c r="G579" s="5">
        <f t="shared" si="48"/>
        <v>42840.875</v>
      </c>
      <c r="H579" s="5">
        <f t="shared" si="49"/>
        <v>42839.875</v>
      </c>
      <c r="I579" s="1">
        <f t="shared" si="47"/>
        <v>42839.875</v>
      </c>
      <c r="J579" s="8">
        <v>3</v>
      </c>
      <c r="K579" s="8">
        <v>4</v>
      </c>
      <c r="L579" s="8" t="s">
        <v>18</v>
      </c>
      <c r="M579" s="8">
        <v>4</v>
      </c>
      <c r="N579">
        <v>3</v>
      </c>
      <c r="O579">
        <v>2</v>
      </c>
      <c r="P579" t="s">
        <v>459</v>
      </c>
      <c r="Q579" t="s">
        <v>14</v>
      </c>
      <c r="R579" t="s">
        <v>460</v>
      </c>
      <c r="S579" s="8">
        <f t="shared" ref="S579:S642" si="50">IF(Q579="na",99,IF(Q579="No",0,1))</f>
        <v>99</v>
      </c>
    </row>
    <row r="580" spans="1:19" x14ac:dyDescent="0.3">
      <c r="A580" t="s">
        <v>247</v>
      </c>
      <c r="B580" t="s">
        <v>614</v>
      </c>
      <c r="C580" s="5">
        <v>42841.261400462965</v>
      </c>
      <c r="D580" s="4">
        <v>0.26140046296296299</v>
      </c>
      <c r="E580" s="8" t="s">
        <v>911</v>
      </c>
      <c r="F580" s="8" t="s">
        <v>910</v>
      </c>
      <c r="G580" s="5">
        <f t="shared" si="48"/>
        <v>42841.875</v>
      </c>
      <c r="H580" s="5">
        <f t="shared" si="49"/>
        <v>42840.875</v>
      </c>
      <c r="I580" s="1">
        <f t="shared" si="47"/>
        <v>42840.875</v>
      </c>
      <c r="J580">
        <v>3</v>
      </c>
      <c r="K580">
        <v>3</v>
      </c>
      <c r="L580" t="s">
        <v>13</v>
      </c>
      <c r="M580">
        <v>3</v>
      </c>
      <c r="N580">
        <v>2</v>
      </c>
      <c r="O580">
        <v>1</v>
      </c>
      <c r="P580" t="s">
        <v>459</v>
      </c>
      <c r="Q580" t="s">
        <v>14</v>
      </c>
      <c r="R580" t="s">
        <v>460</v>
      </c>
      <c r="S580" s="8">
        <f t="shared" si="50"/>
        <v>99</v>
      </c>
    </row>
    <row r="581" spans="1:19" x14ac:dyDescent="0.3">
      <c r="A581" t="s">
        <v>247</v>
      </c>
      <c r="B581" t="s">
        <v>629</v>
      </c>
      <c r="C581" s="5">
        <v>42842.1328587963</v>
      </c>
      <c r="D581" s="4">
        <v>0.13285879629629629</v>
      </c>
      <c r="E581" s="8" t="s">
        <v>911</v>
      </c>
      <c r="F581" s="8" t="s">
        <v>910</v>
      </c>
      <c r="G581" s="5">
        <f t="shared" si="48"/>
        <v>42842.875</v>
      </c>
      <c r="H581" s="5">
        <f t="shared" si="49"/>
        <v>42841.875</v>
      </c>
      <c r="I581" s="1">
        <f t="shared" si="47"/>
        <v>42841.875</v>
      </c>
      <c r="J581">
        <v>3</v>
      </c>
      <c r="K581">
        <v>3</v>
      </c>
      <c r="L581" t="s">
        <v>18</v>
      </c>
      <c r="M581">
        <v>3</v>
      </c>
      <c r="N581">
        <v>3</v>
      </c>
      <c r="O581">
        <v>1</v>
      </c>
      <c r="P581" t="s">
        <v>459</v>
      </c>
      <c r="Q581" t="s">
        <v>14</v>
      </c>
      <c r="R581" t="s">
        <v>460</v>
      </c>
      <c r="S581" s="8">
        <f t="shared" si="50"/>
        <v>99</v>
      </c>
    </row>
    <row r="582" spans="1:19" x14ac:dyDescent="0.3">
      <c r="A582" t="s">
        <v>118</v>
      </c>
      <c r="B582" t="s">
        <v>117</v>
      </c>
      <c r="C582" s="5">
        <v>42828.982569444444</v>
      </c>
      <c r="D582" s="4">
        <v>0.48256944444444444</v>
      </c>
      <c r="E582" s="8" t="s">
        <v>909</v>
      </c>
      <c r="F582" s="8" t="s">
        <v>910</v>
      </c>
      <c r="G582" s="5">
        <f t="shared" si="48"/>
        <v>42828.875</v>
      </c>
      <c r="H582" s="5">
        <f t="shared" si="49"/>
        <v>42827.875</v>
      </c>
      <c r="I582" s="1">
        <f t="shared" si="47"/>
        <v>42828.875</v>
      </c>
      <c r="J582">
        <v>3</v>
      </c>
      <c r="K582">
        <v>3</v>
      </c>
      <c r="L582" t="s">
        <v>37</v>
      </c>
      <c r="M582">
        <v>3</v>
      </c>
      <c r="N582">
        <v>4</v>
      </c>
      <c r="O582">
        <v>2</v>
      </c>
      <c r="P582" t="s">
        <v>14</v>
      </c>
      <c r="Q582" t="s">
        <v>14</v>
      </c>
      <c r="R582" t="s">
        <v>15</v>
      </c>
      <c r="S582" s="8">
        <f t="shared" si="50"/>
        <v>99</v>
      </c>
    </row>
    <row r="583" spans="1:19" x14ac:dyDescent="0.3">
      <c r="A583" t="s">
        <v>118</v>
      </c>
      <c r="B583" t="s">
        <v>171</v>
      </c>
      <c r="C583" s="5">
        <v>42829.907488425924</v>
      </c>
      <c r="D583" s="4">
        <v>0.40748842592592593</v>
      </c>
      <c r="E583" s="8" t="s">
        <v>909</v>
      </c>
      <c r="F583" s="8" t="s">
        <v>910</v>
      </c>
      <c r="G583" s="5">
        <f t="shared" si="48"/>
        <v>42829.875</v>
      </c>
      <c r="H583" s="5">
        <f t="shared" si="49"/>
        <v>42828.875</v>
      </c>
      <c r="I583" s="1">
        <f t="shared" si="47"/>
        <v>42829.875</v>
      </c>
      <c r="J583">
        <v>4</v>
      </c>
      <c r="K583">
        <v>4</v>
      </c>
      <c r="L583" t="s">
        <v>13</v>
      </c>
      <c r="M583">
        <v>3</v>
      </c>
      <c r="N583">
        <v>4</v>
      </c>
      <c r="O583">
        <v>2</v>
      </c>
      <c r="P583" t="s">
        <v>14</v>
      </c>
      <c r="Q583" t="s">
        <v>14</v>
      </c>
      <c r="R583" t="s">
        <v>15</v>
      </c>
      <c r="S583" s="8">
        <f t="shared" si="50"/>
        <v>99</v>
      </c>
    </row>
    <row r="584" spans="1:19" x14ac:dyDescent="0.3">
      <c r="A584" t="s">
        <v>118</v>
      </c>
      <c r="B584" t="s">
        <v>212</v>
      </c>
      <c r="C584" s="5">
        <v>42830.878564814811</v>
      </c>
      <c r="D584" s="4">
        <v>0.3785648148148148</v>
      </c>
      <c r="E584" s="8" t="s">
        <v>909</v>
      </c>
      <c r="F584" s="8" t="s">
        <v>910</v>
      </c>
      <c r="G584" s="5">
        <f t="shared" si="48"/>
        <v>42830.875</v>
      </c>
      <c r="H584" s="5">
        <f t="shared" si="49"/>
        <v>42829.875</v>
      </c>
      <c r="I584" s="1">
        <f t="shared" si="47"/>
        <v>42830.875</v>
      </c>
      <c r="J584">
        <v>3</v>
      </c>
      <c r="K584">
        <v>4</v>
      </c>
      <c r="L584" t="s">
        <v>37</v>
      </c>
      <c r="M584">
        <v>5</v>
      </c>
      <c r="N584">
        <v>5</v>
      </c>
      <c r="O584">
        <v>3</v>
      </c>
      <c r="P584" t="s">
        <v>14</v>
      </c>
      <c r="Q584" t="s">
        <v>14</v>
      </c>
      <c r="R584" t="s">
        <v>15</v>
      </c>
      <c r="S584" s="8">
        <f t="shared" si="50"/>
        <v>99</v>
      </c>
    </row>
    <row r="585" spans="1:19" x14ac:dyDescent="0.3">
      <c r="A585" t="s">
        <v>118</v>
      </c>
      <c r="B585" t="s">
        <v>294</v>
      </c>
      <c r="C585" s="5">
        <v>42832.068738425929</v>
      </c>
      <c r="D585" s="4">
        <v>6.8738425925925925E-2</v>
      </c>
      <c r="E585" s="8" t="s">
        <v>911</v>
      </c>
      <c r="F585" s="8" t="s">
        <v>910</v>
      </c>
      <c r="G585" s="5">
        <f t="shared" si="48"/>
        <v>42832.875</v>
      </c>
      <c r="H585" s="5">
        <f t="shared" si="49"/>
        <v>42831.875</v>
      </c>
      <c r="I585" s="1">
        <f t="shared" si="47"/>
        <v>42831.875</v>
      </c>
      <c r="J585">
        <v>3</v>
      </c>
      <c r="K585">
        <v>3</v>
      </c>
      <c r="L585" t="s">
        <v>37</v>
      </c>
      <c r="M585">
        <v>4</v>
      </c>
      <c r="N585">
        <v>5</v>
      </c>
      <c r="O585">
        <v>1</v>
      </c>
      <c r="P585" t="s">
        <v>14</v>
      </c>
      <c r="Q585" t="s">
        <v>14</v>
      </c>
      <c r="R585" t="s">
        <v>15</v>
      </c>
      <c r="S585" s="8">
        <f t="shared" si="50"/>
        <v>99</v>
      </c>
    </row>
    <row r="586" spans="1:19" x14ac:dyDescent="0.3">
      <c r="A586" t="s">
        <v>118</v>
      </c>
      <c r="B586" t="s">
        <v>341</v>
      </c>
      <c r="C586" s="5">
        <v>42833.029872685183</v>
      </c>
      <c r="D586" s="4">
        <v>0.52987268518518515</v>
      </c>
      <c r="E586" s="8" t="s">
        <v>911</v>
      </c>
      <c r="F586" s="8" t="s">
        <v>910</v>
      </c>
      <c r="G586" s="5">
        <f t="shared" si="48"/>
        <v>42833.875</v>
      </c>
      <c r="H586" s="5">
        <f t="shared" si="49"/>
        <v>42832.875</v>
      </c>
      <c r="I586" s="1">
        <f t="shared" si="47"/>
        <v>42832.875</v>
      </c>
      <c r="J586">
        <v>4</v>
      </c>
      <c r="K586">
        <v>3</v>
      </c>
      <c r="L586" t="s">
        <v>13</v>
      </c>
      <c r="M586">
        <v>2</v>
      </c>
      <c r="N586">
        <v>2</v>
      </c>
      <c r="O586">
        <v>1</v>
      </c>
      <c r="P586" t="s">
        <v>14</v>
      </c>
      <c r="Q586" t="s">
        <v>14</v>
      </c>
      <c r="R586" t="s">
        <v>15</v>
      </c>
      <c r="S586" s="8">
        <f t="shared" si="50"/>
        <v>99</v>
      </c>
    </row>
    <row r="587" spans="1:19" x14ac:dyDescent="0.3">
      <c r="A587" t="s">
        <v>118</v>
      </c>
      <c r="B587" t="s">
        <v>385</v>
      </c>
      <c r="C587" s="5">
        <v>42834.064004629632</v>
      </c>
      <c r="D587" s="4">
        <v>6.400462962962962E-2</v>
      </c>
      <c r="E587" s="8" t="s">
        <v>911</v>
      </c>
      <c r="F587" s="8" t="s">
        <v>910</v>
      </c>
      <c r="G587" s="5">
        <f t="shared" si="48"/>
        <v>42834.875</v>
      </c>
      <c r="H587" s="5">
        <f t="shared" si="49"/>
        <v>42833.875</v>
      </c>
      <c r="I587" s="1">
        <f t="shared" si="47"/>
        <v>42833.875</v>
      </c>
      <c r="J587">
        <v>3</v>
      </c>
      <c r="K587">
        <v>3</v>
      </c>
      <c r="L587" t="s">
        <v>13</v>
      </c>
      <c r="M587">
        <v>2</v>
      </c>
      <c r="N587">
        <v>3</v>
      </c>
      <c r="O587">
        <v>4</v>
      </c>
      <c r="P587" t="s">
        <v>14</v>
      </c>
      <c r="Q587" t="s">
        <v>14</v>
      </c>
      <c r="R587" t="s">
        <v>15</v>
      </c>
      <c r="S587" s="8">
        <f t="shared" si="50"/>
        <v>99</v>
      </c>
    </row>
    <row r="588" spans="1:19" x14ac:dyDescent="0.3">
      <c r="A588" t="s">
        <v>118</v>
      </c>
      <c r="B588" t="s">
        <v>437</v>
      </c>
      <c r="C588" s="5">
        <v>42835.030243055553</v>
      </c>
      <c r="D588" s="4">
        <v>0.53024305555555562</v>
      </c>
      <c r="E588" s="8" t="s">
        <v>911</v>
      </c>
      <c r="F588" s="8" t="s">
        <v>910</v>
      </c>
      <c r="G588" s="5">
        <f t="shared" si="48"/>
        <v>42835.875</v>
      </c>
      <c r="H588" s="5">
        <f t="shared" si="49"/>
        <v>42834.875</v>
      </c>
      <c r="I588" s="1">
        <f t="shared" si="47"/>
        <v>42834.875</v>
      </c>
      <c r="J588">
        <v>3</v>
      </c>
      <c r="K588">
        <v>3</v>
      </c>
      <c r="L588" t="s">
        <v>37</v>
      </c>
      <c r="M588">
        <v>2</v>
      </c>
      <c r="N588">
        <v>3</v>
      </c>
      <c r="O588">
        <v>3</v>
      </c>
      <c r="P588" t="s">
        <v>14</v>
      </c>
      <c r="Q588" t="s">
        <v>14</v>
      </c>
      <c r="R588" t="s">
        <v>15</v>
      </c>
      <c r="S588" s="8">
        <f t="shared" si="50"/>
        <v>99</v>
      </c>
    </row>
    <row r="589" spans="1:19" x14ac:dyDescent="0.3">
      <c r="A589" t="s">
        <v>118</v>
      </c>
      <c r="B589" t="s">
        <v>505</v>
      </c>
      <c r="C589" s="5">
        <v>42835.887233796297</v>
      </c>
      <c r="D589" s="4">
        <v>0.38723379629629634</v>
      </c>
      <c r="E589" s="8" t="s">
        <v>909</v>
      </c>
      <c r="F589" s="8" t="s">
        <v>910</v>
      </c>
      <c r="G589" s="5">
        <f t="shared" si="48"/>
        <v>42835.875</v>
      </c>
      <c r="H589" s="5">
        <f t="shared" si="49"/>
        <v>42834.875</v>
      </c>
      <c r="I589" s="1">
        <f t="shared" si="47"/>
        <v>42835.875</v>
      </c>
      <c r="J589">
        <v>4</v>
      </c>
      <c r="K589">
        <v>3</v>
      </c>
      <c r="L589" t="s">
        <v>18</v>
      </c>
      <c r="M589">
        <v>4</v>
      </c>
      <c r="N589">
        <v>3</v>
      </c>
      <c r="O589">
        <v>2</v>
      </c>
      <c r="P589" t="s">
        <v>459</v>
      </c>
      <c r="Q589" t="s">
        <v>14</v>
      </c>
      <c r="R589" t="s">
        <v>460</v>
      </c>
      <c r="S589" s="8">
        <f t="shared" si="50"/>
        <v>99</v>
      </c>
    </row>
    <row r="590" spans="1:19" x14ac:dyDescent="0.3">
      <c r="A590" t="s">
        <v>118</v>
      </c>
      <c r="B590" t="s">
        <v>526</v>
      </c>
      <c r="C590" s="5">
        <v>42836.881307870368</v>
      </c>
      <c r="D590" s="4">
        <v>0.38130787037037034</v>
      </c>
      <c r="E590" s="8" t="s">
        <v>909</v>
      </c>
      <c r="F590" s="8" t="s">
        <v>910</v>
      </c>
      <c r="G590" s="5">
        <f t="shared" si="48"/>
        <v>42836.875</v>
      </c>
      <c r="H590" s="5">
        <f t="shared" si="49"/>
        <v>42835.875</v>
      </c>
      <c r="I590" s="1">
        <f t="shared" si="47"/>
        <v>42836.875</v>
      </c>
      <c r="J590">
        <v>4</v>
      </c>
      <c r="K590">
        <v>3</v>
      </c>
      <c r="L590" t="s">
        <v>37</v>
      </c>
      <c r="M590">
        <v>2</v>
      </c>
      <c r="N590">
        <v>4</v>
      </c>
      <c r="O590">
        <v>1</v>
      </c>
      <c r="P590" t="s">
        <v>459</v>
      </c>
      <c r="Q590" t="s">
        <v>14</v>
      </c>
      <c r="R590" t="s">
        <v>460</v>
      </c>
      <c r="S590" s="8">
        <f t="shared" si="50"/>
        <v>99</v>
      </c>
    </row>
    <row r="591" spans="1:19" x14ac:dyDescent="0.3">
      <c r="A591" t="s">
        <v>118</v>
      </c>
      <c r="B591" t="s">
        <v>556</v>
      </c>
      <c r="C591" s="5">
        <v>42837.963321759256</v>
      </c>
      <c r="D591" s="4">
        <v>0.46332175925925928</v>
      </c>
      <c r="E591" s="8" t="s">
        <v>909</v>
      </c>
      <c r="F591" s="8" t="s">
        <v>910</v>
      </c>
      <c r="G591" s="5">
        <f t="shared" si="48"/>
        <v>42837.875</v>
      </c>
      <c r="H591" s="5">
        <f t="shared" si="49"/>
        <v>42836.875</v>
      </c>
      <c r="I591" s="1">
        <f t="shared" si="47"/>
        <v>42837.875</v>
      </c>
      <c r="J591">
        <v>3</v>
      </c>
      <c r="K591">
        <v>3</v>
      </c>
      <c r="L591" t="s">
        <v>13</v>
      </c>
      <c r="M591">
        <v>4</v>
      </c>
      <c r="N591">
        <v>5</v>
      </c>
      <c r="O591">
        <v>3</v>
      </c>
      <c r="P591" t="s">
        <v>459</v>
      </c>
      <c r="Q591" t="s">
        <v>14</v>
      </c>
      <c r="R591" t="s">
        <v>460</v>
      </c>
      <c r="S591" s="8">
        <f t="shared" si="50"/>
        <v>99</v>
      </c>
    </row>
    <row r="592" spans="1:19" x14ac:dyDescent="0.3">
      <c r="A592" t="s">
        <v>118</v>
      </c>
      <c r="B592" t="s">
        <v>566</v>
      </c>
      <c r="C592" s="5">
        <v>42838.879270833335</v>
      </c>
      <c r="D592" s="4">
        <v>0.37927083333333328</v>
      </c>
      <c r="E592" s="8" t="s">
        <v>909</v>
      </c>
      <c r="F592" s="8" t="s">
        <v>910</v>
      </c>
      <c r="G592" s="5">
        <f t="shared" si="48"/>
        <v>42838.875</v>
      </c>
      <c r="H592" s="5">
        <f t="shared" si="49"/>
        <v>42837.875</v>
      </c>
      <c r="I592" s="1">
        <f t="shared" si="47"/>
        <v>42838.875</v>
      </c>
      <c r="J592">
        <v>4</v>
      </c>
      <c r="K592">
        <v>4</v>
      </c>
      <c r="L592" t="s">
        <v>13</v>
      </c>
      <c r="M592">
        <v>4</v>
      </c>
      <c r="N592">
        <v>2</v>
      </c>
      <c r="O592">
        <v>2</v>
      </c>
      <c r="P592" t="s">
        <v>459</v>
      </c>
      <c r="Q592" t="s">
        <v>14</v>
      </c>
      <c r="R592" t="s">
        <v>460</v>
      </c>
      <c r="S592" s="8">
        <f t="shared" si="50"/>
        <v>99</v>
      </c>
    </row>
    <row r="593" spans="1:19" x14ac:dyDescent="0.3">
      <c r="A593" t="s">
        <v>118</v>
      </c>
      <c r="B593" t="s">
        <v>591</v>
      </c>
      <c r="C593" s="5">
        <v>42839.996724537035</v>
      </c>
      <c r="D593" s="4">
        <v>0.49672453703703701</v>
      </c>
      <c r="E593" s="8" t="s">
        <v>909</v>
      </c>
      <c r="F593" s="8" t="s">
        <v>910</v>
      </c>
      <c r="G593" s="5">
        <f t="shared" si="48"/>
        <v>42839.875</v>
      </c>
      <c r="H593" s="5">
        <f t="shared" si="49"/>
        <v>42838.875</v>
      </c>
      <c r="I593" s="1">
        <f t="shared" si="47"/>
        <v>42839.875</v>
      </c>
      <c r="J593">
        <v>3</v>
      </c>
      <c r="K593">
        <v>4</v>
      </c>
      <c r="L593" t="s">
        <v>37</v>
      </c>
      <c r="M593">
        <v>2</v>
      </c>
      <c r="N593">
        <v>3</v>
      </c>
      <c r="O593">
        <v>3</v>
      </c>
      <c r="P593" t="s">
        <v>459</v>
      </c>
      <c r="Q593" t="s">
        <v>14</v>
      </c>
      <c r="R593" t="s">
        <v>460</v>
      </c>
      <c r="S593" s="8">
        <f t="shared" si="50"/>
        <v>99</v>
      </c>
    </row>
    <row r="594" spans="1:19" x14ac:dyDescent="0.3">
      <c r="A594" t="s">
        <v>118</v>
      </c>
      <c r="B594" t="s">
        <v>599</v>
      </c>
      <c r="C594" s="5">
        <v>42840.889965277776</v>
      </c>
      <c r="D594" s="4">
        <v>0.38996527777777779</v>
      </c>
      <c r="E594" s="8" t="s">
        <v>909</v>
      </c>
      <c r="F594" s="8" t="s">
        <v>910</v>
      </c>
      <c r="G594" s="5">
        <f t="shared" si="48"/>
        <v>42840.875</v>
      </c>
      <c r="H594" s="5">
        <f t="shared" si="49"/>
        <v>42839.875</v>
      </c>
      <c r="I594" s="1">
        <f t="shared" si="47"/>
        <v>42840.875</v>
      </c>
      <c r="J594">
        <v>4</v>
      </c>
      <c r="K594">
        <v>4</v>
      </c>
      <c r="L594" t="s">
        <v>13</v>
      </c>
      <c r="M594">
        <v>2</v>
      </c>
      <c r="N594">
        <v>2</v>
      </c>
      <c r="O594">
        <v>2</v>
      </c>
      <c r="P594" t="s">
        <v>459</v>
      </c>
      <c r="Q594" t="s">
        <v>14</v>
      </c>
      <c r="R594" t="s">
        <v>460</v>
      </c>
      <c r="S594" s="8">
        <f t="shared" si="50"/>
        <v>99</v>
      </c>
    </row>
    <row r="595" spans="1:19" x14ac:dyDescent="0.3">
      <c r="A595" t="s">
        <v>118</v>
      </c>
      <c r="B595" t="s">
        <v>622</v>
      </c>
      <c r="C595" s="5">
        <v>42841.952592592592</v>
      </c>
      <c r="D595" s="4">
        <v>0.4525925925925926</v>
      </c>
      <c r="E595" s="8" t="s">
        <v>909</v>
      </c>
      <c r="F595" s="8" t="s">
        <v>910</v>
      </c>
      <c r="G595" s="5">
        <f t="shared" si="48"/>
        <v>42841.875</v>
      </c>
      <c r="H595" s="5">
        <f t="shared" si="49"/>
        <v>42840.875</v>
      </c>
      <c r="I595" s="1">
        <f t="shared" si="47"/>
        <v>42841.875</v>
      </c>
      <c r="J595">
        <v>5</v>
      </c>
      <c r="K595">
        <v>3</v>
      </c>
      <c r="L595" t="s">
        <v>37</v>
      </c>
      <c r="M595">
        <v>1</v>
      </c>
      <c r="N595">
        <v>3</v>
      </c>
      <c r="O595">
        <v>1</v>
      </c>
      <c r="P595" t="s">
        <v>459</v>
      </c>
      <c r="Q595" t="s">
        <v>14</v>
      </c>
      <c r="R595" t="s">
        <v>460</v>
      </c>
      <c r="S595" s="8">
        <f t="shared" si="50"/>
        <v>99</v>
      </c>
    </row>
    <row r="596" spans="1:19" x14ac:dyDescent="0.3">
      <c r="A596" t="s">
        <v>138</v>
      </c>
      <c r="B596" t="s">
        <v>137</v>
      </c>
      <c r="C596" s="5">
        <v>42829.043865740743</v>
      </c>
      <c r="D596" s="4">
        <v>4.386574074074074E-2</v>
      </c>
      <c r="E596" s="8" t="s">
        <v>911</v>
      </c>
      <c r="F596" s="8" t="s">
        <v>910</v>
      </c>
      <c r="G596" s="5">
        <f t="shared" si="48"/>
        <v>42829.875</v>
      </c>
      <c r="H596" s="5">
        <f t="shared" si="49"/>
        <v>42828.875</v>
      </c>
      <c r="I596" s="1">
        <f t="shared" si="47"/>
        <v>42828.875</v>
      </c>
      <c r="J596">
        <v>5</v>
      </c>
      <c r="K596">
        <v>4</v>
      </c>
      <c r="L596" t="s">
        <v>37</v>
      </c>
      <c r="M596">
        <v>1</v>
      </c>
      <c r="N596">
        <v>4</v>
      </c>
      <c r="O596">
        <v>4</v>
      </c>
      <c r="P596" t="s">
        <v>14</v>
      </c>
      <c r="Q596" t="s">
        <v>14</v>
      </c>
      <c r="R596" t="s">
        <v>15</v>
      </c>
      <c r="S596" s="8">
        <f t="shared" si="50"/>
        <v>99</v>
      </c>
    </row>
    <row r="597" spans="1:19" x14ac:dyDescent="0.3">
      <c r="A597" t="s">
        <v>138</v>
      </c>
      <c r="B597" t="s">
        <v>193</v>
      </c>
      <c r="C597" s="5">
        <v>42830.065324074072</v>
      </c>
      <c r="D597" s="4">
        <v>6.5324074074074076E-2</v>
      </c>
      <c r="E597" s="8" t="s">
        <v>911</v>
      </c>
      <c r="F597" s="8" t="s">
        <v>910</v>
      </c>
      <c r="G597" s="5">
        <f t="shared" si="48"/>
        <v>42830.875</v>
      </c>
      <c r="H597" s="5">
        <f t="shared" si="49"/>
        <v>42829.875</v>
      </c>
      <c r="I597" s="1">
        <f t="shared" si="47"/>
        <v>42829.875</v>
      </c>
      <c r="J597">
        <v>4</v>
      </c>
      <c r="K597">
        <v>3</v>
      </c>
      <c r="L597" t="s">
        <v>37</v>
      </c>
      <c r="M597">
        <v>2</v>
      </c>
      <c r="N597">
        <v>4</v>
      </c>
      <c r="O597">
        <v>2</v>
      </c>
      <c r="P597" t="s">
        <v>14</v>
      </c>
      <c r="Q597" t="s">
        <v>14</v>
      </c>
      <c r="R597" t="s">
        <v>15</v>
      </c>
      <c r="S597" s="8">
        <f t="shared" si="50"/>
        <v>99</v>
      </c>
    </row>
    <row r="598" spans="1:19" x14ac:dyDescent="0.3">
      <c r="A598" t="s">
        <v>138</v>
      </c>
      <c r="B598" t="s">
        <v>236</v>
      </c>
      <c r="C598" s="5">
        <v>42830.952291666668</v>
      </c>
      <c r="D598" s="4">
        <v>0.4522916666666667</v>
      </c>
      <c r="E598" s="8" t="s">
        <v>909</v>
      </c>
      <c r="F598" s="8" t="s">
        <v>910</v>
      </c>
      <c r="G598" s="5">
        <f t="shared" si="48"/>
        <v>42830.875</v>
      </c>
      <c r="H598" s="5">
        <f t="shared" si="49"/>
        <v>42829.875</v>
      </c>
      <c r="I598" s="1">
        <f t="shared" si="47"/>
        <v>42830.875</v>
      </c>
      <c r="J598">
        <v>4</v>
      </c>
      <c r="K598">
        <v>4</v>
      </c>
      <c r="L598" t="s">
        <v>13</v>
      </c>
      <c r="M598">
        <v>3</v>
      </c>
      <c r="N598">
        <v>4</v>
      </c>
      <c r="O598">
        <v>3</v>
      </c>
      <c r="P598" t="s">
        <v>14</v>
      </c>
      <c r="Q598" t="s">
        <v>14</v>
      </c>
      <c r="R598" t="s">
        <v>15</v>
      </c>
      <c r="S598" s="8">
        <f t="shared" si="50"/>
        <v>99</v>
      </c>
    </row>
    <row r="599" spans="1:19" x14ac:dyDescent="0.3">
      <c r="A599" t="s">
        <v>138</v>
      </c>
      <c r="B599" t="s">
        <v>293</v>
      </c>
      <c r="C599" s="5">
        <v>42832.055393518516</v>
      </c>
      <c r="D599" s="4">
        <v>5.5393518518518516E-2</v>
      </c>
      <c r="E599" s="8" t="s">
        <v>911</v>
      </c>
      <c r="F599" s="8" t="s">
        <v>910</v>
      </c>
      <c r="G599" s="5">
        <f t="shared" si="48"/>
        <v>42832.875</v>
      </c>
      <c r="H599" s="5">
        <f t="shared" si="49"/>
        <v>42831.875</v>
      </c>
      <c r="I599" s="1">
        <f t="shared" si="47"/>
        <v>42831.875</v>
      </c>
      <c r="J599">
        <v>3</v>
      </c>
      <c r="K599">
        <v>2</v>
      </c>
      <c r="L599" t="s">
        <v>37</v>
      </c>
      <c r="M599">
        <v>2</v>
      </c>
      <c r="N599">
        <v>3</v>
      </c>
      <c r="O599">
        <v>4</v>
      </c>
      <c r="P599" t="s">
        <v>14</v>
      </c>
      <c r="Q599" t="s">
        <v>14</v>
      </c>
      <c r="R599" t="s">
        <v>15</v>
      </c>
      <c r="S599" s="8">
        <f t="shared" si="50"/>
        <v>99</v>
      </c>
    </row>
    <row r="600" spans="1:19" x14ac:dyDescent="0.3">
      <c r="A600" t="s">
        <v>138</v>
      </c>
      <c r="B600" t="s">
        <v>335</v>
      </c>
      <c r="C600" s="5">
        <v>42832.980914351851</v>
      </c>
      <c r="D600" s="4">
        <v>0.48091435185185188</v>
      </c>
      <c r="E600" s="8" t="s">
        <v>909</v>
      </c>
      <c r="F600" s="8" t="s">
        <v>910</v>
      </c>
      <c r="G600" s="5">
        <f t="shared" si="48"/>
        <v>42832.875</v>
      </c>
      <c r="H600" s="5">
        <f t="shared" si="49"/>
        <v>42831.875</v>
      </c>
      <c r="I600" s="1">
        <f t="shared" si="47"/>
        <v>42832.875</v>
      </c>
      <c r="J600">
        <v>4</v>
      </c>
      <c r="K600">
        <v>4</v>
      </c>
      <c r="L600" t="s">
        <v>13</v>
      </c>
      <c r="M600">
        <v>2</v>
      </c>
      <c r="N600">
        <v>4</v>
      </c>
      <c r="O600">
        <v>3</v>
      </c>
      <c r="P600" t="s">
        <v>14</v>
      </c>
      <c r="Q600" t="s">
        <v>14</v>
      </c>
      <c r="R600" t="s">
        <v>15</v>
      </c>
      <c r="S600" s="8">
        <f t="shared" si="50"/>
        <v>99</v>
      </c>
    </row>
    <row r="601" spans="1:19" x14ac:dyDescent="0.3">
      <c r="A601" t="s">
        <v>138</v>
      </c>
      <c r="B601" t="s">
        <v>387</v>
      </c>
      <c r="C601" s="5">
        <v>42834.105462962965</v>
      </c>
      <c r="D601" s="4">
        <v>0.10546296296296297</v>
      </c>
      <c r="E601" s="8" t="s">
        <v>911</v>
      </c>
      <c r="F601" s="8" t="s">
        <v>910</v>
      </c>
      <c r="G601" s="5">
        <f t="shared" si="48"/>
        <v>42834.875</v>
      </c>
      <c r="H601" s="5">
        <f t="shared" si="49"/>
        <v>42833.875</v>
      </c>
      <c r="I601" s="1">
        <f t="shared" si="47"/>
        <v>42833.875</v>
      </c>
      <c r="J601">
        <v>4</v>
      </c>
      <c r="K601">
        <v>1</v>
      </c>
      <c r="L601" t="s">
        <v>178</v>
      </c>
      <c r="M601">
        <v>2</v>
      </c>
      <c r="N601">
        <v>3</v>
      </c>
      <c r="O601">
        <v>3</v>
      </c>
      <c r="P601" t="s">
        <v>14</v>
      </c>
      <c r="Q601" t="s">
        <v>14</v>
      </c>
      <c r="R601" t="s">
        <v>15</v>
      </c>
      <c r="S601" s="8">
        <f t="shared" si="50"/>
        <v>99</v>
      </c>
    </row>
    <row r="602" spans="1:19" x14ac:dyDescent="0.3">
      <c r="A602" t="s">
        <v>138</v>
      </c>
      <c r="B602" t="s">
        <v>415</v>
      </c>
      <c r="C602" s="5">
        <v>42834.949733796297</v>
      </c>
      <c r="D602" s="4">
        <v>0.44973379629629634</v>
      </c>
      <c r="E602" s="8" t="s">
        <v>909</v>
      </c>
      <c r="F602" s="8" t="s">
        <v>910</v>
      </c>
      <c r="G602" s="5">
        <f t="shared" si="48"/>
        <v>42834.875</v>
      </c>
      <c r="H602" s="5">
        <f t="shared" si="49"/>
        <v>42833.875</v>
      </c>
      <c r="I602" s="1">
        <f t="shared" si="47"/>
        <v>42834.875</v>
      </c>
      <c r="J602">
        <v>4</v>
      </c>
      <c r="K602">
        <v>4</v>
      </c>
      <c r="L602" t="s">
        <v>55</v>
      </c>
      <c r="M602">
        <v>2</v>
      </c>
      <c r="N602">
        <v>4</v>
      </c>
      <c r="O602">
        <v>2</v>
      </c>
      <c r="P602" t="s">
        <v>14</v>
      </c>
      <c r="Q602" t="s">
        <v>14</v>
      </c>
      <c r="R602" t="s">
        <v>15</v>
      </c>
      <c r="S602" s="8">
        <f t="shared" si="50"/>
        <v>99</v>
      </c>
    </row>
    <row r="603" spans="1:19" x14ac:dyDescent="0.3">
      <c r="A603" t="s">
        <v>138</v>
      </c>
      <c r="B603" t="s">
        <v>512</v>
      </c>
      <c r="C603" s="5">
        <v>42836.032870370371</v>
      </c>
      <c r="D603" s="4">
        <v>0.53287037037037044</v>
      </c>
      <c r="E603" s="8" t="s">
        <v>911</v>
      </c>
      <c r="F603" s="8" t="s">
        <v>910</v>
      </c>
      <c r="G603" s="5">
        <f t="shared" si="48"/>
        <v>42836.875</v>
      </c>
      <c r="H603" s="5">
        <f t="shared" si="49"/>
        <v>42835.875</v>
      </c>
      <c r="I603" s="1">
        <f t="shared" si="47"/>
        <v>42835.875</v>
      </c>
      <c r="J603">
        <v>3</v>
      </c>
      <c r="K603">
        <v>3</v>
      </c>
      <c r="L603" t="s">
        <v>13</v>
      </c>
      <c r="M603">
        <v>4</v>
      </c>
      <c r="N603">
        <v>3</v>
      </c>
      <c r="O603">
        <v>4</v>
      </c>
      <c r="P603" t="s">
        <v>459</v>
      </c>
      <c r="Q603" t="s">
        <v>14</v>
      </c>
      <c r="R603" t="s">
        <v>460</v>
      </c>
      <c r="S603" s="8">
        <f t="shared" si="50"/>
        <v>99</v>
      </c>
    </row>
    <row r="604" spans="1:19" x14ac:dyDescent="0.3">
      <c r="A604" t="s">
        <v>138</v>
      </c>
      <c r="B604" t="s">
        <v>538</v>
      </c>
      <c r="C604" s="5">
        <v>42837.113194444442</v>
      </c>
      <c r="D604" s="4">
        <v>0.11319444444444444</v>
      </c>
      <c r="E604" s="8" t="s">
        <v>911</v>
      </c>
      <c r="F604" s="8" t="s">
        <v>910</v>
      </c>
      <c r="G604" s="5">
        <f t="shared" si="48"/>
        <v>42837.875</v>
      </c>
      <c r="H604" s="5">
        <f t="shared" si="49"/>
        <v>42836.875</v>
      </c>
      <c r="I604" s="1">
        <f t="shared" si="47"/>
        <v>42836.875</v>
      </c>
      <c r="J604">
        <v>4</v>
      </c>
      <c r="K604">
        <v>3</v>
      </c>
      <c r="L604" t="s">
        <v>55</v>
      </c>
      <c r="M604">
        <v>3</v>
      </c>
      <c r="N604">
        <v>3</v>
      </c>
      <c r="O604">
        <v>3</v>
      </c>
      <c r="P604" t="s">
        <v>459</v>
      </c>
      <c r="Q604" t="s">
        <v>14</v>
      </c>
      <c r="R604" t="s">
        <v>460</v>
      </c>
      <c r="S604" s="8">
        <f t="shared" si="50"/>
        <v>99</v>
      </c>
    </row>
    <row r="605" spans="1:19" x14ac:dyDescent="0.3">
      <c r="A605" t="s">
        <v>138</v>
      </c>
      <c r="B605" t="s">
        <v>557</v>
      </c>
      <c r="C605" s="5">
        <v>42837.977511574078</v>
      </c>
      <c r="D605" s="4">
        <v>0.47751157407407407</v>
      </c>
      <c r="E605" s="8" t="s">
        <v>909</v>
      </c>
      <c r="F605" s="8" t="s">
        <v>910</v>
      </c>
      <c r="G605" s="5">
        <f t="shared" si="48"/>
        <v>42837.875</v>
      </c>
      <c r="H605" s="5">
        <f t="shared" si="49"/>
        <v>42836.875</v>
      </c>
      <c r="I605" s="1">
        <f t="shared" si="47"/>
        <v>42837.875</v>
      </c>
      <c r="J605">
        <v>4</v>
      </c>
      <c r="K605">
        <v>4</v>
      </c>
      <c r="L605" t="s">
        <v>37</v>
      </c>
      <c r="M605">
        <v>2</v>
      </c>
      <c r="N605">
        <v>4</v>
      </c>
      <c r="O605">
        <v>3</v>
      </c>
      <c r="P605" t="s">
        <v>459</v>
      </c>
      <c r="Q605" t="s">
        <v>14</v>
      </c>
      <c r="R605" t="s">
        <v>460</v>
      </c>
      <c r="S605" s="8">
        <f t="shared" si="50"/>
        <v>99</v>
      </c>
    </row>
    <row r="606" spans="1:19" x14ac:dyDescent="0.3">
      <c r="A606" t="s">
        <v>138</v>
      </c>
      <c r="B606" t="s">
        <v>577</v>
      </c>
      <c r="C606" s="5">
        <v>42839.098981481482</v>
      </c>
      <c r="D606" s="4">
        <v>9.898148148148149E-2</v>
      </c>
      <c r="E606" s="8" t="s">
        <v>911</v>
      </c>
      <c r="F606" s="8" t="s">
        <v>910</v>
      </c>
      <c r="G606" s="5">
        <f t="shared" si="48"/>
        <v>42839.875</v>
      </c>
      <c r="H606" s="5">
        <f t="shared" si="49"/>
        <v>42838.875</v>
      </c>
      <c r="I606" s="1">
        <f t="shared" si="47"/>
        <v>42838.875</v>
      </c>
      <c r="J606">
        <v>4</v>
      </c>
      <c r="K606">
        <v>4</v>
      </c>
      <c r="L606" t="s">
        <v>13</v>
      </c>
      <c r="M606">
        <v>2</v>
      </c>
      <c r="N606">
        <v>4</v>
      </c>
      <c r="O606">
        <v>3</v>
      </c>
      <c r="P606" t="s">
        <v>459</v>
      </c>
      <c r="Q606" t="s">
        <v>14</v>
      </c>
      <c r="R606" t="s">
        <v>460</v>
      </c>
      <c r="S606" s="8">
        <f t="shared" si="50"/>
        <v>99</v>
      </c>
    </row>
    <row r="607" spans="1:19" x14ac:dyDescent="0.3">
      <c r="A607" t="s">
        <v>138</v>
      </c>
      <c r="B607" t="s">
        <v>593</v>
      </c>
      <c r="C607" s="5">
        <v>42840.042997685188</v>
      </c>
      <c r="D607" s="4">
        <v>4.2997685185185187E-2</v>
      </c>
      <c r="E607" s="8" t="s">
        <v>911</v>
      </c>
      <c r="F607" s="8" t="s">
        <v>910</v>
      </c>
      <c r="G607" s="5">
        <f t="shared" si="48"/>
        <v>42840.875</v>
      </c>
      <c r="H607" s="5">
        <f t="shared" si="49"/>
        <v>42839.875</v>
      </c>
      <c r="I607" s="1">
        <f t="shared" si="47"/>
        <v>42839.875</v>
      </c>
      <c r="J607">
        <v>3</v>
      </c>
      <c r="K607">
        <v>3</v>
      </c>
      <c r="L607" t="s">
        <v>13</v>
      </c>
      <c r="M607">
        <v>4</v>
      </c>
      <c r="N607">
        <v>3</v>
      </c>
      <c r="O607">
        <v>2</v>
      </c>
      <c r="P607" t="s">
        <v>459</v>
      </c>
      <c r="Q607" t="s">
        <v>14</v>
      </c>
      <c r="R607" t="s">
        <v>460</v>
      </c>
      <c r="S607" s="8">
        <f t="shared" si="50"/>
        <v>99</v>
      </c>
    </row>
    <row r="608" spans="1:19" x14ac:dyDescent="0.3">
      <c r="A608" t="s">
        <v>138</v>
      </c>
      <c r="B608" s="8" t="s">
        <v>605</v>
      </c>
      <c r="C608" s="5">
        <v>42840.958414351851</v>
      </c>
      <c r="D608" s="4">
        <v>0.45841435185185181</v>
      </c>
      <c r="E608" s="8" t="s">
        <v>909</v>
      </c>
      <c r="F608" s="8" t="s">
        <v>910</v>
      </c>
      <c r="G608" s="5">
        <f t="shared" si="48"/>
        <v>42840.875</v>
      </c>
      <c r="H608" s="5">
        <f t="shared" si="49"/>
        <v>42839.875</v>
      </c>
      <c r="I608" s="1">
        <f t="shared" si="47"/>
        <v>42840.875</v>
      </c>
      <c r="J608">
        <v>3</v>
      </c>
      <c r="K608">
        <v>4</v>
      </c>
      <c r="L608" t="s">
        <v>55</v>
      </c>
      <c r="M608">
        <v>4</v>
      </c>
      <c r="N608">
        <v>3</v>
      </c>
      <c r="O608">
        <v>2</v>
      </c>
      <c r="P608" t="s">
        <v>459</v>
      </c>
      <c r="Q608" t="s">
        <v>14</v>
      </c>
      <c r="R608" t="s">
        <v>460</v>
      </c>
      <c r="S608" s="8">
        <f t="shared" si="50"/>
        <v>99</v>
      </c>
    </row>
    <row r="609" spans="1:19" x14ac:dyDescent="0.3">
      <c r="A609" t="s">
        <v>138</v>
      </c>
      <c r="B609" t="s">
        <v>620</v>
      </c>
      <c r="C609" s="5">
        <v>42841.926365740743</v>
      </c>
      <c r="D609" s="4">
        <v>0.4263657407407408</v>
      </c>
      <c r="E609" s="8" t="s">
        <v>909</v>
      </c>
      <c r="F609" s="8" t="s">
        <v>910</v>
      </c>
      <c r="G609" s="5">
        <f t="shared" si="48"/>
        <v>42841.875</v>
      </c>
      <c r="H609" s="5">
        <f t="shared" si="49"/>
        <v>42840.875</v>
      </c>
      <c r="I609" s="1">
        <f t="shared" si="47"/>
        <v>42841.875</v>
      </c>
      <c r="J609">
        <v>4</v>
      </c>
      <c r="K609">
        <v>4</v>
      </c>
      <c r="L609" t="s">
        <v>18</v>
      </c>
      <c r="M609">
        <v>2</v>
      </c>
      <c r="N609">
        <v>4</v>
      </c>
      <c r="O609">
        <v>3</v>
      </c>
      <c r="P609" t="s">
        <v>459</v>
      </c>
      <c r="Q609" t="s">
        <v>14</v>
      </c>
      <c r="R609" t="s">
        <v>460</v>
      </c>
      <c r="S609" s="8">
        <f t="shared" si="50"/>
        <v>99</v>
      </c>
    </row>
    <row r="610" spans="1:19" x14ac:dyDescent="0.3">
      <c r="A610" t="s">
        <v>267</v>
      </c>
      <c r="B610" t="s">
        <v>266</v>
      </c>
      <c r="C610" s="5">
        <v>42831.883067129631</v>
      </c>
      <c r="D610" s="4">
        <v>0.38306712962962958</v>
      </c>
      <c r="E610" s="8" t="s">
        <v>909</v>
      </c>
      <c r="F610" s="8" t="s">
        <v>910</v>
      </c>
      <c r="G610" s="5">
        <f t="shared" si="48"/>
        <v>42831.875</v>
      </c>
      <c r="H610" s="5">
        <f t="shared" si="49"/>
        <v>42830.875</v>
      </c>
      <c r="I610" s="1">
        <f t="shared" si="47"/>
        <v>42831.875</v>
      </c>
      <c r="J610">
        <v>4</v>
      </c>
      <c r="K610">
        <v>4</v>
      </c>
      <c r="L610" t="s">
        <v>13</v>
      </c>
      <c r="M610">
        <v>3</v>
      </c>
      <c r="N610">
        <v>3</v>
      </c>
      <c r="O610">
        <v>3</v>
      </c>
      <c r="P610" t="s">
        <v>14</v>
      </c>
      <c r="Q610" t="s">
        <v>14</v>
      </c>
      <c r="R610" t="s">
        <v>15</v>
      </c>
      <c r="S610" s="8">
        <f t="shared" si="50"/>
        <v>99</v>
      </c>
    </row>
    <row r="611" spans="1:19" x14ac:dyDescent="0.3">
      <c r="A611" t="s">
        <v>267</v>
      </c>
      <c r="B611" t="s">
        <v>312</v>
      </c>
      <c r="C611" s="5">
        <v>42832.876574074071</v>
      </c>
      <c r="D611" s="4">
        <v>0.37657407407407412</v>
      </c>
      <c r="E611" s="8" t="s">
        <v>909</v>
      </c>
      <c r="F611" s="8" t="s">
        <v>910</v>
      </c>
      <c r="G611" s="5">
        <f t="shared" si="48"/>
        <v>42832.875</v>
      </c>
      <c r="H611" s="5">
        <f t="shared" si="49"/>
        <v>42831.875</v>
      </c>
      <c r="I611" s="6"/>
      <c r="J611">
        <v>4</v>
      </c>
      <c r="K611">
        <v>4</v>
      </c>
      <c r="L611" t="s">
        <v>37</v>
      </c>
      <c r="M611">
        <v>2</v>
      </c>
      <c r="N611">
        <v>4</v>
      </c>
      <c r="O611">
        <v>4</v>
      </c>
      <c r="P611" t="s">
        <v>14</v>
      </c>
      <c r="Q611" t="s">
        <v>14</v>
      </c>
      <c r="R611" t="s">
        <v>15</v>
      </c>
      <c r="S611" s="8">
        <f t="shared" si="50"/>
        <v>99</v>
      </c>
    </row>
    <row r="612" spans="1:19" x14ac:dyDescent="0.3">
      <c r="A612" t="s">
        <v>267</v>
      </c>
      <c r="B612" t="s">
        <v>316</v>
      </c>
      <c r="C612" s="5">
        <v>42832.877141203702</v>
      </c>
      <c r="D612" s="4">
        <v>0.37714120370370369</v>
      </c>
      <c r="E612" s="8" t="s">
        <v>909</v>
      </c>
      <c r="F612" s="8" t="s">
        <v>910</v>
      </c>
      <c r="G612" s="5">
        <f t="shared" si="48"/>
        <v>42832.875</v>
      </c>
      <c r="H612" s="5">
        <f t="shared" si="49"/>
        <v>42831.875</v>
      </c>
      <c r="I612" s="1">
        <f t="shared" ref="I612:I634" si="51">IF(G612&lt;C612,G612,H612)</f>
        <v>42832.875</v>
      </c>
      <c r="J612">
        <v>4</v>
      </c>
      <c r="K612">
        <v>4</v>
      </c>
      <c r="L612" t="s">
        <v>37</v>
      </c>
      <c r="M612">
        <v>2</v>
      </c>
      <c r="N612">
        <v>4</v>
      </c>
      <c r="O612">
        <v>4</v>
      </c>
      <c r="P612" t="s">
        <v>14</v>
      </c>
      <c r="Q612" t="s">
        <v>14</v>
      </c>
      <c r="R612" t="s">
        <v>15</v>
      </c>
      <c r="S612" s="8">
        <f t="shared" si="50"/>
        <v>99</v>
      </c>
    </row>
    <row r="613" spans="1:19" x14ac:dyDescent="0.3">
      <c r="A613" t="s">
        <v>267</v>
      </c>
      <c r="B613" t="s">
        <v>434</v>
      </c>
      <c r="C613" s="5">
        <v>42835.011550925927</v>
      </c>
      <c r="D613" s="4">
        <v>0.51155092592592599</v>
      </c>
      <c r="E613" s="8" t="s">
        <v>911</v>
      </c>
      <c r="F613" s="8" t="s">
        <v>910</v>
      </c>
      <c r="G613" s="5">
        <f t="shared" si="48"/>
        <v>42835.875</v>
      </c>
      <c r="H613" s="5">
        <f t="shared" si="49"/>
        <v>42834.875</v>
      </c>
      <c r="I613" s="1">
        <f t="shared" si="51"/>
        <v>42834.875</v>
      </c>
      <c r="J613">
        <v>4</v>
      </c>
      <c r="K613">
        <v>4</v>
      </c>
      <c r="L613" t="s">
        <v>18</v>
      </c>
      <c r="M613">
        <v>3</v>
      </c>
      <c r="N613">
        <v>3</v>
      </c>
      <c r="O613">
        <v>3</v>
      </c>
      <c r="P613" t="s">
        <v>14</v>
      </c>
      <c r="Q613" t="s">
        <v>14</v>
      </c>
      <c r="R613" t="s">
        <v>15</v>
      </c>
      <c r="S613" s="8">
        <f t="shared" si="50"/>
        <v>99</v>
      </c>
    </row>
    <row r="614" spans="1:19" x14ac:dyDescent="0.3">
      <c r="A614" t="s">
        <v>70</v>
      </c>
      <c r="B614" t="s">
        <v>69</v>
      </c>
      <c r="C614" s="5">
        <v>42828.878923611112</v>
      </c>
      <c r="D614" s="4">
        <v>0.37892361111111111</v>
      </c>
      <c r="E614" s="8" t="s">
        <v>909</v>
      </c>
      <c r="F614" s="8" t="s">
        <v>910</v>
      </c>
      <c r="G614" s="5">
        <f t="shared" si="48"/>
        <v>42828.875</v>
      </c>
      <c r="H614" s="5">
        <f t="shared" si="49"/>
        <v>42827.875</v>
      </c>
      <c r="I614" s="1">
        <f t="shared" si="51"/>
        <v>42828.875</v>
      </c>
      <c r="J614">
        <v>4</v>
      </c>
      <c r="K614">
        <v>3</v>
      </c>
      <c r="L614" t="s">
        <v>13</v>
      </c>
      <c r="M614">
        <v>2</v>
      </c>
      <c r="N614">
        <v>4</v>
      </c>
      <c r="O614">
        <v>3</v>
      </c>
      <c r="P614" t="s">
        <v>14</v>
      </c>
      <c r="Q614" t="s">
        <v>14</v>
      </c>
      <c r="R614" t="s">
        <v>15</v>
      </c>
      <c r="S614" s="8">
        <f t="shared" si="50"/>
        <v>99</v>
      </c>
    </row>
    <row r="615" spans="1:19" x14ac:dyDescent="0.3">
      <c r="A615" t="s">
        <v>70</v>
      </c>
      <c r="B615" t="s">
        <v>184</v>
      </c>
      <c r="C615" s="5">
        <v>42829.974675925929</v>
      </c>
      <c r="D615" s="4">
        <v>0.47467592592592595</v>
      </c>
      <c r="E615" s="8" t="s">
        <v>909</v>
      </c>
      <c r="F615" s="8" t="s">
        <v>910</v>
      </c>
      <c r="G615" s="5">
        <f t="shared" si="48"/>
        <v>42829.875</v>
      </c>
      <c r="H615" s="5">
        <f t="shared" si="49"/>
        <v>42828.875</v>
      </c>
      <c r="I615" s="1">
        <f t="shared" si="51"/>
        <v>42829.875</v>
      </c>
      <c r="J615">
        <v>4</v>
      </c>
      <c r="K615">
        <v>3</v>
      </c>
      <c r="L615" t="s">
        <v>18</v>
      </c>
      <c r="M615">
        <v>3</v>
      </c>
      <c r="N615">
        <v>4</v>
      </c>
      <c r="O615">
        <v>3</v>
      </c>
      <c r="P615" t="s">
        <v>14</v>
      </c>
      <c r="Q615" t="s">
        <v>14</v>
      </c>
      <c r="R615" t="s">
        <v>15</v>
      </c>
      <c r="S615" s="8">
        <f t="shared" si="50"/>
        <v>99</v>
      </c>
    </row>
    <row r="616" spans="1:19" x14ac:dyDescent="0.3">
      <c r="A616" t="s">
        <v>70</v>
      </c>
      <c r="B616" t="s">
        <v>229</v>
      </c>
      <c r="C616" s="5">
        <v>42830.907500000001</v>
      </c>
      <c r="D616" s="4">
        <v>0.40749999999999997</v>
      </c>
      <c r="E616" s="8" t="s">
        <v>909</v>
      </c>
      <c r="F616" s="8" t="s">
        <v>910</v>
      </c>
      <c r="G616" s="5">
        <f t="shared" si="48"/>
        <v>42830.875</v>
      </c>
      <c r="H616" s="5">
        <f t="shared" si="49"/>
        <v>42829.875</v>
      </c>
      <c r="I616" s="1">
        <f t="shared" si="51"/>
        <v>42830.875</v>
      </c>
      <c r="J616">
        <v>4</v>
      </c>
      <c r="K616">
        <v>4</v>
      </c>
      <c r="L616" t="s">
        <v>18</v>
      </c>
      <c r="M616">
        <v>2</v>
      </c>
      <c r="N616">
        <v>2</v>
      </c>
      <c r="O616">
        <v>2</v>
      </c>
      <c r="P616" t="s">
        <v>14</v>
      </c>
      <c r="Q616" t="s">
        <v>14</v>
      </c>
      <c r="R616" t="s">
        <v>15</v>
      </c>
      <c r="S616" s="8">
        <f t="shared" si="50"/>
        <v>99</v>
      </c>
    </row>
    <row r="617" spans="1:19" x14ac:dyDescent="0.3">
      <c r="A617" t="s">
        <v>70</v>
      </c>
      <c r="B617" t="s">
        <v>292</v>
      </c>
      <c r="C617" s="5">
        <v>42831.968692129631</v>
      </c>
      <c r="D617" s="4">
        <v>0.46869212962962964</v>
      </c>
      <c r="E617" s="8" t="s">
        <v>909</v>
      </c>
      <c r="F617" s="8" t="s">
        <v>910</v>
      </c>
      <c r="G617" s="5">
        <f t="shared" si="48"/>
        <v>42831.875</v>
      </c>
      <c r="H617" s="5">
        <f t="shared" si="49"/>
        <v>42830.875</v>
      </c>
      <c r="I617" s="1">
        <f t="shared" si="51"/>
        <v>42831.875</v>
      </c>
      <c r="J617">
        <v>4</v>
      </c>
      <c r="K617">
        <v>3</v>
      </c>
      <c r="L617" t="s">
        <v>37</v>
      </c>
      <c r="M617">
        <v>2</v>
      </c>
      <c r="N617">
        <v>3</v>
      </c>
      <c r="O617">
        <v>2</v>
      </c>
      <c r="P617" t="s">
        <v>14</v>
      </c>
      <c r="Q617" t="s">
        <v>14</v>
      </c>
      <c r="R617" t="s">
        <v>15</v>
      </c>
      <c r="S617" s="8">
        <f t="shared" si="50"/>
        <v>99</v>
      </c>
    </row>
    <row r="618" spans="1:19" x14ac:dyDescent="0.3">
      <c r="A618" t="s">
        <v>70</v>
      </c>
      <c r="B618" t="s">
        <v>328</v>
      </c>
      <c r="C618" s="5">
        <v>42832.91684027778</v>
      </c>
      <c r="D618" s="4">
        <v>0.41684027777777777</v>
      </c>
      <c r="E618" s="8" t="s">
        <v>909</v>
      </c>
      <c r="F618" s="8" t="s">
        <v>910</v>
      </c>
      <c r="G618" s="5">
        <f t="shared" si="48"/>
        <v>42832.875</v>
      </c>
      <c r="H618" s="5">
        <f t="shared" si="49"/>
        <v>42831.875</v>
      </c>
      <c r="I618" s="1">
        <f t="shared" si="51"/>
        <v>42832.875</v>
      </c>
      <c r="J618">
        <v>5</v>
      </c>
      <c r="K618">
        <v>4</v>
      </c>
      <c r="L618" t="s">
        <v>18</v>
      </c>
      <c r="M618">
        <v>1</v>
      </c>
      <c r="N618">
        <v>3</v>
      </c>
      <c r="O618">
        <v>2</v>
      </c>
      <c r="P618" t="s">
        <v>14</v>
      </c>
      <c r="Q618" t="s">
        <v>14</v>
      </c>
      <c r="R618" t="s">
        <v>15</v>
      </c>
      <c r="S618" s="8">
        <f t="shared" si="50"/>
        <v>99</v>
      </c>
    </row>
    <row r="619" spans="1:19" x14ac:dyDescent="0.3">
      <c r="A619" t="s">
        <v>70</v>
      </c>
      <c r="B619" t="s">
        <v>411</v>
      </c>
      <c r="C619" s="5">
        <v>42834.84778935185</v>
      </c>
      <c r="D619" s="4">
        <v>0.34778935185185184</v>
      </c>
      <c r="E619" s="8" t="s">
        <v>909</v>
      </c>
      <c r="F619" s="8" t="s">
        <v>910</v>
      </c>
      <c r="G619" s="5">
        <f t="shared" si="48"/>
        <v>42834.875</v>
      </c>
      <c r="H619" s="5">
        <f t="shared" si="49"/>
        <v>42833.875</v>
      </c>
      <c r="I619" s="1">
        <f t="shared" si="51"/>
        <v>42833.875</v>
      </c>
      <c r="J619">
        <v>4</v>
      </c>
      <c r="K619">
        <v>3</v>
      </c>
      <c r="L619" t="s">
        <v>13</v>
      </c>
      <c r="M619">
        <v>1</v>
      </c>
      <c r="N619">
        <v>4</v>
      </c>
      <c r="O619">
        <v>1</v>
      </c>
      <c r="P619" t="s">
        <v>14</v>
      </c>
      <c r="Q619" t="s">
        <v>14</v>
      </c>
      <c r="R619" t="s">
        <v>15</v>
      </c>
      <c r="S619" s="8">
        <f t="shared" si="50"/>
        <v>99</v>
      </c>
    </row>
    <row r="620" spans="1:19" x14ac:dyDescent="0.3">
      <c r="A620" t="s">
        <v>70</v>
      </c>
      <c r="B620" t="s">
        <v>418</v>
      </c>
      <c r="C620" s="5">
        <v>42834.959953703707</v>
      </c>
      <c r="D620" s="4">
        <v>0.45995370370370375</v>
      </c>
      <c r="E620" s="8" t="s">
        <v>909</v>
      </c>
      <c r="F620" s="8" t="s">
        <v>910</v>
      </c>
      <c r="G620" s="5">
        <f t="shared" si="48"/>
        <v>42834.875</v>
      </c>
      <c r="H620" s="5">
        <f t="shared" si="49"/>
        <v>42833.875</v>
      </c>
      <c r="I620" s="1">
        <f t="shared" si="51"/>
        <v>42834.875</v>
      </c>
      <c r="J620">
        <v>5</v>
      </c>
      <c r="K620">
        <v>3</v>
      </c>
      <c r="L620" t="s">
        <v>13</v>
      </c>
      <c r="M620">
        <v>2</v>
      </c>
      <c r="N620">
        <v>4</v>
      </c>
      <c r="O620">
        <v>1</v>
      </c>
      <c r="P620" t="s">
        <v>14</v>
      </c>
      <c r="Q620" t="s">
        <v>14</v>
      </c>
      <c r="R620" t="s">
        <v>15</v>
      </c>
      <c r="S620" s="8">
        <f t="shared" si="50"/>
        <v>99</v>
      </c>
    </row>
    <row r="621" spans="1:19" x14ac:dyDescent="0.3">
      <c r="A621" t="s">
        <v>70</v>
      </c>
      <c r="B621" t="s">
        <v>511</v>
      </c>
      <c r="C621" s="5">
        <v>42835.952557870369</v>
      </c>
      <c r="D621" s="4">
        <v>0.45255787037037037</v>
      </c>
      <c r="E621" s="8" t="s">
        <v>909</v>
      </c>
      <c r="F621" s="8" t="s">
        <v>910</v>
      </c>
      <c r="G621" s="5">
        <f t="shared" si="48"/>
        <v>42835.875</v>
      </c>
      <c r="H621" s="5">
        <f t="shared" si="49"/>
        <v>42834.875</v>
      </c>
      <c r="I621" s="1">
        <f t="shared" si="51"/>
        <v>42835.875</v>
      </c>
      <c r="J621">
        <v>4</v>
      </c>
      <c r="K621">
        <v>4</v>
      </c>
      <c r="L621" t="s">
        <v>178</v>
      </c>
      <c r="M621">
        <v>3</v>
      </c>
      <c r="N621">
        <v>4</v>
      </c>
      <c r="O621">
        <v>4</v>
      </c>
      <c r="P621" t="s">
        <v>466</v>
      </c>
      <c r="Q621" t="s">
        <v>14</v>
      </c>
      <c r="R621" t="s">
        <v>460</v>
      </c>
      <c r="S621" s="8">
        <f t="shared" si="50"/>
        <v>99</v>
      </c>
    </row>
    <row r="622" spans="1:19" x14ac:dyDescent="0.3">
      <c r="A622" t="s">
        <v>70</v>
      </c>
      <c r="B622" t="s">
        <v>536</v>
      </c>
      <c r="C622" s="5">
        <v>42837.008437500001</v>
      </c>
      <c r="D622" s="4">
        <v>0.50843749999999999</v>
      </c>
      <c r="E622" s="8" t="s">
        <v>911</v>
      </c>
      <c r="F622" s="8" t="s">
        <v>910</v>
      </c>
      <c r="G622" s="5">
        <f t="shared" si="48"/>
        <v>42837.875</v>
      </c>
      <c r="H622" s="5">
        <f t="shared" si="49"/>
        <v>42836.875</v>
      </c>
      <c r="I622" s="1">
        <f t="shared" si="51"/>
        <v>42836.875</v>
      </c>
      <c r="J622">
        <v>4</v>
      </c>
      <c r="K622">
        <v>2</v>
      </c>
      <c r="L622" t="s">
        <v>13</v>
      </c>
      <c r="M622">
        <v>3</v>
      </c>
      <c r="N622">
        <v>3</v>
      </c>
      <c r="O622">
        <v>3</v>
      </c>
      <c r="P622" t="s">
        <v>466</v>
      </c>
      <c r="Q622" t="s">
        <v>14</v>
      </c>
      <c r="R622" t="s">
        <v>460</v>
      </c>
      <c r="S622" s="8">
        <f t="shared" si="50"/>
        <v>99</v>
      </c>
    </row>
    <row r="623" spans="1:19" x14ac:dyDescent="0.3">
      <c r="A623" t="s">
        <v>70</v>
      </c>
      <c r="B623" t="s">
        <v>549</v>
      </c>
      <c r="C623" s="5">
        <v>42837.885787037034</v>
      </c>
      <c r="D623" s="4">
        <v>0.38578703703703704</v>
      </c>
      <c r="E623" s="8" t="s">
        <v>909</v>
      </c>
      <c r="F623" s="8" t="s">
        <v>910</v>
      </c>
      <c r="G623" s="5">
        <f t="shared" si="48"/>
        <v>42837.875</v>
      </c>
      <c r="H623" s="5">
        <f t="shared" si="49"/>
        <v>42836.875</v>
      </c>
      <c r="I623" s="1">
        <f t="shared" si="51"/>
        <v>42837.875</v>
      </c>
      <c r="J623">
        <v>5</v>
      </c>
      <c r="K623">
        <v>3</v>
      </c>
      <c r="L623" t="s">
        <v>55</v>
      </c>
      <c r="M623">
        <v>1</v>
      </c>
      <c r="N623">
        <v>4</v>
      </c>
      <c r="O623">
        <v>3</v>
      </c>
      <c r="P623" t="s">
        <v>466</v>
      </c>
      <c r="Q623" t="s">
        <v>14</v>
      </c>
      <c r="R623" t="s">
        <v>460</v>
      </c>
      <c r="S623" s="8">
        <f t="shared" si="50"/>
        <v>99</v>
      </c>
    </row>
    <row r="624" spans="1:19" x14ac:dyDescent="0.3">
      <c r="A624" t="s">
        <v>70</v>
      </c>
      <c r="B624" t="s">
        <v>576</v>
      </c>
      <c r="C624" s="5">
        <v>42839.036828703705</v>
      </c>
      <c r="D624" s="4">
        <v>0.53682870370370372</v>
      </c>
      <c r="E624" s="8" t="s">
        <v>911</v>
      </c>
      <c r="F624" s="8" t="s">
        <v>910</v>
      </c>
      <c r="G624" s="5">
        <f t="shared" si="48"/>
        <v>42839.875</v>
      </c>
      <c r="H624" s="5">
        <f t="shared" si="49"/>
        <v>42838.875</v>
      </c>
      <c r="I624" s="1">
        <f t="shared" si="51"/>
        <v>42838.875</v>
      </c>
      <c r="J624">
        <v>4</v>
      </c>
      <c r="K624">
        <v>3</v>
      </c>
      <c r="L624" t="s">
        <v>13</v>
      </c>
      <c r="M624">
        <v>2</v>
      </c>
      <c r="N624">
        <v>4</v>
      </c>
      <c r="O624">
        <v>3</v>
      </c>
      <c r="P624" t="s">
        <v>466</v>
      </c>
      <c r="Q624" t="s">
        <v>14</v>
      </c>
      <c r="R624" t="s">
        <v>460</v>
      </c>
      <c r="S624" s="8">
        <f t="shared" si="50"/>
        <v>99</v>
      </c>
    </row>
    <row r="625" spans="1:19" x14ac:dyDescent="0.3">
      <c r="A625" t="s">
        <v>70</v>
      </c>
      <c r="B625" t="s">
        <v>590</v>
      </c>
      <c r="C625" s="5">
        <v>42839.922939814816</v>
      </c>
      <c r="D625" s="4">
        <v>0.42293981481481485</v>
      </c>
      <c r="E625" s="8" t="s">
        <v>909</v>
      </c>
      <c r="F625" s="8" t="s">
        <v>910</v>
      </c>
      <c r="G625" s="5">
        <f t="shared" si="48"/>
        <v>42839.875</v>
      </c>
      <c r="H625" s="5">
        <f t="shared" si="49"/>
        <v>42838.875</v>
      </c>
      <c r="I625" s="1">
        <f t="shared" si="51"/>
        <v>42839.875</v>
      </c>
      <c r="J625">
        <v>5</v>
      </c>
      <c r="K625">
        <v>4</v>
      </c>
      <c r="L625" t="s">
        <v>13</v>
      </c>
      <c r="M625">
        <v>2</v>
      </c>
      <c r="N625">
        <v>4</v>
      </c>
      <c r="O625">
        <v>2</v>
      </c>
      <c r="P625" t="s">
        <v>466</v>
      </c>
      <c r="Q625" t="s">
        <v>14</v>
      </c>
      <c r="R625" t="s">
        <v>460</v>
      </c>
      <c r="S625" s="8">
        <f t="shared" si="50"/>
        <v>99</v>
      </c>
    </row>
    <row r="626" spans="1:19" x14ac:dyDescent="0.3">
      <c r="A626" t="s">
        <v>70</v>
      </c>
      <c r="B626" t="s">
        <v>608</v>
      </c>
      <c r="C626" s="5">
        <v>42840.973819444444</v>
      </c>
      <c r="D626" s="4">
        <v>0.4738194444444444</v>
      </c>
      <c r="E626" s="8" t="s">
        <v>909</v>
      </c>
      <c r="F626" s="8" t="s">
        <v>910</v>
      </c>
      <c r="G626" s="5">
        <f t="shared" si="48"/>
        <v>42840.875</v>
      </c>
      <c r="H626" s="5">
        <f t="shared" si="49"/>
        <v>42839.875</v>
      </c>
      <c r="I626" s="1">
        <f t="shared" si="51"/>
        <v>42840.875</v>
      </c>
      <c r="J626">
        <v>4</v>
      </c>
      <c r="K626">
        <v>3</v>
      </c>
      <c r="L626" t="s">
        <v>178</v>
      </c>
      <c r="M626">
        <v>1</v>
      </c>
      <c r="N626">
        <v>3</v>
      </c>
      <c r="O626">
        <v>3</v>
      </c>
      <c r="P626" t="s">
        <v>466</v>
      </c>
      <c r="Q626" t="s">
        <v>14</v>
      </c>
      <c r="R626" t="s">
        <v>460</v>
      </c>
      <c r="S626" s="8">
        <f t="shared" si="50"/>
        <v>99</v>
      </c>
    </row>
    <row r="627" spans="1:19" x14ac:dyDescent="0.3">
      <c r="A627" t="s">
        <v>70</v>
      </c>
      <c r="B627" t="s">
        <v>621</v>
      </c>
      <c r="C627" s="5">
        <v>42841.942499999997</v>
      </c>
      <c r="D627" s="4">
        <v>0.44249999999999995</v>
      </c>
      <c r="E627" s="8" t="s">
        <v>909</v>
      </c>
      <c r="F627" s="8" t="s">
        <v>910</v>
      </c>
      <c r="G627" s="5">
        <f t="shared" si="48"/>
        <v>42841.875</v>
      </c>
      <c r="H627" s="5">
        <f t="shared" si="49"/>
        <v>42840.875</v>
      </c>
      <c r="I627" s="1">
        <f t="shared" si="51"/>
        <v>42841.875</v>
      </c>
      <c r="J627">
        <v>4</v>
      </c>
      <c r="K627">
        <v>3</v>
      </c>
      <c r="L627" t="s">
        <v>178</v>
      </c>
      <c r="M627">
        <v>2</v>
      </c>
      <c r="N627">
        <v>2</v>
      </c>
      <c r="O627">
        <v>2</v>
      </c>
      <c r="P627" t="s">
        <v>466</v>
      </c>
      <c r="Q627" t="s">
        <v>14</v>
      </c>
      <c r="R627" t="s">
        <v>460</v>
      </c>
      <c r="S627" s="8">
        <f t="shared" si="50"/>
        <v>99</v>
      </c>
    </row>
    <row r="628" spans="1:19" x14ac:dyDescent="0.3">
      <c r="A628" t="s">
        <v>132</v>
      </c>
      <c r="B628" t="s">
        <v>131</v>
      </c>
      <c r="C628" s="5">
        <v>42829.020787037036</v>
      </c>
      <c r="D628" s="4">
        <v>0.52078703703703699</v>
      </c>
      <c r="E628" s="8" t="s">
        <v>911</v>
      </c>
      <c r="F628" s="8" t="s">
        <v>910</v>
      </c>
      <c r="G628" s="5">
        <f t="shared" si="48"/>
        <v>42829.875</v>
      </c>
      <c r="H628" s="5">
        <f t="shared" si="49"/>
        <v>42828.875</v>
      </c>
      <c r="I628" s="1">
        <f t="shared" si="51"/>
        <v>42828.875</v>
      </c>
      <c r="J628">
        <v>5</v>
      </c>
      <c r="K628">
        <v>5</v>
      </c>
      <c r="L628" t="s">
        <v>13</v>
      </c>
      <c r="M628">
        <v>2</v>
      </c>
      <c r="N628">
        <v>5</v>
      </c>
      <c r="O628">
        <v>5</v>
      </c>
      <c r="P628" t="s">
        <v>14</v>
      </c>
      <c r="Q628" t="s">
        <v>14</v>
      </c>
      <c r="R628" t="s">
        <v>15</v>
      </c>
      <c r="S628" s="8">
        <f t="shared" si="50"/>
        <v>99</v>
      </c>
    </row>
    <row r="629" spans="1:19" x14ac:dyDescent="0.3">
      <c r="A629" t="s">
        <v>132</v>
      </c>
      <c r="B629" t="s">
        <v>177</v>
      </c>
      <c r="C629" s="5">
        <v>42829.936747685184</v>
      </c>
      <c r="D629" s="4">
        <v>0.4367476851851852</v>
      </c>
      <c r="E629" s="8" t="s">
        <v>909</v>
      </c>
      <c r="F629" s="8" t="s">
        <v>910</v>
      </c>
      <c r="G629" s="5">
        <f t="shared" si="48"/>
        <v>42829.875</v>
      </c>
      <c r="H629" s="5">
        <f t="shared" si="49"/>
        <v>42828.875</v>
      </c>
      <c r="I629" s="1">
        <f t="shared" si="51"/>
        <v>42829.875</v>
      </c>
      <c r="J629">
        <v>4</v>
      </c>
      <c r="K629">
        <v>5</v>
      </c>
      <c r="L629" t="s">
        <v>178</v>
      </c>
      <c r="M629">
        <v>1</v>
      </c>
      <c r="N629">
        <v>5</v>
      </c>
      <c r="O629">
        <v>5</v>
      </c>
      <c r="P629" t="s">
        <v>14</v>
      </c>
      <c r="Q629" t="s">
        <v>14</v>
      </c>
      <c r="R629" t="s">
        <v>15</v>
      </c>
      <c r="S629" s="8">
        <f t="shared" si="50"/>
        <v>99</v>
      </c>
    </row>
    <row r="630" spans="1:19" x14ac:dyDescent="0.3">
      <c r="A630" t="s">
        <v>132</v>
      </c>
      <c r="B630" t="s">
        <v>219</v>
      </c>
      <c r="C630" s="5">
        <v>42830.882187499999</v>
      </c>
      <c r="D630" s="4">
        <v>0.38218749999999996</v>
      </c>
      <c r="E630" s="8" t="s">
        <v>909</v>
      </c>
      <c r="F630" s="8" t="s">
        <v>910</v>
      </c>
      <c r="G630" s="5">
        <f t="shared" si="48"/>
        <v>42830.875</v>
      </c>
      <c r="H630" s="5">
        <f t="shared" si="49"/>
        <v>42829.875</v>
      </c>
      <c r="I630" s="1">
        <f t="shared" si="51"/>
        <v>42830.875</v>
      </c>
      <c r="J630">
        <v>1</v>
      </c>
      <c r="K630">
        <v>3</v>
      </c>
      <c r="L630" t="s">
        <v>13</v>
      </c>
      <c r="M630">
        <v>5</v>
      </c>
      <c r="N630">
        <v>2</v>
      </c>
      <c r="O630">
        <v>3</v>
      </c>
      <c r="P630" t="s">
        <v>14</v>
      </c>
      <c r="Q630" t="s">
        <v>14</v>
      </c>
      <c r="R630" t="s">
        <v>15</v>
      </c>
      <c r="S630" s="8">
        <f t="shared" si="50"/>
        <v>99</v>
      </c>
    </row>
    <row r="631" spans="1:19" x14ac:dyDescent="0.3">
      <c r="A631" t="s">
        <v>132</v>
      </c>
      <c r="B631" t="s">
        <v>300</v>
      </c>
      <c r="C631" s="5">
        <v>42832.398333333331</v>
      </c>
      <c r="D631" s="4">
        <v>0.39833333333333337</v>
      </c>
      <c r="E631" s="8" t="s">
        <v>911</v>
      </c>
      <c r="F631" s="8" t="s">
        <v>910</v>
      </c>
      <c r="G631" s="5">
        <f t="shared" si="48"/>
        <v>42832.875</v>
      </c>
      <c r="H631" s="5">
        <f t="shared" si="49"/>
        <v>42831.875</v>
      </c>
      <c r="I631" s="1">
        <f t="shared" si="51"/>
        <v>42831.875</v>
      </c>
      <c r="J631">
        <v>5</v>
      </c>
      <c r="K631">
        <v>5</v>
      </c>
      <c r="L631" t="s">
        <v>18</v>
      </c>
      <c r="M631">
        <v>2</v>
      </c>
      <c r="N631">
        <v>5</v>
      </c>
      <c r="O631">
        <v>4</v>
      </c>
      <c r="P631" t="s">
        <v>14</v>
      </c>
      <c r="Q631" t="s">
        <v>14</v>
      </c>
      <c r="R631" t="s">
        <v>15</v>
      </c>
      <c r="S631" s="8">
        <f t="shared" si="50"/>
        <v>99</v>
      </c>
    </row>
    <row r="632" spans="1:19" x14ac:dyDescent="0.3">
      <c r="A632" t="s">
        <v>132</v>
      </c>
      <c r="B632" t="s">
        <v>351</v>
      </c>
      <c r="C632" s="5">
        <v>42833.555023148147</v>
      </c>
      <c r="D632" s="4">
        <v>5.5023148148148147E-2</v>
      </c>
      <c r="E632" s="8" t="s">
        <v>909</v>
      </c>
      <c r="F632" s="8" t="s">
        <v>910</v>
      </c>
      <c r="G632" s="5">
        <f t="shared" si="48"/>
        <v>42833.875</v>
      </c>
      <c r="H632" s="5">
        <f t="shared" si="49"/>
        <v>42832.875</v>
      </c>
      <c r="I632" s="1">
        <f t="shared" si="51"/>
        <v>42832.875</v>
      </c>
      <c r="J632">
        <v>5</v>
      </c>
      <c r="K632">
        <v>5</v>
      </c>
      <c r="L632" t="s">
        <v>18</v>
      </c>
      <c r="M632">
        <v>1</v>
      </c>
      <c r="N632">
        <v>5</v>
      </c>
      <c r="O632">
        <v>3</v>
      </c>
      <c r="P632" t="s">
        <v>14</v>
      </c>
      <c r="Q632" t="s">
        <v>14</v>
      </c>
      <c r="R632" t="s">
        <v>15</v>
      </c>
      <c r="S632" s="8">
        <f t="shared" si="50"/>
        <v>99</v>
      </c>
    </row>
    <row r="633" spans="1:19" x14ac:dyDescent="0.3">
      <c r="A633" t="s">
        <v>132</v>
      </c>
      <c r="B633" t="s">
        <v>398</v>
      </c>
      <c r="C633" s="5">
        <v>42834.481435185182</v>
      </c>
      <c r="D633" s="4">
        <v>0.48143518518518519</v>
      </c>
      <c r="E633" s="8" t="s">
        <v>911</v>
      </c>
      <c r="F633" s="8" t="s">
        <v>910</v>
      </c>
      <c r="G633" s="5">
        <f t="shared" si="48"/>
        <v>42834.875</v>
      </c>
      <c r="H633" s="5">
        <f t="shared" si="49"/>
        <v>42833.875</v>
      </c>
      <c r="I633" s="1">
        <f t="shared" si="51"/>
        <v>42833.875</v>
      </c>
      <c r="J633">
        <v>4</v>
      </c>
      <c r="K633">
        <v>5</v>
      </c>
      <c r="L633" t="s">
        <v>13</v>
      </c>
      <c r="M633">
        <v>2</v>
      </c>
      <c r="N633">
        <v>5</v>
      </c>
      <c r="O633">
        <v>5</v>
      </c>
      <c r="P633" t="s">
        <v>14</v>
      </c>
      <c r="Q633" t="s">
        <v>14</v>
      </c>
      <c r="R633" t="s">
        <v>15</v>
      </c>
      <c r="S633" s="8">
        <f t="shared" si="50"/>
        <v>99</v>
      </c>
    </row>
    <row r="634" spans="1:19" x14ac:dyDescent="0.3">
      <c r="A634" t="s">
        <v>132</v>
      </c>
      <c r="B634" t="s">
        <v>455</v>
      </c>
      <c r="C634" s="5">
        <v>42835.737708333334</v>
      </c>
      <c r="D634" s="4">
        <v>0.23770833333333333</v>
      </c>
      <c r="E634" s="8" t="s">
        <v>909</v>
      </c>
      <c r="F634" s="8" t="s">
        <v>910</v>
      </c>
      <c r="G634" s="5">
        <f t="shared" si="48"/>
        <v>42835.875</v>
      </c>
      <c r="H634" s="5">
        <f t="shared" si="49"/>
        <v>42834.875</v>
      </c>
      <c r="I634" s="1">
        <f t="shared" si="51"/>
        <v>42834.875</v>
      </c>
      <c r="J634">
        <v>5</v>
      </c>
      <c r="K634">
        <v>5</v>
      </c>
      <c r="L634" t="s">
        <v>37</v>
      </c>
      <c r="M634">
        <v>3</v>
      </c>
      <c r="N634">
        <v>5</v>
      </c>
      <c r="O634">
        <v>3</v>
      </c>
      <c r="P634" t="s">
        <v>14</v>
      </c>
      <c r="Q634" t="s">
        <v>14</v>
      </c>
      <c r="R634" t="s">
        <v>15</v>
      </c>
      <c r="S634" s="8">
        <f t="shared" si="50"/>
        <v>99</v>
      </c>
    </row>
    <row r="635" spans="1:19" x14ac:dyDescent="0.3">
      <c r="A635" t="s">
        <v>132</v>
      </c>
      <c r="B635" t="s">
        <v>702</v>
      </c>
      <c r="C635" s="5">
        <v>42836.907013888886</v>
      </c>
      <c r="D635" s="4">
        <v>0.40701388888888884</v>
      </c>
      <c r="E635" s="8" t="s">
        <v>909</v>
      </c>
      <c r="F635" s="8" t="s">
        <v>910</v>
      </c>
      <c r="G635" s="5">
        <f t="shared" si="48"/>
        <v>42836.875</v>
      </c>
      <c r="H635" s="5">
        <f t="shared" si="49"/>
        <v>42835.875</v>
      </c>
      <c r="I635" s="6">
        <v>42835</v>
      </c>
      <c r="J635">
        <v>5</v>
      </c>
      <c r="K635">
        <v>3</v>
      </c>
      <c r="L635" t="s">
        <v>37</v>
      </c>
      <c r="M635">
        <v>4</v>
      </c>
      <c r="N635">
        <v>3</v>
      </c>
      <c r="O635">
        <v>3</v>
      </c>
      <c r="P635" t="s">
        <v>459</v>
      </c>
      <c r="Q635" t="s">
        <v>459</v>
      </c>
      <c r="R635" t="s">
        <v>634</v>
      </c>
      <c r="S635" s="8">
        <f t="shared" si="50"/>
        <v>1</v>
      </c>
    </row>
    <row r="636" spans="1:19" x14ac:dyDescent="0.3">
      <c r="A636" t="s">
        <v>132</v>
      </c>
      <c r="B636" t="s">
        <v>721</v>
      </c>
      <c r="C636" s="5">
        <v>42837.591458333336</v>
      </c>
      <c r="D636" s="4">
        <v>9.1458333333333322E-2</v>
      </c>
      <c r="E636" s="8" t="s">
        <v>909</v>
      </c>
      <c r="F636" s="8" t="s">
        <v>910</v>
      </c>
      <c r="G636" s="5">
        <f t="shared" si="48"/>
        <v>42837.875</v>
      </c>
      <c r="H636" s="5">
        <f t="shared" si="49"/>
        <v>42836.875</v>
      </c>
      <c r="I636" s="1">
        <f>IF(G636&lt;C636,G636,H636)</f>
        <v>42836.875</v>
      </c>
      <c r="J636">
        <v>5</v>
      </c>
      <c r="K636">
        <v>3</v>
      </c>
      <c r="L636" t="s">
        <v>37</v>
      </c>
      <c r="M636">
        <v>4</v>
      </c>
      <c r="N636">
        <v>3</v>
      </c>
      <c r="O636">
        <v>3</v>
      </c>
      <c r="P636" t="s">
        <v>459</v>
      </c>
      <c r="Q636" t="s">
        <v>459</v>
      </c>
      <c r="R636" t="s">
        <v>634</v>
      </c>
      <c r="S636" s="8">
        <f t="shared" si="50"/>
        <v>1</v>
      </c>
    </row>
    <row r="637" spans="1:19" x14ac:dyDescent="0.3">
      <c r="A637" t="s">
        <v>132</v>
      </c>
      <c r="B637" t="s">
        <v>733</v>
      </c>
      <c r="C637" s="5">
        <v>42837.909432870372</v>
      </c>
      <c r="D637" s="4">
        <v>0.40943287037037041</v>
      </c>
      <c r="E637" s="8" t="s">
        <v>909</v>
      </c>
      <c r="F637" s="8" t="s">
        <v>910</v>
      </c>
      <c r="G637" s="5">
        <f t="shared" si="48"/>
        <v>42837.875</v>
      </c>
      <c r="H637" s="5">
        <f t="shared" si="49"/>
        <v>42836.875</v>
      </c>
      <c r="I637" s="6"/>
      <c r="J637">
        <v>5</v>
      </c>
      <c r="K637">
        <v>4</v>
      </c>
      <c r="L637" t="s">
        <v>13</v>
      </c>
      <c r="M637">
        <v>1</v>
      </c>
      <c r="N637">
        <v>5</v>
      </c>
      <c r="O637">
        <v>3</v>
      </c>
      <c r="P637" t="s">
        <v>459</v>
      </c>
      <c r="Q637" t="s">
        <v>459</v>
      </c>
      <c r="R637" t="s">
        <v>634</v>
      </c>
      <c r="S637" s="8">
        <f t="shared" si="50"/>
        <v>1</v>
      </c>
    </row>
    <row r="638" spans="1:19" x14ac:dyDescent="0.3">
      <c r="A638" t="s">
        <v>132</v>
      </c>
      <c r="B638" t="s">
        <v>734</v>
      </c>
      <c r="C638" s="5">
        <v>42837.910266203704</v>
      </c>
      <c r="D638" s="4">
        <v>0.4102662037037037</v>
      </c>
      <c r="E638" s="8" t="s">
        <v>909</v>
      </c>
      <c r="F638" s="8" t="s">
        <v>910</v>
      </c>
      <c r="G638" s="5">
        <f t="shared" si="48"/>
        <v>42837.875</v>
      </c>
      <c r="H638" s="5">
        <f t="shared" si="49"/>
        <v>42836.875</v>
      </c>
      <c r="I638" s="1">
        <f>IF(G638&lt;C638,G638,H638)</f>
        <v>42837.875</v>
      </c>
      <c r="J638">
        <v>5</v>
      </c>
      <c r="K638">
        <v>4</v>
      </c>
      <c r="L638" t="s">
        <v>13</v>
      </c>
      <c r="M638">
        <v>1</v>
      </c>
      <c r="N638">
        <v>5</v>
      </c>
      <c r="O638">
        <v>3</v>
      </c>
      <c r="P638" t="s">
        <v>459</v>
      </c>
      <c r="Q638" t="s">
        <v>459</v>
      </c>
      <c r="R638" t="s">
        <v>634</v>
      </c>
      <c r="S638" s="8">
        <f t="shared" si="50"/>
        <v>1</v>
      </c>
    </row>
    <row r="639" spans="1:19" x14ac:dyDescent="0.3">
      <c r="A639" t="s">
        <v>132</v>
      </c>
      <c r="B639" t="s">
        <v>755</v>
      </c>
      <c r="C639" s="5">
        <v>42839.007094907407</v>
      </c>
      <c r="D639" s="4">
        <v>0.50709490740740748</v>
      </c>
      <c r="E639" s="8" t="s">
        <v>911</v>
      </c>
      <c r="F639" s="8" t="s">
        <v>910</v>
      </c>
      <c r="G639" s="5">
        <f t="shared" si="48"/>
        <v>42839.875</v>
      </c>
      <c r="H639" s="5">
        <f t="shared" si="49"/>
        <v>42838.875</v>
      </c>
      <c r="I639" s="1">
        <f>IF(G639&lt;C639,G639,H639)</f>
        <v>42838.875</v>
      </c>
      <c r="J639">
        <v>5</v>
      </c>
      <c r="K639">
        <v>4</v>
      </c>
      <c r="L639" t="s">
        <v>13</v>
      </c>
      <c r="M639">
        <v>1</v>
      </c>
      <c r="N639">
        <v>5</v>
      </c>
      <c r="O639">
        <v>2</v>
      </c>
      <c r="P639" t="s">
        <v>459</v>
      </c>
      <c r="Q639" t="s">
        <v>459</v>
      </c>
      <c r="R639" t="s">
        <v>634</v>
      </c>
      <c r="S639" s="8">
        <f t="shared" si="50"/>
        <v>1</v>
      </c>
    </row>
    <row r="640" spans="1:19" x14ac:dyDescent="0.3">
      <c r="A640" t="s">
        <v>132</v>
      </c>
      <c r="B640" t="s">
        <v>769</v>
      </c>
      <c r="C640" s="5">
        <v>42839.912812499999</v>
      </c>
      <c r="D640" s="4">
        <v>0.41281250000000003</v>
      </c>
      <c r="E640" s="8" t="s">
        <v>909</v>
      </c>
      <c r="F640" s="8" t="s">
        <v>910</v>
      </c>
      <c r="G640" s="5">
        <f t="shared" si="48"/>
        <v>42839.875</v>
      </c>
      <c r="H640" s="5">
        <f t="shared" si="49"/>
        <v>42838.875</v>
      </c>
      <c r="I640" s="6"/>
      <c r="J640">
        <v>5</v>
      </c>
      <c r="K640">
        <v>4</v>
      </c>
      <c r="L640" t="s">
        <v>178</v>
      </c>
      <c r="M640">
        <v>1</v>
      </c>
      <c r="N640">
        <v>5</v>
      </c>
      <c r="O640">
        <v>5</v>
      </c>
      <c r="P640" t="s">
        <v>459</v>
      </c>
      <c r="Q640" t="s">
        <v>459</v>
      </c>
      <c r="R640" t="s">
        <v>634</v>
      </c>
      <c r="S640" s="8">
        <f t="shared" si="50"/>
        <v>1</v>
      </c>
    </row>
    <row r="641" spans="1:19" x14ac:dyDescent="0.3">
      <c r="A641" t="s">
        <v>132</v>
      </c>
      <c r="B641" t="s">
        <v>780</v>
      </c>
      <c r="C641" s="5">
        <v>42840.433541666665</v>
      </c>
      <c r="D641" s="4">
        <v>0.43354166666666666</v>
      </c>
      <c r="E641" s="8" t="s">
        <v>911</v>
      </c>
      <c r="F641" s="8" t="s">
        <v>910</v>
      </c>
      <c r="G641" s="5">
        <f t="shared" si="48"/>
        <v>42840.875</v>
      </c>
      <c r="H641" s="5">
        <f t="shared" si="49"/>
        <v>42839.875</v>
      </c>
      <c r="I641" s="1">
        <f>IF(G641&lt;C641,G641,H641)</f>
        <v>42839.875</v>
      </c>
      <c r="J641">
        <v>5</v>
      </c>
      <c r="K641">
        <v>4</v>
      </c>
      <c r="L641" t="s">
        <v>178</v>
      </c>
      <c r="M641">
        <v>1</v>
      </c>
      <c r="N641">
        <v>5</v>
      </c>
      <c r="O641">
        <v>5</v>
      </c>
      <c r="P641" t="s">
        <v>459</v>
      </c>
      <c r="Q641" t="s">
        <v>459</v>
      </c>
      <c r="R641" t="s">
        <v>634</v>
      </c>
      <c r="S641" s="8">
        <f t="shared" si="50"/>
        <v>1</v>
      </c>
    </row>
    <row r="642" spans="1:19" x14ac:dyDescent="0.3">
      <c r="A642" t="s">
        <v>132</v>
      </c>
      <c r="B642" t="s">
        <v>796</v>
      </c>
      <c r="C642" s="5">
        <v>42841.048796296294</v>
      </c>
      <c r="D642" s="4">
        <v>4.8796296296296303E-2</v>
      </c>
      <c r="E642" s="8" t="s">
        <v>911</v>
      </c>
      <c r="F642" s="8" t="s">
        <v>910</v>
      </c>
      <c r="G642" s="5">
        <f t="shared" ref="G642:G705" si="52">DATE(YEAR(C642),MONTH(C642),DAY(C642))+21/24</f>
        <v>42841.875</v>
      </c>
      <c r="H642" s="5">
        <f t="shared" ref="H642:H705" si="53">G642-1</f>
        <v>42840.875</v>
      </c>
      <c r="I642" s="1">
        <f>IF(G642&lt;C642,G642,H642)</f>
        <v>42840.875</v>
      </c>
      <c r="J642">
        <v>5</v>
      </c>
      <c r="K642">
        <v>5</v>
      </c>
      <c r="L642" t="s">
        <v>18</v>
      </c>
      <c r="M642">
        <v>1</v>
      </c>
      <c r="N642">
        <v>5</v>
      </c>
      <c r="O642">
        <v>2</v>
      </c>
      <c r="P642" t="s">
        <v>459</v>
      </c>
      <c r="Q642" t="s">
        <v>459</v>
      </c>
      <c r="R642" t="s">
        <v>634</v>
      </c>
      <c r="S642" s="8">
        <f t="shared" si="50"/>
        <v>1</v>
      </c>
    </row>
    <row r="643" spans="1:19" x14ac:dyDescent="0.3">
      <c r="A643" t="s">
        <v>132</v>
      </c>
      <c r="B643" t="s">
        <v>805</v>
      </c>
      <c r="C643" s="5">
        <v>42841.44263888889</v>
      </c>
      <c r="D643" s="4">
        <v>0.44263888888888886</v>
      </c>
      <c r="E643" s="8" t="s">
        <v>911</v>
      </c>
      <c r="F643" s="8" t="s">
        <v>910</v>
      </c>
      <c r="G643" s="5">
        <f t="shared" si="52"/>
        <v>42841.875</v>
      </c>
      <c r="H643" s="5">
        <f t="shared" si="53"/>
        <v>42840.875</v>
      </c>
      <c r="I643" s="6">
        <v>42841</v>
      </c>
      <c r="J643">
        <v>5</v>
      </c>
      <c r="K643">
        <v>5</v>
      </c>
      <c r="L643" t="s">
        <v>18</v>
      </c>
      <c r="M643">
        <v>2</v>
      </c>
      <c r="N643">
        <v>5</v>
      </c>
      <c r="O643">
        <v>4</v>
      </c>
      <c r="P643" t="s">
        <v>459</v>
      </c>
      <c r="Q643" t="s">
        <v>459</v>
      </c>
      <c r="R643" t="s">
        <v>634</v>
      </c>
      <c r="S643" s="8">
        <f t="shared" ref="S643:S706" si="54">IF(Q643="na",99,IF(Q643="No",0,1))</f>
        <v>1</v>
      </c>
    </row>
    <row r="644" spans="1:19" x14ac:dyDescent="0.3">
      <c r="A644" t="s">
        <v>132</v>
      </c>
      <c r="B644" t="s">
        <v>836</v>
      </c>
      <c r="C644" s="5">
        <v>42843.865046296298</v>
      </c>
      <c r="D644" s="4">
        <v>0.36504629629629631</v>
      </c>
      <c r="E644" s="8" t="s">
        <v>909</v>
      </c>
      <c r="F644" s="8" t="s">
        <v>910</v>
      </c>
      <c r="G644" s="5">
        <f t="shared" si="52"/>
        <v>42843.875</v>
      </c>
      <c r="H644" s="5">
        <f t="shared" si="53"/>
        <v>42842.875</v>
      </c>
      <c r="I644" s="1">
        <f>IF(G644&lt;C644,G644,H644)</f>
        <v>42842.875</v>
      </c>
      <c r="J644">
        <v>5</v>
      </c>
      <c r="K644">
        <v>5</v>
      </c>
      <c r="L644" t="s">
        <v>55</v>
      </c>
      <c r="M644">
        <v>2</v>
      </c>
      <c r="N644">
        <v>4</v>
      </c>
      <c r="O644">
        <v>3</v>
      </c>
      <c r="P644" t="s">
        <v>459</v>
      </c>
      <c r="Q644" t="s">
        <v>459</v>
      </c>
      <c r="R644" t="s">
        <v>634</v>
      </c>
      <c r="S644" s="8">
        <f t="shared" si="54"/>
        <v>1</v>
      </c>
    </row>
    <row r="645" spans="1:19" x14ac:dyDescent="0.3">
      <c r="A645" t="s">
        <v>152</v>
      </c>
      <c r="B645" t="s">
        <v>151</v>
      </c>
      <c r="C645" s="5">
        <v>42829.493136574078</v>
      </c>
      <c r="D645" s="4">
        <v>0.49313657407407407</v>
      </c>
      <c r="E645" s="8" t="s">
        <v>911</v>
      </c>
      <c r="F645" s="8" t="s">
        <v>910</v>
      </c>
      <c r="G645" s="5">
        <f t="shared" si="52"/>
        <v>42829.875</v>
      </c>
      <c r="H645" s="5">
        <f t="shared" si="53"/>
        <v>42828.875</v>
      </c>
      <c r="I645" s="1">
        <f>IF(G645&lt;C645,G645,H645)</f>
        <v>42828.875</v>
      </c>
      <c r="J645">
        <v>4</v>
      </c>
      <c r="K645">
        <v>4</v>
      </c>
      <c r="L645" t="s">
        <v>13</v>
      </c>
      <c r="M645">
        <v>2</v>
      </c>
      <c r="N645">
        <v>3</v>
      </c>
      <c r="O645">
        <v>4</v>
      </c>
      <c r="P645" t="s">
        <v>14</v>
      </c>
      <c r="Q645" t="s">
        <v>14</v>
      </c>
      <c r="R645" t="s">
        <v>15</v>
      </c>
      <c r="S645" s="8">
        <f t="shared" si="54"/>
        <v>99</v>
      </c>
    </row>
    <row r="646" spans="1:19" x14ac:dyDescent="0.3">
      <c r="A646" t="s">
        <v>152</v>
      </c>
      <c r="B646" t="s">
        <v>203</v>
      </c>
      <c r="C646" s="5">
        <v>42830.438958333332</v>
      </c>
      <c r="D646" s="4">
        <v>0.43895833333333334</v>
      </c>
      <c r="E646" s="8" t="s">
        <v>911</v>
      </c>
      <c r="F646" s="8" t="s">
        <v>910</v>
      </c>
      <c r="G646" s="5">
        <f t="shared" si="52"/>
        <v>42830.875</v>
      </c>
      <c r="H646" s="5">
        <f t="shared" si="53"/>
        <v>42829.875</v>
      </c>
      <c r="I646" s="1">
        <f>IF(G646&lt;C646,G646,H646)</f>
        <v>42829.875</v>
      </c>
      <c r="J646">
        <v>4</v>
      </c>
      <c r="K646">
        <v>4</v>
      </c>
      <c r="L646" t="s">
        <v>13</v>
      </c>
      <c r="M646">
        <v>2</v>
      </c>
      <c r="N646">
        <v>3</v>
      </c>
      <c r="O646">
        <v>3</v>
      </c>
      <c r="P646" t="s">
        <v>14</v>
      </c>
      <c r="Q646" t="s">
        <v>14</v>
      </c>
      <c r="R646" t="s">
        <v>15</v>
      </c>
      <c r="S646" s="8">
        <f t="shared" si="54"/>
        <v>99</v>
      </c>
    </row>
    <row r="647" spans="1:19" x14ac:dyDescent="0.3">
      <c r="A647" t="s">
        <v>152</v>
      </c>
      <c r="B647" t="s">
        <v>370</v>
      </c>
      <c r="C647" s="5">
        <v>42833.899375000001</v>
      </c>
      <c r="D647" s="4">
        <v>0.39937500000000004</v>
      </c>
      <c r="E647" s="8" t="s">
        <v>909</v>
      </c>
      <c r="F647" s="8" t="s">
        <v>910</v>
      </c>
      <c r="G647" s="5">
        <f t="shared" si="52"/>
        <v>42833.875</v>
      </c>
      <c r="H647" s="5">
        <f t="shared" si="53"/>
        <v>42832.875</v>
      </c>
      <c r="I647" s="6">
        <v>42832</v>
      </c>
      <c r="J647">
        <v>2</v>
      </c>
      <c r="K647">
        <v>2</v>
      </c>
      <c r="L647" t="s">
        <v>37</v>
      </c>
      <c r="M647">
        <v>2</v>
      </c>
      <c r="N647">
        <v>1</v>
      </c>
      <c r="O647">
        <v>3</v>
      </c>
      <c r="P647" t="s">
        <v>14</v>
      </c>
      <c r="Q647" t="s">
        <v>14</v>
      </c>
      <c r="R647" t="s">
        <v>15</v>
      </c>
      <c r="S647" s="8">
        <f t="shared" si="54"/>
        <v>99</v>
      </c>
    </row>
    <row r="648" spans="1:19" x14ac:dyDescent="0.3">
      <c r="A648" t="s">
        <v>152</v>
      </c>
      <c r="B648" t="s">
        <v>371</v>
      </c>
      <c r="C648" s="5">
        <v>42833.900127314817</v>
      </c>
      <c r="D648" s="4">
        <v>0.40012731481481478</v>
      </c>
      <c r="E648" s="8" t="s">
        <v>909</v>
      </c>
      <c r="F648" s="8" t="s">
        <v>910</v>
      </c>
      <c r="G648" s="5">
        <f t="shared" si="52"/>
        <v>42833.875</v>
      </c>
      <c r="H648" s="5">
        <f t="shared" si="53"/>
        <v>42832.875</v>
      </c>
      <c r="I648" s="1">
        <f>IF(G648&lt;C648,G648,H648)</f>
        <v>42833.875</v>
      </c>
      <c r="J648">
        <v>3</v>
      </c>
      <c r="K648">
        <v>4</v>
      </c>
      <c r="L648" t="s">
        <v>178</v>
      </c>
      <c r="M648">
        <v>4</v>
      </c>
      <c r="N648">
        <v>3</v>
      </c>
      <c r="O648">
        <v>4</v>
      </c>
      <c r="P648" t="s">
        <v>14</v>
      </c>
      <c r="Q648" t="s">
        <v>14</v>
      </c>
      <c r="R648" t="s">
        <v>15</v>
      </c>
      <c r="S648" s="8">
        <f t="shared" si="54"/>
        <v>99</v>
      </c>
    </row>
    <row r="649" spans="1:19" x14ac:dyDescent="0.3">
      <c r="A649" t="s">
        <v>152</v>
      </c>
      <c r="B649" t="s">
        <v>450</v>
      </c>
      <c r="C649" s="5">
        <v>42835.478912037041</v>
      </c>
      <c r="D649" s="4">
        <v>0.47891203703703705</v>
      </c>
      <c r="E649" s="8" t="s">
        <v>911</v>
      </c>
      <c r="F649" s="8" t="s">
        <v>910</v>
      </c>
      <c r="G649" s="5">
        <f t="shared" si="52"/>
        <v>42835.875</v>
      </c>
      <c r="H649" s="5">
        <f t="shared" si="53"/>
        <v>42834.875</v>
      </c>
      <c r="I649" s="1">
        <f>IF(G649&lt;C649,G649,H649)</f>
        <v>42834.875</v>
      </c>
      <c r="J649">
        <v>2</v>
      </c>
      <c r="K649">
        <v>3</v>
      </c>
      <c r="L649" t="s">
        <v>13</v>
      </c>
      <c r="M649">
        <v>4</v>
      </c>
      <c r="N649">
        <v>2</v>
      </c>
      <c r="O649">
        <v>4</v>
      </c>
      <c r="P649" t="s">
        <v>14</v>
      </c>
      <c r="Q649" t="s">
        <v>14</v>
      </c>
      <c r="R649" t="s">
        <v>15</v>
      </c>
      <c r="S649" s="8">
        <f t="shared" si="54"/>
        <v>99</v>
      </c>
    </row>
    <row r="650" spans="1:19" x14ac:dyDescent="0.3">
      <c r="A650" t="s">
        <v>152</v>
      </c>
      <c r="B650" t="s">
        <v>520</v>
      </c>
      <c r="C650" s="5">
        <v>42836.505162037036</v>
      </c>
      <c r="D650" s="4">
        <v>0.50516203703703699</v>
      </c>
      <c r="E650" s="8" t="s">
        <v>909</v>
      </c>
      <c r="F650" s="8" t="s">
        <v>910</v>
      </c>
      <c r="G650" s="5">
        <f t="shared" si="52"/>
        <v>42836.875</v>
      </c>
      <c r="H650" s="5">
        <f t="shared" si="53"/>
        <v>42835.875</v>
      </c>
      <c r="I650" s="1">
        <f>IF(G650&lt;C650,G650,H650)</f>
        <v>42835.875</v>
      </c>
      <c r="J650">
        <v>1</v>
      </c>
      <c r="K650">
        <v>1</v>
      </c>
      <c r="L650" t="s">
        <v>37</v>
      </c>
      <c r="M650">
        <v>3</v>
      </c>
      <c r="N650">
        <v>1</v>
      </c>
      <c r="O650">
        <v>3</v>
      </c>
      <c r="P650" t="s">
        <v>459</v>
      </c>
      <c r="Q650" t="s">
        <v>14</v>
      </c>
      <c r="R650" t="s">
        <v>460</v>
      </c>
      <c r="S650" s="8">
        <f t="shared" si="54"/>
        <v>99</v>
      </c>
    </row>
    <row r="651" spans="1:19" x14ac:dyDescent="0.3">
      <c r="A651" t="s">
        <v>74</v>
      </c>
      <c r="B651" t="s">
        <v>73</v>
      </c>
      <c r="C651" s="5">
        <v>42828.879849537036</v>
      </c>
      <c r="D651" s="4">
        <v>0.379849537037037</v>
      </c>
      <c r="E651" s="8" t="s">
        <v>909</v>
      </c>
      <c r="F651" s="8" t="s">
        <v>910</v>
      </c>
      <c r="G651" s="5">
        <f t="shared" si="52"/>
        <v>42828.875</v>
      </c>
      <c r="H651" s="5">
        <f t="shared" si="53"/>
        <v>42827.875</v>
      </c>
      <c r="I651" s="1">
        <f>IF(G651&lt;C651,G651,H651)</f>
        <v>42828.875</v>
      </c>
      <c r="J651">
        <v>2</v>
      </c>
      <c r="K651">
        <v>2</v>
      </c>
      <c r="L651" t="s">
        <v>37</v>
      </c>
      <c r="M651">
        <v>3</v>
      </c>
      <c r="N651">
        <v>2</v>
      </c>
      <c r="O651">
        <v>4</v>
      </c>
      <c r="P651" t="s">
        <v>14</v>
      </c>
      <c r="Q651" t="s">
        <v>14</v>
      </c>
      <c r="R651" t="s">
        <v>15</v>
      </c>
      <c r="S651" s="8">
        <f t="shared" si="54"/>
        <v>99</v>
      </c>
    </row>
    <row r="652" spans="1:19" x14ac:dyDescent="0.3">
      <c r="A652" t="s">
        <v>74</v>
      </c>
      <c r="B652" t="s">
        <v>163</v>
      </c>
      <c r="C652" s="5">
        <v>42829.88082175926</v>
      </c>
      <c r="D652" s="4">
        <v>0.38082175925925926</v>
      </c>
      <c r="E652" s="8" t="s">
        <v>909</v>
      </c>
      <c r="F652" s="8" t="s">
        <v>910</v>
      </c>
      <c r="G652" s="5">
        <f t="shared" si="52"/>
        <v>42829.875</v>
      </c>
      <c r="H652" s="5">
        <f t="shared" si="53"/>
        <v>42828.875</v>
      </c>
      <c r="I652" s="1">
        <f>IF(G652&lt;C652,G652,H652)</f>
        <v>42829.875</v>
      </c>
      <c r="J652">
        <v>3</v>
      </c>
      <c r="K652">
        <v>3</v>
      </c>
      <c r="L652" t="s">
        <v>18</v>
      </c>
      <c r="M652">
        <v>3</v>
      </c>
      <c r="N652">
        <v>3</v>
      </c>
      <c r="O652">
        <v>4</v>
      </c>
      <c r="P652" t="s">
        <v>14</v>
      </c>
      <c r="Q652" t="s">
        <v>14</v>
      </c>
      <c r="R652" t="s">
        <v>15</v>
      </c>
      <c r="S652" s="8">
        <f t="shared" si="54"/>
        <v>99</v>
      </c>
    </row>
    <row r="653" spans="1:19" x14ac:dyDescent="0.3">
      <c r="A653" t="s">
        <v>74</v>
      </c>
      <c r="B653" t="s">
        <v>271</v>
      </c>
      <c r="C653" s="5">
        <v>42831.887060185189</v>
      </c>
      <c r="D653" s="4">
        <v>0.3870601851851852</v>
      </c>
      <c r="E653" s="8" t="s">
        <v>909</v>
      </c>
      <c r="F653" s="8" t="s">
        <v>910</v>
      </c>
      <c r="G653" s="5">
        <f t="shared" si="52"/>
        <v>42831.875</v>
      </c>
      <c r="H653" s="5">
        <f t="shared" si="53"/>
        <v>42830.875</v>
      </c>
      <c r="I653" s="6">
        <v>42830</v>
      </c>
      <c r="J653">
        <v>2</v>
      </c>
      <c r="K653">
        <v>4</v>
      </c>
      <c r="L653" t="s">
        <v>13</v>
      </c>
      <c r="M653">
        <v>3</v>
      </c>
      <c r="N653">
        <v>3</v>
      </c>
      <c r="O653">
        <v>4</v>
      </c>
      <c r="P653" t="s">
        <v>14</v>
      </c>
      <c r="Q653" t="s">
        <v>14</v>
      </c>
      <c r="R653" t="s">
        <v>15</v>
      </c>
      <c r="S653" s="8">
        <f t="shared" si="54"/>
        <v>99</v>
      </c>
    </row>
    <row r="654" spans="1:19" x14ac:dyDescent="0.3">
      <c r="A654" t="s">
        <v>74</v>
      </c>
      <c r="B654" t="s">
        <v>272</v>
      </c>
      <c r="C654" s="5">
        <v>42831.887638888889</v>
      </c>
      <c r="D654" s="4">
        <v>0.38763888888888887</v>
      </c>
      <c r="E654" s="8" t="s">
        <v>909</v>
      </c>
      <c r="F654" s="8" t="s">
        <v>910</v>
      </c>
      <c r="G654" s="5">
        <f t="shared" si="52"/>
        <v>42831.875</v>
      </c>
      <c r="H654" s="5">
        <f t="shared" si="53"/>
        <v>42830.875</v>
      </c>
      <c r="I654" s="1">
        <f>IF(G654&lt;C654,G654,H654)</f>
        <v>42831.875</v>
      </c>
      <c r="J654">
        <v>4</v>
      </c>
      <c r="K654">
        <v>3</v>
      </c>
      <c r="L654" t="s">
        <v>18</v>
      </c>
      <c r="M654">
        <v>3</v>
      </c>
      <c r="N654">
        <v>3</v>
      </c>
      <c r="O654">
        <v>4</v>
      </c>
      <c r="P654" t="s">
        <v>14</v>
      </c>
      <c r="Q654" t="s">
        <v>14</v>
      </c>
      <c r="R654" t="s">
        <v>15</v>
      </c>
      <c r="S654" s="8">
        <f t="shared" si="54"/>
        <v>99</v>
      </c>
    </row>
    <row r="655" spans="1:19" x14ac:dyDescent="0.3">
      <c r="A655" t="s">
        <v>74</v>
      </c>
      <c r="B655" t="s">
        <v>317</v>
      </c>
      <c r="C655" s="5">
        <v>42832.877418981479</v>
      </c>
      <c r="D655" s="4">
        <v>0.37741898148148145</v>
      </c>
      <c r="E655" s="8" t="s">
        <v>909</v>
      </c>
      <c r="F655" s="8" t="s">
        <v>910</v>
      </c>
      <c r="G655" s="5">
        <f t="shared" si="52"/>
        <v>42832.875</v>
      </c>
      <c r="H655" s="5">
        <f t="shared" si="53"/>
        <v>42831.875</v>
      </c>
      <c r="I655" s="1">
        <f>IF(G655&lt;C655,G655,H655)</f>
        <v>42832.875</v>
      </c>
      <c r="J655">
        <v>2</v>
      </c>
      <c r="K655">
        <v>1</v>
      </c>
      <c r="L655" t="s">
        <v>37</v>
      </c>
      <c r="M655">
        <v>4</v>
      </c>
      <c r="N655">
        <v>2</v>
      </c>
      <c r="O655">
        <v>2</v>
      </c>
      <c r="P655" t="s">
        <v>14</v>
      </c>
      <c r="Q655" t="s">
        <v>14</v>
      </c>
      <c r="R655" t="s">
        <v>15</v>
      </c>
      <c r="S655" s="8">
        <f t="shared" si="54"/>
        <v>99</v>
      </c>
    </row>
    <row r="656" spans="1:19" x14ac:dyDescent="0.3">
      <c r="A656" t="s">
        <v>74</v>
      </c>
      <c r="B656" t="s">
        <v>348</v>
      </c>
      <c r="C656" s="5">
        <v>42833.485208333332</v>
      </c>
      <c r="D656" s="4">
        <v>0.4852083333333333</v>
      </c>
      <c r="E656" s="8" t="s">
        <v>911</v>
      </c>
      <c r="F656" s="8" t="s">
        <v>910</v>
      </c>
      <c r="G656" s="5">
        <f t="shared" si="52"/>
        <v>42833.875</v>
      </c>
      <c r="H656" s="5">
        <f t="shared" si="53"/>
        <v>42832.875</v>
      </c>
      <c r="I656" s="6"/>
      <c r="J656">
        <v>4</v>
      </c>
      <c r="K656">
        <v>5</v>
      </c>
      <c r="L656" t="s">
        <v>55</v>
      </c>
      <c r="M656">
        <v>2</v>
      </c>
      <c r="N656">
        <v>4</v>
      </c>
      <c r="O656">
        <v>3</v>
      </c>
      <c r="P656" t="s">
        <v>14</v>
      </c>
      <c r="Q656" t="s">
        <v>14</v>
      </c>
      <c r="R656" t="s">
        <v>15</v>
      </c>
      <c r="S656" s="8">
        <f t="shared" si="54"/>
        <v>99</v>
      </c>
    </row>
    <row r="657" spans="1:19" x14ac:dyDescent="0.3">
      <c r="A657" t="s">
        <v>74</v>
      </c>
      <c r="B657" t="s">
        <v>357</v>
      </c>
      <c r="C657" s="5">
        <v>42833.877245370371</v>
      </c>
      <c r="D657" s="4">
        <v>0.37724537037037037</v>
      </c>
      <c r="E657" s="8" t="s">
        <v>909</v>
      </c>
      <c r="F657" s="8" t="s">
        <v>910</v>
      </c>
      <c r="G657" s="5">
        <f t="shared" si="52"/>
        <v>42833.875</v>
      </c>
      <c r="H657" s="5">
        <f t="shared" si="53"/>
        <v>42832.875</v>
      </c>
      <c r="I657" s="1">
        <f t="shared" ref="I657:I688" si="55">IF(G657&lt;C657,G657,H657)</f>
        <v>42833.875</v>
      </c>
      <c r="J657">
        <v>4</v>
      </c>
      <c r="K657">
        <v>5</v>
      </c>
      <c r="L657" t="s">
        <v>55</v>
      </c>
      <c r="M657">
        <v>2</v>
      </c>
      <c r="N657">
        <v>4</v>
      </c>
      <c r="O657">
        <v>4</v>
      </c>
      <c r="P657" t="s">
        <v>14</v>
      </c>
      <c r="Q657" t="s">
        <v>14</v>
      </c>
      <c r="R657" t="s">
        <v>15</v>
      </c>
      <c r="S657" s="8">
        <f t="shared" si="54"/>
        <v>99</v>
      </c>
    </row>
    <row r="658" spans="1:19" x14ac:dyDescent="0.3">
      <c r="A658" t="s">
        <v>74</v>
      </c>
      <c r="B658" t="s">
        <v>444</v>
      </c>
      <c r="C658" s="5">
        <v>42835.242569444446</v>
      </c>
      <c r="D658" s="4">
        <v>0.24256944444444442</v>
      </c>
      <c r="E658" s="8" t="s">
        <v>911</v>
      </c>
      <c r="F658" s="8" t="s">
        <v>910</v>
      </c>
      <c r="G658" s="5">
        <f t="shared" si="52"/>
        <v>42835.875</v>
      </c>
      <c r="H658" s="5">
        <f t="shared" si="53"/>
        <v>42834.875</v>
      </c>
      <c r="I658" s="1">
        <f t="shared" si="55"/>
        <v>42834.875</v>
      </c>
      <c r="J658">
        <v>4</v>
      </c>
      <c r="K658">
        <v>3</v>
      </c>
      <c r="L658" t="s">
        <v>13</v>
      </c>
      <c r="M658">
        <v>2</v>
      </c>
      <c r="N658">
        <v>3</v>
      </c>
      <c r="O658">
        <v>4</v>
      </c>
      <c r="P658" t="s">
        <v>14</v>
      </c>
      <c r="Q658" t="s">
        <v>14</v>
      </c>
      <c r="R658" t="s">
        <v>15</v>
      </c>
      <c r="S658" s="8">
        <f t="shared" si="54"/>
        <v>99</v>
      </c>
    </row>
    <row r="659" spans="1:19" x14ac:dyDescent="0.3">
      <c r="A659" t="s">
        <v>74</v>
      </c>
      <c r="B659" t="s">
        <v>506</v>
      </c>
      <c r="C659" s="5">
        <v>42835.89</v>
      </c>
      <c r="D659" s="4">
        <v>0.38999999999999996</v>
      </c>
      <c r="E659" s="8" t="s">
        <v>909</v>
      </c>
      <c r="F659" s="8" t="s">
        <v>910</v>
      </c>
      <c r="G659" s="5">
        <f t="shared" si="52"/>
        <v>42835.875</v>
      </c>
      <c r="H659" s="5">
        <f t="shared" si="53"/>
        <v>42834.875</v>
      </c>
      <c r="I659" s="1">
        <f t="shared" si="55"/>
        <v>42835.875</v>
      </c>
      <c r="J659">
        <v>3</v>
      </c>
      <c r="K659">
        <v>4</v>
      </c>
      <c r="L659" t="s">
        <v>13</v>
      </c>
      <c r="M659">
        <v>3</v>
      </c>
      <c r="N659">
        <v>3</v>
      </c>
      <c r="O659">
        <v>4</v>
      </c>
      <c r="P659" t="s">
        <v>466</v>
      </c>
      <c r="Q659" t="s">
        <v>14</v>
      </c>
      <c r="R659" t="s">
        <v>460</v>
      </c>
      <c r="S659" s="8">
        <f t="shared" si="54"/>
        <v>99</v>
      </c>
    </row>
    <row r="660" spans="1:19" x14ac:dyDescent="0.3">
      <c r="A660" t="s">
        <v>74</v>
      </c>
      <c r="B660" t="s">
        <v>525</v>
      </c>
      <c r="C660" s="5">
        <v>42836.876574074071</v>
      </c>
      <c r="D660" s="4">
        <v>0.37657407407407412</v>
      </c>
      <c r="E660" s="8" t="s">
        <v>909</v>
      </c>
      <c r="F660" s="8" t="s">
        <v>910</v>
      </c>
      <c r="G660" s="5">
        <f t="shared" si="52"/>
        <v>42836.875</v>
      </c>
      <c r="H660" s="5">
        <f t="shared" si="53"/>
        <v>42835.875</v>
      </c>
      <c r="I660" s="1">
        <f t="shared" si="55"/>
        <v>42836.875</v>
      </c>
      <c r="J660">
        <v>4</v>
      </c>
      <c r="K660">
        <v>4</v>
      </c>
      <c r="L660" t="s">
        <v>18</v>
      </c>
      <c r="M660">
        <v>4</v>
      </c>
      <c r="N660">
        <v>4</v>
      </c>
      <c r="O660">
        <v>4</v>
      </c>
      <c r="P660" t="s">
        <v>466</v>
      </c>
      <c r="Q660" t="s">
        <v>14</v>
      </c>
      <c r="R660" t="s">
        <v>460</v>
      </c>
      <c r="S660" s="8">
        <f t="shared" si="54"/>
        <v>99</v>
      </c>
    </row>
    <row r="661" spans="1:19" x14ac:dyDescent="0.3">
      <c r="A661" t="s">
        <v>74</v>
      </c>
      <c r="B661" t="s">
        <v>544</v>
      </c>
      <c r="C661" s="5">
        <v>42837.876597222225</v>
      </c>
      <c r="D661" s="4">
        <v>0.37659722222222225</v>
      </c>
      <c r="E661" s="8" t="s">
        <v>909</v>
      </c>
      <c r="F661" s="8" t="s">
        <v>910</v>
      </c>
      <c r="G661" s="5">
        <f t="shared" si="52"/>
        <v>42837.875</v>
      </c>
      <c r="H661" s="5">
        <f t="shared" si="53"/>
        <v>42836.875</v>
      </c>
      <c r="I661" s="1">
        <f t="shared" si="55"/>
        <v>42837.875</v>
      </c>
      <c r="J661">
        <v>4</v>
      </c>
      <c r="K661">
        <v>4</v>
      </c>
      <c r="L661" t="s">
        <v>13</v>
      </c>
      <c r="M661">
        <v>2</v>
      </c>
      <c r="N661">
        <v>4</v>
      </c>
      <c r="O661">
        <v>4</v>
      </c>
      <c r="P661" t="s">
        <v>466</v>
      </c>
      <c r="Q661" t="s">
        <v>14</v>
      </c>
      <c r="R661" t="s">
        <v>460</v>
      </c>
      <c r="S661" s="8">
        <f t="shared" si="54"/>
        <v>99</v>
      </c>
    </row>
    <row r="662" spans="1:19" x14ac:dyDescent="0.3">
      <c r="A662" t="s">
        <v>74</v>
      </c>
      <c r="B662" t="s">
        <v>565</v>
      </c>
      <c r="C662" s="5">
        <v>42838.876157407409</v>
      </c>
      <c r="D662" s="4">
        <v>0.37615740740740744</v>
      </c>
      <c r="E662" s="8" t="s">
        <v>909</v>
      </c>
      <c r="F662" s="8" t="s">
        <v>910</v>
      </c>
      <c r="G662" s="5">
        <f t="shared" si="52"/>
        <v>42838.875</v>
      </c>
      <c r="H662" s="5">
        <f t="shared" si="53"/>
        <v>42837.875</v>
      </c>
      <c r="I662" s="1">
        <f t="shared" si="55"/>
        <v>42838.875</v>
      </c>
      <c r="J662">
        <v>4</v>
      </c>
      <c r="K662">
        <v>4</v>
      </c>
      <c r="L662" t="s">
        <v>18</v>
      </c>
      <c r="M662">
        <v>4</v>
      </c>
      <c r="N662">
        <v>3</v>
      </c>
      <c r="O662">
        <v>4</v>
      </c>
      <c r="P662" t="s">
        <v>466</v>
      </c>
      <c r="Q662" t="s">
        <v>14</v>
      </c>
      <c r="R662" t="s">
        <v>460</v>
      </c>
      <c r="S662" s="8">
        <f t="shared" si="54"/>
        <v>99</v>
      </c>
    </row>
    <row r="663" spans="1:19" x14ac:dyDescent="0.3">
      <c r="A663" t="s">
        <v>74</v>
      </c>
      <c r="B663" t="s">
        <v>585</v>
      </c>
      <c r="C663" s="5">
        <v>42839.877442129633</v>
      </c>
      <c r="D663" s="4">
        <v>0.37744212962962959</v>
      </c>
      <c r="E663" s="8" t="s">
        <v>909</v>
      </c>
      <c r="F663" s="8" t="s">
        <v>910</v>
      </c>
      <c r="G663" s="5">
        <f t="shared" si="52"/>
        <v>42839.875</v>
      </c>
      <c r="H663" s="5">
        <f t="shared" si="53"/>
        <v>42838.875</v>
      </c>
      <c r="I663" s="1">
        <f t="shared" si="55"/>
        <v>42839.875</v>
      </c>
      <c r="J663">
        <v>4</v>
      </c>
      <c r="K663">
        <v>3</v>
      </c>
      <c r="L663" t="s">
        <v>13</v>
      </c>
      <c r="M663">
        <v>3</v>
      </c>
      <c r="N663">
        <v>2</v>
      </c>
      <c r="O663">
        <v>4</v>
      </c>
      <c r="P663" t="s">
        <v>466</v>
      </c>
      <c r="Q663" t="s">
        <v>14</v>
      </c>
      <c r="R663" t="s">
        <v>460</v>
      </c>
      <c r="S663" s="8">
        <f t="shared" si="54"/>
        <v>99</v>
      </c>
    </row>
    <row r="664" spans="1:19" x14ac:dyDescent="0.3">
      <c r="A664" t="s">
        <v>74</v>
      </c>
      <c r="B664" t="s">
        <v>600</v>
      </c>
      <c r="C664" s="5">
        <v>42840.897858796299</v>
      </c>
      <c r="D664" s="4">
        <v>0.39785879629629628</v>
      </c>
      <c r="E664" s="8" t="s">
        <v>909</v>
      </c>
      <c r="F664" s="8" t="s">
        <v>910</v>
      </c>
      <c r="G664" s="5">
        <f t="shared" si="52"/>
        <v>42840.875</v>
      </c>
      <c r="H664" s="5">
        <f t="shared" si="53"/>
        <v>42839.875</v>
      </c>
      <c r="I664" s="1">
        <f t="shared" si="55"/>
        <v>42840.875</v>
      </c>
      <c r="J664">
        <v>3</v>
      </c>
      <c r="K664">
        <v>4</v>
      </c>
      <c r="L664" t="s">
        <v>18</v>
      </c>
      <c r="M664">
        <v>2</v>
      </c>
      <c r="N664">
        <v>3</v>
      </c>
      <c r="O664">
        <v>4</v>
      </c>
      <c r="P664" t="s">
        <v>466</v>
      </c>
      <c r="Q664" t="s">
        <v>14</v>
      </c>
      <c r="R664" t="s">
        <v>460</v>
      </c>
      <c r="S664" s="8">
        <f t="shared" si="54"/>
        <v>99</v>
      </c>
    </row>
    <row r="665" spans="1:19" x14ac:dyDescent="0.3">
      <c r="A665" t="s">
        <v>74</v>
      </c>
      <c r="B665" t="s">
        <v>618</v>
      </c>
      <c r="C665" s="5">
        <v>42841.891863425924</v>
      </c>
      <c r="D665" s="4">
        <v>0.39186342592592593</v>
      </c>
      <c r="E665" s="8" t="s">
        <v>909</v>
      </c>
      <c r="F665" s="8" t="s">
        <v>910</v>
      </c>
      <c r="G665" s="5">
        <f t="shared" si="52"/>
        <v>42841.875</v>
      </c>
      <c r="H665" s="5">
        <f t="shared" si="53"/>
        <v>42840.875</v>
      </c>
      <c r="I665" s="1">
        <f t="shared" si="55"/>
        <v>42841.875</v>
      </c>
      <c r="J665">
        <v>4</v>
      </c>
      <c r="K665">
        <v>3</v>
      </c>
      <c r="L665" t="s">
        <v>37</v>
      </c>
      <c r="M665">
        <v>2</v>
      </c>
      <c r="N665">
        <v>2</v>
      </c>
      <c r="O665">
        <v>4</v>
      </c>
      <c r="P665" t="s">
        <v>466</v>
      </c>
      <c r="Q665" t="s">
        <v>14</v>
      </c>
      <c r="R665" t="s">
        <v>460</v>
      </c>
      <c r="S665" s="8">
        <f t="shared" si="54"/>
        <v>99</v>
      </c>
    </row>
    <row r="666" spans="1:19" x14ac:dyDescent="0.3">
      <c r="A666" t="s">
        <v>245</v>
      </c>
      <c r="B666" t="s">
        <v>244</v>
      </c>
      <c r="C666" s="5">
        <v>42831.047511574077</v>
      </c>
      <c r="D666" s="4">
        <v>4.7511574074074074E-2</v>
      </c>
      <c r="E666" s="8" t="s">
        <v>911</v>
      </c>
      <c r="F666" s="8" t="s">
        <v>910</v>
      </c>
      <c r="G666" s="5">
        <f t="shared" si="52"/>
        <v>42831.875</v>
      </c>
      <c r="H666" s="5">
        <f t="shared" si="53"/>
        <v>42830.875</v>
      </c>
      <c r="I666" s="1">
        <f t="shared" si="55"/>
        <v>42830.875</v>
      </c>
      <c r="J666">
        <v>3</v>
      </c>
      <c r="K666">
        <v>4</v>
      </c>
      <c r="L666" t="s">
        <v>18</v>
      </c>
      <c r="M666">
        <v>3</v>
      </c>
      <c r="N666">
        <v>3</v>
      </c>
      <c r="O666">
        <v>3</v>
      </c>
      <c r="P666" t="s">
        <v>14</v>
      </c>
      <c r="Q666" t="s">
        <v>14</v>
      </c>
      <c r="R666" t="s">
        <v>15</v>
      </c>
      <c r="S666" s="8">
        <f t="shared" si="54"/>
        <v>99</v>
      </c>
    </row>
    <row r="667" spans="1:19" x14ac:dyDescent="0.3">
      <c r="A667" t="s">
        <v>245</v>
      </c>
      <c r="B667" t="s">
        <v>306</v>
      </c>
      <c r="C667" s="5">
        <v>42832.619583333333</v>
      </c>
      <c r="D667" s="4">
        <v>0.11958333333333333</v>
      </c>
      <c r="E667" s="8" t="s">
        <v>909</v>
      </c>
      <c r="F667" s="8" t="s">
        <v>910</v>
      </c>
      <c r="G667" s="5">
        <f t="shared" si="52"/>
        <v>42832.875</v>
      </c>
      <c r="H667" s="5">
        <f t="shared" si="53"/>
        <v>42831.875</v>
      </c>
      <c r="I667" s="1">
        <f t="shared" si="55"/>
        <v>42831.875</v>
      </c>
      <c r="J667">
        <v>4</v>
      </c>
      <c r="K667">
        <v>4</v>
      </c>
      <c r="L667" t="s">
        <v>13</v>
      </c>
      <c r="M667">
        <v>2</v>
      </c>
      <c r="N667">
        <v>3</v>
      </c>
      <c r="O667">
        <v>3</v>
      </c>
      <c r="P667" t="s">
        <v>14</v>
      </c>
      <c r="Q667" t="s">
        <v>14</v>
      </c>
      <c r="R667" t="s">
        <v>15</v>
      </c>
      <c r="S667" s="8">
        <f t="shared" si="54"/>
        <v>99</v>
      </c>
    </row>
    <row r="668" spans="1:19" x14ac:dyDescent="0.3">
      <c r="A668" t="s">
        <v>245</v>
      </c>
      <c r="B668" t="s">
        <v>311</v>
      </c>
      <c r="C668" s="5">
        <v>42832.876377314817</v>
      </c>
      <c r="D668" s="4">
        <v>0.37637731481481485</v>
      </c>
      <c r="E668" s="8" t="s">
        <v>909</v>
      </c>
      <c r="F668" s="8" t="s">
        <v>910</v>
      </c>
      <c r="G668" s="5">
        <f t="shared" si="52"/>
        <v>42832.875</v>
      </c>
      <c r="H668" s="5">
        <f t="shared" si="53"/>
        <v>42831.875</v>
      </c>
      <c r="I668" s="1">
        <f t="shared" si="55"/>
        <v>42832.875</v>
      </c>
      <c r="J668">
        <v>4</v>
      </c>
      <c r="K668">
        <v>4</v>
      </c>
      <c r="L668" t="s">
        <v>13</v>
      </c>
      <c r="M668">
        <v>2</v>
      </c>
      <c r="N668">
        <v>3</v>
      </c>
      <c r="O668">
        <v>2</v>
      </c>
      <c r="P668" t="s">
        <v>14</v>
      </c>
      <c r="Q668" t="s">
        <v>14</v>
      </c>
      <c r="R668" t="s">
        <v>15</v>
      </c>
      <c r="S668" s="8">
        <f t="shared" si="54"/>
        <v>99</v>
      </c>
    </row>
    <row r="669" spans="1:19" x14ac:dyDescent="0.3">
      <c r="A669" t="s">
        <v>245</v>
      </c>
      <c r="B669" t="s">
        <v>382</v>
      </c>
      <c r="C669" s="5">
        <v>42833.994444444441</v>
      </c>
      <c r="D669" s="4">
        <v>0.49444444444444446</v>
      </c>
      <c r="E669" s="8" t="s">
        <v>909</v>
      </c>
      <c r="F669" s="8" t="s">
        <v>910</v>
      </c>
      <c r="G669" s="5">
        <f t="shared" si="52"/>
        <v>42833.875</v>
      </c>
      <c r="H669" s="5">
        <f t="shared" si="53"/>
        <v>42832.875</v>
      </c>
      <c r="I669" s="1">
        <f t="shared" si="55"/>
        <v>42833.875</v>
      </c>
      <c r="J669">
        <v>4</v>
      </c>
      <c r="K669">
        <v>4</v>
      </c>
      <c r="L669" t="s">
        <v>18</v>
      </c>
      <c r="M669">
        <v>2</v>
      </c>
      <c r="N669">
        <v>4</v>
      </c>
      <c r="O669">
        <v>2</v>
      </c>
      <c r="P669" t="s">
        <v>14</v>
      </c>
      <c r="Q669" t="s">
        <v>14</v>
      </c>
      <c r="R669" t="s">
        <v>15</v>
      </c>
      <c r="S669" s="8">
        <f t="shared" si="54"/>
        <v>99</v>
      </c>
    </row>
    <row r="670" spans="1:19" x14ac:dyDescent="0.3">
      <c r="A670" t="s">
        <v>245</v>
      </c>
      <c r="B670" t="s">
        <v>431</v>
      </c>
      <c r="C670" s="5">
        <v>42835.008391203701</v>
      </c>
      <c r="D670" s="4">
        <v>0.50839120370370372</v>
      </c>
      <c r="E670" s="8" t="s">
        <v>911</v>
      </c>
      <c r="F670" s="8" t="s">
        <v>910</v>
      </c>
      <c r="G670" s="5">
        <f t="shared" si="52"/>
        <v>42835.875</v>
      </c>
      <c r="H670" s="5">
        <f t="shared" si="53"/>
        <v>42834.875</v>
      </c>
      <c r="I670" s="1">
        <f t="shared" si="55"/>
        <v>42834.875</v>
      </c>
      <c r="J670">
        <v>3</v>
      </c>
      <c r="K670">
        <v>4</v>
      </c>
      <c r="L670" t="s">
        <v>18</v>
      </c>
      <c r="M670">
        <v>2</v>
      </c>
      <c r="N670">
        <v>3</v>
      </c>
      <c r="O670">
        <v>4</v>
      </c>
      <c r="P670" t="s">
        <v>14</v>
      </c>
      <c r="Q670" t="s">
        <v>14</v>
      </c>
      <c r="R670" t="s">
        <v>15</v>
      </c>
      <c r="S670" s="8">
        <f t="shared" si="54"/>
        <v>99</v>
      </c>
    </row>
    <row r="671" spans="1:19" x14ac:dyDescent="0.3">
      <c r="A671" t="s">
        <v>245</v>
      </c>
      <c r="B671" t="s">
        <v>693</v>
      </c>
      <c r="C671" s="5">
        <v>42836.251296296294</v>
      </c>
      <c r="D671" s="4">
        <v>0.2512962962962963</v>
      </c>
      <c r="E671" s="8" t="s">
        <v>911</v>
      </c>
      <c r="F671" s="8" t="s">
        <v>910</v>
      </c>
      <c r="G671" s="5">
        <f t="shared" si="52"/>
        <v>42836.875</v>
      </c>
      <c r="H671" s="5">
        <f t="shared" si="53"/>
        <v>42835.875</v>
      </c>
      <c r="I671" s="1">
        <f t="shared" si="55"/>
        <v>42835.875</v>
      </c>
      <c r="J671">
        <v>2</v>
      </c>
      <c r="K671">
        <v>4</v>
      </c>
      <c r="L671" t="s">
        <v>13</v>
      </c>
      <c r="M671">
        <v>5</v>
      </c>
      <c r="N671">
        <v>3</v>
      </c>
      <c r="O671">
        <v>3</v>
      </c>
      <c r="P671" t="s">
        <v>459</v>
      </c>
      <c r="Q671" t="s">
        <v>459</v>
      </c>
      <c r="R671" t="s">
        <v>634</v>
      </c>
      <c r="S671" s="8">
        <f t="shared" si="54"/>
        <v>1</v>
      </c>
    </row>
    <row r="672" spans="1:19" x14ac:dyDescent="0.3">
      <c r="A672" t="s">
        <v>245</v>
      </c>
      <c r="B672" t="s">
        <v>719</v>
      </c>
      <c r="C672" s="5">
        <v>42837.330960648149</v>
      </c>
      <c r="D672" s="4">
        <v>0.33096064814814813</v>
      </c>
      <c r="E672" s="8" t="s">
        <v>911</v>
      </c>
      <c r="F672" s="8" t="s">
        <v>910</v>
      </c>
      <c r="G672" s="5">
        <f t="shared" si="52"/>
        <v>42837.875</v>
      </c>
      <c r="H672" s="5">
        <f t="shared" si="53"/>
        <v>42836.875</v>
      </c>
      <c r="I672" s="1">
        <f t="shared" si="55"/>
        <v>42836.875</v>
      </c>
      <c r="J672">
        <v>4</v>
      </c>
      <c r="K672">
        <v>3</v>
      </c>
      <c r="L672" t="s">
        <v>13</v>
      </c>
      <c r="M672">
        <v>3</v>
      </c>
      <c r="N672">
        <v>4</v>
      </c>
      <c r="O672">
        <v>3</v>
      </c>
      <c r="P672" t="s">
        <v>459</v>
      </c>
      <c r="Q672" t="s">
        <v>459</v>
      </c>
      <c r="R672" t="s">
        <v>634</v>
      </c>
      <c r="S672" s="8">
        <f t="shared" si="54"/>
        <v>1</v>
      </c>
    </row>
    <row r="673" spans="1:19" x14ac:dyDescent="0.3">
      <c r="A673" t="s">
        <v>245</v>
      </c>
      <c r="B673" t="s">
        <v>759</v>
      </c>
      <c r="C673" s="5">
        <v>42839.117395833331</v>
      </c>
      <c r="D673" s="4">
        <v>0.11739583333333332</v>
      </c>
      <c r="E673" s="8" t="s">
        <v>911</v>
      </c>
      <c r="F673" s="8" t="s">
        <v>910</v>
      </c>
      <c r="G673" s="5">
        <f t="shared" si="52"/>
        <v>42839.875</v>
      </c>
      <c r="H673" s="5">
        <f t="shared" si="53"/>
        <v>42838.875</v>
      </c>
      <c r="I673" s="1">
        <f t="shared" si="55"/>
        <v>42838.875</v>
      </c>
      <c r="J673">
        <v>5</v>
      </c>
      <c r="K673">
        <v>4</v>
      </c>
      <c r="L673" t="s">
        <v>13</v>
      </c>
      <c r="M673">
        <v>1</v>
      </c>
      <c r="N673">
        <v>3</v>
      </c>
      <c r="O673">
        <v>3</v>
      </c>
      <c r="P673" t="s">
        <v>466</v>
      </c>
      <c r="Q673" t="s">
        <v>459</v>
      </c>
      <c r="R673" t="s">
        <v>634</v>
      </c>
      <c r="S673" s="8">
        <f t="shared" si="54"/>
        <v>1</v>
      </c>
    </row>
    <row r="674" spans="1:19" x14ac:dyDescent="0.3">
      <c r="A674" t="s">
        <v>245</v>
      </c>
      <c r="B674" t="s">
        <v>784</v>
      </c>
      <c r="C674" s="5">
        <v>42840.691030092596</v>
      </c>
      <c r="D674" s="4">
        <v>0.1910300925925926</v>
      </c>
      <c r="E674" s="8" t="s">
        <v>909</v>
      </c>
      <c r="F674" s="8" t="s">
        <v>910</v>
      </c>
      <c r="G674" s="5">
        <f t="shared" si="52"/>
        <v>42840.875</v>
      </c>
      <c r="H674" s="5">
        <f t="shared" si="53"/>
        <v>42839.875</v>
      </c>
      <c r="I674" s="1">
        <f t="shared" si="55"/>
        <v>42839.875</v>
      </c>
      <c r="J674">
        <v>4</v>
      </c>
      <c r="K674">
        <v>4</v>
      </c>
      <c r="L674" t="s">
        <v>55</v>
      </c>
      <c r="M674">
        <v>2</v>
      </c>
      <c r="N674">
        <v>3</v>
      </c>
      <c r="O674">
        <v>2</v>
      </c>
      <c r="P674" t="s">
        <v>466</v>
      </c>
      <c r="Q674" t="s">
        <v>459</v>
      </c>
      <c r="R674" t="s">
        <v>634</v>
      </c>
      <c r="S674" s="8">
        <f t="shared" si="54"/>
        <v>1</v>
      </c>
    </row>
    <row r="675" spans="1:19" x14ac:dyDescent="0.3">
      <c r="A675" t="s">
        <v>245</v>
      </c>
      <c r="B675" t="s">
        <v>803</v>
      </c>
      <c r="C675" s="5">
        <v>42841.258819444447</v>
      </c>
      <c r="D675" s="4">
        <v>0.25881944444444444</v>
      </c>
      <c r="E675" s="8" t="s">
        <v>911</v>
      </c>
      <c r="F675" s="8" t="s">
        <v>910</v>
      </c>
      <c r="G675" s="5">
        <f t="shared" si="52"/>
        <v>42841.875</v>
      </c>
      <c r="H675" s="5">
        <f t="shared" si="53"/>
        <v>42840.875</v>
      </c>
      <c r="I675" s="1">
        <f t="shared" si="55"/>
        <v>42840.875</v>
      </c>
      <c r="J675">
        <v>4</v>
      </c>
      <c r="K675">
        <v>3</v>
      </c>
      <c r="L675" t="s">
        <v>18</v>
      </c>
      <c r="M675">
        <v>2</v>
      </c>
      <c r="N675">
        <v>4</v>
      </c>
      <c r="O675">
        <v>3</v>
      </c>
      <c r="P675" t="s">
        <v>466</v>
      </c>
      <c r="Q675" t="s">
        <v>459</v>
      </c>
      <c r="R675" t="s">
        <v>634</v>
      </c>
      <c r="S675" s="8">
        <f t="shared" si="54"/>
        <v>1</v>
      </c>
    </row>
    <row r="676" spans="1:19" x14ac:dyDescent="0.3">
      <c r="A676" t="s">
        <v>245</v>
      </c>
      <c r="B676" t="s">
        <v>826</v>
      </c>
      <c r="C676" s="5">
        <v>42842.284872685188</v>
      </c>
      <c r="D676" s="4">
        <v>0.28487268518518521</v>
      </c>
      <c r="E676" s="8" t="s">
        <v>911</v>
      </c>
      <c r="F676" s="8" t="s">
        <v>910</v>
      </c>
      <c r="G676" s="5">
        <f t="shared" si="52"/>
        <v>42842.875</v>
      </c>
      <c r="H676" s="5">
        <f t="shared" si="53"/>
        <v>42841.875</v>
      </c>
      <c r="I676" s="1">
        <f t="shared" si="55"/>
        <v>42841.875</v>
      </c>
      <c r="J676">
        <v>4</v>
      </c>
      <c r="K676">
        <v>4</v>
      </c>
      <c r="L676" t="s">
        <v>13</v>
      </c>
      <c r="M676">
        <v>1</v>
      </c>
      <c r="N676">
        <v>4</v>
      </c>
      <c r="O676">
        <v>5</v>
      </c>
      <c r="P676" t="s">
        <v>466</v>
      </c>
      <c r="Q676" t="s">
        <v>459</v>
      </c>
      <c r="R676" t="s">
        <v>634</v>
      </c>
      <c r="S676" s="8">
        <f t="shared" si="54"/>
        <v>1</v>
      </c>
    </row>
    <row r="677" spans="1:19" x14ac:dyDescent="0.3">
      <c r="A677" t="s">
        <v>100</v>
      </c>
      <c r="B677" t="s">
        <v>99</v>
      </c>
      <c r="C677" s="5">
        <v>42828.906226851854</v>
      </c>
      <c r="D677" s="4">
        <v>0.40622685185185187</v>
      </c>
      <c r="E677" s="8" t="s">
        <v>909</v>
      </c>
      <c r="F677" s="8" t="s">
        <v>910</v>
      </c>
      <c r="G677" s="5">
        <f t="shared" si="52"/>
        <v>42828.875</v>
      </c>
      <c r="H677" s="5">
        <f t="shared" si="53"/>
        <v>42827.875</v>
      </c>
      <c r="I677" s="1">
        <f t="shared" si="55"/>
        <v>42828.875</v>
      </c>
      <c r="J677">
        <v>3</v>
      </c>
      <c r="K677">
        <v>2</v>
      </c>
      <c r="L677" t="s">
        <v>37</v>
      </c>
      <c r="M677">
        <v>5</v>
      </c>
      <c r="N677">
        <v>3</v>
      </c>
      <c r="O677">
        <v>2</v>
      </c>
      <c r="P677" t="s">
        <v>14</v>
      </c>
      <c r="Q677" t="s">
        <v>14</v>
      </c>
      <c r="R677" t="s">
        <v>15</v>
      </c>
      <c r="S677" s="8">
        <f t="shared" si="54"/>
        <v>99</v>
      </c>
    </row>
    <row r="678" spans="1:19" x14ac:dyDescent="0.3">
      <c r="A678" t="s">
        <v>100</v>
      </c>
      <c r="B678" t="s">
        <v>189</v>
      </c>
      <c r="C678" s="5">
        <v>42830.026388888888</v>
      </c>
      <c r="D678" s="4">
        <v>0.52638888888888891</v>
      </c>
      <c r="E678" s="8" t="s">
        <v>911</v>
      </c>
      <c r="F678" s="8" t="s">
        <v>910</v>
      </c>
      <c r="G678" s="5">
        <f t="shared" si="52"/>
        <v>42830.875</v>
      </c>
      <c r="H678" s="5">
        <f t="shared" si="53"/>
        <v>42829.875</v>
      </c>
      <c r="I678" s="1">
        <f t="shared" si="55"/>
        <v>42829.875</v>
      </c>
      <c r="J678">
        <v>4</v>
      </c>
      <c r="K678">
        <v>3</v>
      </c>
      <c r="L678" t="s">
        <v>37</v>
      </c>
      <c r="M678">
        <v>4</v>
      </c>
      <c r="N678">
        <v>3</v>
      </c>
      <c r="O678">
        <v>3</v>
      </c>
      <c r="P678" t="s">
        <v>14</v>
      </c>
      <c r="Q678" t="s">
        <v>14</v>
      </c>
      <c r="R678" t="s">
        <v>15</v>
      </c>
      <c r="S678" s="8">
        <f t="shared" si="54"/>
        <v>99</v>
      </c>
    </row>
    <row r="679" spans="1:19" x14ac:dyDescent="0.3">
      <c r="A679" t="s">
        <v>100</v>
      </c>
      <c r="B679" t="s">
        <v>223</v>
      </c>
      <c r="C679" s="5">
        <v>42830.898194444446</v>
      </c>
      <c r="D679" s="4">
        <v>0.39819444444444446</v>
      </c>
      <c r="E679" s="8" t="s">
        <v>909</v>
      </c>
      <c r="F679" s="8" t="s">
        <v>910</v>
      </c>
      <c r="G679" s="5">
        <f t="shared" si="52"/>
        <v>42830.875</v>
      </c>
      <c r="H679" s="5">
        <f t="shared" si="53"/>
        <v>42829.875</v>
      </c>
      <c r="I679" s="1">
        <f t="shared" si="55"/>
        <v>42830.875</v>
      </c>
      <c r="J679">
        <v>3</v>
      </c>
      <c r="K679">
        <v>2</v>
      </c>
      <c r="L679" t="s">
        <v>37</v>
      </c>
      <c r="M679">
        <v>4</v>
      </c>
      <c r="N679">
        <v>3</v>
      </c>
      <c r="O679">
        <v>2</v>
      </c>
      <c r="P679" t="s">
        <v>14</v>
      </c>
      <c r="Q679" t="s">
        <v>14</v>
      </c>
      <c r="R679" t="s">
        <v>15</v>
      </c>
      <c r="S679" s="8">
        <f t="shared" si="54"/>
        <v>99</v>
      </c>
    </row>
    <row r="680" spans="1:19" x14ac:dyDescent="0.3">
      <c r="A680" t="s">
        <v>100</v>
      </c>
      <c r="B680" t="s">
        <v>262</v>
      </c>
      <c r="C680" s="5">
        <v>42831.876747685186</v>
      </c>
      <c r="D680" s="4">
        <v>0.3767476851851852</v>
      </c>
      <c r="E680" s="8" t="s">
        <v>909</v>
      </c>
      <c r="F680" s="8" t="s">
        <v>910</v>
      </c>
      <c r="G680" s="5">
        <f t="shared" si="52"/>
        <v>42831.875</v>
      </c>
      <c r="H680" s="5">
        <f t="shared" si="53"/>
        <v>42830.875</v>
      </c>
      <c r="I680" s="1">
        <f t="shared" si="55"/>
        <v>42831.875</v>
      </c>
      <c r="J680">
        <v>3</v>
      </c>
      <c r="K680">
        <v>2</v>
      </c>
      <c r="L680" t="s">
        <v>37</v>
      </c>
      <c r="M680">
        <v>3</v>
      </c>
      <c r="N680">
        <v>3</v>
      </c>
      <c r="O680">
        <v>2</v>
      </c>
      <c r="P680" t="s">
        <v>14</v>
      </c>
      <c r="Q680" t="s">
        <v>14</v>
      </c>
      <c r="R680" t="s">
        <v>15</v>
      </c>
      <c r="S680" s="8">
        <f t="shared" si="54"/>
        <v>99</v>
      </c>
    </row>
    <row r="681" spans="1:19" x14ac:dyDescent="0.3">
      <c r="A681" t="s">
        <v>100</v>
      </c>
      <c r="B681" t="s">
        <v>318</v>
      </c>
      <c r="C681" s="5">
        <v>42832.87767361111</v>
      </c>
      <c r="D681" s="4">
        <v>0.37767361111111114</v>
      </c>
      <c r="E681" s="8" t="s">
        <v>909</v>
      </c>
      <c r="F681" s="8" t="s">
        <v>910</v>
      </c>
      <c r="G681" s="5">
        <f t="shared" si="52"/>
        <v>42832.875</v>
      </c>
      <c r="H681" s="5">
        <f t="shared" si="53"/>
        <v>42831.875</v>
      </c>
      <c r="I681" s="1">
        <f t="shared" si="55"/>
        <v>42832.875</v>
      </c>
      <c r="J681">
        <v>2</v>
      </c>
      <c r="K681">
        <v>2</v>
      </c>
      <c r="L681" t="s">
        <v>37</v>
      </c>
      <c r="M681">
        <v>5</v>
      </c>
      <c r="N681">
        <v>4</v>
      </c>
      <c r="O681">
        <v>1</v>
      </c>
      <c r="P681" t="s">
        <v>14</v>
      </c>
      <c r="Q681" t="s">
        <v>14</v>
      </c>
      <c r="R681" t="s">
        <v>15</v>
      </c>
      <c r="S681" s="8">
        <f t="shared" si="54"/>
        <v>99</v>
      </c>
    </row>
    <row r="682" spans="1:19" x14ac:dyDescent="0.3">
      <c r="A682" t="s">
        <v>100</v>
      </c>
      <c r="B682" t="s">
        <v>363</v>
      </c>
      <c r="C682" s="5">
        <v>42833.88009259259</v>
      </c>
      <c r="D682" s="4">
        <v>0.38009259259259259</v>
      </c>
      <c r="E682" s="8" t="s">
        <v>909</v>
      </c>
      <c r="F682" s="8" t="s">
        <v>910</v>
      </c>
      <c r="G682" s="5">
        <f t="shared" si="52"/>
        <v>42833.875</v>
      </c>
      <c r="H682" s="5">
        <f t="shared" si="53"/>
        <v>42832.875</v>
      </c>
      <c r="I682" s="1">
        <f t="shared" si="55"/>
        <v>42833.875</v>
      </c>
      <c r="J682">
        <v>2</v>
      </c>
      <c r="K682">
        <v>4</v>
      </c>
      <c r="L682" t="s">
        <v>13</v>
      </c>
      <c r="M682">
        <v>5</v>
      </c>
      <c r="N682">
        <v>4</v>
      </c>
      <c r="O682">
        <v>3</v>
      </c>
      <c r="P682" t="s">
        <v>14</v>
      </c>
      <c r="Q682" t="s">
        <v>14</v>
      </c>
      <c r="R682" t="s">
        <v>15</v>
      </c>
      <c r="S682" s="8">
        <f t="shared" si="54"/>
        <v>99</v>
      </c>
    </row>
    <row r="683" spans="1:19" x14ac:dyDescent="0.3">
      <c r="A683" t="s">
        <v>100</v>
      </c>
      <c r="B683" t="s">
        <v>422</v>
      </c>
      <c r="C683" s="5">
        <v>42834.970254629632</v>
      </c>
      <c r="D683" s="4">
        <v>0.47025462962962966</v>
      </c>
      <c r="E683" s="8" t="s">
        <v>909</v>
      </c>
      <c r="F683" s="8" t="s">
        <v>910</v>
      </c>
      <c r="G683" s="5">
        <f t="shared" si="52"/>
        <v>42834.875</v>
      </c>
      <c r="H683" s="5">
        <f t="shared" si="53"/>
        <v>42833.875</v>
      </c>
      <c r="I683" s="1">
        <f t="shared" si="55"/>
        <v>42834.875</v>
      </c>
      <c r="J683">
        <v>1</v>
      </c>
      <c r="K683">
        <v>2</v>
      </c>
      <c r="L683" t="s">
        <v>37</v>
      </c>
      <c r="M683">
        <v>5</v>
      </c>
      <c r="N683">
        <v>3</v>
      </c>
      <c r="O683">
        <v>1</v>
      </c>
      <c r="P683" t="s">
        <v>14</v>
      </c>
      <c r="Q683" t="s">
        <v>14</v>
      </c>
      <c r="R683" t="s">
        <v>15</v>
      </c>
      <c r="S683" s="8">
        <f t="shared" si="54"/>
        <v>99</v>
      </c>
    </row>
    <row r="684" spans="1:19" x14ac:dyDescent="0.3">
      <c r="A684" t="s">
        <v>100</v>
      </c>
      <c r="B684" t="s">
        <v>683</v>
      </c>
      <c r="C684" s="5">
        <v>42835.950844907406</v>
      </c>
      <c r="D684" s="4">
        <v>0.4508449074074074</v>
      </c>
      <c r="E684" s="8" t="s">
        <v>909</v>
      </c>
      <c r="F684" s="8" t="s">
        <v>910</v>
      </c>
      <c r="G684" s="5">
        <f t="shared" si="52"/>
        <v>42835.875</v>
      </c>
      <c r="H684" s="5">
        <f t="shared" si="53"/>
        <v>42834.875</v>
      </c>
      <c r="I684" s="1">
        <f t="shared" si="55"/>
        <v>42835.875</v>
      </c>
      <c r="J684">
        <v>2</v>
      </c>
      <c r="K684">
        <v>3</v>
      </c>
      <c r="L684" t="s">
        <v>13</v>
      </c>
      <c r="M684">
        <v>4</v>
      </c>
      <c r="N684">
        <v>2</v>
      </c>
      <c r="O684">
        <v>3</v>
      </c>
      <c r="P684" t="s">
        <v>459</v>
      </c>
      <c r="Q684" t="s">
        <v>459</v>
      </c>
      <c r="R684" t="s">
        <v>634</v>
      </c>
      <c r="S684" s="8">
        <f t="shared" si="54"/>
        <v>1</v>
      </c>
    </row>
    <row r="685" spans="1:19" x14ac:dyDescent="0.3">
      <c r="A685" t="s">
        <v>100</v>
      </c>
      <c r="B685" t="s">
        <v>698</v>
      </c>
      <c r="C685" s="5">
        <v>42836.883460648147</v>
      </c>
      <c r="D685" s="4">
        <v>0.38346064814814818</v>
      </c>
      <c r="E685" s="8" t="s">
        <v>909</v>
      </c>
      <c r="F685" s="8" t="s">
        <v>910</v>
      </c>
      <c r="G685" s="5">
        <f t="shared" si="52"/>
        <v>42836.875</v>
      </c>
      <c r="H685" s="5">
        <f t="shared" si="53"/>
        <v>42835.875</v>
      </c>
      <c r="I685" s="1">
        <f t="shared" si="55"/>
        <v>42836.875</v>
      </c>
      <c r="J685">
        <v>2</v>
      </c>
      <c r="K685">
        <v>1</v>
      </c>
      <c r="L685" t="s">
        <v>37</v>
      </c>
      <c r="M685">
        <v>5</v>
      </c>
      <c r="N685">
        <v>1</v>
      </c>
      <c r="O685">
        <v>3</v>
      </c>
      <c r="P685" t="s">
        <v>459</v>
      </c>
      <c r="Q685" t="s">
        <v>459</v>
      </c>
      <c r="R685" t="s">
        <v>634</v>
      </c>
      <c r="S685" s="8">
        <f t="shared" si="54"/>
        <v>1</v>
      </c>
    </row>
    <row r="686" spans="1:19" x14ac:dyDescent="0.3">
      <c r="A686" t="s">
        <v>100</v>
      </c>
      <c r="B686" t="s">
        <v>724</v>
      </c>
      <c r="C686" s="5">
        <v>42837.878923611112</v>
      </c>
      <c r="D686" s="4">
        <v>0.37892361111111111</v>
      </c>
      <c r="E686" s="8" t="s">
        <v>909</v>
      </c>
      <c r="F686" s="8" t="s">
        <v>910</v>
      </c>
      <c r="G686" s="5">
        <f t="shared" si="52"/>
        <v>42837.875</v>
      </c>
      <c r="H686" s="5">
        <f t="shared" si="53"/>
        <v>42836.875</v>
      </c>
      <c r="I686" s="1">
        <f t="shared" si="55"/>
        <v>42837.875</v>
      </c>
      <c r="J686">
        <v>5</v>
      </c>
      <c r="K686">
        <v>4</v>
      </c>
      <c r="L686" t="s">
        <v>18</v>
      </c>
      <c r="M686">
        <v>2</v>
      </c>
      <c r="N686">
        <v>4</v>
      </c>
      <c r="O686">
        <v>3</v>
      </c>
      <c r="P686" t="s">
        <v>459</v>
      </c>
      <c r="Q686" t="s">
        <v>459</v>
      </c>
      <c r="R686" t="s">
        <v>634</v>
      </c>
      <c r="S686" s="8">
        <f t="shared" si="54"/>
        <v>1</v>
      </c>
    </row>
    <row r="687" spans="1:19" x14ac:dyDescent="0.3">
      <c r="A687" t="s">
        <v>100</v>
      </c>
      <c r="B687" t="s">
        <v>745</v>
      </c>
      <c r="C687" s="5">
        <v>42838.879293981481</v>
      </c>
      <c r="D687" s="4">
        <v>0.37929398148148147</v>
      </c>
      <c r="E687" s="8" t="s">
        <v>909</v>
      </c>
      <c r="F687" s="8" t="s">
        <v>910</v>
      </c>
      <c r="G687" s="5">
        <f t="shared" si="52"/>
        <v>42838.875</v>
      </c>
      <c r="H687" s="5">
        <f t="shared" si="53"/>
        <v>42837.875</v>
      </c>
      <c r="I687" s="1">
        <f t="shared" si="55"/>
        <v>42838.875</v>
      </c>
      <c r="J687">
        <v>4</v>
      </c>
      <c r="K687">
        <v>4</v>
      </c>
      <c r="L687" t="s">
        <v>13</v>
      </c>
      <c r="M687">
        <v>2</v>
      </c>
      <c r="N687">
        <v>3</v>
      </c>
      <c r="O687">
        <v>2</v>
      </c>
      <c r="P687" t="s">
        <v>459</v>
      </c>
      <c r="Q687" t="s">
        <v>459</v>
      </c>
      <c r="R687" t="s">
        <v>634</v>
      </c>
      <c r="S687" s="8">
        <f t="shared" si="54"/>
        <v>1</v>
      </c>
    </row>
    <row r="688" spans="1:19" x14ac:dyDescent="0.3">
      <c r="A688" t="s">
        <v>100</v>
      </c>
      <c r="B688" t="s">
        <v>764</v>
      </c>
      <c r="C688" s="5">
        <v>42839.877060185187</v>
      </c>
      <c r="D688" s="4">
        <v>0.37706018518518519</v>
      </c>
      <c r="E688" s="8" t="s">
        <v>909</v>
      </c>
      <c r="F688" s="8" t="s">
        <v>910</v>
      </c>
      <c r="G688" s="5">
        <f t="shared" si="52"/>
        <v>42839.875</v>
      </c>
      <c r="H688" s="5">
        <f t="shared" si="53"/>
        <v>42838.875</v>
      </c>
      <c r="I688" s="1">
        <f t="shared" si="55"/>
        <v>42839.875</v>
      </c>
      <c r="J688">
        <v>5</v>
      </c>
      <c r="K688">
        <v>3</v>
      </c>
      <c r="L688" t="s">
        <v>13</v>
      </c>
      <c r="M688">
        <v>1</v>
      </c>
      <c r="N688">
        <v>2</v>
      </c>
      <c r="O688">
        <v>4</v>
      </c>
      <c r="P688" t="s">
        <v>459</v>
      </c>
      <c r="Q688" t="s">
        <v>459</v>
      </c>
      <c r="R688" t="s">
        <v>634</v>
      </c>
      <c r="S688" s="8">
        <f t="shared" si="54"/>
        <v>1</v>
      </c>
    </row>
    <row r="689" spans="1:19" x14ac:dyDescent="0.3">
      <c r="A689" t="s">
        <v>100</v>
      </c>
      <c r="B689" t="s">
        <v>808</v>
      </c>
      <c r="C689" s="5">
        <v>42841.539872685185</v>
      </c>
      <c r="D689" s="4">
        <v>0.53987268518518516</v>
      </c>
      <c r="E689" s="8" t="s">
        <v>909</v>
      </c>
      <c r="F689" s="8" t="s">
        <v>910</v>
      </c>
      <c r="G689" s="5">
        <f t="shared" si="52"/>
        <v>42841.875</v>
      </c>
      <c r="H689" s="5">
        <f t="shared" si="53"/>
        <v>42840.875</v>
      </c>
      <c r="I689" s="1">
        <f t="shared" ref="I689:I716" si="56">IF(G689&lt;C689,G689,H689)</f>
        <v>42840.875</v>
      </c>
      <c r="J689">
        <v>4</v>
      </c>
      <c r="K689">
        <v>4</v>
      </c>
      <c r="L689" t="s">
        <v>18</v>
      </c>
      <c r="M689">
        <v>2</v>
      </c>
      <c r="N689">
        <v>4</v>
      </c>
      <c r="O689">
        <v>4</v>
      </c>
      <c r="P689" t="s">
        <v>459</v>
      </c>
      <c r="Q689" t="s">
        <v>459</v>
      </c>
      <c r="R689" t="s">
        <v>634</v>
      </c>
      <c r="S689" s="8">
        <f t="shared" si="54"/>
        <v>1</v>
      </c>
    </row>
    <row r="690" spans="1:19" x14ac:dyDescent="0.3">
      <c r="A690" t="s">
        <v>100</v>
      </c>
      <c r="B690" t="s">
        <v>813</v>
      </c>
      <c r="C690" s="5">
        <v>42841.893611111111</v>
      </c>
      <c r="D690" s="4">
        <v>0.39361111111111113</v>
      </c>
      <c r="E690" s="8" t="s">
        <v>909</v>
      </c>
      <c r="F690" s="8" t="s">
        <v>910</v>
      </c>
      <c r="G690" s="5">
        <f t="shared" si="52"/>
        <v>42841.875</v>
      </c>
      <c r="H690" s="5">
        <f t="shared" si="53"/>
        <v>42840.875</v>
      </c>
      <c r="I690" s="1">
        <f t="shared" si="56"/>
        <v>42841.875</v>
      </c>
      <c r="J690">
        <v>3</v>
      </c>
      <c r="K690">
        <v>4</v>
      </c>
      <c r="L690" t="s">
        <v>18</v>
      </c>
      <c r="M690">
        <v>3</v>
      </c>
      <c r="N690">
        <v>3</v>
      </c>
      <c r="O690">
        <v>3</v>
      </c>
      <c r="P690" t="s">
        <v>459</v>
      </c>
      <c r="Q690" t="s">
        <v>459</v>
      </c>
      <c r="R690" t="s">
        <v>634</v>
      </c>
      <c r="S690" s="8">
        <f t="shared" si="54"/>
        <v>1</v>
      </c>
    </row>
    <row r="691" spans="1:19" x14ac:dyDescent="0.3">
      <c r="A691" t="s">
        <v>156</v>
      </c>
      <c r="B691" t="s">
        <v>155</v>
      </c>
      <c r="C691" s="5">
        <v>42829.678622685184</v>
      </c>
      <c r="D691" s="4">
        <v>0.17862268518518518</v>
      </c>
      <c r="E691" s="8" t="s">
        <v>909</v>
      </c>
      <c r="F691" s="8" t="s">
        <v>910</v>
      </c>
      <c r="G691" s="5">
        <f t="shared" si="52"/>
        <v>42829.875</v>
      </c>
      <c r="H691" s="5">
        <f t="shared" si="53"/>
        <v>42828.875</v>
      </c>
      <c r="I691" s="1">
        <f t="shared" si="56"/>
        <v>42828.875</v>
      </c>
      <c r="J691">
        <v>1</v>
      </c>
      <c r="K691">
        <v>2</v>
      </c>
      <c r="L691" t="s">
        <v>37</v>
      </c>
      <c r="M691">
        <v>4</v>
      </c>
      <c r="N691">
        <v>2</v>
      </c>
      <c r="O691">
        <v>2</v>
      </c>
      <c r="P691" t="s">
        <v>14</v>
      </c>
      <c r="Q691" t="s">
        <v>14</v>
      </c>
      <c r="R691" t="s">
        <v>15</v>
      </c>
      <c r="S691" s="8">
        <f t="shared" si="54"/>
        <v>99</v>
      </c>
    </row>
    <row r="692" spans="1:19" x14ac:dyDescent="0.3">
      <c r="A692" t="s">
        <v>156</v>
      </c>
      <c r="B692" t="s">
        <v>207</v>
      </c>
      <c r="C692" s="5">
        <v>42830.726875</v>
      </c>
      <c r="D692" s="4">
        <v>0.22687500000000002</v>
      </c>
      <c r="E692" s="8" t="s">
        <v>909</v>
      </c>
      <c r="F692" s="8" t="s">
        <v>910</v>
      </c>
      <c r="G692" s="5">
        <f t="shared" si="52"/>
        <v>42830.875</v>
      </c>
      <c r="H692" s="5">
        <f t="shared" si="53"/>
        <v>42829.875</v>
      </c>
      <c r="I692" s="1">
        <f t="shared" si="56"/>
        <v>42829.875</v>
      </c>
      <c r="J692">
        <v>4</v>
      </c>
      <c r="K692">
        <v>3</v>
      </c>
      <c r="L692" t="s">
        <v>37</v>
      </c>
      <c r="M692">
        <v>3</v>
      </c>
      <c r="N692">
        <v>5</v>
      </c>
      <c r="O692">
        <v>5</v>
      </c>
      <c r="P692" t="s">
        <v>14</v>
      </c>
      <c r="Q692" t="s">
        <v>14</v>
      </c>
      <c r="R692" t="s">
        <v>15</v>
      </c>
      <c r="S692" s="8">
        <f t="shared" si="54"/>
        <v>99</v>
      </c>
    </row>
    <row r="693" spans="1:19" x14ac:dyDescent="0.3">
      <c r="A693" t="s">
        <v>156</v>
      </c>
      <c r="B693" t="s">
        <v>210</v>
      </c>
      <c r="C693" s="5">
        <v>42830.87641203704</v>
      </c>
      <c r="D693" s="4">
        <v>0.37641203703703702</v>
      </c>
      <c r="E693" s="8" t="s">
        <v>909</v>
      </c>
      <c r="F693" s="8" t="s">
        <v>910</v>
      </c>
      <c r="G693" s="5">
        <f t="shared" si="52"/>
        <v>42830.875</v>
      </c>
      <c r="H693" s="5">
        <f t="shared" si="53"/>
        <v>42829.875</v>
      </c>
      <c r="I693" s="1">
        <f t="shared" si="56"/>
        <v>42830.875</v>
      </c>
      <c r="J693">
        <v>3</v>
      </c>
      <c r="K693">
        <v>3</v>
      </c>
      <c r="L693" t="s">
        <v>37</v>
      </c>
      <c r="M693">
        <v>3</v>
      </c>
      <c r="N693">
        <v>2</v>
      </c>
      <c r="O693">
        <v>3</v>
      </c>
      <c r="P693" t="s">
        <v>14</v>
      </c>
      <c r="Q693" t="s">
        <v>14</v>
      </c>
      <c r="R693" t="s">
        <v>15</v>
      </c>
      <c r="S693" s="8">
        <f t="shared" si="54"/>
        <v>99</v>
      </c>
    </row>
    <row r="694" spans="1:19" x14ac:dyDescent="0.3">
      <c r="A694" t="s">
        <v>156</v>
      </c>
      <c r="B694" t="s">
        <v>278</v>
      </c>
      <c r="C694" s="5">
        <v>42831.903090277781</v>
      </c>
      <c r="D694" s="4">
        <v>0.40309027777777778</v>
      </c>
      <c r="E694" s="8" t="s">
        <v>909</v>
      </c>
      <c r="F694" s="8" t="s">
        <v>910</v>
      </c>
      <c r="G694" s="5">
        <f t="shared" si="52"/>
        <v>42831.875</v>
      </c>
      <c r="H694" s="5">
        <f t="shared" si="53"/>
        <v>42830.875</v>
      </c>
      <c r="I694" s="1">
        <f t="shared" si="56"/>
        <v>42831.875</v>
      </c>
      <c r="J694">
        <v>2</v>
      </c>
      <c r="K694">
        <v>4</v>
      </c>
      <c r="L694" t="s">
        <v>13</v>
      </c>
      <c r="M694">
        <v>4</v>
      </c>
      <c r="N694">
        <v>4</v>
      </c>
      <c r="O694">
        <v>3</v>
      </c>
      <c r="P694" t="s">
        <v>14</v>
      </c>
      <c r="Q694" t="s">
        <v>14</v>
      </c>
      <c r="R694" t="s">
        <v>15</v>
      </c>
      <c r="S694" s="8">
        <f t="shared" si="54"/>
        <v>99</v>
      </c>
    </row>
    <row r="695" spans="1:19" x14ac:dyDescent="0.3">
      <c r="A695" t="s">
        <v>156</v>
      </c>
      <c r="B695" t="s">
        <v>354</v>
      </c>
      <c r="C695" s="5">
        <v>42833.790937500002</v>
      </c>
      <c r="D695" s="4">
        <v>0.29093750000000002</v>
      </c>
      <c r="E695" s="8" t="s">
        <v>909</v>
      </c>
      <c r="F695" s="8" t="s">
        <v>910</v>
      </c>
      <c r="G695" s="5">
        <f t="shared" si="52"/>
        <v>42833.875</v>
      </c>
      <c r="H695" s="5">
        <f t="shared" si="53"/>
        <v>42832.875</v>
      </c>
      <c r="I695" s="1">
        <f t="shared" si="56"/>
        <v>42832.875</v>
      </c>
      <c r="J695">
        <v>4</v>
      </c>
      <c r="K695">
        <v>1</v>
      </c>
      <c r="L695" t="s">
        <v>37</v>
      </c>
      <c r="M695">
        <v>3</v>
      </c>
      <c r="N695">
        <v>2</v>
      </c>
      <c r="O695">
        <v>2</v>
      </c>
      <c r="P695" t="s">
        <v>14</v>
      </c>
      <c r="Q695" t="s">
        <v>14</v>
      </c>
      <c r="R695" t="s">
        <v>15</v>
      </c>
      <c r="S695" s="8">
        <f t="shared" si="54"/>
        <v>99</v>
      </c>
    </row>
    <row r="696" spans="1:19" x14ac:dyDescent="0.3">
      <c r="A696" t="s">
        <v>156</v>
      </c>
      <c r="B696" t="s">
        <v>367</v>
      </c>
      <c r="C696" s="5">
        <v>42833.89634259259</v>
      </c>
      <c r="D696" s="4">
        <v>0.39634259259259258</v>
      </c>
      <c r="E696" s="8" t="s">
        <v>909</v>
      </c>
      <c r="F696" s="8" t="s">
        <v>910</v>
      </c>
      <c r="G696" s="5">
        <f t="shared" si="52"/>
        <v>42833.875</v>
      </c>
      <c r="H696" s="5">
        <f t="shared" si="53"/>
        <v>42832.875</v>
      </c>
      <c r="I696" s="1">
        <f t="shared" si="56"/>
        <v>42833.875</v>
      </c>
      <c r="J696">
        <v>3</v>
      </c>
      <c r="K696">
        <v>4</v>
      </c>
      <c r="L696" t="s">
        <v>13</v>
      </c>
      <c r="M696">
        <v>4</v>
      </c>
      <c r="N696">
        <v>2</v>
      </c>
      <c r="O696">
        <v>3</v>
      </c>
      <c r="P696" t="s">
        <v>14</v>
      </c>
      <c r="Q696" t="s">
        <v>14</v>
      </c>
      <c r="R696" t="s">
        <v>15</v>
      </c>
      <c r="S696" s="8">
        <f t="shared" si="54"/>
        <v>99</v>
      </c>
    </row>
    <row r="697" spans="1:19" x14ac:dyDescent="0.3">
      <c r="A697" t="s">
        <v>156</v>
      </c>
      <c r="B697" t="s">
        <v>451</v>
      </c>
      <c r="C697" s="5">
        <v>42835.482071759259</v>
      </c>
      <c r="D697" s="4">
        <v>0.48207175925925921</v>
      </c>
      <c r="E697" s="8" t="s">
        <v>911</v>
      </c>
      <c r="F697" s="8" t="s">
        <v>910</v>
      </c>
      <c r="G697" s="5">
        <f t="shared" si="52"/>
        <v>42835.875</v>
      </c>
      <c r="H697" s="5">
        <f t="shared" si="53"/>
        <v>42834.875</v>
      </c>
      <c r="I697" s="1">
        <f t="shared" si="56"/>
        <v>42834.875</v>
      </c>
      <c r="J697">
        <v>3</v>
      </c>
      <c r="K697">
        <v>4</v>
      </c>
      <c r="L697" t="s">
        <v>13</v>
      </c>
      <c r="M697">
        <v>4</v>
      </c>
      <c r="N697">
        <v>4</v>
      </c>
      <c r="O697">
        <v>2</v>
      </c>
      <c r="P697" t="s">
        <v>14</v>
      </c>
      <c r="Q697" t="s">
        <v>14</v>
      </c>
      <c r="R697" t="s">
        <v>15</v>
      </c>
      <c r="S697" s="8">
        <f t="shared" si="54"/>
        <v>99</v>
      </c>
    </row>
    <row r="698" spans="1:19" x14ac:dyDescent="0.3">
      <c r="A698" t="s">
        <v>156</v>
      </c>
      <c r="B698" t="s">
        <v>686</v>
      </c>
      <c r="C698" s="5">
        <v>42836.00472222222</v>
      </c>
      <c r="D698" s="4">
        <v>0.50472222222222218</v>
      </c>
      <c r="E698" s="8" t="s">
        <v>911</v>
      </c>
      <c r="F698" s="8" t="s">
        <v>910</v>
      </c>
      <c r="G698" s="5">
        <f t="shared" si="52"/>
        <v>42836.875</v>
      </c>
      <c r="H698" s="5">
        <f t="shared" si="53"/>
        <v>42835.875</v>
      </c>
      <c r="I698" s="1">
        <f t="shared" si="56"/>
        <v>42835.875</v>
      </c>
      <c r="J698">
        <v>2</v>
      </c>
      <c r="K698">
        <v>1</v>
      </c>
      <c r="L698" t="s">
        <v>37</v>
      </c>
      <c r="M698">
        <v>5</v>
      </c>
      <c r="N698">
        <v>5</v>
      </c>
      <c r="O698">
        <v>2</v>
      </c>
      <c r="P698" t="s">
        <v>459</v>
      </c>
      <c r="Q698" t="s">
        <v>459</v>
      </c>
      <c r="R698" t="s">
        <v>634</v>
      </c>
      <c r="S698" s="8">
        <f t="shared" si="54"/>
        <v>1</v>
      </c>
    </row>
    <row r="699" spans="1:19" x14ac:dyDescent="0.3">
      <c r="A699" t="s">
        <v>156</v>
      </c>
      <c r="B699" t="s">
        <v>704</v>
      </c>
      <c r="C699" s="5">
        <v>42836.944247685184</v>
      </c>
      <c r="D699" s="4">
        <v>0.44424768518518515</v>
      </c>
      <c r="E699" s="8" t="s">
        <v>909</v>
      </c>
      <c r="F699" s="8" t="s">
        <v>910</v>
      </c>
      <c r="G699" s="5">
        <f t="shared" si="52"/>
        <v>42836.875</v>
      </c>
      <c r="H699" s="5">
        <f t="shared" si="53"/>
        <v>42835.875</v>
      </c>
      <c r="I699" s="1">
        <f t="shared" si="56"/>
        <v>42836.875</v>
      </c>
      <c r="J699">
        <v>1</v>
      </c>
      <c r="K699">
        <v>5</v>
      </c>
      <c r="L699" t="s">
        <v>37</v>
      </c>
      <c r="M699">
        <v>5</v>
      </c>
      <c r="N699">
        <v>5</v>
      </c>
      <c r="O699">
        <v>5</v>
      </c>
      <c r="P699" t="s">
        <v>459</v>
      </c>
      <c r="Q699" t="s">
        <v>459</v>
      </c>
      <c r="R699" t="s">
        <v>634</v>
      </c>
      <c r="S699" s="8">
        <f t="shared" si="54"/>
        <v>1</v>
      </c>
    </row>
    <row r="700" spans="1:19" x14ac:dyDescent="0.3">
      <c r="A700" t="s">
        <v>156</v>
      </c>
      <c r="B700" t="s">
        <v>732</v>
      </c>
      <c r="C700" s="5">
        <v>42837.902557870373</v>
      </c>
      <c r="D700" s="4">
        <v>0.40255787037037033</v>
      </c>
      <c r="E700" s="8" t="s">
        <v>909</v>
      </c>
      <c r="F700" s="8" t="s">
        <v>910</v>
      </c>
      <c r="G700" s="5">
        <f t="shared" si="52"/>
        <v>42837.875</v>
      </c>
      <c r="H700" s="5">
        <f t="shared" si="53"/>
        <v>42836.875</v>
      </c>
      <c r="I700" s="1">
        <f t="shared" si="56"/>
        <v>42837.875</v>
      </c>
      <c r="J700">
        <v>4</v>
      </c>
      <c r="K700">
        <v>1</v>
      </c>
      <c r="L700" t="s">
        <v>37</v>
      </c>
      <c r="M700">
        <v>3</v>
      </c>
      <c r="N700">
        <v>4</v>
      </c>
      <c r="O700">
        <v>2</v>
      </c>
      <c r="P700" t="s">
        <v>459</v>
      </c>
      <c r="Q700" t="s">
        <v>459</v>
      </c>
      <c r="R700" t="s">
        <v>634</v>
      </c>
      <c r="S700" s="8">
        <f t="shared" si="54"/>
        <v>1</v>
      </c>
    </row>
    <row r="701" spans="1:19" x14ac:dyDescent="0.3">
      <c r="A701" t="s">
        <v>156</v>
      </c>
      <c r="B701" t="s">
        <v>763</v>
      </c>
      <c r="C701" s="5">
        <v>42839.454930555556</v>
      </c>
      <c r="D701" s="4">
        <v>0.45493055555555556</v>
      </c>
      <c r="E701" s="8" t="s">
        <v>911</v>
      </c>
      <c r="F701" s="8" t="s">
        <v>910</v>
      </c>
      <c r="G701" s="5">
        <f t="shared" si="52"/>
        <v>42839.875</v>
      </c>
      <c r="H701" s="5">
        <f t="shared" si="53"/>
        <v>42838.875</v>
      </c>
      <c r="I701" s="1">
        <f t="shared" si="56"/>
        <v>42838.875</v>
      </c>
      <c r="J701">
        <v>2</v>
      </c>
      <c r="K701">
        <v>1</v>
      </c>
      <c r="L701" t="s">
        <v>37</v>
      </c>
      <c r="M701">
        <v>5</v>
      </c>
      <c r="N701">
        <v>2</v>
      </c>
      <c r="O701">
        <v>3</v>
      </c>
      <c r="P701" t="s">
        <v>459</v>
      </c>
      <c r="Q701" t="s">
        <v>459</v>
      </c>
      <c r="R701" t="s">
        <v>634</v>
      </c>
      <c r="S701" s="8">
        <f t="shared" si="54"/>
        <v>1</v>
      </c>
    </row>
    <row r="702" spans="1:19" x14ac:dyDescent="0.3">
      <c r="A702" t="s">
        <v>156</v>
      </c>
      <c r="B702" t="s">
        <v>773</v>
      </c>
      <c r="C702" s="5">
        <v>42839.963935185187</v>
      </c>
      <c r="D702" s="4">
        <v>0.46393518518518517</v>
      </c>
      <c r="E702" s="8" t="s">
        <v>909</v>
      </c>
      <c r="F702" s="8" t="s">
        <v>910</v>
      </c>
      <c r="G702" s="5">
        <f t="shared" si="52"/>
        <v>42839.875</v>
      </c>
      <c r="H702" s="5">
        <f t="shared" si="53"/>
        <v>42838.875</v>
      </c>
      <c r="I702" s="6"/>
      <c r="J702">
        <v>3</v>
      </c>
      <c r="K702">
        <v>3</v>
      </c>
      <c r="L702" t="s">
        <v>37</v>
      </c>
      <c r="M702">
        <v>4</v>
      </c>
      <c r="N702">
        <v>3</v>
      </c>
      <c r="O702">
        <v>5</v>
      </c>
      <c r="P702" t="s">
        <v>459</v>
      </c>
      <c r="Q702" t="s">
        <v>459</v>
      </c>
      <c r="R702" t="s">
        <v>634</v>
      </c>
      <c r="S702" s="8">
        <f t="shared" si="54"/>
        <v>1</v>
      </c>
    </row>
    <row r="703" spans="1:19" x14ac:dyDescent="0.3">
      <c r="A703" t="s">
        <v>156</v>
      </c>
      <c r="B703" t="s">
        <v>785</v>
      </c>
      <c r="C703" s="5">
        <v>42840.707604166666</v>
      </c>
      <c r="D703" s="4">
        <v>0.20760416666666667</v>
      </c>
      <c r="E703" s="8" t="s">
        <v>909</v>
      </c>
      <c r="F703" s="8" t="s">
        <v>910</v>
      </c>
      <c r="G703" s="5">
        <f t="shared" si="52"/>
        <v>42840.875</v>
      </c>
      <c r="H703" s="5">
        <f t="shared" si="53"/>
        <v>42839.875</v>
      </c>
      <c r="I703" s="1">
        <f t="shared" si="56"/>
        <v>42839.875</v>
      </c>
      <c r="J703">
        <v>4</v>
      </c>
      <c r="K703">
        <v>5</v>
      </c>
      <c r="L703" t="s">
        <v>18</v>
      </c>
      <c r="M703">
        <v>2</v>
      </c>
      <c r="N703">
        <v>5</v>
      </c>
      <c r="O703">
        <v>2</v>
      </c>
      <c r="P703" t="s">
        <v>459</v>
      </c>
      <c r="Q703" t="s">
        <v>459</v>
      </c>
      <c r="R703" t="s">
        <v>634</v>
      </c>
      <c r="S703" s="8">
        <f t="shared" si="54"/>
        <v>1</v>
      </c>
    </row>
    <row r="704" spans="1:19" x14ac:dyDescent="0.3">
      <c r="A704" t="s">
        <v>156</v>
      </c>
      <c r="B704" t="s">
        <v>810</v>
      </c>
      <c r="C704" s="5">
        <v>42841.622361111113</v>
      </c>
      <c r="D704" s="4">
        <v>0.1223611111111111</v>
      </c>
      <c r="E704" s="8" t="s">
        <v>909</v>
      </c>
      <c r="F704" s="8" t="s">
        <v>910</v>
      </c>
      <c r="G704" s="5">
        <f t="shared" si="52"/>
        <v>42841.875</v>
      </c>
      <c r="H704" s="5">
        <f t="shared" si="53"/>
        <v>42840.875</v>
      </c>
      <c r="I704" s="1">
        <f t="shared" si="56"/>
        <v>42840.875</v>
      </c>
      <c r="J704">
        <v>1</v>
      </c>
      <c r="K704">
        <v>1</v>
      </c>
      <c r="L704" t="s">
        <v>37</v>
      </c>
      <c r="M704">
        <v>5</v>
      </c>
      <c r="N704">
        <v>3</v>
      </c>
      <c r="O704">
        <v>1</v>
      </c>
      <c r="P704" t="s">
        <v>459</v>
      </c>
      <c r="Q704" t="s">
        <v>459</v>
      </c>
      <c r="R704" t="s">
        <v>634</v>
      </c>
      <c r="S704" s="8">
        <f t="shared" si="54"/>
        <v>1</v>
      </c>
    </row>
    <row r="705" spans="1:19" x14ac:dyDescent="0.3">
      <c r="A705" t="s">
        <v>156</v>
      </c>
      <c r="B705" t="s">
        <v>833</v>
      </c>
      <c r="C705" s="5">
        <v>42842.607905092591</v>
      </c>
      <c r="D705" s="4">
        <v>0.10790509259259258</v>
      </c>
      <c r="E705" s="8" t="s">
        <v>909</v>
      </c>
      <c r="F705" s="8" t="s">
        <v>910</v>
      </c>
      <c r="G705" s="5">
        <f t="shared" si="52"/>
        <v>42842.875</v>
      </c>
      <c r="H705" s="5">
        <f t="shared" si="53"/>
        <v>42841.875</v>
      </c>
      <c r="I705" s="1">
        <f t="shared" si="56"/>
        <v>42841.875</v>
      </c>
      <c r="J705">
        <v>3</v>
      </c>
      <c r="K705">
        <v>2</v>
      </c>
      <c r="L705" t="s">
        <v>37</v>
      </c>
      <c r="M705">
        <v>3</v>
      </c>
      <c r="N705">
        <v>1</v>
      </c>
      <c r="O705">
        <v>4</v>
      </c>
      <c r="P705" t="s">
        <v>459</v>
      </c>
      <c r="Q705" t="s">
        <v>459</v>
      </c>
      <c r="R705" t="s">
        <v>634</v>
      </c>
      <c r="S705" s="8">
        <f t="shared" si="54"/>
        <v>1</v>
      </c>
    </row>
    <row r="706" spans="1:19" x14ac:dyDescent="0.3">
      <c r="A706" t="s">
        <v>126</v>
      </c>
      <c r="B706" t="s">
        <v>125</v>
      </c>
      <c r="C706" s="5">
        <v>42828.995671296296</v>
      </c>
      <c r="D706" s="4">
        <v>0.4956712962962963</v>
      </c>
      <c r="E706" s="8" t="s">
        <v>909</v>
      </c>
      <c r="F706" s="8" t="s">
        <v>910</v>
      </c>
      <c r="G706" s="5">
        <f t="shared" ref="G706:G754" si="57">DATE(YEAR(C706),MONTH(C706),DAY(C706))+21/24</f>
        <v>42828.875</v>
      </c>
      <c r="H706" s="5">
        <f t="shared" ref="H706:H754" si="58">G706-1</f>
        <v>42827.875</v>
      </c>
      <c r="I706" s="1">
        <f t="shared" si="56"/>
        <v>42828.875</v>
      </c>
      <c r="J706">
        <v>4</v>
      </c>
      <c r="K706">
        <v>2</v>
      </c>
      <c r="L706" t="s">
        <v>37</v>
      </c>
      <c r="M706">
        <v>4</v>
      </c>
      <c r="N706">
        <v>2</v>
      </c>
      <c r="O706">
        <v>5</v>
      </c>
      <c r="P706" t="s">
        <v>14</v>
      </c>
      <c r="Q706" t="s">
        <v>14</v>
      </c>
      <c r="R706" t="s">
        <v>15</v>
      </c>
      <c r="S706" s="8">
        <f t="shared" si="54"/>
        <v>99</v>
      </c>
    </row>
    <row r="707" spans="1:19" x14ac:dyDescent="0.3">
      <c r="A707" t="s">
        <v>126</v>
      </c>
      <c r="B707" t="s">
        <v>200</v>
      </c>
      <c r="C707" s="5">
        <v>42830.361388888887</v>
      </c>
      <c r="D707" s="4">
        <v>0.36138888888888893</v>
      </c>
      <c r="E707" s="8" t="s">
        <v>911</v>
      </c>
      <c r="F707" s="8" t="s">
        <v>910</v>
      </c>
      <c r="G707" s="5">
        <f t="shared" si="57"/>
        <v>42830.875</v>
      </c>
      <c r="H707" s="5">
        <f t="shared" si="58"/>
        <v>42829.875</v>
      </c>
      <c r="I707" s="1">
        <f t="shared" si="56"/>
        <v>42829.875</v>
      </c>
      <c r="J707">
        <v>3</v>
      </c>
      <c r="K707">
        <v>2</v>
      </c>
      <c r="L707" t="s">
        <v>18</v>
      </c>
      <c r="M707">
        <v>2</v>
      </c>
      <c r="N707">
        <v>2</v>
      </c>
      <c r="O707">
        <v>3</v>
      </c>
      <c r="P707" t="s">
        <v>14</v>
      </c>
      <c r="Q707" t="s">
        <v>14</v>
      </c>
      <c r="R707" t="s">
        <v>15</v>
      </c>
      <c r="S707" s="8">
        <f t="shared" ref="S707:S754" si="59">IF(Q707="na",99,IF(Q707="No",0,1))</f>
        <v>99</v>
      </c>
    </row>
    <row r="708" spans="1:19" x14ac:dyDescent="0.3">
      <c r="A708" t="s">
        <v>126</v>
      </c>
      <c r="B708" t="s">
        <v>255</v>
      </c>
      <c r="C708" s="5">
        <v>42831.749571759261</v>
      </c>
      <c r="D708" s="4">
        <v>0.24957175925925926</v>
      </c>
      <c r="E708" s="8" t="s">
        <v>909</v>
      </c>
      <c r="F708" s="8" t="s">
        <v>910</v>
      </c>
      <c r="G708" s="5">
        <f t="shared" si="57"/>
        <v>42831.875</v>
      </c>
      <c r="H708" s="5">
        <f t="shared" si="58"/>
        <v>42830.875</v>
      </c>
      <c r="I708" s="1">
        <f t="shared" si="56"/>
        <v>42830.875</v>
      </c>
      <c r="J708">
        <v>4</v>
      </c>
      <c r="K708">
        <v>3</v>
      </c>
      <c r="L708" t="s">
        <v>13</v>
      </c>
      <c r="M708">
        <v>2</v>
      </c>
      <c r="N708">
        <v>4</v>
      </c>
      <c r="O708">
        <v>4</v>
      </c>
      <c r="P708" t="s">
        <v>14</v>
      </c>
      <c r="Q708" t="s">
        <v>14</v>
      </c>
      <c r="R708" t="s">
        <v>15</v>
      </c>
      <c r="S708" s="8">
        <f t="shared" si="59"/>
        <v>99</v>
      </c>
    </row>
    <row r="709" spans="1:19" x14ac:dyDescent="0.3">
      <c r="A709" t="s">
        <v>126</v>
      </c>
      <c r="B709" t="s">
        <v>290</v>
      </c>
      <c r="C709" s="5">
        <v>42831.946828703702</v>
      </c>
      <c r="D709" s="4">
        <v>0.4468287037037037</v>
      </c>
      <c r="E709" s="8" t="s">
        <v>909</v>
      </c>
      <c r="F709" s="8" t="s">
        <v>910</v>
      </c>
      <c r="G709" s="5">
        <f t="shared" si="57"/>
        <v>42831.875</v>
      </c>
      <c r="H709" s="5">
        <f t="shared" si="58"/>
        <v>42830.875</v>
      </c>
      <c r="I709" s="1">
        <f t="shared" si="56"/>
        <v>42831.875</v>
      </c>
      <c r="J709">
        <v>4</v>
      </c>
      <c r="K709">
        <v>4</v>
      </c>
      <c r="L709" t="s">
        <v>13</v>
      </c>
      <c r="M709">
        <v>2</v>
      </c>
      <c r="N709">
        <v>4</v>
      </c>
      <c r="O709">
        <v>4</v>
      </c>
      <c r="P709" t="s">
        <v>14</v>
      </c>
      <c r="Q709" t="s">
        <v>14</v>
      </c>
      <c r="R709" t="s">
        <v>15</v>
      </c>
      <c r="S709" s="8">
        <f t="shared" si="59"/>
        <v>99</v>
      </c>
    </row>
    <row r="710" spans="1:19" x14ac:dyDescent="0.3">
      <c r="A710" t="s">
        <v>126</v>
      </c>
      <c r="B710" t="s">
        <v>337</v>
      </c>
      <c r="C710" s="5">
        <v>42833.00273148148</v>
      </c>
      <c r="D710" s="4">
        <v>0.5027314814814815</v>
      </c>
      <c r="E710" s="8" t="s">
        <v>911</v>
      </c>
      <c r="F710" s="8" t="s">
        <v>910</v>
      </c>
      <c r="G710" s="5">
        <f t="shared" si="57"/>
        <v>42833.875</v>
      </c>
      <c r="H710" s="5">
        <f t="shared" si="58"/>
        <v>42832.875</v>
      </c>
      <c r="I710" s="1">
        <f t="shared" si="56"/>
        <v>42832.875</v>
      </c>
      <c r="J710">
        <v>5</v>
      </c>
      <c r="K710">
        <v>2</v>
      </c>
      <c r="L710" t="s">
        <v>37</v>
      </c>
      <c r="M710">
        <v>3</v>
      </c>
      <c r="N710">
        <v>2</v>
      </c>
      <c r="O710">
        <v>4</v>
      </c>
      <c r="P710" t="s">
        <v>14</v>
      </c>
      <c r="Q710" t="s">
        <v>14</v>
      </c>
      <c r="R710" t="s">
        <v>15</v>
      </c>
      <c r="S710" s="8">
        <f t="shared" si="59"/>
        <v>99</v>
      </c>
    </row>
    <row r="711" spans="1:19" x14ac:dyDescent="0.3">
      <c r="A711" t="s">
        <v>126</v>
      </c>
      <c r="B711" t="s">
        <v>401</v>
      </c>
      <c r="C711" s="5">
        <v>42834.540162037039</v>
      </c>
      <c r="D711" s="4">
        <v>0.54016203703703702</v>
      </c>
      <c r="E711" s="8" t="s">
        <v>909</v>
      </c>
      <c r="F711" s="8" t="s">
        <v>910</v>
      </c>
      <c r="G711" s="5">
        <f t="shared" si="57"/>
        <v>42834.875</v>
      </c>
      <c r="H711" s="5">
        <f t="shared" si="58"/>
        <v>42833.875</v>
      </c>
      <c r="I711" s="1">
        <f t="shared" si="56"/>
        <v>42833.875</v>
      </c>
      <c r="J711">
        <v>4</v>
      </c>
      <c r="K711">
        <v>4</v>
      </c>
      <c r="L711" t="s">
        <v>18</v>
      </c>
      <c r="M711">
        <v>2</v>
      </c>
      <c r="N711">
        <v>4</v>
      </c>
      <c r="O711">
        <v>4</v>
      </c>
      <c r="P711" t="s">
        <v>14</v>
      </c>
      <c r="Q711" t="s">
        <v>14</v>
      </c>
      <c r="R711" t="s">
        <v>15</v>
      </c>
      <c r="S711" s="8">
        <f t="shared" si="59"/>
        <v>99</v>
      </c>
    </row>
    <row r="712" spans="1:19" x14ac:dyDescent="0.3">
      <c r="A712" t="s">
        <v>126</v>
      </c>
      <c r="B712" t="s">
        <v>439</v>
      </c>
      <c r="C712" s="5">
        <v>42835.038506944446</v>
      </c>
      <c r="D712" s="4">
        <v>0.53850694444444447</v>
      </c>
      <c r="E712" s="8" t="s">
        <v>911</v>
      </c>
      <c r="F712" s="8" t="s">
        <v>910</v>
      </c>
      <c r="G712" s="5">
        <f t="shared" si="57"/>
        <v>42835.875</v>
      </c>
      <c r="H712" s="5">
        <f t="shared" si="58"/>
        <v>42834.875</v>
      </c>
      <c r="I712" s="1">
        <f t="shared" si="56"/>
        <v>42834.875</v>
      </c>
      <c r="J712">
        <v>3</v>
      </c>
      <c r="K712">
        <v>4</v>
      </c>
      <c r="L712" t="s">
        <v>13</v>
      </c>
      <c r="M712">
        <v>1</v>
      </c>
      <c r="N712">
        <v>3</v>
      </c>
      <c r="O712">
        <v>4</v>
      </c>
      <c r="P712" t="s">
        <v>14</v>
      </c>
      <c r="Q712" t="s">
        <v>14</v>
      </c>
      <c r="R712" t="s">
        <v>15</v>
      </c>
      <c r="S712" s="8">
        <f t="shared" si="59"/>
        <v>99</v>
      </c>
    </row>
    <row r="713" spans="1:19" x14ac:dyDescent="0.3">
      <c r="A713" t="s">
        <v>126</v>
      </c>
      <c r="B713" t="s">
        <v>518</v>
      </c>
      <c r="C713" s="5">
        <v>42836.342858796299</v>
      </c>
      <c r="D713" s="4">
        <v>0.34285879629629629</v>
      </c>
      <c r="E713" s="8" t="s">
        <v>911</v>
      </c>
      <c r="F713" s="8" t="s">
        <v>910</v>
      </c>
      <c r="G713" s="5">
        <f t="shared" si="57"/>
        <v>42836.875</v>
      </c>
      <c r="H713" s="5">
        <f t="shared" si="58"/>
        <v>42835.875</v>
      </c>
      <c r="I713" s="1">
        <f t="shared" si="56"/>
        <v>42835.875</v>
      </c>
      <c r="J713">
        <v>3</v>
      </c>
      <c r="K713">
        <v>5</v>
      </c>
      <c r="L713" t="s">
        <v>13</v>
      </c>
      <c r="M713">
        <v>4</v>
      </c>
      <c r="N713">
        <v>4</v>
      </c>
      <c r="O713">
        <v>3</v>
      </c>
      <c r="P713" t="s">
        <v>459</v>
      </c>
      <c r="Q713" t="s">
        <v>14</v>
      </c>
      <c r="R713" t="s">
        <v>460</v>
      </c>
      <c r="S713" s="8">
        <f t="shared" si="59"/>
        <v>99</v>
      </c>
    </row>
    <row r="714" spans="1:19" x14ac:dyDescent="0.3">
      <c r="A714" t="s">
        <v>126</v>
      </c>
      <c r="B714" t="s">
        <v>542</v>
      </c>
      <c r="C714" s="5">
        <v>42837.418715277781</v>
      </c>
      <c r="D714" s="4">
        <v>0.41871527777777778</v>
      </c>
      <c r="E714" s="8" t="s">
        <v>911</v>
      </c>
      <c r="F714" s="8" t="s">
        <v>910</v>
      </c>
      <c r="G714" s="5">
        <f t="shared" si="57"/>
        <v>42837.875</v>
      </c>
      <c r="H714" s="5">
        <f t="shared" si="58"/>
        <v>42836.875</v>
      </c>
      <c r="I714" s="1">
        <f t="shared" si="56"/>
        <v>42836.875</v>
      </c>
      <c r="J714">
        <v>3</v>
      </c>
      <c r="K714">
        <v>5</v>
      </c>
      <c r="L714" t="s">
        <v>13</v>
      </c>
      <c r="M714">
        <v>4</v>
      </c>
      <c r="N714">
        <v>3</v>
      </c>
      <c r="O714">
        <v>3</v>
      </c>
      <c r="P714" t="s">
        <v>459</v>
      </c>
      <c r="Q714" t="s">
        <v>14</v>
      </c>
      <c r="R714" t="s">
        <v>460</v>
      </c>
      <c r="S714" s="8">
        <f t="shared" si="59"/>
        <v>99</v>
      </c>
    </row>
    <row r="715" spans="1:19" x14ac:dyDescent="0.3">
      <c r="A715" t="s">
        <v>126</v>
      </c>
      <c r="B715" t="s">
        <v>555</v>
      </c>
      <c r="C715" s="5">
        <v>42837.956388888888</v>
      </c>
      <c r="D715" s="4">
        <v>0.4563888888888889</v>
      </c>
      <c r="E715" s="8" t="s">
        <v>909</v>
      </c>
      <c r="F715" s="8" t="s">
        <v>910</v>
      </c>
      <c r="G715" s="5">
        <f t="shared" si="57"/>
        <v>42837.875</v>
      </c>
      <c r="H715" s="5">
        <f t="shared" si="58"/>
        <v>42836.875</v>
      </c>
      <c r="I715" s="1">
        <f t="shared" si="56"/>
        <v>42837.875</v>
      </c>
      <c r="J715">
        <v>3</v>
      </c>
      <c r="K715">
        <v>4</v>
      </c>
      <c r="L715" t="s">
        <v>13</v>
      </c>
      <c r="M715">
        <v>4</v>
      </c>
      <c r="N715">
        <v>4</v>
      </c>
      <c r="O715">
        <v>4</v>
      </c>
      <c r="P715" t="s">
        <v>466</v>
      </c>
      <c r="Q715" t="s">
        <v>14</v>
      </c>
      <c r="R715" t="s">
        <v>460</v>
      </c>
      <c r="S715" s="8">
        <f t="shared" si="59"/>
        <v>99</v>
      </c>
    </row>
    <row r="716" spans="1:19" x14ac:dyDescent="0.3">
      <c r="A716" t="s">
        <v>126</v>
      </c>
      <c r="B716" t="s">
        <v>581</v>
      </c>
      <c r="C716" s="5">
        <v>42839.338275462964</v>
      </c>
      <c r="D716" s="4">
        <v>0.33827546296296296</v>
      </c>
      <c r="E716" s="8" t="s">
        <v>911</v>
      </c>
      <c r="F716" s="8" t="s">
        <v>910</v>
      </c>
      <c r="G716" s="5">
        <f t="shared" si="57"/>
        <v>42839.875</v>
      </c>
      <c r="H716" s="5">
        <f t="shared" si="58"/>
        <v>42838.875</v>
      </c>
      <c r="I716" s="1">
        <f t="shared" si="56"/>
        <v>42838.875</v>
      </c>
      <c r="J716">
        <v>3</v>
      </c>
      <c r="K716">
        <v>5</v>
      </c>
      <c r="L716" t="s">
        <v>18</v>
      </c>
      <c r="M716">
        <v>3</v>
      </c>
      <c r="N716">
        <v>3</v>
      </c>
      <c r="O716">
        <v>4</v>
      </c>
      <c r="P716" t="s">
        <v>459</v>
      </c>
      <c r="Q716" t="s">
        <v>14</v>
      </c>
      <c r="R716" t="s">
        <v>460</v>
      </c>
      <c r="S716" s="8">
        <f t="shared" si="59"/>
        <v>99</v>
      </c>
    </row>
    <row r="717" spans="1:19" x14ac:dyDescent="0.3">
      <c r="A717" t="s">
        <v>126</v>
      </c>
      <c r="B717" t="s">
        <v>606</v>
      </c>
      <c r="C717" s="5">
        <v>42840.964722222219</v>
      </c>
      <c r="D717" s="4">
        <v>0.4647222222222222</v>
      </c>
      <c r="E717" s="8" t="s">
        <v>909</v>
      </c>
      <c r="F717" s="8" t="s">
        <v>910</v>
      </c>
      <c r="G717" s="5">
        <f t="shared" si="57"/>
        <v>42840.875</v>
      </c>
      <c r="H717" s="5">
        <f t="shared" si="58"/>
        <v>42839.875</v>
      </c>
      <c r="I717" s="6">
        <v>42839</v>
      </c>
      <c r="J717">
        <v>4</v>
      </c>
      <c r="K717">
        <v>4</v>
      </c>
      <c r="L717" t="s">
        <v>13</v>
      </c>
      <c r="M717">
        <v>2</v>
      </c>
      <c r="N717">
        <v>4</v>
      </c>
      <c r="O717">
        <v>3</v>
      </c>
      <c r="P717" t="s">
        <v>459</v>
      </c>
      <c r="Q717" t="s">
        <v>14</v>
      </c>
      <c r="R717" t="s">
        <v>460</v>
      </c>
      <c r="S717" s="8">
        <f t="shared" si="59"/>
        <v>99</v>
      </c>
    </row>
    <row r="718" spans="1:19" x14ac:dyDescent="0.3">
      <c r="A718" t="s">
        <v>126</v>
      </c>
      <c r="B718" t="s">
        <v>607</v>
      </c>
      <c r="C718" s="5">
        <v>42840.965092592596</v>
      </c>
      <c r="D718" s="4">
        <v>0.46509259259259261</v>
      </c>
      <c r="E718" s="8" t="s">
        <v>909</v>
      </c>
      <c r="F718" s="8" t="s">
        <v>910</v>
      </c>
      <c r="G718" s="5">
        <f t="shared" si="57"/>
        <v>42840.875</v>
      </c>
      <c r="H718" s="5">
        <f t="shared" si="58"/>
        <v>42839.875</v>
      </c>
      <c r="I718" s="1">
        <f t="shared" ref="I718:I754" si="60">IF(G718&lt;C718,G718,H718)</f>
        <v>42840.875</v>
      </c>
      <c r="J718">
        <v>4</v>
      </c>
      <c r="K718">
        <v>4</v>
      </c>
      <c r="L718" t="s">
        <v>13</v>
      </c>
      <c r="M718">
        <v>2</v>
      </c>
      <c r="N718">
        <v>4</v>
      </c>
      <c r="O718">
        <v>3</v>
      </c>
      <c r="P718" t="s">
        <v>459</v>
      </c>
      <c r="Q718" t="s">
        <v>14</v>
      </c>
      <c r="R718" t="s">
        <v>460</v>
      </c>
      <c r="S718" s="8">
        <f t="shared" si="59"/>
        <v>99</v>
      </c>
    </row>
    <row r="719" spans="1:19" x14ac:dyDescent="0.3">
      <c r="A719" t="s">
        <v>126</v>
      </c>
      <c r="B719" t="s">
        <v>628</v>
      </c>
      <c r="C719" s="5">
        <v>42842.062152777777</v>
      </c>
      <c r="D719" s="4">
        <v>6.2152777777777779E-2</v>
      </c>
      <c r="E719" s="8" t="s">
        <v>911</v>
      </c>
      <c r="F719" s="8" t="s">
        <v>910</v>
      </c>
      <c r="G719" s="5">
        <f t="shared" si="57"/>
        <v>42842.875</v>
      </c>
      <c r="H719" s="5">
        <f t="shared" si="58"/>
        <v>42841.875</v>
      </c>
      <c r="I719" s="1">
        <f t="shared" si="60"/>
        <v>42841.875</v>
      </c>
      <c r="J719">
        <v>4</v>
      </c>
      <c r="K719">
        <v>4</v>
      </c>
      <c r="L719" t="s">
        <v>18</v>
      </c>
      <c r="M719">
        <v>1</v>
      </c>
      <c r="N719">
        <v>4</v>
      </c>
      <c r="O719">
        <v>3</v>
      </c>
      <c r="P719" t="s">
        <v>466</v>
      </c>
      <c r="Q719" t="s">
        <v>14</v>
      </c>
      <c r="R719" t="s">
        <v>460</v>
      </c>
      <c r="S719" s="8">
        <f t="shared" si="59"/>
        <v>99</v>
      </c>
    </row>
    <row r="720" spans="1:19" x14ac:dyDescent="0.3">
      <c r="A720" t="s">
        <v>168</v>
      </c>
      <c r="B720" t="s">
        <v>167</v>
      </c>
      <c r="C720" s="5">
        <v>42829.892789351848</v>
      </c>
      <c r="D720" s="4">
        <v>0.39278935185185188</v>
      </c>
      <c r="E720" s="8" t="s">
        <v>909</v>
      </c>
      <c r="F720" s="8" t="s">
        <v>910</v>
      </c>
      <c r="G720" s="5">
        <f t="shared" si="57"/>
        <v>42829.875</v>
      </c>
      <c r="H720" s="5">
        <f t="shared" si="58"/>
        <v>42828.875</v>
      </c>
      <c r="I720" s="1">
        <f t="shared" si="60"/>
        <v>42829.875</v>
      </c>
      <c r="J720">
        <v>3</v>
      </c>
      <c r="K720">
        <v>3</v>
      </c>
      <c r="L720" t="s">
        <v>37</v>
      </c>
      <c r="M720">
        <v>3</v>
      </c>
      <c r="N720">
        <v>2</v>
      </c>
      <c r="O720">
        <v>3</v>
      </c>
      <c r="P720" t="s">
        <v>14</v>
      </c>
      <c r="Q720" t="s">
        <v>14</v>
      </c>
      <c r="R720" t="s">
        <v>15</v>
      </c>
      <c r="S720" s="8">
        <f t="shared" si="59"/>
        <v>99</v>
      </c>
    </row>
    <row r="721" spans="1:19" x14ac:dyDescent="0.3">
      <c r="A721" t="s">
        <v>168</v>
      </c>
      <c r="B721" t="s">
        <v>227</v>
      </c>
      <c r="C721" s="5">
        <v>42830.903923611113</v>
      </c>
      <c r="D721" s="4">
        <v>0.40392361111111108</v>
      </c>
      <c r="E721" s="8" t="s">
        <v>909</v>
      </c>
      <c r="F721" s="8" t="s">
        <v>910</v>
      </c>
      <c r="G721" s="5">
        <f t="shared" si="57"/>
        <v>42830.875</v>
      </c>
      <c r="H721" s="5">
        <f t="shared" si="58"/>
        <v>42829.875</v>
      </c>
      <c r="I721" s="1">
        <f t="shared" si="60"/>
        <v>42830.875</v>
      </c>
      <c r="J721">
        <v>3</v>
      </c>
      <c r="K721">
        <v>2</v>
      </c>
      <c r="L721" t="s">
        <v>37</v>
      </c>
      <c r="M721">
        <v>2</v>
      </c>
      <c r="N721">
        <v>2</v>
      </c>
      <c r="O721">
        <v>4</v>
      </c>
      <c r="P721" t="s">
        <v>14</v>
      </c>
      <c r="Q721" t="s">
        <v>14</v>
      </c>
      <c r="R721" t="s">
        <v>15</v>
      </c>
      <c r="S721" s="8">
        <f t="shared" si="59"/>
        <v>99</v>
      </c>
    </row>
    <row r="722" spans="1:19" x14ac:dyDescent="0.3">
      <c r="A722" t="s">
        <v>168</v>
      </c>
      <c r="B722" t="s">
        <v>324</v>
      </c>
      <c r="C722" s="5">
        <v>42832.903356481482</v>
      </c>
      <c r="D722" s="4">
        <v>0.40335648148148145</v>
      </c>
      <c r="E722" s="8" t="s">
        <v>909</v>
      </c>
      <c r="F722" s="8" t="s">
        <v>910</v>
      </c>
      <c r="G722" s="5">
        <f t="shared" si="57"/>
        <v>42832.875</v>
      </c>
      <c r="H722" s="5">
        <f t="shared" si="58"/>
        <v>42831.875</v>
      </c>
      <c r="I722" s="1">
        <f t="shared" si="60"/>
        <v>42832.875</v>
      </c>
      <c r="J722">
        <v>4</v>
      </c>
      <c r="K722">
        <v>3</v>
      </c>
      <c r="L722" t="s">
        <v>37</v>
      </c>
      <c r="M722">
        <v>2</v>
      </c>
      <c r="N722">
        <v>3</v>
      </c>
      <c r="O722">
        <v>2</v>
      </c>
      <c r="P722" t="s">
        <v>14</v>
      </c>
      <c r="Q722" t="s">
        <v>14</v>
      </c>
      <c r="R722" t="s">
        <v>15</v>
      </c>
      <c r="S722" s="8">
        <f t="shared" si="59"/>
        <v>99</v>
      </c>
    </row>
    <row r="723" spans="1:19" x14ac:dyDescent="0.3">
      <c r="A723" t="s">
        <v>168</v>
      </c>
      <c r="B723" t="s">
        <v>399</v>
      </c>
      <c r="C723" s="5">
        <v>42834.494652777779</v>
      </c>
      <c r="D723" s="4">
        <v>0.49465277777777777</v>
      </c>
      <c r="E723" s="8" t="s">
        <v>911</v>
      </c>
      <c r="F723" s="8" t="s">
        <v>910</v>
      </c>
      <c r="G723" s="5">
        <f t="shared" si="57"/>
        <v>42834.875</v>
      </c>
      <c r="H723" s="5">
        <f t="shared" si="58"/>
        <v>42833.875</v>
      </c>
      <c r="I723" s="1">
        <f t="shared" si="60"/>
        <v>42833.875</v>
      </c>
      <c r="J723">
        <v>4</v>
      </c>
      <c r="K723">
        <v>4</v>
      </c>
      <c r="L723" t="s">
        <v>13</v>
      </c>
      <c r="M723">
        <v>2</v>
      </c>
      <c r="N723">
        <v>4</v>
      </c>
      <c r="O723">
        <v>2</v>
      </c>
      <c r="P723" t="s">
        <v>14</v>
      </c>
      <c r="Q723" t="s">
        <v>14</v>
      </c>
      <c r="R723" t="s">
        <v>15</v>
      </c>
      <c r="S723" s="8">
        <f t="shared" si="59"/>
        <v>99</v>
      </c>
    </row>
    <row r="724" spans="1:19" x14ac:dyDescent="0.3">
      <c r="A724" t="s">
        <v>168</v>
      </c>
      <c r="B724" t="s">
        <v>426</v>
      </c>
      <c r="C724" s="5">
        <v>42834.975312499999</v>
      </c>
      <c r="D724" s="4">
        <v>0.47531250000000003</v>
      </c>
      <c r="E724" s="8" t="s">
        <v>909</v>
      </c>
      <c r="F724" s="8" t="s">
        <v>910</v>
      </c>
      <c r="G724" s="5">
        <f t="shared" si="57"/>
        <v>42834.875</v>
      </c>
      <c r="H724" s="5">
        <f t="shared" si="58"/>
        <v>42833.875</v>
      </c>
      <c r="I724" s="1">
        <f t="shared" si="60"/>
        <v>42834.875</v>
      </c>
      <c r="J724">
        <v>2</v>
      </c>
      <c r="K724">
        <v>4</v>
      </c>
      <c r="L724" t="s">
        <v>13</v>
      </c>
      <c r="M724">
        <v>2</v>
      </c>
      <c r="N724">
        <v>2</v>
      </c>
      <c r="O724">
        <v>5</v>
      </c>
      <c r="P724" t="s">
        <v>14</v>
      </c>
      <c r="Q724" t="s">
        <v>14</v>
      </c>
      <c r="R724" t="s">
        <v>15</v>
      </c>
      <c r="S724" s="8">
        <f t="shared" si="59"/>
        <v>99</v>
      </c>
    </row>
    <row r="725" spans="1:19" x14ac:dyDescent="0.3">
      <c r="A725" t="s">
        <v>22</v>
      </c>
      <c r="B725" t="s">
        <v>21</v>
      </c>
      <c r="C725" s="5">
        <v>42808.795185185183</v>
      </c>
      <c r="D725" s="4">
        <v>0.29518518518518516</v>
      </c>
      <c r="E725" s="8" t="s">
        <v>909</v>
      </c>
      <c r="F725" s="8" t="s">
        <v>910</v>
      </c>
      <c r="G725" s="5">
        <f t="shared" si="57"/>
        <v>42808.875</v>
      </c>
      <c r="H725" s="5">
        <f t="shared" si="58"/>
        <v>42807.875</v>
      </c>
      <c r="I725" s="1">
        <f t="shared" si="60"/>
        <v>42807.875</v>
      </c>
      <c r="J725">
        <v>3</v>
      </c>
      <c r="K725">
        <v>4</v>
      </c>
      <c r="L725" t="s">
        <v>13</v>
      </c>
      <c r="M725">
        <v>4</v>
      </c>
      <c r="N725">
        <v>4</v>
      </c>
      <c r="O725">
        <v>3</v>
      </c>
      <c r="P725" t="s">
        <v>14</v>
      </c>
      <c r="Q725" t="s">
        <v>14</v>
      </c>
      <c r="R725" t="s">
        <v>15</v>
      </c>
      <c r="S725" s="8">
        <f t="shared" si="59"/>
        <v>99</v>
      </c>
    </row>
    <row r="726" spans="1:19" x14ac:dyDescent="0.3">
      <c r="A726" t="s">
        <v>22</v>
      </c>
      <c r="B726" t="s">
        <v>36</v>
      </c>
      <c r="C726" s="5">
        <v>42810.625902777778</v>
      </c>
      <c r="D726" s="4">
        <v>0.12590277777777778</v>
      </c>
      <c r="E726" s="8" t="s">
        <v>909</v>
      </c>
      <c r="F726" s="8" t="s">
        <v>910</v>
      </c>
      <c r="G726" s="5">
        <f t="shared" si="57"/>
        <v>42810.875</v>
      </c>
      <c r="H726" s="5">
        <f t="shared" si="58"/>
        <v>42809.875</v>
      </c>
      <c r="I726" s="1">
        <f t="shared" si="60"/>
        <v>42809.875</v>
      </c>
      <c r="J726">
        <v>4</v>
      </c>
      <c r="K726">
        <v>2</v>
      </c>
      <c r="L726" t="s">
        <v>37</v>
      </c>
      <c r="M726">
        <v>3</v>
      </c>
      <c r="N726">
        <v>2</v>
      </c>
      <c r="O726">
        <v>2</v>
      </c>
      <c r="P726" t="s">
        <v>14</v>
      </c>
      <c r="Q726" t="s">
        <v>14</v>
      </c>
      <c r="R726" t="s">
        <v>15</v>
      </c>
      <c r="S726" s="8">
        <f t="shared" si="59"/>
        <v>99</v>
      </c>
    </row>
    <row r="727" spans="1:19" x14ac:dyDescent="0.3">
      <c r="A727" t="s">
        <v>22</v>
      </c>
      <c r="B727" t="s">
        <v>42</v>
      </c>
      <c r="C727" s="5">
        <v>42811.519293981481</v>
      </c>
      <c r="D727" s="4">
        <v>0.51929398148148154</v>
      </c>
      <c r="E727" s="8" t="s">
        <v>909</v>
      </c>
      <c r="F727" s="8" t="s">
        <v>910</v>
      </c>
      <c r="G727" s="5">
        <f t="shared" si="57"/>
        <v>42811.875</v>
      </c>
      <c r="H727" s="5">
        <f t="shared" si="58"/>
        <v>42810.875</v>
      </c>
      <c r="I727" s="1">
        <f t="shared" si="60"/>
        <v>42810.875</v>
      </c>
      <c r="J727">
        <v>3</v>
      </c>
      <c r="K727">
        <v>2</v>
      </c>
      <c r="L727" t="s">
        <v>37</v>
      </c>
      <c r="M727">
        <v>3</v>
      </c>
      <c r="N727">
        <v>3</v>
      </c>
      <c r="O727">
        <v>4</v>
      </c>
      <c r="P727" t="s">
        <v>14</v>
      </c>
      <c r="Q727" t="s">
        <v>14</v>
      </c>
      <c r="R727" t="s">
        <v>15</v>
      </c>
      <c r="S727" s="8">
        <f t="shared" si="59"/>
        <v>99</v>
      </c>
    </row>
    <row r="728" spans="1:19" x14ac:dyDescent="0.3">
      <c r="A728" t="s">
        <v>22</v>
      </c>
      <c r="B728" t="s">
        <v>46</v>
      </c>
      <c r="C728" s="5">
        <v>42811.952187499999</v>
      </c>
      <c r="D728" s="4">
        <v>0.45218749999999996</v>
      </c>
      <c r="E728" s="8" t="s">
        <v>909</v>
      </c>
      <c r="F728" s="8" t="s">
        <v>910</v>
      </c>
      <c r="G728" s="5">
        <f t="shared" si="57"/>
        <v>42811.875</v>
      </c>
      <c r="H728" s="5">
        <f t="shared" si="58"/>
        <v>42810.875</v>
      </c>
      <c r="I728" s="1">
        <f t="shared" si="60"/>
        <v>42811.875</v>
      </c>
      <c r="J728">
        <v>4</v>
      </c>
      <c r="K728">
        <v>2</v>
      </c>
      <c r="L728" t="s">
        <v>37</v>
      </c>
      <c r="M728">
        <v>3</v>
      </c>
      <c r="N728">
        <v>2</v>
      </c>
      <c r="O728">
        <v>3</v>
      </c>
      <c r="P728" t="s">
        <v>14</v>
      </c>
      <c r="Q728" t="s">
        <v>14</v>
      </c>
      <c r="R728" t="s">
        <v>15</v>
      </c>
      <c r="S728" s="8">
        <f t="shared" si="59"/>
        <v>99</v>
      </c>
    </row>
    <row r="729" spans="1:19" x14ac:dyDescent="0.3">
      <c r="A729" t="s">
        <v>22</v>
      </c>
      <c r="B729" t="s">
        <v>48</v>
      </c>
      <c r="C729" s="5">
        <v>42812.900266203702</v>
      </c>
      <c r="D729" s="4">
        <v>0.40026620370370369</v>
      </c>
      <c r="E729" s="8" t="s">
        <v>909</v>
      </c>
      <c r="F729" s="8" t="s">
        <v>910</v>
      </c>
      <c r="G729" s="5">
        <f t="shared" si="57"/>
        <v>42812.875</v>
      </c>
      <c r="H729" s="5">
        <f t="shared" si="58"/>
        <v>42811.875</v>
      </c>
      <c r="I729" s="1">
        <f t="shared" si="60"/>
        <v>42812.875</v>
      </c>
      <c r="J729">
        <v>4</v>
      </c>
      <c r="K729">
        <v>3</v>
      </c>
      <c r="L729" t="s">
        <v>18</v>
      </c>
      <c r="M729">
        <v>2</v>
      </c>
      <c r="N729">
        <v>4</v>
      </c>
      <c r="O729">
        <v>2</v>
      </c>
      <c r="P729" t="s">
        <v>14</v>
      </c>
      <c r="Q729" t="s">
        <v>14</v>
      </c>
      <c r="R729" t="s">
        <v>15</v>
      </c>
      <c r="S729" s="8">
        <f t="shared" si="59"/>
        <v>99</v>
      </c>
    </row>
    <row r="730" spans="1:19" x14ac:dyDescent="0.3">
      <c r="A730" t="s">
        <v>22</v>
      </c>
      <c r="B730" t="s">
        <v>57</v>
      </c>
      <c r="C730" s="5">
        <v>42814.106724537036</v>
      </c>
      <c r="D730" s="4">
        <v>0.10672453703703703</v>
      </c>
      <c r="E730" s="8" t="s">
        <v>911</v>
      </c>
      <c r="F730" s="8" t="s">
        <v>910</v>
      </c>
      <c r="G730" s="5">
        <f t="shared" si="57"/>
        <v>42814.875</v>
      </c>
      <c r="H730" s="5">
        <f t="shared" si="58"/>
        <v>42813.875</v>
      </c>
      <c r="I730" s="1">
        <f t="shared" si="60"/>
        <v>42813.875</v>
      </c>
      <c r="J730">
        <v>3</v>
      </c>
      <c r="K730">
        <v>4</v>
      </c>
      <c r="L730" t="s">
        <v>13</v>
      </c>
      <c r="M730">
        <v>2</v>
      </c>
      <c r="N730">
        <v>2</v>
      </c>
      <c r="O730">
        <v>3</v>
      </c>
      <c r="P730" t="s">
        <v>14</v>
      </c>
      <c r="Q730" t="s">
        <v>14</v>
      </c>
      <c r="R730" t="s">
        <v>15</v>
      </c>
      <c r="S730" s="8">
        <f t="shared" si="59"/>
        <v>99</v>
      </c>
    </row>
    <row r="731" spans="1:19" x14ac:dyDescent="0.3">
      <c r="A731" t="s">
        <v>22</v>
      </c>
      <c r="B731" t="s">
        <v>64</v>
      </c>
      <c r="C731" s="5">
        <v>42815.684340277781</v>
      </c>
      <c r="D731" s="4">
        <v>0.18434027777777776</v>
      </c>
      <c r="E731" s="8" t="s">
        <v>909</v>
      </c>
      <c r="F731" s="8" t="s">
        <v>910</v>
      </c>
      <c r="G731" s="5">
        <f t="shared" si="57"/>
        <v>42815.875</v>
      </c>
      <c r="H731" s="5">
        <f t="shared" si="58"/>
        <v>42814.875</v>
      </c>
      <c r="I731" s="1">
        <f t="shared" si="60"/>
        <v>42814.875</v>
      </c>
      <c r="J731">
        <v>2</v>
      </c>
      <c r="K731">
        <v>3</v>
      </c>
      <c r="L731" t="s">
        <v>37</v>
      </c>
      <c r="M731">
        <v>4</v>
      </c>
      <c r="N731">
        <v>3</v>
      </c>
      <c r="O731">
        <v>4</v>
      </c>
      <c r="P731" t="s">
        <v>14</v>
      </c>
      <c r="Q731" t="s">
        <v>14</v>
      </c>
      <c r="R731" t="s">
        <v>15</v>
      </c>
      <c r="S731" s="8">
        <f t="shared" si="59"/>
        <v>99</v>
      </c>
    </row>
    <row r="732" spans="1:19" x14ac:dyDescent="0.3">
      <c r="A732" t="s">
        <v>22</v>
      </c>
      <c r="B732" t="s">
        <v>638</v>
      </c>
      <c r="C732" s="5">
        <v>42816.894270833334</v>
      </c>
      <c r="D732" s="4">
        <v>0.39427083333333335</v>
      </c>
      <c r="E732" s="8" t="s">
        <v>909</v>
      </c>
      <c r="F732" s="8" t="s">
        <v>910</v>
      </c>
      <c r="G732" s="5">
        <f t="shared" si="57"/>
        <v>42816.875</v>
      </c>
      <c r="H732" s="5">
        <f t="shared" si="58"/>
        <v>42815.875</v>
      </c>
      <c r="I732" s="1">
        <f t="shared" si="60"/>
        <v>42816.875</v>
      </c>
      <c r="J732">
        <v>4</v>
      </c>
      <c r="K732">
        <v>2</v>
      </c>
      <c r="L732" t="s">
        <v>13</v>
      </c>
      <c r="M732">
        <v>3</v>
      </c>
      <c r="N732">
        <v>3</v>
      </c>
      <c r="O732">
        <v>2</v>
      </c>
      <c r="P732" t="s">
        <v>466</v>
      </c>
      <c r="Q732" t="s">
        <v>459</v>
      </c>
      <c r="R732" t="s">
        <v>634</v>
      </c>
      <c r="S732" s="8">
        <f t="shared" si="59"/>
        <v>1</v>
      </c>
    </row>
    <row r="733" spans="1:19" x14ac:dyDescent="0.3">
      <c r="A733" t="s">
        <v>22</v>
      </c>
      <c r="B733" t="s">
        <v>639</v>
      </c>
      <c r="C733" s="5">
        <v>42817.912638888891</v>
      </c>
      <c r="D733" s="4">
        <v>0.41263888888888894</v>
      </c>
      <c r="E733" s="8" t="s">
        <v>909</v>
      </c>
      <c r="F733" s="8" t="s">
        <v>910</v>
      </c>
      <c r="G733" s="5">
        <f t="shared" si="57"/>
        <v>42817.875</v>
      </c>
      <c r="H733" s="5">
        <f t="shared" si="58"/>
        <v>42816.875</v>
      </c>
      <c r="I733" s="1">
        <f t="shared" si="60"/>
        <v>42817.875</v>
      </c>
      <c r="J733">
        <v>3</v>
      </c>
      <c r="K733">
        <v>3</v>
      </c>
      <c r="L733" t="s">
        <v>18</v>
      </c>
      <c r="M733">
        <v>2</v>
      </c>
      <c r="N733">
        <v>3</v>
      </c>
      <c r="O733">
        <v>2</v>
      </c>
      <c r="P733" t="s">
        <v>459</v>
      </c>
      <c r="Q733" t="s">
        <v>459</v>
      </c>
      <c r="R733" t="s">
        <v>634</v>
      </c>
      <c r="S733" s="8">
        <f t="shared" si="59"/>
        <v>1</v>
      </c>
    </row>
    <row r="734" spans="1:19" x14ac:dyDescent="0.3">
      <c r="A734" t="s">
        <v>22</v>
      </c>
      <c r="B734" t="s">
        <v>644</v>
      </c>
      <c r="C734" s="5">
        <v>42819.932812500003</v>
      </c>
      <c r="D734" s="4">
        <v>0.43281249999999999</v>
      </c>
      <c r="E734" s="8" t="s">
        <v>909</v>
      </c>
      <c r="F734" s="8" t="s">
        <v>910</v>
      </c>
      <c r="G734" s="5">
        <f t="shared" si="57"/>
        <v>42819.875</v>
      </c>
      <c r="H734" s="5">
        <f t="shared" si="58"/>
        <v>42818.875</v>
      </c>
      <c r="I734" s="1">
        <f t="shared" si="60"/>
        <v>42819.875</v>
      </c>
      <c r="J734">
        <v>4</v>
      </c>
      <c r="K734">
        <v>4</v>
      </c>
      <c r="L734" t="s">
        <v>13</v>
      </c>
      <c r="M734">
        <v>2</v>
      </c>
      <c r="N734">
        <v>4</v>
      </c>
      <c r="O734">
        <v>2</v>
      </c>
      <c r="P734" t="s">
        <v>459</v>
      </c>
      <c r="Q734" t="s">
        <v>459</v>
      </c>
      <c r="R734" t="s">
        <v>634</v>
      </c>
      <c r="S734" s="8">
        <f t="shared" si="59"/>
        <v>1</v>
      </c>
    </row>
    <row r="735" spans="1:19" x14ac:dyDescent="0.3">
      <c r="A735" t="s">
        <v>22</v>
      </c>
      <c r="B735" t="s">
        <v>650</v>
      </c>
      <c r="C735" s="5">
        <v>42821.019120370373</v>
      </c>
      <c r="D735" s="4">
        <v>0.5191203703703704</v>
      </c>
      <c r="E735" s="8" t="s">
        <v>911</v>
      </c>
      <c r="F735" s="8" t="s">
        <v>910</v>
      </c>
      <c r="G735" s="5">
        <f t="shared" si="57"/>
        <v>42821.875</v>
      </c>
      <c r="H735" s="5">
        <f t="shared" si="58"/>
        <v>42820.875</v>
      </c>
      <c r="I735" s="1">
        <f t="shared" si="60"/>
        <v>42820.875</v>
      </c>
      <c r="J735">
        <v>4</v>
      </c>
      <c r="K735">
        <v>5</v>
      </c>
      <c r="L735" t="s">
        <v>55</v>
      </c>
      <c r="M735">
        <v>2</v>
      </c>
      <c r="N735">
        <v>3</v>
      </c>
      <c r="O735">
        <v>4</v>
      </c>
      <c r="P735" t="s">
        <v>459</v>
      </c>
      <c r="Q735" t="s">
        <v>459</v>
      </c>
      <c r="R735" t="s">
        <v>634</v>
      </c>
      <c r="S735" s="8">
        <f t="shared" si="59"/>
        <v>1</v>
      </c>
    </row>
    <row r="736" spans="1:19" x14ac:dyDescent="0.3">
      <c r="A736" t="s">
        <v>22</v>
      </c>
      <c r="B736" t="s">
        <v>651</v>
      </c>
      <c r="C736" s="5">
        <v>42821.884201388886</v>
      </c>
      <c r="D736" s="4">
        <v>0.38420138888888888</v>
      </c>
      <c r="E736" s="8" t="s">
        <v>909</v>
      </c>
      <c r="F736" s="8" t="s">
        <v>910</v>
      </c>
      <c r="G736" s="5">
        <f t="shared" si="57"/>
        <v>42821.875</v>
      </c>
      <c r="H736" s="5">
        <f t="shared" si="58"/>
        <v>42820.875</v>
      </c>
      <c r="I736" s="1">
        <f t="shared" si="60"/>
        <v>42821.875</v>
      </c>
      <c r="J736">
        <v>3</v>
      </c>
      <c r="K736">
        <v>3</v>
      </c>
      <c r="L736" t="s">
        <v>13</v>
      </c>
      <c r="M736">
        <v>3</v>
      </c>
      <c r="N736">
        <v>4</v>
      </c>
      <c r="O736">
        <v>3</v>
      </c>
      <c r="P736" t="s">
        <v>459</v>
      </c>
      <c r="Q736" t="s">
        <v>459</v>
      </c>
      <c r="R736" t="s">
        <v>634</v>
      </c>
      <c r="S736" s="8">
        <f t="shared" si="59"/>
        <v>1</v>
      </c>
    </row>
    <row r="737" spans="1:19" x14ac:dyDescent="0.3">
      <c r="A737" t="s">
        <v>22</v>
      </c>
      <c r="B737" t="s">
        <v>654</v>
      </c>
      <c r="C737" s="5">
        <v>42822.902314814812</v>
      </c>
      <c r="D737" s="4">
        <v>0.40231481481481479</v>
      </c>
      <c r="E737" s="8" t="s">
        <v>909</v>
      </c>
      <c r="F737" s="8" t="s">
        <v>910</v>
      </c>
      <c r="G737" s="5">
        <f t="shared" si="57"/>
        <v>42822.875</v>
      </c>
      <c r="H737" s="5">
        <f t="shared" si="58"/>
        <v>42821.875</v>
      </c>
      <c r="I737" s="1">
        <f t="shared" si="60"/>
        <v>42822.875</v>
      </c>
      <c r="J737">
        <v>3</v>
      </c>
      <c r="K737">
        <v>5</v>
      </c>
      <c r="L737" t="s">
        <v>18</v>
      </c>
      <c r="M737">
        <v>3</v>
      </c>
      <c r="N737">
        <v>3</v>
      </c>
      <c r="O737">
        <v>2</v>
      </c>
      <c r="P737" t="s">
        <v>459</v>
      </c>
      <c r="Q737" t="s">
        <v>459</v>
      </c>
      <c r="R737" t="s">
        <v>634</v>
      </c>
      <c r="S737" s="8">
        <f t="shared" si="59"/>
        <v>1</v>
      </c>
    </row>
    <row r="738" spans="1:19" x14ac:dyDescent="0.3">
      <c r="A738" t="s">
        <v>22</v>
      </c>
      <c r="B738" t="s">
        <v>659</v>
      </c>
      <c r="C738" s="5">
        <v>42824.022280092591</v>
      </c>
      <c r="D738" s="4">
        <v>0.52228009259259256</v>
      </c>
      <c r="E738" s="8" t="s">
        <v>911</v>
      </c>
      <c r="F738" s="8" t="s">
        <v>910</v>
      </c>
      <c r="G738" s="5">
        <f t="shared" si="57"/>
        <v>42824.875</v>
      </c>
      <c r="H738" s="5">
        <f t="shared" si="58"/>
        <v>42823.875</v>
      </c>
      <c r="I738" s="1">
        <f t="shared" si="60"/>
        <v>42823.875</v>
      </c>
      <c r="J738">
        <v>3</v>
      </c>
      <c r="K738">
        <v>2</v>
      </c>
      <c r="L738" t="s">
        <v>37</v>
      </c>
      <c r="M738">
        <v>2</v>
      </c>
      <c r="N738">
        <v>2</v>
      </c>
      <c r="O738">
        <v>4</v>
      </c>
      <c r="P738" t="s">
        <v>459</v>
      </c>
      <c r="Q738" t="s">
        <v>459</v>
      </c>
      <c r="R738" t="s">
        <v>634</v>
      </c>
      <c r="S738" s="8">
        <f t="shared" si="59"/>
        <v>1</v>
      </c>
    </row>
    <row r="739" spans="1:19" x14ac:dyDescent="0.3">
      <c r="A739" t="s">
        <v>22</v>
      </c>
      <c r="B739" t="s">
        <v>661</v>
      </c>
      <c r="C739" s="5">
        <v>42824.881585648145</v>
      </c>
      <c r="D739" s="4">
        <v>0.38158564814814816</v>
      </c>
      <c r="E739" s="8" t="s">
        <v>909</v>
      </c>
      <c r="F739" s="8" t="s">
        <v>910</v>
      </c>
      <c r="G739" s="5">
        <f t="shared" si="57"/>
        <v>42824.875</v>
      </c>
      <c r="H739" s="5">
        <f t="shared" si="58"/>
        <v>42823.875</v>
      </c>
      <c r="I739" s="1">
        <f t="shared" si="60"/>
        <v>42824.875</v>
      </c>
      <c r="J739">
        <v>3</v>
      </c>
      <c r="K739">
        <v>4</v>
      </c>
      <c r="L739" t="s">
        <v>18</v>
      </c>
      <c r="M739">
        <v>3</v>
      </c>
      <c r="N739">
        <v>3</v>
      </c>
      <c r="O739">
        <v>3</v>
      </c>
      <c r="P739" t="s">
        <v>459</v>
      </c>
      <c r="Q739" t="s">
        <v>459</v>
      </c>
      <c r="R739" t="s">
        <v>634</v>
      </c>
      <c r="S739" s="8">
        <f t="shared" si="59"/>
        <v>1</v>
      </c>
    </row>
    <row r="740" spans="1:19" x14ac:dyDescent="0.3">
      <c r="A740" t="s">
        <v>22</v>
      </c>
      <c r="B740" t="s">
        <v>665</v>
      </c>
      <c r="C740" s="5">
        <v>42827.693530092591</v>
      </c>
      <c r="D740" s="4">
        <v>0.1935300925925926</v>
      </c>
      <c r="E740" s="8" t="s">
        <v>909</v>
      </c>
      <c r="F740" s="8" t="s">
        <v>910</v>
      </c>
      <c r="G740" s="5">
        <f t="shared" si="57"/>
        <v>42827.875</v>
      </c>
      <c r="H740" s="5">
        <f t="shared" si="58"/>
        <v>42826.875</v>
      </c>
      <c r="I740" s="1">
        <f t="shared" si="60"/>
        <v>42826.875</v>
      </c>
      <c r="J740">
        <v>3</v>
      </c>
      <c r="K740">
        <v>5</v>
      </c>
      <c r="L740" t="s">
        <v>18</v>
      </c>
      <c r="M740">
        <v>4</v>
      </c>
      <c r="N740">
        <v>3</v>
      </c>
      <c r="O740">
        <v>4</v>
      </c>
      <c r="P740" t="s">
        <v>459</v>
      </c>
      <c r="Q740" t="s">
        <v>459</v>
      </c>
      <c r="R740" t="s">
        <v>634</v>
      </c>
      <c r="S740" s="8">
        <f t="shared" si="59"/>
        <v>1</v>
      </c>
    </row>
    <row r="741" spans="1:19" x14ac:dyDescent="0.3">
      <c r="A741" t="s">
        <v>22</v>
      </c>
      <c r="B741" t="s">
        <v>667</v>
      </c>
      <c r="C741" s="5">
        <v>42827.987962962965</v>
      </c>
      <c r="D741" s="4">
        <v>0.48796296296296293</v>
      </c>
      <c r="E741" s="8" t="s">
        <v>909</v>
      </c>
      <c r="F741" s="8" t="s">
        <v>910</v>
      </c>
      <c r="G741" s="5">
        <f t="shared" si="57"/>
        <v>42827.875</v>
      </c>
      <c r="H741" s="5">
        <f t="shared" si="58"/>
        <v>42826.875</v>
      </c>
      <c r="I741" s="1">
        <f t="shared" si="60"/>
        <v>42827.875</v>
      </c>
      <c r="J741">
        <v>2</v>
      </c>
      <c r="K741">
        <v>5</v>
      </c>
      <c r="L741" t="s">
        <v>18</v>
      </c>
      <c r="M741">
        <v>4</v>
      </c>
      <c r="N741">
        <v>3</v>
      </c>
      <c r="O741">
        <v>3</v>
      </c>
      <c r="P741" t="s">
        <v>459</v>
      </c>
      <c r="Q741" t="s">
        <v>459</v>
      </c>
      <c r="R741" t="s">
        <v>634</v>
      </c>
      <c r="S741" s="8">
        <f t="shared" si="59"/>
        <v>1</v>
      </c>
    </row>
    <row r="742" spans="1:19" x14ac:dyDescent="0.3">
      <c r="A742" t="s">
        <v>22</v>
      </c>
      <c r="B742" t="s">
        <v>669</v>
      </c>
      <c r="C742" s="5">
        <v>42828.876458333332</v>
      </c>
      <c r="D742" s="4">
        <v>0.37645833333333334</v>
      </c>
      <c r="E742" s="8" t="s">
        <v>909</v>
      </c>
      <c r="F742" s="8" t="s">
        <v>910</v>
      </c>
      <c r="G742" s="5">
        <f t="shared" si="57"/>
        <v>42828.875</v>
      </c>
      <c r="H742" s="5">
        <f t="shared" si="58"/>
        <v>42827.875</v>
      </c>
      <c r="I742" s="1">
        <f t="shared" si="60"/>
        <v>42828.875</v>
      </c>
      <c r="J742">
        <v>2</v>
      </c>
      <c r="K742">
        <v>2</v>
      </c>
      <c r="L742" t="s">
        <v>37</v>
      </c>
      <c r="M742">
        <v>4</v>
      </c>
      <c r="N742">
        <v>4</v>
      </c>
      <c r="O742">
        <v>4</v>
      </c>
      <c r="P742" t="s">
        <v>459</v>
      </c>
      <c r="Q742" t="s">
        <v>459</v>
      </c>
      <c r="R742" t="s">
        <v>634</v>
      </c>
      <c r="S742" s="8">
        <f t="shared" si="59"/>
        <v>1</v>
      </c>
    </row>
    <row r="743" spans="1:19" x14ac:dyDescent="0.3">
      <c r="A743" t="s">
        <v>124</v>
      </c>
      <c r="B743" t="s">
        <v>123</v>
      </c>
      <c r="C743" s="5">
        <v>42828.989687499998</v>
      </c>
      <c r="D743" s="4">
        <v>0.4896875</v>
      </c>
      <c r="E743" s="8" t="s">
        <v>909</v>
      </c>
      <c r="F743" s="8" t="s">
        <v>910</v>
      </c>
      <c r="G743" s="5">
        <f t="shared" si="57"/>
        <v>42828.875</v>
      </c>
      <c r="H743" s="5">
        <f t="shared" si="58"/>
        <v>42827.875</v>
      </c>
      <c r="I743" s="1">
        <f t="shared" si="60"/>
        <v>42828.875</v>
      </c>
      <c r="J743">
        <v>2</v>
      </c>
      <c r="K743">
        <v>2</v>
      </c>
      <c r="L743" t="s">
        <v>13</v>
      </c>
      <c r="M743">
        <v>2</v>
      </c>
      <c r="N743">
        <v>3</v>
      </c>
      <c r="O743">
        <v>1</v>
      </c>
      <c r="P743" t="s">
        <v>14</v>
      </c>
      <c r="Q743" t="s">
        <v>14</v>
      </c>
      <c r="R743" t="s">
        <v>15</v>
      </c>
      <c r="S743" s="8">
        <f t="shared" si="59"/>
        <v>99</v>
      </c>
    </row>
    <row r="744" spans="1:19" x14ac:dyDescent="0.3">
      <c r="A744" t="s">
        <v>124</v>
      </c>
      <c r="B744" t="s">
        <v>162</v>
      </c>
      <c r="C744" s="5">
        <v>42829.880810185183</v>
      </c>
      <c r="D744" s="4">
        <v>0.38081018518518522</v>
      </c>
      <c r="E744" s="8" t="s">
        <v>909</v>
      </c>
      <c r="F744" s="8" t="s">
        <v>910</v>
      </c>
      <c r="G744" s="5">
        <f t="shared" si="57"/>
        <v>42829.875</v>
      </c>
      <c r="H744" s="5">
        <f t="shared" si="58"/>
        <v>42828.875</v>
      </c>
      <c r="I744" s="1">
        <f t="shared" si="60"/>
        <v>42829.875</v>
      </c>
      <c r="J744">
        <v>4</v>
      </c>
      <c r="K744">
        <v>2</v>
      </c>
      <c r="L744" t="s">
        <v>37</v>
      </c>
      <c r="M744">
        <v>3</v>
      </c>
      <c r="N744">
        <v>4</v>
      </c>
      <c r="O744">
        <v>4</v>
      </c>
      <c r="P744" t="s">
        <v>14</v>
      </c>
      <c r="Q744" t="s">
        <v>14</v>
      </c>
      <c r="R744" t="s">
        <v>15</v>
      </c>
      <c r="S744" s="8">
        <f t="shared" si="59"/>
        <v>99</v>
      </c>
    </row>
    <row r="745" spans="1:19" x14ac:dyDescent="0.3">
      <c r="A745" t="s">
        <v>124</v>
      </c>
      <c r="B745" t="s">
        <v>224</v>
      </c>
      <c r="C745" s="5">
        <v>42830.898668981485</v>
      </c>
      <c r="D745" s="4">
        <v>0.3986689814814815</v>
      </c>
      <c r="E745" s="8" t="s">
        <v>909</v>
      </c>
      <c r="F745" s="8" t="s">
        <v>910</v>
      </c>
      <c r="G745" s="5">
        <f t="shared" si="57"/>
        <v>42830.875</v>
      </c>
      <c r="H745" s="5">
        <f t="shared" si="58"/>
        <v>42829.875</v>
      </c>
      <c r="I745" s="1">
        <f t="shared" si="60"/>
        <v>42830.875</v>
      </c>
      <c r="J745">
        <v>2</v>
      </c>
      <c r="K745">
        <v>3</v>
      </c>
      <c r="L745" t="s">
        <v>37</v>
      </c>
      <c r="M745">
        <v>3</v>
      </c>
      <c r="N745">
        <v>3</v>
      </c>
      <c r="O745">
        <v>4</v>
      </c>
      <c r="P745" t="s">
        <v>14</v>
      </c>
      <c r="Q745" t="s">
        <v>14</v>
      </c>
      <c r="R745" t="s">
        <v>15</v>
      </c>
      <c r="S745" s="8">
        <f t="shared" si="59"/>
        <v>99</v>
      </c>
    </row>
    <row r="746" spans="1:19" x14ac:dyDescent="0.3">
      <c r="A746" t="s">
        <v>124</v>
      </c>
      <c r="B746" t="s">
        <v>322</v>
      </c>
      <c r="C746" s="5">
        <v>42832.891481481478</v>
      </c>
      <c r="D746" s="4">
        <v>0.39148148148148149</v>
      </c>
      <c r="E746" s="8" t="s">
        <v>909</v>
      </c>
      <c r="F746" s="8" t="s">
        <v>910</v>
      </c>
      <c r="G746" s="5">
        <f t="shared" si="57"/>
        <v>42832.875</v>
      </c>
      <c r="H746" s="5">
        <f t="shared" si="58"/>
        <v>42831.875</v>
      </c>
      <c r="I746" s="1">
        <f t="shared" si="60"/>
        <v>42832.875</v>
      </c>
      <c r="J746">
        <v>3</v>
      </c>
      <c r="K746">
        <v>4</v>
      </c>
      <c r="L746" t="s">
        <v>13</v>
      </c>
      <c r="M746">
        <v>2</v>
      </c>
      <c r="N746">
        <v>3</v>
      </c>
      <c r="O746">
        <v>3</v>
      </c>
      <c r="P746" t="s">
        <v>14</v>
      </c>
      <c r="Q746" t="s">
        <v>14</v>
      </c>
      <c r="R746" t="s">
        <v>15</v>
      </c>
      <c r="S746" s="8">
        <f t="shared" si="59"/>
        <v>99</v>
      </c>
    </row>
    <row r="747" spans="1:19" x14ac:dyDescent="0.3">
      <c r="A747" t="s">
        <v>124</v>
      </c>
      <c r="B747" t="s">
        <v>362</v>
      </c>
      <c r="C747" s="5">
        <v>42833.87903935185</v>
      </c>
      <c r="D747" s="4">
        <v>0.37903935185185184</v>
      </c>
      <c r="E747" s="8" t="s">
        <v>909</v>
      </c>
      <c r="F747" s="8" t="s">
        <v>910</v>
      </c>
      <c r="G747" s="5">
        <f t="shared" si="57"/>
        <v>42833.875</v>
      </c>
      <c r="H747" s="5">
        <f t="shared" si="58"/>
        <v>42832.875</v>
      </c>
      <c r="I747" s="1">
        <f t="shared" si="60"/>
        <v>42833.875</v>
      </c>
      <c r="J747">
        <v>5</v>
      </c>
      <c r="K747">
        <v>5</v>
      </c>
      <c r="L747" t="s">
        <v>18</v>
      </c>
      <c r="M747">
        <v>1</v>
      </c>
      <c r="N747">
        <v>4</v>
      </c>
      <c r="O747">
        <v>2</v>
      </c>
      <c r="P747" t="s">
        <v>14</v>
      </c>
      <c r="Q747" t="s">
        <v>14</v>
      </c>
      <c r="R747" t="s">
        <v>15</v>
      </c>
      <c r="S747" s="8">
        <f t="shared" si="59"/>
        <v>99</v>
      </c>
    </row>
    <row r="748" spans="1:19" x14ac:dyDescent="0.3">
      <c r="A748" t="s">
        <v>124</v>
      </c>
      <c r="B748" t="s">
        <v>427</v>
      </c>
      <c r="C748" s="5">
        <v>42834.975648148145</v>
      </c>
      <c r="D748" s="4">
        <v>0.4756481481481481</v>
      </c>
      <c r="E748" s="8" t="s">
        <v>909</v>
      </c>
      <c r="F748" s="8" t="s">
        <v>910</v>
      </c>
      <c r="G748" s="5">
        <f t="shared" si="57"/>
        <v>42834.875</v>
      </c>
      <c r="H748" s="5">
        <f t="shared" si="58"/>
        <v>42833.875</v>
      </c>
      <c r="I748" s="1">
        <f t="shared" si="60"/>
        <v>42834.875</v>
      </c>
      <c r="J748">
        <v>5</v>
      </c>
      <c r="K748">
        <v>5</v>
      </c>
      <c r="L748" t="s">
        <v>13</v>
      </c>
      <c r="M748">
        <v>2</v>
      </c>
      <c r="N748">
        <v>4</v>
      </c>
      <c r="O748">
        <v>4</v>
      </c>
      <c r="P748" t="s">
        <v>14</v>
      </c>
      <c r="Q748" t="s">
        <v>14</v>
      </c>
      <c r="R748" t="s">
        <v>15</v>
      </c>
      <c r="S748" s="8">
        <f t="shared" si="59"/>
        <v>99</v>
      </c>
    </row>
    <row r="749" spans="1:19" x14ac:dyDescent="0.3">
      <c r="A749" t="s">
        <v>124</v>
      </c>
      <c r="B749" t="s">
        <v>675</v>
      </c>
      <c r="C749" s="5">
        <v>42835.88480324074</v>
      </c>
      <c r="D749" s="4">
        <v>0.38480324074074074</v>
      </c>
      <c r="E749" s="8" t="s">
        <v>909</v>
      </c>
      <c r="F749" s="8" t="s">
        <v>910</v>
      </c>
      <c r="G749" s="5">
        <f t="shared" si="57"/>
        <v>42835.875</v>
      </c>
      <c r="H749" s="5">
        <f t="shared" si="58"/>
        <v>42834.875</v>
      </c>
      <c r="I749" s="1">
        <f t="shared" si="60"/>
        <v>42835.875</v>
      </c>
      <c r="J749">
        <v>4</v>
      </c>
      <c r="K749">
        <v>2</v>
      </c>
      <c r="L749" t="s">
        <v>37</v>
      </c>
      <c r="M749">
        <v>3</v>
      </c>
      <c r="N749">
        <v>3</v>
      </c>
      <c r="O749">
        <v>3</v>
      </c>
      <c r="P749" t="s">
        <v>459</v>
      </c>
      <c r="Q749" t="s">
        <v>466</v>
      </c>
      <c r="R749" t="s">
        <v>634</v>
      </c>
      <c r="S749" s="8">
        <f t="shared" si="59"/>
        <v>0</v>
      </c>
    </row>
    <row r="750" spans="1:19" x14ac:dyDescent="0.3">
      <c r="A750" t="s">
        <v>124</v>
      </c>
      <c r="B750" t="s">
        <v>706</v>
      </c>
      <c r="C750" s="5">
        <v>42836.952881944446</v>
      </c>
      <c r="D750" s="4">
        <v>0.45288194444444446</v>
      </c>
      <c r="E750" s="8" t="s">
        <v>909</v>
      </c>
      <c r="F750" s="8" t="s">
        <v>910</v>
      </c>
      <c r="G750" s="5">
        <f t="shared" si="57"/>
        <v>42836.875</v>
      </c>
      <c r="H750" s="5">
        <f t="shared" si="58"/>
        <v>42835.875</v>
      </c>
      <c r="I750" s="1">
        <f t="shared" si="60"/>
        <v>42836.875</v>
      </c>
      <c r="J750">
        <v>4</v>
      </c>
      <c r="K750">
        <v>5</v>
      </c>
      <c r="L750" t="s">
        <v>13</v>
      </c>
      <c r="M750">
        <v>3</v>
      </c>
      <c r="N750">
        <v>4</v>
      </c>
      <c r="O750">
        <v>2</v>
      </c>
      <c r="P750" t="s">
        <v>459</v>
      </c>
      <c r="Q750" t="s">
        <v>466</v>
      </c>
      <c r="R750" t="s">
        <v>634</v>
      </c>
      <c r="S750" s="8">
        <f t="shared" si="59"/>
        <v>0</v>
      </c>
    </row>
    <row r="751" spans="1:19" x14ac:dyDescent="0.3">
      <c r="A751" t="s">
        <v>124</v>
      </c>
      <c r="B751" t="s">
        <v>757</v>
      </c>
      <c r="C751" s="5">
        <v>42839.041307870371</v>
      </c>
      <c r="D751" s="4">
        <v>0.54130787037037031</v>
      </c>
      <c r="E751" s="8" t="s">
        <v>911</v>
      </c>
      <c r="F751" s="8" t="s">
        <v>910</v>
      </c>
      <c r="G751" s="5">
        <f t="shared" si="57"/>
        <v>42839.875</v>
      </c>
      <c r="H751" s="5">
        <f t="shared" si="58"/>
        <v>42838.875</v>
      </c>
      <c r="I751" s="1">
        <f t="shared" si="60"/>
        <v>42838.875</v>
      </c>
      <c r="J751">
        <v>2</v>
      </c>
      <c r="K751">
        <v>4</v>
      </c>
      <c r="L751" t="s">
        <v>18</v>
      </c>
      <c r="M751">
        <v>2</v>
      </c>
      <c r="N751">
        <v>3</v>
      </c>
      <c r="O751">
        <v>3</v>
      </c>
      <c r="P751" t="s">
        <v>459</v>
      </c>
      <c r="Q751" t="s">
        <v>459</v>
      </c>
      <c r="R751" t="s">
        <v>634</v>
      </c>
      <c r="S751" s="8">
        <f t="shared" si="59"/>
        <v>1</v>
      </c>
    </row>
    <row r="752" spans="1:19" x14ac:dyDescent="0.3">
      <c r="A752" t="s">
        <v>124</v>
      </c>
      <c r="B752" t="s">
        <v>767</v>
      </c>
      <c r="C752" s="5">
        <v>42839.885243055556</v>
      </c>
      <c r="D752" s="4">
        <v>0.38524305555555555</v>
      </c>
      <c r="E752" s="8" t="s">
        <v>909</v>
      </c>
      <c r="F752" s="8" t="s">
        <v>910</v>
      </c>
      <c r="G752" s="5">
        <f t="shared" si="57"/>
        <v>42839.875</v>
      </c>
      <c r="H752" s="5">
        <f t="shared" si="58"/>
        <v>42838.875</v>
      </c>
      <c r="I752" s="1">
        <f t="shared" si="60"/>
        <v>42839.875</v>
      </c>
      <c r="J752">
        <v>5</v>
      </c>
      <c r="K752">
        <v>2</v>
      </c>
      <c r="L752" t="s">
        <v>37</v>
      </c>
      <c r="M752">
        <v>1</v>
      </c>
      <c r="N752">
        <v>4</v>
      </c>
      <c r="O752">
        <v>2</v>
      </c>
      <c r="P752" t="s">
        <v>459</v>
      </c>
      <c r="Q752" t="s">
        <v>459</v>
      </c>
      <c r="R752" t="s">
        <v>634</v>
      </c>
      <c r="S752" s="8">
        <f t="shared" si="59"/>
        <v>1</v>
      </c>
    </row>
    <row r="753" spans="1:19" x14ac:dyDescent="0.3">
      <c r="A753" t="s">
        <v>124</v>
      </c>
      <c r="B753" t="s">
        <v>790</v>
      </c>
      <c r="C753" s="5">
        <v>42840.902013888888</v>
      </c>
      <c r="D753" s="4">
        <v>0.40201388888888889</v>
      </c>
      <c r="E753" s="8" t="s">
        <v>909</v>
      </c>
      <c r="F753" s="8" t="s">
        <v>910</v>
      </c>
      <c r="G753" s="5">
        <f t="shared" si="57"/>
        <v>42840.875</v>
      </c>
      <c r="H753" s="5">
        <f t="shared" si="58"/>
        <v>42839.875</v>
      </c>
      <c r="I753" s="1">
        <f t="shared" si="60"/>
        <v>42840.875</v>
      </c>
      <c r="J753">
        <v>5</v>
      </c>
      <c r="K753">
        <v>4</v>
      </c>
      <c r="L753" t="s">
        <v>13</v>
      </c>
      <c r="M753">
        <v>1</v>
      </c>
      <c r="N753">
        <v>4</v>
      </c>
      <c r="O753">
        <v>2</v>
      </c>
      <c r="P753" t="s">
        <v>459</v>
      </c>
      <c r="Q753" t="s">
        <v>459</v>
      </c>
      <c r="R753" t="s">
        <v>634</v>
      </c>
      <c r="S753" s="8">
        <f t="shared" si="59"/>
        <v>1</v>
      </c>
    </row>
    <row r="754" spans="1:19" x14ac:dyDescent="0.3">
      <c r="A754" t="s">
        <v>124</v>
      </c>
      <c r="B754" t="s">
        <v>819</v>
      </c>
      <c r="C754" s="5">
        <v>42841.942546296297</v>
      </c>
      <c r="D754" s="4">
        <v>0.44254629629629627</v>
      </c>
      <c r="E754" s="8" t="s">
        <v>909</v>
      </c>
      <c r="F754" s="8" t="s">
        <v>910</v>
      </c>
      <c r="G754" s="5">
        <f t="shared" si="57"/>
        <v>42841.875</v>
      </c>
      <c r="H754" s="5">
        <f t="shared" si="58"/>
        <v>42840.875</v>
      </c>
      <c r="I754" s="1">
        <f t="shared" si="60"/>
        <v>42841.875</v>
      </c>
      <c r="J754">
        <v>5</v>
      </c>
      <c r="K754">
        <v>5</v>
      </c>
      <c r="L754" t="s">
        <v>18</v>
      </c>
      <c r="M754">
        <v>1</v>
      </c>
      <c r="N754">
        <v>4</v>
      </c>
      <c r="O754">
        <v>2</v>
      </c>
      <c r="P754" t="s">
        <v>459</v>
      </c>
      <c r="Q754" t="s">
        <v>459</v>
      </c>
      <c r="R754" t="s">
        <v>634</v>
      </c>
      <c r="S754" s="8">
        <f t="shared" si="59"/>
        <v>1</v>
      </c>
    </row>
  </sheetData>
  <sortState ref="A2:R754">
    <sortCondition ref="A2:A75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workbookViewId="0">
      <selection activeCell="J5" sqref="J5"/>
    </sheetView>
  </sheetViews>
  <sheetFormatPr defaultRowHeight="14.4" x14ac:dyDescent="0.3"/>
  <cols>
    <col min="3" max="3" width="14.6640625" bestFit="1" customWidth="1"/>
    <col min="4" max="4" width="23.6640625" bestFit="1" customWidth="1"/>
    <col min="5" max="5" width="41.77734375" customWidth="1"/>
    <col min="8" max="8" width="25" bestFit="1" customWidth="1"/>
    <col min="9" max="9" width="15" bestFit="1" customWidth="1"/>
  </cols>
  <sheetData>
    <row r="1" spans="1:21" x14ac:dyDescent="0.3">
      <c r="A1" s="8"/>
      <c r="B1" s="8" t="s">
        <v>840</v>
      </c>
      <c r="C1" s="8" t="s">
        <v>0</v>
      </c>
      <c r="D1" s="8" t="s">
        <v>841</v>
      </c>
      <c r="E1" s="8" t="s">
        <v>842</v>
      </c>
      <c r="F1" s="8" t="s">
        <v>843</v>
      </c>
      <c r="G1" s="8" t="s">
        <v>844</v>
      </c>
      <c r="H1" s="8" t="s">
        <v>845</v>
      </c>
      <c r="I1" s="8" t="s">
        <v>846</v>
      </c>
      <c r="J1" s="8" t="s">
        <v>847</v>
      </c>
      <c r="K1" s="8" t="s">
        <v>848</v>
      </c>
      <c r="L1" s="8" t="s">
        <v>849</v>
      </c>
      <c r="M1" s="8" t="s">
        <v>839</v>
      </c>
      <c r="N1" s="8" t="s">
        <v>850</v>
      </c>
      <c r="O1" s="8" t="s">
        <v>851</v>
      </c>
      <c r="P1" s="8" t="s">
        <v>852</v>
      </c>
      <c r="Q1" s="8" t="s">
        <v>853</v>
      </c>
      <c r="R1" s="8" t="s">
        <v>854</v>
      </c>
      <c r="S1" s="8" t="s">
        <v>855</v>
      </c>
      <c r="T1" s="8" t="s">
        <v>856</v>
      </c>
      <c r="U1" s="8" t="s">
        <v>857</v>
      </c>
    </row>
    <row r="2" spans="1:21" x14ac:dyDescent="0.3">
      <c r="A2" s="8">
        <v>17</v>
      </c>
      <c r="B2" s="8" t="s">
        <v>148</v>
      </c>
      <c r="C2" s="9">
        <v>42798.598796296297</v>
      </c>
      <c r="D2" s="8" t="s">
        <v>858</v>
      </c>
      <c r="E2" s="8" t="s">
        <v>859</v>
      </c>
      <c r="F2" s="8" t="s">
        <v>860</v>
      </c>
      <c r="G2" s="8" t="s">
        <v>861</v>
      </c>
      <c r="H2" s="8" t="s">
        <v>862</v>
      </c>
      <c r="I2" s="8" t="s">
        <v>863</v>
      </c>
      <c r="J2" s="8" t="s">
        <v>864</v>
      </c>
      <c r="K2" s="8">
        <v>1</v>
      </c>
      <c r="L2" s="8">
        <v>1</v>
      </c>
      <c r="M2" s="8">
        <v>0</v>
      </c>
      <c r="N2" s="8">
        <v>1</v>
      </c>
      <c r="O2" s="8">
        <v>3</v>
      </c>
      <c r="P2" s="8">
        <v>1</v>
      </c>
      <c r="Q2" s="8">
        <v>1</v>
      </c>
      <c r="R2" s="8">
        <v>1</v>
      </c>
      <c r="S2" s="8">
        <v>1</v>
      </c>
      <c r="T2" s="8">
        <v>3</v>
      </c>
      <c r="U2" s="8">
        <v>1</v>
      </c>
    </row>
    <row r="3" spans="1:21" x14ac:dyDescent="0.3">
      <c r="A3" s="8">
        <v>40</v>
      </c>
      <c r="B3" s="8" t="s">
        <v>20</v>
      </c>
      <c r="C3" s="9">
        <v>42798.693958333337</v>
      </c>
      <c r="D3" s="8" t="s">
        <v>865</v>
      </c>
      <c r="E3" s="8" t="s">
        <v>859</v>
      </c>
      <c r="F3" s="8" t="s">
        <v>866</v>
      </c>
      <c r="G3" s="8" t="s">
        <v>867</v>
      </c>
      <c r="H3" s="8" t="s">
        <v>862</v>
      </c>
      <c r="I3" s="8" t="s">
        <v>863</v>
      </c>
      <c r="J3" s="8" t="s">
        <v>864</v>
      </c>
      <c r="K3" s="8">
        <v>2</v>
      </c>
      <c r="L3" s="8" t="s">
        <v>868</v>
      </c>
      <c r="M3" s="8" t="s">
        <v>868</v>
      </c>
      <c r="N3" s="8" t="s">
        <v>868</v>
      </c>
      <c r="O3" s="8" t="s">
        <v>868</v>
      </c>
      <c r="P3" s="8" t="s">
        <v>868</v>
      </c>
      <c r="Q3" s="8" t="s">
        <v>868</v>
      </c>
      <c r="R3" s="8" t="s">
        <v>868</v>
      </c>
      <c r="S3" s="8" t="s">
        <v>868</v>
      </c>
      <c r="T3" s="8">
        <v>7</v>
      </c>
      <c r="U3" s="8">
        <v>1</v>
      </c>
    </row>
    <row r="4" spans="1:21" x14ac:dyDescent="0.3">
      <c r="A4" s="8">
        <v>76</v>
      </c>
      <c r="B4" s="8" t="s">
        <v>22</v>
      </c>
      <c r="C4" s="9">
        <v>42798.762719907405</v>
      </c>
      <c r="D4" s="8" t="s">
        <v>865</v>
      </c>
      <c r="E4" s="8" t="s">
        <v>859</v>
      </c>
      <c r="F4" s="8" t="s">
        <v>866</v>
      </c>
      <c r="G4" s="8" t="s">
        <v>867</v>
      </c>
      <c r="H4" s="8" t="s">
        <v>862</v>
      </c>
      <c r="I4" s="8" t="s">
        <v>863</v>
      </c>
      <c r="J4" s="8" t="s">
        <v>864</v>
      </c>
      <c r="K4" s="8">
        <v>3</v>
      </c>
      <c r="L4" s="8" t="s">
        <v>868</v>
      </c>
      <c r="M4" s="8" t="s">
        <v>868</v>
      </c>
      <c r="N4" s="8" t="s">
        <v>868</v>
      </c>
      <c r="O4" s="8" t="s">
        <v>868</v>
      </c>
      <c r="P4" s="8" t="s">
        <v>868</v>
      </c>
      <c r="Q4" s="8" t="s">
        <v>868</v>
      </c>
      <c r="R4" s="8" t="s">
        <v>868</v>
      </c>
      <c r="S4" s="8" t="s">
        <v>868</v>
      </c>
      <c r="T4" s="8">
        <v>7</v>
      </c>
      <c r="U4" s="8">
        <v>1</v>
      </c>
    </row>
    <row r="5" spans="1:21" x14ac:dyDescent="0.3">
      <c r="A5" s="8">
        <v>16</v>
      </c>
      <c r="B5" s="8" t="s">
        <v>869</v>
      </c>
      <c r="C5" s="9">
        <v>42799.373749999999</v>
      </c>
      <c r="D5" s="8" t="s">
        <v>858</v>
      </c>
      <c r="E5" s="8" t="s">
        <v>859</v>
      </c>
      <c r="F5" s="8" t="s">
        <v>870</v>
      </c>
      <c r="G5" s="8" t="s">
        <v>861</v>
      </c>
      <c r="H5" s="8" t="s">
        <v>862</v>
      </c>
      <c r="I5" s="8" t="s">
        <v>863</v>
      </c>
      <c r="J5" s="8" t="s">
        <v>864</v>
      </c>
      <c r="K5" s="8">
        <v>4</v>
      </c>
      <c r="L5" s="8">
        <v>4</v>
      </c>
      <c r="M5" s="8">
        <v>0</v>
      </c>
      <c r="N5" s="8">
        <v>1</v>
      </c>
      <c r="O5" s="8">
        <v>2</v>
      </c>
      <c r="P5" s="8">
        <v>1</v>
      </c>
      <c r="Q5" s="8">
        <v>1</v>
      </c>
      <c r="R5" s="8">
        <v>3</v>
      </c>
      <c r="S5" s="8">
        <v>0</v>
      </c>
      <c r="T5" s="8">
        <v>4</v>
      </c>
      <c r="U5" s="8">
        <v>1</v>
      </c>
    </row>
    <row r="6" spans="1:21" x14ac:dyDescent="0.3">
      <c r="A6" s="8">
        <v>52</v>
      </c>
      <c r="B6" s="8" t="s">
        <v>146</v>
      </c>
      <c r="C6" s="9">
        <v>42799.757800925923</v>
      </c>
      <c r="D6" s="8" t="s">
        <v>858</v>
      </c>
      <c r="E6" s="8" t="s">
        <v>859</v>
      </c>
      <c r="F6" s="8" t="s">
        <v>870</v>
      </c>
      <c r="G6" s="8" t="s">
        <v>861</v>
      </c>
      <c r="H6" s="8" t="s">
        <v>862</v>
      </c>
      <c r="I6" s="8" t="s">
        <v>863</v>
      </c>
      <c r="J6" s="8" t="s">
        <v>871</v>
      </c>
      <c r="K6" s="8">
        <v>5</v>
      </c>
      <c r="L6" s="8">
        <v>5</v>
      </c>
      <c r="M6" s="8">
        <v>0</v>
      </c>
      <c r="N6" s="8">
        <v>1</v>
      </c>
      <c r="O6" s="8">
        <v>2</v>
      </c>
      <c r="P6" s="8">
        <v>1</v>
      </c>
      <c r="Q6" s="8">
        <v>1</v>
      </c>
      <c r="R6" s="8">
        <v>3</v>
      </c>
      <c r="S6" s="8">
        <v>0</v>
      </c>
      <c r="T6" s="8">
        <v>5</v>
      </c>
      <c r="U6" s="8">
        <v>1</v>
      </c>
    </row>
    <row r="7" spans="1:21" x14ac:dyDescent="0.3">
      <c r="A7" s="8">
        <v>23</v>
      </c>
      <c r="B7" s="8" t="s">
        <v>188</v>
      </c>
      <c r="C7" s="9">
        <v>42799.776099537034</v>
      </c>
      <c r="D7" s="8" t="s">
        <v>858</v>
      </c>
      <c r="E7" s="8" t="s">
        <v>872</v>
      </c>
      <c r="F7" s="8" t="s">
        <v>866</v>
      </c>
      <c r="G7" s="8" t="s">
        <v>867</v>
      </c>
      <c r="H7" s="8" t="s">
        <v>862</v>
      </c>
      <c r="I7" s="8" t="s">
        <v>873</v>
      </c>
      <c r="J7" s="8" t="s">
        <v>871</v>
      </c>
      <c r="K7" s="8">
        <v>6</v>
      </c>
      <c r="L7" s="8">
        <v>6</v>
      </c>
      <c r="M7" s="8">
        <v>0</v>
      </c>
      <c r="N7" s="8">
        <v>2</v>
      </c>
      <c r="O7" s="8">
        <v>2</v>
      </c>
      <c r="P7" s="8">
        <v>1</v>
      </c>
      <c r="Q7" s="8">
        <v>2</v>
      </c>
      <c r="R7" s="8">
        <v>22</v>
      </c>
      <c r="S7" s="8">
        <v>1</v>
      </c>
      <c r="T7" s="8">
        <v>4</v>
      </c>
      <c r="U7" s="8">
        <v>1</v>
      </c>
    </row>
    <row r="8" spans="1:21" x14ac:dyDescent="0.3">
      <c r="A8" s="8">
        <v>56</v>
      </c>
      <c r="B8" s="8" t="s">
        <v>24</v>
      </c>
      <c r="C8" s="9">
        <v>42800.616539351853</v>
      </c>
      <c r="D8" s="8" t="s">
        <v>865</v>
      </c>
      <c r="E8" s="8" t="s">
        <v>859</v>
      </c>
      <c r="F8" s="8" t="s">
        <v>866</v>
      </c>
      <c r="G8" s="8" t="s">
        <v>861</v>
      </c>
      <c r="H8" s="8" t="s">
        <v>862</v>
      </c>
      <c r="I8" s="8" t="s">
        <v>863</v>
      </c>
      <c r="J8" s="8" t="s">
        <v>864</v>
      </c>
      <c r="K8" s="8">
        <v>7</v>
      </c>
      <c r="L8" s="8" t="s">
        <v>868</v>
      </c>
      <c r="M8" s="8" t="s">
        <v>868</v>
      </c>
      <c r="N8" s="8" t="s">
        <v>868</v>
      </c>
      <c r="O8" s="8" t="s">
        <v>868</v>
      </c>
      <c r="P8" s="8" t="s">
        <v>868</v>
      </c>
      <c r="Q8" s="8" t="s">
        <v>868</v>
      </c>
      <c r="R8" s="8" t="s">
        <v>868</v>
      </c>
      <c r="S8" s="8" t="s">
        <v>868</v>
      </c>
      <c r="T8" s="8">
        <v>5</v>
      </c>
      <c r="U8" s="8">
        <v>1</v>
      </c>
    </row>
    <row r="9" spans="1:21" x14ac:dyDescent="0.3">
      <c r="A9" s="8">
        <v>39</v>
      </c>
      <c r="B9" s="8" t="s">
        <v>17</v>
      </c>
      <c r="C9" s="9">
        <v>42801.281458333331</v>
      </c>
      <c r="D9" s="8" t="s">
        <v>865</v>
      </c>
      <c r="E9" s="8" t="s">
        <v>859</v>
      </c>
      <c r="F9" s="8" t="s">
        <v>866</v>
      </c>
      <c r="G9" s="8" t="s">
        <v>861</v>
      </c>
      <c r="H9" s="8" t="s">
        <v>862</v>
      </c>
      <c r="I9" s="8"/>
      <c r="J9" s="8"/>
      <c r="K9" s="8">
        <v>8</v>
      </c>
      <c r="L9" s="8" t="s">
        <v>868</v>
      </c>
      <c r="M9" s="8" t="s">
        <v>868</v>
      </c>
      <c r="N9" s="8" t="s">
        <v>868</v>
      </c>
      <c r="O9" s="8" t="s">
        <v>868</v>
      </c>
      <c r="P9" s="8" t="s">
        <v>868</v>
      </c>
      <c r="Q9" s="8" t="s">
        <v>868</v>
      </c>
      <c r="R9" s="8" t="s">
        <v>868</v>
      </c>
      <c r="S9" s="8" t="s">
        <v>868</v>
      </c>
      <c r="T9" s="8">
        <v>7</v>
      </c>
      <c r="U9" s="8">
        <v>1</v>
      </c>
    </row>
    <row r="10" spans="1:21" x14ac:dyDescent="0.3">
      <c r="A10" s="8">
        <v>20</v>
      </c>
      <c r="B10" s="8" t="s">
        <v>12</v>
      </c>
      <c r="C10" s="9">
        <v>42801.773935185185</v>
      </c>
      <c r="D10" s="8" t="s">
        <v>865</v>
      </c>
      <c r="E10" s="8" t="s">
        <v>859</v>
      </c>
      <c r="F10" s="8" t="s">
        <v>870</v>
      </c>
      <c r="G10" s="8" t="s">
        <v>861</v>
      </c>
      <c r="H10" s="8" t="s">
        <v>862</v>
      </c>
      <c r="I10" s="8" t="s">
        <v>863</v>
      </c>
      <c r="J10" s="8" t="s">
        <v>871</v>
      </c>
      <c r="K10" s="8">
        <v>9</v>
      </c>
      <c r="L10" s="8" t="s">
        <v>868</v>
      </c>
      <c r="M10" s="8" t="s">
        <v>868</v>
      </c>
      <c r="N10" s="8" t="s">
        <v>868</v>
      </c>
      <c r="O10" s="8" t="s">
        <v>868</v>
      </c>
      <c r="P10" s="8" t="s">
        <v>868</v>
      </c>
      <c r="Q10" s="8" t="s">
        <v>868</v>
      </c>
      <c r="R10" s="8" t="s">
        <v>868</v>
      </c>
      <c r="S10" s="8" t="s">
        <v>868</v>
      </c>
      <c r="T10" s="8">
        <v>8</v>
      </c>
      <c r="U10" s="8">
        <v>1</v>
      </c>
    </row>
    <row r="11" spans="1:21" x14ac:dyDescent="0.3">
      <c r="A11" s="8">
        <v>47</v>
      </c>
      <c r="B11" s="8" t="s">
        <v>29</v>
      </c>
      <c r="C11" s="9">
        <v>42802.486273148148</v>
      </c>
      <c r="D11" s="8" t="s">
        <v>865</v>
      </c>
      <c r="E11" s="8" t="s">
        <v>859</v>
      </c>
      <c r="F11" s="8" t="s">
        <v>866</v>
      </c>
      <c r="G11" s="8" t="s">
        <v>861</v>
      </c>
      <c r="H11" s="8" t="s">
        <v>862</v>
      </c>
      <c r="I11" s="8" t="s">
        <v>863</v>
      </c>
      <c r="J11" s="8" t="s">
        <v>871</v>
      </c>
      <c r="K11" s="8">
        <v>10</v>
      </c>
      <c r="L11" s="8" t="s">
        <v>868</v>
      </c>
      <c r="M11" s="8" t="s">
        <v>868</v>
      </c>
      <c r="N11" s="8" t="s">
        <v>868</v>
      </c>
      <c r="O11" s="8" t="s">
        <v>868</v>
      </c>
      <c r="P11" s="8" t="s">
        <v>868</v>
      </c>
      <c r="Q11" s="8" t="s">
        <v>868</v>
      </c>
      <c r="R11" s="8" t="s">
        <v>868</v>
      </c>
      <c r="S11" s="8" t="s">
        <v>868</v>
      </c>
      <c r="T11" s="8">
        <v>7</v>
      </c>
      <c r="U11" s="8">
        <v>1</v>
      </c>
    </row>
    <row r="12" spans="1:21" x14ac:dyDescent="0.3">
      <c r="A12" s="8">
        <v>44</v>
      </c>
      <c r="B12" s="8" t="s">
        <v>66</v>
      </c>
      <c r="C12" s="9">
        <v>42802.55940972222</v>
      </c>
      <c r="D12" s="8" t="s">
        <v>865</v>
      </c>
      <c r="E12" s="8" t="s">
        <v>872</v>
      </c>
      <c r="F12" s="8" t="s">
        <v>874</v>
      </c>
      <c r="G12" s="8" t="s">
        <v>867</v>
      </c>
      <c r="H12" s="8" t="s">
        <v>875</v>
      </c>
      <c r="I12" s="8" t="s">
        <v>863</v>
      </c>
      <c r="J12" s="8" t="s">
        <v>871</v>
      </c>
      <c r="K12" s="8">
        <v>11</v>
      </c>
      <c r="L12" s="8">
        <v>11</v>
      </c>
      <c r="M12" s="8">
        <v>0</v>
      </c>
      <c r="N12" s="8">
        <v>2</v>
      </c>
      <c r="O12" s="8">
        <v>1</v>
      </c>
      <c r="P12" s="8">
        <v>2</v>
      </c>
      <c r="Q12" s="8">
        <v>2</v>
      </c>
      <c r="R12" s="8">
        <v>30</v>
      </c>
      <c r="S12" s="8">
        <v>1</v>
      </c>
      <c r="T12" s="8">
        <v>5</v>
      </c>
      <c r="U12" s="8">
        <v>1</v>
      </c>
    </row>
    <row r="13" spans="1:21" x14ac:dyDescent="0.3">
      <c r="A13" s="8">
        <v>71</v>
      </c>
      <c r="B13" s="8" t="s">
        <v>74</v>
      </c>
      <c r="C13" s="9">
        <v>42805.588599537034</v>
      </c>
      <c r="D13" s="8" t="s">
        <v>865</v>
      </c>
      <c r="E13" s="8" t="s">
        <v>859</v>
      </c>
      <c r="F13" s="8" t="s">
        <v>866</v>
      </c>
      <c r="G13" s="8" t="s">
        <v>867</v>
      </c>
      <c r="H13" s="8" t="s">
        <v>876</v>
      </c>
      <c r="I13" s="8" t="s">
        <v>877</v>
      </c>
      <c r="J13" s="8" t="s">
        <v>871</v>
      </c>
      <c r="K13" s="8">
        <v>12</v>
      </c>
      <c r="L13" s="8">
        <v>12</v>
      </c>
      <c r="M13" s="8">
        <v>0</v>
      </c>
      <c r="N13" s="8">
        <v>2</v>
      </c>
      <c r="O13" s="8">
        <v>2</v>
      </c>
      <c r="P13" s="8">
        <v>2</v>
      </c>
      <c r="Q13" s="8">
        <v>1</v>
      </c>
      <c r="R13" s="8">
        <v>10</v>
      </c>
      <c r="S13" s="8">
        <v>0</v>
      </c>
      <c r="T13" s="8">
        <v>6</v>
      </c>
      <c r="U13" s="8">
        <v>1</v>
      </c>
    </row>
    <row r="14" spans="1:21" x14ac:dyDescent="0.3">
      <c r="A14" s="8">
        <v>58</v>
      </c>
      <c r="B14" s="8" t="s">
        <v>108</v>
      </c>
      <c r="C14" s="9">
        <v>42806.676377314812</v>
      </c>
      <c r="D14" s="8" t="s">
        <v>878</v>
      </c>
      <c r="E14" s="8" t="s">
        <v>879</v>
      </c>
      <c r="F14" s="8" t="s">
        <v>870</v>
      </c>
      <c r="G14" s="8" t="s">
        <v>861</v>
      </c>
      <c r="H14" s="8" t="s">
        <v>862</v>
      </c>
      <c r="I14" s="8" t="s">
        <v>863</v>
      </c>
      <c r="J14" s="8" t="s">
        <v>864</v>
      </c>
      <c r="K14" s="8">
        <v>13</v>
      </c>
      <c r="L14" s="8">
        <v>13</v>
      </c>
      <c r="M14" s="8">
        <v>0</v>
      </c>
      <c r="N14" s="8">
        <v>1</v>
      </c>
      <c r="O14" s="8">
        <v>2</v>
      </c>
      <c r="P14" s="8">
        <v>1</v>
      </c>
      <c r="Q14" s="8">
        <v>2</v>
      </c>
      <c r="R14" s="8">
        <v>21</v>
      </c>
      <c r="S14" s="8">
        <v>1</v>
      </c>
      <c r="T14" s="8" t="e">
        <v>#N/A</v>
      </c>
      <c r="U14" s="8">
        <v>0</v>
      </c>
    </row>
    <row r="15" spans="1:21" x14ac:dyDescent="0.3">
      <c r="A15" s="8">
        <v>18</v>
      </c>
      <c r="B15" s="8" t="s">
        <v>128</v>
      </c>
      <c r="C15" s="9">
        <v>42807.613958333335</v>
      </c>
      <c r="D15" s="8" t="s">
        <v>880</v>
      </c>
      <c r="E15" s="8" t="s">
        <v>859</v>
      </c>
      <c r="F15" s="8" t="s">
        <v>881</v>
      </c>
      <c r="G15" s="8" t="s">
        <v>867</v>
      </c>
      <c r="H15" s="8" t="s">
        <v>862</v>
      </c>
      <c r="I15" s="8" t="s">
        <v>863</v>
      </c>
      <c r="J15" s="8" t="s">
        <v>871</v>
      </c>
      <c r="K15" s="8">
        <v>14</v>
      </c>
      <c r="L15" s="8">
        <v>14</v>
      </c>
      <c r="M15" s="8">
        <v>0</v>
      </c>
      <c r="N15" s="8">
        <v>2</v>
      </c>
      <c r="O15" s="8">
        <v>2</v>
      </c>
      <c r="P15" s="8">
        <v>1</v>
      </c>
      <c r="Q15" s="8">
        <v>1</v>
      </c>
      <c r="R15" s="8">
        <v>4</v>
      </c>
      <c r="S15" s="8">
        <v>0</v>
      </c>
      <c r="T15" s="8">
        <v>2</v>
      </c>
      <c r="U15" s="8">
        <v>1</v>
      </c>
    </row>
    <row r="16" spans="1:21" x14ac:dyDescent="0.3">
      <c r="A16" s="8">
        <v>61</v>
      </c>
      <c r="B16" s="8" t="s">
        <v>114</v>
      </c>
      <c r="C16" s="9">
        <v>42807.629699074074</v>
      </c>
      <c r="D16" s="8" t="s">
        <v>865</v>
      </c>
      <c r="E16" s="8" t="s">
        <v>872</v>
      </c>
      <c r="F16" s="8" t="s">
        <v>874</v>
      </c>
      <c r="G16" s="8" t="s">
        <v>861</v>
      </c>
      <c r="H16" s="8" t="s">
        <v>882</v>
      </c>
      <c r="I16" s="8" t="s">
        <v>863</v>
      </c>
      <c r="J16" s="8" t="s">
        <v>871</v>
      </c>
      <c r="K16" s="8">
        <v>15</v>
      </c>
      <c r="L16" s="8">
        <v>15</v>
      </c>
      <c r="M16" s="8">
        <v>0</v>
      </c>
      <c r="N16" s="8">
        <v>1</v>
      </c>
      <c r="O16" s="8">
        <v>1</v>
      </c>
      <c r="P16" s="8">
        <v>1</v>
      </c>
      <c r="Q16" s="8">
        <v>2</v>
      </c>
      <c r="R16" s="8">
        <v>23</v>
      </c>
      <c r="S16" s="8">
        <v>0</v>
      </c>
      <c r="T16" s="8">
        <v>3</v>
      </c>
      <c r="U16" s="8">
        <v>1</v>
      </c>
    </row>
    <row r="17" spans="1:21" x14ac:dyDescent="0.3">
      <c r="A17" s="8">
        <v>9</v>
      </c>
      <c r="B17" s="8" t="s">
        <v>84</v>
      </c>
      <c r="C17" s="9">
        <v>42807.704629629632</v>
      </c>
      <c r="D17" s="8" t="s">
        <v>858</v>
      </c>
      <c r="E17" s="8" t="s">
        <v>879</v>
      </c>
      <c r="F17" s="8" t="s">
        <v>866</v>
      </c>
      <c r="G17" s="8" t="s">
        <v>867</v>
      </c>
      <c r="H17" s="8" t="s">
        <v>862</v>
      </c>
      <c r="I17" s="8" t="s">
        <v>883</v>
      </c>
      <c r="J17" s="8" t="s">
        <v>871</v>
      </c>
      <c r="K17" s="8">
        <v>16</v>
      </c>
      <c r="L17" s="8">
        <v>16</v>
      </c>
      <c r="M17" s="8">
        <v>0</v>
      </c>
      <c r="N17" s="8">
        <v>2</v>
      </c>
      <c r="O17" s="8">
        <v>2</v>
      </c>
      <c r="P17" s="8">
        <v>1</v>
      </c>
      <c r="Q17" s="8">
        <v>2</v>
      </c>
      <c r="R17" s="8">
        <v>22</v>
      </c>
      <c r="S17" s="8">
        <v>0</v>
      </c>
      <c r="T17" s="8">
        <v>4</v>
      </c>
      <c r="U17" s="8">
        <v>1</v>
      </c>
    </row>
    <row r="18" spans="1:21" x14ac:dyDescent="0.3">
      <c r="A18" s="8">
        <v>6</v>
      </c>
      <c r="B18" s="8" t="s">
        <v>72</v>
      </c>
      <c r="C18" s="9">
        <v>42807.758900462963</v>
      </c>
      <c r="D18" s="8" t="s">
        <v>865</v>
      </c>
      <c r="E18" s="8" t="s">
        <v>872</v>
      </c>
      <c r="F18" s="8" t="s">
        <v>866</v>
      </c>
      <c r="G18" s="8" t="s">
        <v>867</v>
      </c>
      <c r="H18" s="8" t="s">
        <v>862</v>
      </c>
      <c r="I18" s="8"/>
      <c r="J18" s="8"/>
      <c r="K18" s="8">
        <v>17</v>
      </c>
      <c r="L18" s="8">
        <v>17</v>
      </c>
      <c r="M18" s="8">
        <v>0</v>
      </c>
      <c r="N18" s="8">
        <v>2</v>
      </c>
      <c r="O18" s="8">
        <v>2</v>
      </c>
      <c r="P18" s="8">
        <v>1</v>
      </c>
      <c r="Q18" s="8">
        <v>2</v>
      </c>
      <c r="R18" s="8">
        <v>22</v>
      </c>
      <c r="S18" s="8">
        <v>0</v>
      </c>
      <c r="T18" s="8">
        <v>5</v>
      </c>
      <c r="U18" s="8">
        <v>1</v>
      </c>
    </row>
    <row r="19" spans="1:21" x14ac:dyDescent="0.3">
      <c r="A19" s="8">
        <v>57</v>
      </c>
      <c r="B19" s="10" t="s">
        <v>168</v>
      </c>
      <c r="C19" s="9">
        <v>42808.187326388892</v>
      </c>
      <c r="D19" s="8" t="s">
        <v>858</v>
      </c>
      <c r="E19" s="8" t="s">
        <v>872</v>
      </c>
      <c r="F19" s="8" t="s">
        <v>866</v>
      </c>
      <c r="G19" s="8" t="s">
        <v>861</v>
      </c>
      <c r="H19" s="8" t="s">
        <v>862</v>
      </c>
      <c r="I19" s="8"/>
      <c r="J19" s="8"/>
      <c r="K19" s="8">
        <v>18</v>
      </c>
      <c r="L19" s="8">
        <v>18</v>
      </c>
      <c r="M19" s="8">
        <v>0</v>
      </c>
      <c r="N19" s="8">
        <v>1</v>
      </c>
      <c r="O19" s="8">
        <v>2</v>
      </c>
      <c r="P19" s="8">
        <v>1</v>
      </c>
      <c r="Q19" s="8">
        <v>2</v>
      </c>
      <c r="R19" s="8">
        <v>21</v>
      </c>
      <c r="S19" s="8">
        <v>0</v>
      </c>
      <c r="T19" s="8">
        <v>3</v>
      </c>
      <c r="U19" s="8">
        <v>1</v>
      </c>
    </row>
    <row r="20" spans="1:21" x14ac:dyDescent="0.3">
      <c r="A20" s="8">
        <v>63</v>
      </c>
      <c r="B20" s="8" t="s">
        <v>118</v>
      </c>
      <c r="C20" s="9">
        <v>42808.310590277775</v>
      </c>
      <c r="D20" s="8" t="s">
        <v>865</v>
      </c>
      <c r="E20" s="8" t="s">
        <v>859</v>
      </c>
      <c r="F20" s="8" t="s">
        <v>881</v>
      </c>
      <c r="G20" s="8" t="s">
        <v>867</v>
      </c>
      <c r="H20" s="8" t="s">
        <v>884</v>
      </c>
      <c r="I20" s="8" t="s">
        <v>863</v>
      </c>
      <c r="J20" s="8" t="s">
        <v>864</v>
      </c>
      <c r="K20" s="8">
        <v>19</v>
      </c>
      <c r="L20" s="8">
        <v>19</v>
      </c>
      <c r="M20" s="8">
        <v>0</v>
      </c>
      <c r="N20" s="8">
        <v>2</v>
      </c>
      <c r="O20" s="8">
        <v>2</v>
      </c>
      <c r="P20" s="8">
        <v>2</v>
      </c>
      <c r="Q20" s="8">
        <v>1</v>
      </c>
      <c r="R20" s="8">
        <v>10</v>
      </c>
      <c r="S20" s="8">
        <v>0</v>
      </c>
      <c r="T20" s="8">
        <v>5</v>
      </c>
      <c r="U20" s="8">
        <v>1</v>
      </c>
    </row>
    <row r="21" spans="1:21" x14ac:dyDescent="0.3">
      <c r="A21" s="8">
        <v>22</v>
      </c>
      <c r="B21" s="8" t="s">
        <v>110</v>
      </c>
      <c r="C21" s="9">
        <v>42808.784131944441</v>
      </c>
      <c r="D21" s="8" t="s">
        <v>880</v>
      </c>
      <c r="E21" s="8" t="s">
        <v>859</v>
      </c>
      <c r="F21" s="8" t="s">
        <v>860</v>
      </c>
      <c r="G21" s="8" t="s">
        <v>861</v>
      </c>
      <c r="H21" s="8" t="s">
        <v>882</v>
      </c>
      <c r="I21" s="8" t="s">
        <v>863</v>
      </c>
      <c r="J21" s="8" t="s">
        <v>871</v>
      </c>
      <c r="K21" s="8">
        <v>20</v>
      </c>
      <c r="L21" s="8">
        <v>20</v>
      </c>
      <c r="M21" s="8">
        <v>0</v>
      </c>
      <c r="N21" s="8">
        <v>1</v>
      </c>
      <c r="O21" s="8">
        <v>3</v>
      </c>
      <c r="P21" s="8">
        <v>1</v>
      </c>
      <c r="Q21" s="8">
        <v>1</v>
      </c>
      <c r="R21" s="8">
        <v>1</v>
      </c>
      <c r="S21" s="8">
        <v>0</v>
      </c>
      <c r="T21" s="8">
        <v>5</v>
      </c>
      <c r="U21" s="8">
        <v>1</v>
      </c>
    </row>
    <row r="22" spans="1:21" x14ac:dyDescent="0.3">
      <c r="A22" s="8">
        <v>77</v>
      </c>
      <c r="B22" s="8" t="s">
        <v>124</v>
      </c>
      <c r="C22" s="9">
        <v>42808.848067129627</v>
      </c>
      <c r="D22" s="8" t="s">
        <v>865</v>
      </c>
      <c r="E22" s="8" t="s">
        <v>859</v>
      </c>
      <c r="F22" s="8" t="s">
        <v>870</v>
      </c>
      <c r="G22" s="8" t="s">
        <v>861</v>
      </c>
      <c r="H22" s="8" t="s">
        <v>862</v>
      </c>
      <c r="I22" s="8" t="s">
        <v>873</v>
      </c>
      <c r="J22" s="8" t="s">
        <v>871</v>
      </c>
      <c r="K22" s="8">
        <v>21</v>
      </c>
      <c r="L22" s="8">
        <v>21</v>
      </c>
      <c r="M22" s="8">
        <v>0</v>
      </c>
      <c r="N22" s="8">
        <v>1</v>
      </c>
      <c r="O22" s="8">
        <v>2</v>
      </c>
      <c r="P22" s="8">
        <v>1</v>
      </c>
      <c r="Q22" s="8">
        <v>1</v>
      </c>
      <c r="R22" s="8">
        <v>3</v>
      </c>
      <c r="S22" s="8">
        <v>1</v>
      </c>
      <c r="T22" s="8">
        <v>4</v>
      </c>
      <c r="U22" s="8">
        <v>1</v>
      </c>
    </row>
    <row r="23" spans="1:21" x14ac:dyDescent="0.3">
      <c r="A23" s="8">
        <v>2</v>
      </c>
      <c r="B23" s="8" t="s">
        <v>88</v>
      </c>
      <c r="C23" s="9">
        <v>42809.44667824074</v>
      </c>
      <c r="D23" s="8" t="s">
        <v>880</v>
      </c>
      <c r="E23" s="8" t="s">
        <v>859</v>
      </c>
      <c r="F23" s="8" t="s">
        <v>881</v>
      </c>
      <c r="G23" s="8" t="s">
        <v>861</v>
      </c>
      <c r="H23" s="8" t="s">
        <v>882</v>
      </c>
      <c r="I23" s="8"/>
      <c r="J23" s="8"/>
      <c r="K23" s="8">
        <v>22</v>
      </c>
      <c r="L23" s="8">
        <v>22</v>
      </c>
      <c r="M23" s="8">
        <v>0</v>
      </c>
      <c r="N23" s="8">
        <v>1</v>
      </c>
      <c r="O23" s="8">
        <v>2</v>
      </c>
      <c r="P23" s="8">
        <v>1</v>
      </c>
      <c r="Q23" s="8">
        <v>1</v>
      </c>
      <c r="R23" s="8">
        <v>3</v>
      </c>
      <c r="S23" s="8">
        <v>1</v>
      </c>
      <c r="T23" s="8">
        <v>2</v>
      </c>
      <c r="U23" s="8">
        <v>1</v>
      </c>
    </row>
    <row r="24" spans="1:21" x14ac:dyDescent="0.3">
      <c r="A24" s="8">
        <v>51</v>
      </c>
      <c r="B24" s="8" t="s">
        <v>90</v>
      </c>
      <c r="C24" s="9">
        <v>42809.636400462965</v>
      </c>
      <c r="D24" s="8" t="s">
        <v>865</v>
      </c>
      <c r="E24" s="8" t="s">
        <v>859</v>
      </c>
      <c r="F24" s="8" t="s">
        <v>866</v>
      </c>
      <c r="G24" s="8" t="s">
        <v>861</v>
      </c>
      <c r="H24" s="8" t="s">
        <v>862</v>
      </c>
      <c r="I24" s="8"/>
      <c r="J24" s="8"/>
      <c r="K24" s="8">
        <v>23</v>
      </c>
      <c r="L24" s="8">
        <v>23</v>
      </c>
      <c r="M24" s="8">
        <v>0</v>
      </c>
      <c r="N24" s="8">
        <v>1</v>
      </c>
      <c r="O24" s="8">
        <v>2</v>
      </c>
      <c r="P24" s="8">
        <v>1</v>
      </c>
      <c r="Q24" s="8">
        <v>1</v>
      </c>
      <c r="R24" s="8">
        <v>3</v>
      </c>
      <c r="S24" s="8">
        <v>0</v>
      </c>
      <c r="T24" s="8">
        <v>5</v>
      </c>
      <c r="U24" s="8">
        <v>1</v>
      </c>
    </row>
    <row r="25" spans="1:21" x14ac:dyDescent="0.3">
      <c r="A25" s="8">
        <v>50</v>
      </c>
      <c r="B25" s="8" t="s">
        <v>96</v>
      </c>
      <c r="C25" s="9">
        <v>42810.389282407406</v>
      </c>
      <c r="D25" s="8" t="s">
        <v>865</v>
      </c>
      <c r="E25" s="8" t="s">
        <v>859</v>
      </c>
      <c r="F25" s="8" t="s">
        <v>874</v>
      </c>
      <c r="G25" s="8" t="s">
        <v>861</v>
      </c>
      <c r="H25" s="8" t="s">
        <v>862</v>
      </c>
      <c r="I25" s="8" t="s">
        <v>863</v>
      </c>
      <c r="J25" s="8" t="s">
        <v>871</v>
      </c>
      <c r="K25" s="8">
        <v>24</v>
      </c>
      <c r="L25" s="8">
        <v>24</v>
      </c>
      <c r="M25" s="8">
        <v>0</v>
      </c>
      <c r="N25" s="8">
        <v>1</v>
      </c>
      <c r="O25" s="8">
        <v>1</v>
      </c>
      <c r="P25" s="8">
        <v>1</v>
      </c>
      <c r="Q25" s="8">
        <v>1</v>
      </c>
      <c r="R25" s="8">
        <v>5</v>
      </c>
      <c r="S25" s="8">
        <v>1</v>
      </c>
      <c r="T25" s="8">
        <v>5</v>
      </c>
      <c r="U25" s="8">
        <v>1</v>
      </c>
    </row>
    <row r="26" spans="1:21" x14ac:dyDescent="0.3">
      <c r="A26" s="8">
        <v>27</v>
      </c>
      <c r="B26" s="8" t="s">
        <v>265</v>
      </c>
      <c r="C26" s="9">
        <v>42811.734456018516</v>
      </c>
      <c r="D26" s="8" t="s">
        <v>865</v>
      </c>
      <c r="E26" s="8" t="s">
        <v>859</v>
      </c>
      <c r="F26" s="8" t="s">
        <v>874</v>
      </c>
      <c r="G26" s="8" t="s">
        <v>867</v>
      </c>
      <c r="H26" s="8" t="s">
        <v>862</v>
      </c>
      <c r="I26" s="8"/>
      <c r="J26" s="8"/>
      <c r="K26" s="8">
        <v>25</v>
      </c>
      <c r="L26" s="8">
        <v>25</v>
      </c>
      <c r="M26" s="8">
        <v>0</v>
      </c>
      <c r="N26" s="8">
        <v>2</v>
      </c>
      <c r="O26" s="8">
        <v>1</v>
      </c>
      <c r="P26" s="8">
        <v>1</v>
      </c>
      <c r="Q26" s="8">
        <v>1</v>
      </c>
      <c r="R26" s="8">
        <v>6</v>
      </c>
      <c r="S26" s="8">
        <v>0</v>
      </c>
      <c r="T26" s="8">
        <v>2</v>
      </c>
      <c r="U26" s="8">
        <v>1</v>
      </c>
    </row>
    <row r="27" spans="1:21" x14ac:dyDescent="0.3">
      <c r="A27" s="8">
        <v>62</v>
      </c>
      <c r="B27" s="8" t="s">
        <v>247</v>
      </c>
      <c r="C27" s="9">
        <v>42812.235231481478</v>
      </c>
      <c r="D27" s="8" t="s">
        <v>858</v>
      </c>
      <c r="E27" s="8" t="s">
        <v>859</v>
      </c>
      <c r="F27" s="8" t="s">
        <v>881</v>
      </c>
      <c r="G27" s="8" t="s">
        <v>867</v>
      </c>
      <c r="H27" s="8" t="s">
        <v>885</v>
      </c>
      <c r="I27" s="8"/>
      <c r="J27" s="8"/>
      <c r="K27" s="8">
        <v>26</v>
      </c>
      <c r="L27" s="8">
        <v>26</v>
      </c>
      <c r="M27" s="8">
        <v>0</v>
      </c>
      <c r="N27" s="8">
        <v>2</v>
      </c>
      <c r="O27" s="8">
        <v>2</v>
      </c>
      <c r="P27" s="8">
        <v>2</v>
      </c>
      <c r="Q27" s="8">
        <v>1</v>
      </c>
      <c r="R27" s="8">
        <v>10</v>
      </c>
      <c r="S27" s="8">
        <v>0</v>
      </c>
      <c r="T27" s="8">
        <v>3</v>
      </c>
      <c r="U27" s="8">
        <v>1</v>
      </c>
    </row>
    <row r="28" spans="1:21" x14ac:dyDescent="0.3">
      <c r="A28" s="8">
        <v>3</v>
      </c>
      <c r="B28" s="8" t="s">
        <v>94</v>
      </c>
      <c r="C28" s="9">
        <v>42812.253680555557</v>
      </c>
      <c r="D28" s="8" t="s">
        <v>858</v>
      </c>
      <c r="E28" s="8" t="s">
        <v>879</v>
      </c>
      <c r="F28" s="8" t="s">
        <v>881</v>
      </c>
      <c r="G28" s="8" t="s">
        <v>861</v>
      </c>
      <c r="H28" s="8" t="s">
        <v>862</v>
      </c>
      <c r="I28" s="8"/>
      <c r="J28" s="8"/>
      <c r="K28" s="8">
        <v>27</v>
      </c>
      <c r="L28" s="8">
        <v>27</v>
      </c>
      <c r="M28" s="8">
        <v>0</v>
      </c>
      <c r="N28" s="8">
        <v>1</v>
      </c>
      <c r="O28" s="8">
        <v>2</v>
      </c>
      <c r="P28" s="8">
        <v>1</v>
      </c>
      <c r="Q28" s="8">
        <v>2</v>
      </c>
      <c r="R28" s="8">
        <v>21</v>
      </c>
      <c r="S28" s="8">
        <v>0</v>
      </c>
      <c r="T28" s="8">
        <v>5</v>
      </c>
      <c r="U28" s="8">
        <v>1</v>
      </c>
    </row>
    <row r="29" spans="1:21" x14ac:dyDescent="0.3">
      <c r="A29" s="8">
        <v>38</v>
      </c>
      <c r="B29" s="8" t="s">
        <v>142</v>
      </c>
      <c r="C29" s="9">
        <v>42812.33421296296</v>
      </c>
      <c r="D29" s="8" t="s">
        <v>865</v>
      </c>
      <c r="E29" s="8" t="s">
        <v>859</v>
      </c>
      <c r="F29" s="8" t="s">
        <v>866</v>
      </c>
      <c r="G29" s="8" t="s">
        <v>861</v>
      </c>
      <c r="H29" s="8" t="s">
        <v>862</v>
      </c>
      <c r="I29" s="8"/>
      <c r="J29" s="8"/>
      <c r="K29" s="8">
        <v>28</v>
      </c>
      <c r="L29" s="8">
        <v>28</v>
      </c>
      <c r="M29" s="8">
        <v>0</v>
      </c>
      <c r="N29" s="8">
        <v>1</v>
      </c>
      <c r="O29" s="8">
        <v>2</v>
      </c>
      <c r="P29" s="8">
        <v>1</v>
      </c>
      <c r="Q29" s="8">
        <v>1</v>
      </c>
      <c r="R29" s="8">
        <v>3</v>
      </c>
      <c r="S29" s="8">
        <v>1</v>
      </c>
      <c r="T29" s="8">
        <v>5</v>
      </c>
      <c r="U29" s="8">
        <v>1</v>
      </c>
    </row>
    <row r="30" spans="1:21" x14ac:dyDescent="0.3">
      <c r="A30" s="8">
        <v>53</v>
      </c>
      <c r="B30" s="8" t="s">
        <v>98</v>
      </c>
      <c r="C30" s="9">
        <v>42812.391388888886</v>
      </c>
      <c r="D30" s="8" t="s">
        <v>865</v>
      </c>
      <c r="E30" s="8" t="s">
        <v>859</v>
      </c>
      <c r="F30" s="8" t="s">
        <v>866</v>
      </c>
      <c r="G30" s="8" t="s">
        <v>867</v>
      </c>
      <c r="H30" s="8" t="s">
        <v>862</v>
      </c>
      <c r="I30" s="8" t="s">
        <v>886</v>
      </c>
      <c r="J30" s="8" t="s">
        <v>864</v>
      </c>
      <c r="K30" s="8">
        <v>29</v>
      </c>
      <c r="L30" s="8">
        <v>29</v>
      </c>
      <c r="M30" s="8">
        <v>0</v>
      </c>
      <c r="N30" s="8">
        <v>2</v>
      </c>
      <c r="O30" s="8">
        <v>2</v>
      </c>
      <c r="P30" s="8">
        <v>1</v>
      </c>
      <c r="Q30" s="8">
        <v>1</v>
      </c>
      <c r="R30" s="8">
        <v>4</v>
      </c>
      <c r="S30" s="8">
        <v>0</v>
      </c>
      <c r="T30" s="8">
        <v>5</v>
      </c>
      <c r="U30" s="8">
        <v>1</v>
      </c>
    </row>
    <row r="31" spans="1:21" x14ac:dyDescent="0.3">
      <c r="A31" s="8">
        <v>46</v>
      </c>
      <c r="B31" s="8" t="s">
        <v>887</v>
      </c>
      <c r="C31" s="9">
        <v>42812.433391203704</v>
      </c>
      <c r="D31" s="8" t="s">
        <v>858</v>
      </c>
      <c r="E31" s="8" t="s">
        <v>859</v>
      </c>
      <c r="F31" s="8" t="s">
        <v>870</v>
      </c>
      <c r="G31" s="8" t="s">
        <v>888</v>
      </c>
      <c r="H31" s="8" t="s">
        <v>884</v>
      </c>
      <c r="I31" s="8" t="s">
        <v>886</v>
      </c>
      <c r="J31" s="8" t="s">
        <v>864</v>
      </c>
      <c r="K31" s="8">
        <v>30</v>
      </c>
      <c r="L31" s="8">
        <v>30</v>
      </c>
      <c r="M31" s="8">
        <v>0</v>
      </c>
      <c r="N31" s="8">
        <v>2</v>
      </c>
      <c r="O31" s="8">
        <v>2</v>
      </c>
      <c r="P31" s="8">
        <v>2</v>
      </c>
      <c r="Q31" s="8">
        <v>1</v>
      </c>
      <c r="R31" s="8">
        <v>10</v>
      </c>
      <c r="S31" s="8">
        <v>1</v>
      </c>
      <c r="T31" s="8" t="e">
        <v>#N/A</v>
      </c>
      <c r="U31" s="8">
        <v>0</v>
      </c>
    </row>
    <row r="32" spans="1:21" x14ac:dyDescent="0.3">
      <c r="A32" s="8">
        <v>60</v>
      </c>
      <c r="B32" s="8" t="s">
        <v>889</v>
      </c>
      <c r="C32" s="9">
        <v>42812.804120370369</v>
      </c>
      <c r="D32" s="8" t="s">
        <v>865</v>
      </c>
      <c r="E32" s="8" t="s">
        <v>859</v>
      </c>
      <c r="F32" s="8" t="s">
        <v>881</v>
      </c>
      <c r="G32" s="8" t="s">
        <v>867</v>
      </c>
      <c r="H32" s="8" t="s">
        <v>862</v>
      </c>
      <c r="I32" s="8"/>
      <c r="J32" s="8"/>
      <c r="K32" s="8">
        <v>31</v>
      </c>
      <c r="L32" s="8">
        <v>31</v>
      </c>
      <c r="M32" s="8">
        <v>0</v>
      </c>
      <c r="N32" s="8">
        <v>2</v>
      </c>
      <c r="O32" s="8">
        <v>2</v>
      </c>
      <c r="P32" s="8">
        <v>1</v>
      </c>
      <c r="Q32" s="8">
        <v>1</v>
      </c>
      <c r="R32" s="8">
        <v>4</v>
      </c>
      <c r="S32" s="8">
        <v>0</v>
      </c>
      <c r="T32" s="8" t="e">
        <v>#N/A</v>
      </c>
      <c r="U32" s="8">
        <v>0</v>
      </c>
    </row>
    <row r="33" spans="1:21" x14ac:dyDescent="0.3">
      <c r="A33" s="8">
        <v>73</v>
      </c>
      <c r="B33" s="8" t="s">
        <v>100</v>
      </c>
      <c r="C33" s="9">
        <v>42814.484178240738</v>
      </c>
      <c r="D33" s="8" t="s">
        <v>865</v>
      </c>
      <c r="E33" s="8" t="s">
        <v>859</v>
      </c>
      <c r="F33" s="8" t="s">
        <v>866</v>
      </c>
      <c r="G33" s="8" t="s">
        <v>867</v>
      </c>
      <c r="H33" s="8" t="s">
        <v>862</v>
      </c>
      <c r="I33" s="8" t="s">
        <v>873</v>
      </c>
      <c r="J33" s="8" t="s">
        <v>864</v>
      </c>
      <c r="K33" s="8">
        <v>32</v>
      </c>
      <c r="L33" s="8">
        <v>32</v>
      </c>
      <c r="M33" s="8">
        <v>0</v>
      </c>
      <c r="N33" s="8">
        <v>2</v>
      </c>
      <c r="O33" s="8">
        <v>2</v>
      </c>
      <c r="P33" s="8">
        <v>1</v>
      </c>
      <c r="Q33" s="8">
        <v>1</v>
      </c>
      <c r="R33" s="8">
        <v>4</v>
      </c>
      <c r="S33" s="8">
        <v>1</v>
      </c>
      <c r="T33" s="8">
        <v>5</v>
      </c>
      <c r="U33" s="8">
        <v>1</v>
      </c>
    </row>
    <row r="34" spans="1:21" x14ac:dyDescent="0.3">
      <c r="A34" s="8">
        <v>45</v>
      </c>
      <c r="B34" s="8" t="s">
        <v>150</v>
      </c>
      <c r="C34" s="9">
        <v>42814.649884259263</v>
      </c>
      <c r="D34" s="8" t="s">
        <v>858</v>
      </c>
      <c r="E34" s="8" t="s">
        <v>859</v>
      </c>
      <c r="F34" s="8" t="s">
        <v>866</v>
      </c>
      <c r="G34" s="8" t="s">
        <v>861</v>
      </c>
      <c r="H34" s="8" t="s">
        <v>890</v>
      </c>
      <c r="I34" s="8" t="s">
        <v>863</v>
      </c>
      <c r="J34" s="8" t="s">
        <v>864</v>
      </c>
      <c r="K34" s="8">
        <v>33</v>
      </c>
      <c r="L34" s="8">
        <v>33</v>
      </c>
      <c r="M34" s="8">
        <v>0</v>
      </c>
      <c r="N34" s="8">
        <v>1</v>
      </c>
      <c r="O34" s="8">
        <v>2</v>
      </c>
      <c r="P34" s="8">
        <v>1</v>
      </c>
      <c r="Q34" s="8">
        <v>1</v>
      </c>
      <c r="R34" s="8">
        <v>3</v>
      </c>
      <c r="S34" s="8">
        <v>0</v>
      </c>
      <c r="T34" s="8">
        <v>4</v>
      </c>
      <c r="U34" s="8">
        <v>1</v>
      </c>
    </row>
    <row r="35" spans="1:21" x14ac:dyDescent="0.3">
      <c r="A35" s="8">
        <v>41</v>
      </c>
      <c r="B35" s="8" t="s">
        <v>243</v>
      </c>
      <c r="C35" s="9">
        <v>42814.760821759257</v>
      </c>
      <c r="D35" s="8" t="s">
        <v>865</v>
      </c>
      <c r="E35" s="8" t="s">
        <v>859</v>
      </c>
      <c r="F35" s="8" t="s">
        <v>870</v>
      </c>
      <c r="G35" s="8" t="s">
        <v>867</v>
      </c>
      <c r="H35" s="8" t="s">
        <v>862</v>
      </c>
      <c r="I35" s="8" t="s">
        <v>863</v>
      </c>
      <c r="J35" s="8" t="s">
        <v>864</v>
      </c>
      <c r="K35" s="8">
        <v>34</v>
      </c>
      <c r="L35" s="8">
        <v>34</v>
      </c>
      <c r="M35" s="8">
        <v>0</v>
      </c>
      <c r="N35" s="8">
        <v>2</v>
      </c>
      <c r="O35" s="8">
        <v>2</v>
      </c>
      <c r="P35" s="8">
        <v>1</v>
      </c>
      <c r="Q35" s="8">
        <v>1</v>
      </c>
      <c r="R35" s="8">
        <v>4</v>
      </c>
      <c r="S35" s="8">
        <v>1</v>
      </c>
      <c r="T35" s="8">
        <v>3</v>
      </c>
      <c r="U35" s="8">
        <v>1</v>
      </c>
    </row>
    <row r="36" spans="1:21" x14ac:dyDescent="0.3">
      <c r="A36" s="8">
        <v>54</v>
      </c>
      <c r="B36" s="8" t="s">
        <v>106</v>
      </c>
      <c r="C36" s="9">
        <v>42816.202581018515</v>
      </c>
      <c r="D36" s="8" t="s">
        <v>880</v>
      </c>
      <c r="E36" s="8" t="s">
        <v>872</v>
      </c>
      <c r="F36" s="8" t="s">
        <v>866</v>
      </c>
      <c r="G36" s="8" t="s">
        <v>867</v>
      </c>
      <c r="H36" s="8" t="s">
        <v>862</v>
      </c>
      <c r="I36" s="8" t="s">
        <v>883</v>
      </c>
      <c r="J36" s="8" t="s">
        <v>864</v>
      </c>
      <c r="K36" s="8">
        <v>35</v>
      </c>
      <c r="L36" s="8">
        <v>35</v>
      </c>
      <c r="M36" s="8">
        <v>0</v>
      </c>
      <c r="N36" s="8">
        <v>2</v>
      </c>
      <c r="O36" s="8">
        <v>2</v>
      </c>
      <c r="P36" s="8">
        <v>1</v>
      </c>
      <c r="Q36" s="8">
        <v>2</v>
      </c>
      <c r="R36" s="8">
        <v>22</v>
      </c>
      <c r="S36" s="8">
        <v>1</v>
      </c>
      <c r="T36" s="8">
        <v>5</v>
      </c>
      <c r="U36" s="8">
        <v>1</v>
      </c>
    </row>
    <row r="37" spans="1:21" x14ac:dyDescent="0.3">
      <c r="A37" s="8">
        <v>11</v>
      </c>
      <c r="B37" s="8" t="s">
        <v>140</v>
      </c>
      <c r="C37" s="9">
        <v>42817.379236111112</v>
      </c>
      <c r="D37" s="8" t="s">
        <v>865</v>
      </c>
      <c r="E37" s="8" t="s">
        <v>859</v>
      </c>
      <c r="F37" s="8" t="s">
        <v>866</v>
      </c>
      <c r="G37" s="8" t="s">
        <v>861</v>
      </c>
      <c r="H37" s="8" t="s">
        <v>890</v>
      </c>
      <c r="I37" s="8" t="s">
        <v>863</v>
      </c>
      <c r="J37" s="8" t="s">
        <v>891</v>
      </c>
      <c r="K37" s="8">
        <v>36</v>
      </c>
      <c r="L37" s="8">
        <v>36</v>
      </c>
      <c r="M37" s="8">
        <v>0</v>
      </c>
      <c r="N37" s="8">
        <v>1</v>
      </c>
      <c r="O37" s="8">
        <v>2</v>
      </c>
      <c r="P37" s="8">
        <v>1</v>
      </c>
      <c r="Q37" s="8">
        <v>1</v>
      </c>
      <c r="R37" s="8">
        <v>3</v>
      </c>
      <c r="S37" s="8">
        <v>1</v>
      </c>
      <c r="T37" s="8">
        <v>2</v>
      </c>
      <c r="U37" s="8">
        <v>1</v>
      </c>
    </row>
    <row r="38" spans="1:21" x14ac:dyDescent="0.3">
      <c r="A38" s="8">
        <v>35</v>
      </c>
      <c r="B38" s="8" t="s">
        <v>892</v>
      </c>
      <c r="C38" s="9">
        <v>42818.509768518517</v>
      </c>
      <c r="D38" s="8" t="s">
        <v>858</v>
      </c>
      <c r="E38" s="8" t="s">
        <v>859</v>
      </c>
      <c r="F38" s="8" t="s">
        <v>874</v>
      </c>
      <c r="G38" s="8" t="s">
        <v>861</v>
      </c>
      <c r="H38" s="8" t="s">
        <v>862</v>
      </c>
      <c r="I38" s="8"/>
      <c r="J38" s="8"/>
      <c r="K38" s="8">
        <v>37</v>
      </c>
      <c r="L38" s="8">
        <v>37</v>
      </c>
      <c r="M38" s="8">
        <v>0</v>
      </c>
      <c r="N38" s="8">
        <v>1</v>
      </c>
      <c r="O38" s="8">
        <v>1</v>
      </c>
      <c r="P38" s="8">
        <v>1</v>
      </c>
      <c r="Q38" s="8">
        <v>1</v>
      </c>
      <c r="R38" s="8">
        <v>5</v>
      </c>
      <c r="S38" s="8">
        <v>0</v>
      </c>
      <c r="T38" s="8" t="e">
        <v>#N/A</v>
      </c>
      <c r="U38" s="8">
        <v>0</v>
      </c>
    </row>
    <row r="39" spans="1:21" x14ac:dyDescent="0.3">
      <c r="A39" s="8">
        <v>7</v>
      </c>
      <c r="B39" s="8" t="s">
        <v>144</v>
      </c>
      <c r="C39" s="9">
        <v>42818.751168981478</v>
      </c>
      <c r="D39" s="8" t="s">
        <v>865</v>
      </c>
      <c r="E39" s="8" t="s">
        <v>859</v>
      </c>
      <c r="F39" s="8" t="s">
        <v>866</v>
      </c>
      <c r="G39" s="8" t="s">
        <v>861</v>
      </c>
      <c r="H39" s="8" t="s">
        <v>890</v>
      </c>
      <c r="I39" s="8" t="s">
        <v>873</v>
      </c>
      <c r="J39" s="8" t="s">
        <v>864</v>
      </c>
      <c r="K39" s="8">
        <v>38</v>
      </c>
      <c r="L39" s="8">
        <v>38</v>
      </c>
      <c r="M39" s="8">
        <v>0</v>
      </c>
      <c r="N39" s="8">
        <v>1</v>
      </c>
      <c r="O39" s="8">
        <v>2</v>
      </c>
      <c r="P39" s="8">
        <v>1</v>
      </c>
      <c r="Q39" s="8">
        <v>1</v>
      </c>
      <c r="R39" s="8">
        <v>3</v>
      </c>
      <c r="S39" s="8">
        <v>0</v>
      </c>
      <c r="T39" s="8">
        <v>2</v>
      </c>
      <c r="U39" s="8">
        <v>1</v>
      </c>
    </row>
    <row r="40" spans="1:21" x14ac:dyDescent="0.3">
      <c r="A40" s="8">
        <v>34</v>
      </c>
      <c r="B40" s="8" t="s">
        <v>893</v>
      </c>
      <c r="C40" s="9">
        <v>42818.757164351853</v>
      </c>
      <c r="D40" s="8" t="s">
        <v>865</v>
      </c>
      <c r="E40" s="8" t="s">
        <v>859</v>
      </c>
      <c r="F40" s="8" t="s">
        <v>866</v>
      </c>
      <c r="G40" s="8" t="s">
        <v>861</v>
      </c>
      <c r="H40" s="8" t="s">
        <v>890</v>
      </c>
      <c r="I40" s="8" t="s">
        <v>863</v>
      </c>
      <c r="J40" s="8" t="s">
        <v>864</v>
      </c>
      <c r="K40" s="8">
        <v>39</v>
      </c>
      <c r="L40" s="8">
        <v>39</v>
      </c>
      <c r="M40" s="8">
        <v>0</v>
      </c>
      <c r="N40" s="8">
        <v>1</v>
      </c>
      <c r="O40" s="8">
        <v>2</v>
      </c>
      <c r="P40" s="8">
        <v>1</v>
      </c>
      <c r="Q40" s="8">
        <v>1</v>
      </c>
      <c r="R40" s="8">
        <v>3</v>
      </c>
      <c r="S40" s="8">
        <v>1</v>
      </c>
      <c r="T40" s="8" t="e">
        <v>#N/A</v>
      </c>
      <c r="U40" s="8">
        <v>0</v>
      </c>
    </row>
    <row r="41" spans="1:21" x14ac:dyDescent="0.3">
      <c r="A41" s="8">
        <v>13</v>
      </c>
      <c r="B41" s="8" t="s">
        <v>120</v>
      </c>
      <c r="C41" s="9">
        <v>42819.522928240738</v>
      </c>
      <c r="D41" s="8" t="s">
        <v>858</v>
      </c>
      <c r="E41" s="8" t="s">
        <v>872</v>
      </c>
      <c r="F41" s="8" t="s">
        <v>866</v>
      </c>
      <c r="G41" s="8" t="s">
        <v>867</v>
      </c>
      <c r="H41" s="8" t="s">
        <v>875</v>
      </c>
      <c r="I41" s="8" t="s">
        <v>863</v>
      </c>
      <c r="J41" s="8" t="s">
        <v>864</v>
      </c>
      <c r="K41" s="8">
        <v>40</v>
      </c>
      <c r="L41" s="8">
        <v>40</v>
      </c>
      <c r="M41" s="8">
        <v>0</v>
      </c>
      <c r="N41" s="8">
        <v>2</v>
      </c>
      <c r="O41" s="8">
        <v>2</v>
      </c>
      <c r="P41" s="8">
        <v>2</v>
      </c>
      <c r="Q41" s="8">
        <v>2</v>
      </c>
      <c r="R41" s="8">
        <v>28</v>
      </c>
      <c r="S41" s="8">
        <v>1</v>
      </c>
      <c r="T41" s="8">
        <v>5</v>
      </c>
      <c r="U41" s="8">
        <v>1</v>
      </c>
    </row>
    <row r="42" spans="1:21" x14ac:dyDescent="0.3">
      <c r="A42" s="8">
        <v>12</v>
      </c>
      <c r="B42" s="8" t="s">
        <v>82</v>
      </c>
      <c r="C42" s="9">
        <v>42819.551435185182</v>
      </c>
      <c r="D42" s="8" t="s">
        <v>865</v>
      </c>
      <c r="E42" s="8" t="s">
        <v>859</v>
      </c>
      <c r="F42" s="8" t="s">
        <v>866</v>
      </c>
      <c r="G42" s="8" t="s">
        <v>861</v>
      </c>
      <c r="H42" s="8" t="s">
        <v>862</v>
      </c>
      <c r="I42" s="8" t="s">
        <v>873</v>
      </c>
      <c r="J42" s="8" t="s">
        <v>864</v>
      </c>
      <c r="K42" s="8">
        <v>41</v>
      </c>
      <c r="L42" s="8">
        <v>41</v>
      </c>
      <c r="M42" s="8">
        <v>0</v>
      </c>
      <c r="N42" s="8">
        <v>1</v>
      </c>
      <c r="O42" s="8">
        <v>2</v>
      </c>
      <c r="P42" s="8">
        <v>1</v>
      </c>
      <c r="Q42" s="8">
        <v>1</v>
      </c>
      <c r="R42" s="8">
        <v>3</v>
      </c>
      <c r="S42" s="8">
        <v>1</v>
      </c>
      <c r="T42" s="8">
        <v>5</v>
      </c>
      <c r="U42" s="8">
        <v>1</v>
      </c>
    </row>
    <row r="43" spans="1:21" x14ac:dyDescent="0.3">
      <c r="A43" s="8">
        <v>32</v>
      </c>
      <c r="B43" s="8" t="s">
        <v>134</v>
      </c>
      <c r="C43" s="9">
        <v>42819.55672453704</v>
      </c>
      <c r="D43" s="8" t="s">
        <v>865</v>
      </c>
      <c r="E43" s="8" t="s">
        <v>859</v>
      </c>
      <c r="F43" s="8" t="s">
        <v>870</v>
      </c>
      <c r="G43" s="8" t="s">
        <v>867</v>
      </c>
      <c r="H43" s="8" t="s">
        <v>884</v>
      </c>
      <c r="I43" s="8" t="s">
        <v>863</v>
      </c>
      <c r="J43" s="8" t="s">
        <v>871</v>
      </c>
      <c r="K43" s="8">
        <v>42</v>
      </c>
      <c r="L43" s="8">
        <v>42</v>
      </c>
      <c r="M43" s="8">
        <v>0</v>
      </c>
      <c r="N43" s="8">
        <v>2</v>
      </c>
      <c r="O43" s="8">
        <v>2</v>
      </c>
      <c r="P43" s="8">
        <v>2</v>
      </c>
      <c r="Q43" s="8">
        <v>1</v>
      </c>
      <c r="R43" s="8">
        <v>10</v>
      </c>
      <c r="S43" s="8">
        <v>1</v>
      </c>
      <c r="T43" s="8">
        <v>5</v>
      </c>
      <c r="U43" s="8">
        <v>1</v>
      </c>
    </row>
    <row r="44" spans="1:21" x14ac:dyDescent="0.3">
      <c r="A44" s="8">
        <v>14</v>
      </c>
      <c r="B44" s="8" t="s">
        <v>122</v>
      </c>
      <c r="C44" s="9">
        <v>42819.627071759256</v>
      </c>
      <c r="D44" s="8" t="s">
        <v>865</v>
      </c>
      <c r="E44" s="8" t="s">
        <v>859</v>
      </c>
      <c r="F44" s="8" t="s">
        <v>874</v>
      </c>
      <c r="G44" s="8" t="s">
        <v>867</v>
      </c>
      <c r="H44" s="8" t="s">
        <v>862</v>
      </c>
      <c r="I44" s="8"/>
      <c r="J44" s="8"/>
      <c r="K44" s="8">
        <v>43</v>
      </c>
      <c r="L44" s="8">
        <v>43</v>
      </c>
      <c r="M44" s="8">
        <v>0</v>
      </c>
      <c r="N44" s="8">
        <v>2</v>
      </c>
      <c r="O44" s="8">
        <v>1</v>
      </c>
      <c r="P44" s="8">
        <v>1</v>
      </c>
      <c r="Q44" s="8">
        <v>1</v>
      </c>
      <c r="R44" s="8">
        <v>6</v>
      </c>
      <c r="S44" s="8">
        <v>1</v>
      </c>
      <c r="T44" s="8">
        <v>3</v>
      </c>
      <c r="U44" s="8">
        <v>1</v>
      </c>
    </row>
    <row r="45" spans="1:21" x14ac:dyDescent="0.3">
      <c r="A45" s="8">
        <v>69</v>
      </c>
      <c r="B45" s="8" t="s">
        <v>132</v>
      </c>
      <c r="C45" s="9">
        <v>42819.636840277781</v>
      </c>
      <c r="D45" s="8" t="s">
        <v>865</v>
      </c>
      <c r="E45" s="8" t="s">
        <v>859</v>
      </c>
      <c r="F45" s="8" t="s">
        <v>874</v>
      </c>
      <c r="G45" s="8" t="s">
        <v>861</v>
      </c>
      <c r="H45" s="8" t="s">
        <v>862</v>
      </c>
      <c r="I45" s="8"/>
      <c r="J45" s="8"/>
      <c r="K45" s="8">
        <v>44</v>
      </c>
      <c r="L45" s="8">
        <v>44</v>
      </c>
      <c r="M45" s="8">
        <v>0</v>
      </c>
      <c r="N45" s="8">
        <v>1</v>
      </c>
      <c r="O45" s="8">
        <v>1</v>
      </c>
      <c r="P45" s="8">
        <v>1</v>
      </c>
      <c r="Q45" s="8">
        <v>1</v>
      </c>
      <c r="R45" s="8">
        <v>5</v>
      </c>
      <c r="S45" s="8">
        <v>1</v>
      </c>
      <c r="T45" s="8">
        <v>4</v>
      </c>
      <c r="U45" s="8">
        <v>1</v>
      </c>
    </row>
    <row r="46" spans="1:21" x14ac:dyDescent="0.3">
      <c r="A46" s="8">
        <v>68</v>
      </c>
      <c r="B46" s="8" t="s">
        <v>70</v>
      </c>
      <c r="C46" s="9">
        <v>42819.654456018521</v>
      </c>
      <c r="D46" s="8" t="s">
        <v>865</v>
      </c>
      <c r="E46" s="8" t="s">
        <v>872</v>
      </c>
      <c r="F46" s="8" t="s">
        <v>874</v>
      </c>
      <c r="G46" s="8" t="s">
        <v>861</v>
      </c>
      <c r="H46" s="8" t="s">
        <v>862</v>
      </c>
      <c r="I46" s="8"/>
      <c r="J46" s="8"/>
      <c r="K46" s="8">
        <v>45</v>
      </c>
      <c r="L46" s="8">
        <v>45</v>
      </c>
      <c r="M46" s="8">
        <v>0</v>
      </c>
      <c r="N46" s="8">
        <v>1</v>
      </c>
      <c r="O46" s="8">
        <v>1</v>
      </c>
      <c r="P46" s="8">
        <v>1</v>
      </c>
      <c r="Q46" s="8">
        <v>2</v>
      </c>
      <c r="R46" s="8">
        <v>23</v>
      </c>
      <c r="S46" s="8">
        <v>0</v>
      </c>
      <c r="T46" s="8">
        <v>5</v>
      </c>
      <c r="U46" s="8">
        <v>1</v>
      </c>
    </row>
    <row r="47" spans="1:21" x14ac:dyDescent="0.3">
      <c r="A47" s="8">
        <v>75</v>
      </c>
      <c r="B47" s="8" t="s">
        <v>126</v>
      </c>
      <c r="C47" s="9">
        <v>42819.680208333331</v>
      </c>
      <c r="D47" s="8" t="s">
        <v>865</v>
      </c>
      <c r="E47" s="8" t="s">
        <v>859</v>
      </c>
      <c r="F47" s="8" t="s">
        <v>894</v>
      </c>
      <c r="G47" s="8" t="s">
        <v>861</v>
      </c>
      <c r="H47" s="8" t="s">
        <v>862</v>
      </c>
      <c r="I47" s="8"/>
      <c r="J47" s="8"/>
      <c r="K47" s="8">
        <v>46</v>
      </c>
      <c r="L47" s="8">
        <v>46</v>
      </c>
      <c r="M47" s="8">
        <v>0</v>
      </c>
      <c r="N47" s="8">
        <v>1</v>
      </c>
      <c r="O47" s="8">
        <v>1</v>
      </c>
      <c r="P47" s="8">
        <v>1</v>
      </c>
      <c r="Q47" s="8">
        <v>1</v>
      </c>
      <c r="R47" s="8">
        <v>5</v>
      </c>
      <c r="S47" s="8">
        <v>0</v>
      </c>
      <c r="T47" s="8">
        <v>4</v>
      </c>
      <c r="U47" s="8">
        <v>1</v>
      </c>
    </row>
    <row r="48" spans="1:21" x14ac:dyDescent="0.3">
      <c r="A48" s="8">
        <v>48</v>
      </c>
      <c r="B48" s="8" t="s">
        <v>92</v>
      </c>
      <c r="C48" s="9">
        <v>42819.705081018517</v>
      </c>
      <c r="D48" s="8" t="s">
        <v>865</v>
      </c>
      <c r="E48" s="8" t="s">
        <v>872</v>
      </c>
      <c r="F48" s="8" t="s">
        <v>866</v>
      </c>
      <c r="G48" s="8" t="s">
        <v>861</v>
      </c>
      <c r="H48" s="8" t="s">
        <v>862</v>
      </c>
      <c r="I48" s="8" t="s">
        <v>863</v>
      </c>
      <c r="J48" s="8" t="s">
        <v>871</v>
      </c>
      <c r="K48" s="8">
        <v>47</v>
      </c>
      <c r="L48" s="8">
        <v>47</v>
      </c>
      <c r="M48" s="8">
        <v>0</v>
      </c>
      <c r="N48" s="8">
        <v>1</v>
      </c>
      <c r="O48" s="8">
        <v>2</v>
      </c>
      <c r="P48" s="8">
        <v>1</v>
      </c>
      <c r="Q48" s="8">
        <v>2</v>
      </c>
      <c r="R48" s="8">
        <v>21</v>
      </c>
      <c r="S48" s="8">
        <v>1</v>
      </c>
      <c r="T48" s="8">
        <v>5</v>
      </c>
      <c r="U48" s="8">
        <v>1</v>
      </c>
    </row>
    <row r="49" spans="1:21" x14ac:dyDescent="0.3">
      <c r="A49" s="8">
        <v>49</v>
      </c>
      <c r="B49" s="8" t="s">
        <v>895</v>
      </c>
      <c r="C49" s="9">
        <v>42819.710358796299</v>
      </c>
      <c r="D49" s="8" t="s">
        <v>865</v>
      </c>
      <c r="E49" s="8" t="s">
        <v>872</v>
      </c>
      <c r="F49" s="8" t="s">
        <v>894</v>
      </c>
      <c r="G49" s="8" t="s">
        <v>861</v>
      </c>
      <c r="H49" s="8" t="s">
        <v>862</v>
      </c>
      <c r="I49" s="8"/>
      <c r="J49" s="8"/>
      <c r="K49" s="8">
        <v>48</v>
      </c>
      <c r="L49" s="8">
        <v>48</v>
      </c>
      <c r="M49" s="8">
        <v>0</v>
      </c>
      <c r="N49" s="8">
        <v>1</v>
      </c>
      <c r="O49" s="8">
        <v>1</v>
      </c>
      <c r="P49" s="8">
        <v>1</v>
      </c>
      <c r="Q49" s="8">
        <v>2</v>
      </c>
      <c r="R49" s="8">
        <v>23</v>
      </c>
      <c r="S49" s="8">
        <v>1</v>
      </c>
      <c r="T49" s="8" t="e">
        <v>#N/A</v>
      </c>
      <c r="U49" s="8">
        <v>0</v>
      </c>
    </row>
    <row r="50" spans="1:21" x14ac:dyDescent="0.3">
      <c r="A50" s="8">
        <v>64</v>
      </c>
      <c r="B50" s="8" t="s">
        <v>138</v>
      </c>
      <c r="C50" s="9">
        <v>42819.744386574072</v>
      </c>
      <c r="D50" s="8" t="s">
        <v>865</v>
      </c>
      <c r="E50" s="8" t="s">
        <v>859</v>
      </c>
      <c r="F50" s="8" t="s">
        <v>866</v>
      </c>
      <c r="G50" s="8" t="s">
        <v>867</v>
      </c>
      <c r="H50" s="8" t="s">
        <v>876</v>
      </c>
      <c r="I50" s="8" t="s">
        <v>863</v>
      </c>
      <c r="J50" s="8" t="s">
        <v>871</v>
      </c>
      <c r="K50" s="8">
        <v>49</v>
      </c>
      <c r="L50" s="8">
        <v>49</v>
      </c>
      <c r="M50" s="8">
        <v>0</v>
      </c>
      <c r="N50" s="8">
        <v>2</v>
      </c>
      <c r="O50" s="8">
        <v>2</v>
      </c>
      <c r="P50" s="8">
        <v>2</v>
      </c>
      <c r="Q50" s="8">
        <v>1</v>
      </c>
      <c r="R50" s="8">
        <v>10</v>
      </c>
      <c r="S50" s="8">
        <v>0</v>
      </c>
      <c r="T50" s="8">
        <v>5</v>
      </c>
      <c r="U50" s="8">
        <v>1</v>
      </c>
    </row>
    <row r="51" spans="1:21" x14ac:dyDescent="0.3">
      <c r="A51" s="8">
        <v>65</v>
      </c>
      <c r="B51" s="8" t="s">
        <v>267</v>
      </c>
      <c r="C51" s="9">
        <v>42819.928553240738</v>
      </c>
      <c r="D51" s="8" t="s">
        <v>865</v>
      </c>
      <c r="E51" s="8" t="s">
        <v>859</v>
      </c>
      <c r="F51" s="8" t="s">
        <v>870</v>
      </c>
      <c r="G51" s="8" t="s">
        <v>867</v>
      </c>
      <c r="H51" s="8" t="s">
        <v>896</v>
      </c>
      <c r="I51" s="8" t="s">
        <v>863</v>
      </c>
      <c r="J51" s="8" t="s">
        <v>871</v>
      </c>
      <c r="K51" s="8">
        <v>50</v>
      </c>
      <c r="L51" s="8">
        <v>50</v>
      </c>
      <c r="M51" s="8">
        <v>0</v>
      </c>
      <c r="N51" s="8">
        <v>2</v>
      </c>
      <c r="O51" s="8">
        <v>2</v>
      </c>
      <c r="P51" s="8">
        <v>3</v>
      </c>
      <c r="Q51" s="8">
        <v>1</v>
      </c>
      <c r="R51" s="8">
        <v>16</v>
      </c>
      <c r="S51" s="8">
        <v>0</v>
      </c>
      <c r="T51" s="8">
        <v>3</v>
      </c>
      <c r="U51" s="8">
        <v>1</v>
      </c>
    </row>
    <row r="52" spans="1:21" x14ac:dyDescent="0.3">
      <c r="A52" s="8">
        <v>26</v>
      </c>
      <c r="B52" s="8" t="s">
        <v>80</v>
      </c>
      <c r="C52" s="9">
        <v>42820.250879629632</v>
      </c>
      <c r="D52" s="8" t="s">
        <v>865</v>
      </c>
      <c r="E52" s="8" t="s">
        <v>872</v>
      </c>
      <c r="F52" s="8" t="s">
        <v>870</v>
      </c>
      <c r="G52" s="8" t="s">
        <v>861</v>
      </c>
      <c r="H52" s="8" t="s">
        <v>862</v>
      </c>
      <c r="I52" s="8" t="s">
        <v>863</v>
      </c>
      <c r="J52" s="8" t="s">
        <v>871</v>
      </c>
      <c r="K52" s="8">
        <v>51</v>
      </c>
      <c r="L52" s="8">
        <v>51</v>
      </c>
      <c r="M52" s="8">
        <v>0</v>
      </c>
      <c r="N52" s="8">
        <v>1</v>
      </c>
      <c r="O52" s="8">
        <v>2</v>
      </c>
      <c r="P52" s="8">
        <v>1</v>
      </c>
      <c r="Q52" s="8">
        <v>2</v>
      </c>
      <c r="R52" s="8">
        <v>21</v>
      </c>
      <c r="S52" s="8">
        <v>1</v>
      </c>
      <c r="T52" s="8">
        <v>5</v>
      </c>
      <c r="U52" s="8">
        <v>1</v>
      </c>
    </row>
    <row r="53" spans="1:21" x14ac:dyDescent="0.3">
      <c r="A53" s="8">
        <v>59</v>
      </c>
      <c r="B53" s="8" t="s">
        <v>112</v>
      </c>
      <c r="C53" s="9">
        <v>42820.42460648148</v>
      </c>
      <c r="D53" s="8" t="s">
        <v>865</v>
      </c>
      <c r="E53" s="8" t="s">
        <v>859</v>
      </c>
      <c r="F53" s="8" t="s">
        <v>866</v>
      </c>
      <c r="G53" s="8" t="s">
        <v>867</v>
      </c>
      <c r="H53" s="8" t="s">
        <v>862</v>
      </c>
      <c r="I53" s="8" t="s">
        <v>863</v>
      </c>
      <c r="J53" s="8" t="s">
        <v>871</v>
      </c>
      <c r="K53" s="8">
        <v>52</v>
      </c>
      <c r="L53" s="8">
        <v>52</v>
      </c>
      <c r="M53" s="8">
        <v>0</v>
      </c>
      <c r="N53" s="8">
        <v>2</v>
      </c>
      <c r="O53" s="8">
        <v>2</v>
      </c>
      <c r="P53" s="8">
        <v>1</v>
      </c>
      <c r="Q53" s="8">
        <v>1</v>
      </c>
      <c r="R53" s="8">
        <v>4</v>
      </c>
      <c r="S53" s="8">
        <v>0</v>
      </c>
      <c r="T53" s="8">
        <v>5</v>
      </c>
      <c r="U53" s="8">
        <v>1</v>
      </c>
    </row>
    <row r="54" spans="1:21" x14ac:dyDescent="0.3">
      <c r="A54" s="8">
        <v>72</v>
      </c>
      <c r="B54" s="8" t="s">
        <v>245</v>
      </c>
      <c r="C54" s="9">
        <v>42820.724247685182</v>
      </c>
      <c r="D54" s="8" t="s">
        <v>865</v>
      </c>
      <c r="E54" s="8" t="s">
        <v>859</v>
      </c>
      <c r="F54" s="8" t="s">
        <v>866</v>
      </c>
      <c r="G54" s="8" t="s">
        <v>867</v>
      </c>
      <c r="H54" s="8" t="s">
        <v>862</v>
      </c>
      <c r="I54" s="8" t="s">
        <v>873</v>
      </c>
      <c r="J54" s="8" t="s">
        <v>864</v>
      </c>
      <c r="K54" s="8">
        <v>53</v>
      </c>
      <c r="L54" s="8">
        <v>53</v>
      </c>
      <c r="M54" s="8">
        <v>0</v>
      </c>
      <c r="N54" s="8">
        <v>2</v>
      </c>
      <c r="O54" s="8">
        <v>2</v>
      </c>
      <c r="P54" s="8">
        <v>1</v>
      </c>
      <c r="Q54" s="8">
        <v>1</v>
      </c>
      <c r="R54" s="8">
        <v>4</v>
      </c>
      <c r="S54" s="8">
        <v>1</v>
      </c>
      <c r="T54" s="8">
        <v>3</v>
      </c>
      <c r="U54" s="8">
        <v>1</v>
      </c>
    </row>
    <row r="55" spans="1:21" x14ac:dyDescent="0.3">
      <c r="A55" s="8">
        <v>28</v>
      </c>
      <c r="B55" s="8" t="s">
        <v>897</v>
      </c>
      <c r="C55" s="9">
        <v>42820.792847222219</v>
      </c>
      <c r="D55" s="8" t="s">
        <v>865</v>
      </c>
      <c r="E55" s="8" t="s">
        <v>859</v>
      </c>
      <c r="F55" s="8" t="s">
        <v>874</v>
      </c>
      <c r="G55" s="8" t="s">
        <v>867</v>
      </c>
      <c r="H55" s="8" t="s">
        <v>884</v>
      </c>
      <c r="I55" s="8" t="s">
        <v>863</v>
      </c>
      <c r="J55" s="8" t="s">
        <v>871</v>
      </c>
      <c r="K55" s="8">
        <v>54</v>
      </c>
      <c r="L55" s="8">
        <v>54</v>
      </c>
      <c r="M55" s="8">
        <v>0</v>
      </c>
      <c r="N55" s="8">
        <v>2</v>
      </c>
      <c r="O55" s="8">
        <v>1</v>
      </c>
      <c r="P55" s="8">
        <v>2</v>
      </c>
      <c r="Q55" s="8">
        <v>1</v>
      </c>
      <c r="R55" s="8">
        <v>12</v>
      </c>
      <c r="S55" s="8">
        <v>0</v>
      </c>
      <c r="T55" s="8">
        <v>5</v>
      </c>
      <c r="U55" s="8">
        <v>1</v>
      </c>
    </row>
    <row r="56" spans="1:21" x14ac:dyDescent="0.3">
      <c r="A56" s="8">
        <v>5</v>
      </c>
      <c r="B56" s="8" t="s">
        <v>130</v>
      </c>
      <c r="C56" s="9">
        <v>42821.581909722219</v>
      </c>
      <c r="D56" s="8" t="s">
        <v>865</v>
      </c>
      <c r="E56" s="8" t="s">
        <v>859</v>
      </c>
      <c r="F56" s="8" t="s">
        <v>866</v>
      </c>
      <c r="G56" s="8" t="s">
        <v>861</v>
      </c>
      <c r="H56" s="8" t="s">
        <v>862</v>
      </c>
      <c r="I56" s="8" t="s">
        <v>883</v>
      </c>
      <c r="J56" s="8" t="s">
        <v>864</v>
      </c>
      <c r="K56" s="8">
        <v>55</v>
      </c>
      <c r="L56" s="8">
        <v>55</v>
      </c>
      <c r="M56" s="8">
        <v>0</v>
      </c>
      <c r="N56" s="8">
        <v>1</v>
      </c>
      <c r="O56" s="8">
        <v>2</v>
      </c>
      <c r="P56" s="8">
        <v>1</v>
      </c>
      <c r="Q56" s="8">
        <v>1</v>
      </c>
      <c r="R56" s="8">
        <v>3</v>
      </c>
      <c r="S56" s="8">
        <v>1</v>
      </c>
      <c r="T56" s="8">
        <v>5</v>
      </c>
      <c r="U56" s="8">
        <v>1</v>
      </c>
    </row>
    <row r="57" spans="1:21" x14ac:dyDescent="0.3">
      <c r="A57" s="8">
        <v>19</v>
      </c>
      <c r="B57" s="8" t="s">
        <v>688</v>
      </c>
      <c r="C57" s="9">
        <v>42821.584988425922</v>
      </c>
      <c r="D57" s="8" t="s">
        <v>865</v>
      </c>
      <c r="E57" s="8" t="s">
        <v>859</v>
      </c>
      <c r="F57" s="8" t="s">
        <v>866</v>
      </c>
      <c r="G57" s="8" t="s">
        <v>867</v>
      </c>
      <c r="H57" s="8" t="s">
        <v>862</v>
      </c>
      <c r="I57" s="8" t="s">
        <v>883</v>
      </c>
      <c r="J57" s="8" t="s">
        <v>864</v>
      </c>
      <c r="K57" s="8">
        <v>56</v>
      </c>
      <c r="L57" s="8">
        <v>56</v>
      </c>
      <c r="M57" s="8">
        <v>0</v>
      </c>
      <c r="N57" s="8">
        <v>2</v>
      </c>
      <c r="O57" s="8">
        <v>2</v>
      </c>
      <c r="P57" s="8">
        <v>1</v>
      </c>
      <c r="Q57" s="8">
        <v>1</v>
      </c>
      <c r="R57" s="8">
        <v>4</v>
      </c>
      <c r="S57" s="8">
        <v>1</v>
      </c>
      <c r="T57" s="8" t="e">
        <v>#N/A</v>
      </c>
      <c r="U57" s="8">
        <v>0</v>
      </c>
    </row>
    <row r="58" spans="1:21" x14ac:dyDescent="0.3">
      <c r="A58" s="8">
        <v>10</v>
      </c>
      <c r="B58" s="8" t="s">
        <v>116</v>
      </c>
      <c r="C58" s="9">
        <v>42821.854375000003</v>
      </c>
      <c r="D58" s="8" t="s">
        <v>865</v>
      </c>
      <c r="E58" s="8" t="s">
        <v>859</v>
      </c>
      <c r="F58" s="8" t="s">
        <v>866</v>
      </c>
      <c r="G58" s="8" t="s">
        <v>867</v>
      </c>
      <c r="H58" s="8" t="s">
        <v>862</v>
      </c>
      <c r="I58" s="8" t="s">
        <v>873</v>
      </c>
      <c r="J58" s="8" t="s">
        <v>864</v>
      </c>
      <c r="K58" s="8">
        <v>57</v>
      </c>
      <c r="L58" s="8">
        <v>57</v>
      </c>
      <c r="M58" s="8">
        <v>0</v>
      </c>
      <c r="N58" s="8">
        <v>2</v>
      </c>
      <c r="O58" s="8">
        <v>2</v>
      </c>
      <c r="P58" s="8">
        <v>1</v>
      </c>
      <c r="Q58" s="8">
        <v>1</v>
      </c>
      <c r="R58" s="8">
        <v>4</v>
      </c>
      <c r="S58" s="8">
        <v>1</v>
      </c>
      <c r="T58" s="8">
        <v>5</v>
      </c>
      <c r="U58" s="8">
        <v>1</v>
      </c>
    </row>
    <row r="59" spans="1:21" x14ac:dyDescent="0.3">
      <c r="A59" s="8">
        <v>8</v>
      </c>
      <c r="B59" s="8" t="s">
        <v>898</v>
      </c>
      <c r="C59" s="9">
        <v>42822.38653935185</v>
      </c>
      <c r="D59" s="8" t="s">
        <v>865</v>
      </c>
      <c r="E59" s="8" t="s">
        <v>859</v>
      </c>
      <c r="F59" s="8" t="s">
        <v>874</v>
      </c>
      <c r="G59" s="8" t="s">
        <v>861</v>
      </c>
      <c r="H59" s="8" t="s">
        <v>862</v>
      </c>
      <c r="I59" s="8"/>
      <c r="J59" s="8"/>
      <c r="K59" s="8">
        <v>58</v>
      </c>
      <c r="L59" s="8">
        <v>58</v>
      </c>
      <c r="M59" s="8">
        <v>0</v>
      </c>
      <c r="N59" s="8">
        <v>1</v>
      </c>
      <c r="O59" s="8">
        <v>1</v>
      </c>
      <c r="P59" s="8">
        <v>1</v>
      </c>
      <c r="Q59" s="8">
        <v>1</v>
      </c>
      <c r="R59" s="8">
        <v>5</v>
      </c>
      <c r="S59" s="8">
        <v>0</v>
      </c>
      <c r="T59" s="8" t="e">
        <v>#N/A</v>
      </c>
      <c r="U59" s="8">
        <v>0</v>
      </c>
    </row>
    <row r="60" spans="1:21" x14ac:dyDescent="0.3">
      <c r="A60" s="8">
        <v>4</v>
      </c>
      <c r="B60" s="8" t="s">
        <v>287</v>
      </c>
      <c r="C60" s="9">
        <v>42822.417025462964</v>
      </c>
      <c r="D60" s="8" t="s">
        <v>865</v>
      </c>
      <c r="E60" s="8" t="s">
        <v>872</v>
      </c>
      <c r="F60" s="8" t="s">
        <v>894</v>
      </c>
      <c r="G60" s="8" t="s">
        <v>861</v>
      </c>
      <c r="H60" s="8" t="s">
        <v>862</v>
      </c>
      <c r="I60" s="8"/>
      <c r="J60" s="8"/>
      <c r="K60" s="8">
        <v>59</v>
      </c>
      <c r="L60" s="8">
        <v>59</v>
      </c>
      <c r="M60" s="8">
        <v>0</v>
      </c>
      <c r="N60" s="8">
        <v>1</v>
      </c>
      <c r="O60" s="8">
        <v>1</v>
      </c>
      <c r="P60" s="8">
        <v>1</v>
      </c>
      <c r="Q60" s="8">
        <v>2</v>
      </c>
      <c r="R60" s="8">
        <v>23</v>
      </c>
      <c r="S60" s="8">
        <v>1</v>
      </c>
      <c r="T60" s="8" t="e">
        <v>#N/A</v>
      </c>
      <c r="U60" s="8">
        <v>0</v>
      </c>
    </row>
    <row r="61" spans="1:21" x14ac:dyDescent="0.3">
      <c r="A61" s="8">
        <v>42</v>
      </c>
      <c r="B61" s="8" t="s">
        <v>899</v>
      </c>
      <c r="C61" s="9">
        <v>42822.469108796293</v>
      </c>
      <c r="D61" s="8" t="s">
        <v>865</v>
      </c>
      <c r="E61" s="8" t="s">
        <v>872</v>
      </c>
      <c r="F61" s="8" t="s">
        <v>874</v>
      </c>
      <c r="G61" s="8" t="s">
        <v>867</v>
      </c>
      <c r="H61" s="8" t="s">
        <v>862</v>
      </c>
      <c r="I61" s="8"/>
      <c r="J61" s="8"/>
      <c r="K61" s="8">
        <v>60</v>
      </c>
      <c r="L61" s="8">
        <v>60</v>
      </c>
      <c r="M61" s="8">
        <v>0</v>
      </c>
      <c r="N61" s="8">
        <v>2</v>
      </c>
      <c r="O61" s="8">
        <v>1</v>
      </c>
      <c r="P61" s="8">
        <v>1</v>
      </c>
      <c r="Q61" s="8">
        <v>2</v>
      </c>
      <c r="R61" s="8">
        <v>24</v>
      </c>
      <c r="S61" s="8">
        <v>1</v>
      </c>
      <c r="T61" s="8" t="e">
        <v>#N/A</v>
      </c>
      <c r="U61" s="8">
        <v>0</v>
      </c>
    </row>
    <row r="62" spans="1:21" x14ac:dyDescent="0.3">
      <c r="A62" s="8">
        <v>74</v>
      </c>
      <c r="B62" s="8" t="s">
        <v>156</v>
      </c>
      <c r="C62" s="9">
        <v>42822.520729166667</v>
      </c>
      <c r="D62" s="8" t="s">
        <v>865</v>
      </c>
      <c r="E62" s="8" t="s">
        <v>872</v>
      </c>
      <c r="F62" s="8" t="s">
        <v>866</v>
      </c>
      <c r="G62" s="8" t="s">
        <v>867</v>
      </c>
      <c r="H62" s="8" t="s">
        <v>882</v>
      </c>
      <c r="I62" s="8"/>
      <c r="J62" s="8"/>
      <c r="K62" s="8">
        <v>61</v>
      </c>
      <c r="L62" s="8">
        <v>61</v>
      </c>
      <c r="M62" s="8">
        <v>0</v>
      </c>
      <c r="N62" s="8">
        <v>2</v>
      </c>
      <c r="O62" s="8">
        <v>2</v>
      </c>
      <c r="P62" s="8">
        <v>1</v>
      </c>
      <c r="Q62" s="8">
        <v>2</v>
      </c>
      <c r="R62" s="8">
        <v>22</v>
      </c>
      <c r="S62" s="8">
        <v>1</v>
      </c>
      <c r="T62" s="8">
        <v>4</v>
      </c>
      <c r="U62" s="8">
        <v>1</v>
      </c>
    </row>
    <row r="63" spans="1:21" x14ac:dyDescent="0.3">
      <c r="A63" s="8">
        <v>43</v>
      </c>
      <c r="B63" s="8" t="s">
        <v>86</v>
      </c>
      <c r="C63" s="9">
        <v>42822.563576388886</v>
      </c>
      <c r="D63" s="8" t="s">
        <v>865</v>
      </c>
      <c r="E63" s="8" t="s">
        <v>859</v>
      </c>
      <c r="F63" s="8" t="s">
        <v>866</v>
      </c>
      <c r="G63" s="8" t="s">
        <v>867</v>
      </c>
      <c r="H63" s="8" t="s">
        <v>862</v>
      </c>
      <c r="I63" s="8" t="s">
        <v>900</v>
      </c>
      <c r="J63" s="8" t="s">
        <v>864</v>
      </c>
      <c r="K63" s="8">
        <v>62</v>
      </c>
      <c r="L63" s="8">
        <v>62</v>
      </c>
      <c r="M63" s="8">
        <v>0</v>
      </c>
      <c r="N63" s="8">
        <v>2</v>
      </c>
      <c r="O63" s="8">
        <v>2</v>
      </c>
      <c r="P63" s="8">
        <v>1</v>
      </c>
      <c r="Q63" s="8">
        <v>1</v>
      </c>
      <c r="R63" s="8">
        <v>4</v>
      </c>
      <c r="S63" s="8">
        <v>0</v>
      </c>
      <c r="T63" s="8">
        <v>3</v>
      </c>
      <c r="U63" s="8">
        <v>1</v>
      </c>
    </row>
    <row r="64" spans="1:21" x14ac:dyDescent="0.3">
      <c r="A64" s="8">
        <v>30</v>
      </c>
      <c r="B64" s="8" t="s">
        <v>901</v>
      </c>
      <c r="C64" s="9">
        <v>42822.650185185186</v>
      </c>
      <c r="D64" s="8" t="s">
        <v>865</v>
      </c>
      <c r="E64" s="8" t="s">
        <v>872</v>
      </c>
      <c r="F64" s="8" t="s">
        <v>874</v>
      </c>
      <c r="G64" s="8" t="s">
        <v>867</v>
      </c>
      <c r="H64" s="8" t="s">
        <v>876</v>
      </c>
      <c r="I64" s="8"/>
      <c r="J64" s="8"/>
      <c r="K64" s="8">
        <v>63</v>
      </c>
      <c r="L64" s="8">
        <v>63</v>
      </c>
      <c r="M64" s="8">
        <v>0</v>
      </c>
      <c r="N64" s="8">
        <v>2</v>
      </c>
      <c r="O64" s="8">
        <v>1</v>
      </c>
      <c r="P64" s="8">
        <v>2</v>
      </c>
      <c r="Q64" s="8">
        <v>2</v>
      </c>
      <c r="R64" s="8">
        <v>30</v>
      </c>
      <c r="S64" s="8">
        <v>0</v>
      </c>
      <c r="T64" s="8" t="e">
        <v>#N/A</v>
      </c>
      <c r="U64" s="8">
        <v>0</v>
      </c>
    </row>
    <row r="65" spans="1:21" x14ac:dyDescent="0.3">
      <c r="A65" s="8">
        <v>21</v>
      </c>
      <c r="B65" s="8" t="s">
        <v>902</v>
      </c>
      <c r="C65" s="9">
        <v>42822.663773148146</v>
      </c>
      <c r="D65" s="8" t="s">
        <v>865</v>
      </c>
      <c r="E65" s="8" t="s">
        <v>859</v>
      </c>
      <c r="F65" s="8" t="s">
        <v>874</v>
      </c>
      <c r="G65" s="8" t="s">
        <v>867</v>
      </c>
      <c r="H65" s="8" t="s">
        <v>862</v>
      </c>
      <c r="I65" s="8"/>
      <c r="J65" s="8"/>
      <c r="K65" s="8">
        <v>64</v>
      </c>
      <c r="L65" s="8">
        <v>64</v>
      </c>
      <c r="M65" s="8">
        <v>0</v>
      </c>
      <c r="N65" s="8">
        <v>2</v>
      </c>
      <c r="O65" s="8">
        <v>1</v>
      </c>
      <c r="P65" s="8">
        <v>1</v>
      </c>
      <c r="Q65" s="8">
        <v>1</v>
      </c>
      <c r="R65" s="8">
        <v>6</v>
      </c>
      <c r="S65" s="8">
        <v>1</v>
      </c>
      <c r="T65" s="8" t="e">
        <v>#N/A</v>
      </c>
      <c r="U65" s="8">
        <v>0</v>
      </c>
    </row>
    <row r="66" spans="1:21" x14ac:dyDescent="0.3">
      <c r="A66" s="8">
        <v>66</v>
      </c>
      <c r="B66" s="8" t="s">
        <v>903</v>
      </c>
      <c r="C66" s="9">
        <v>42822.666238425925</v>
      </c>
      <c r="D66" s="8" t="s">
        <v>865</v>
      </c>
      <c r="E66" s="8" t="s">
        <v>859</v>
      </c>
      <c r="F66" s="8" t="s">
        <v>894</v>
      </c>
      <c r="G66" s="8" t="s">
        <v>861</v>
      </c>
      <c r="H66" s="8" t="s">
        <v>884</v>
      </c>
      <c r="I66" s="8"/>
      <c r="J66" s="8"/>
      <c r="K66" s="8">
        <v>65</v>
      </c>
      <c r="L66" s="8">
        <v>65</v>
      </c>
      <c r="M66" s="8">
        <v>0</v>
      </c>
      <c r="N66" s="8">
        <v>1</v>
      </c>
      <c r="O66" s="8">
        <v>1</v>
      </c>
      <c r="P66" s="8">
        <v>2</v>
      </c>
      <c r="Q66" s="8">
        <v>1</v>
      </c>
      <c r="R66" s="8">
        <v>11</v>
      </c>
      <c r="S66" s="8">
        <v>1</v>
      </c>
      <c r="T66" s="8" t="e">
        <v>#N/A</v>
      </c>
      <c r="U66" s="8">
        <v>0</v>
      </c>
    </row>
    <row r="67" spans="1:21" x14ac:dyDescent="0.3">
      <c r="A67" s="8">
        <v>55</v>
      </c>
      <c r="B67" s="8" t="s">
        <v>136</v>
      </c>
      <c r="C67" s="9">
        <v>42822.698981481481</v>
      </c>
      <c r="D67" s="8" t="s">
        <v>865</v>
      </c>
      <c r="E67" s="8" t="s">
        <v>859</v>
      </c>
      <c r="F67" s="8" t="s">
        <v>874</v>
      </c>
      <c r="G67" s="8" t="s">
        <v>861</v>
      </c>
      <c r="H67" s="8" t="s">
        <v>862</v>
      </c>
      <c r="I67" s="8"/>
      <c r="J67" s="8"/>
      <c r="K67" s="8">
        <v>66</v>
      </c>
      <c r="L67" s="8">
        <v>66</v>
      </c>
      <c r="M67" s="8">
        <v>0</v>
      </c>
      <c r="N67" s="8">
        <v>1</v>
      </c>
      <c r="O67" s="8">
        <v>1</v>
      </c>
      <c r="P67" s="8">
        <v>1</v>
      </c>
      <c r="Q67" s="8">
        <v>1</v>
      </c>
      <c r="R67" s="8">
        <v>5</v>
      </c>
      <c r="S67" s="8">
        <v>1</v>
      </c>
      <c r="T67" s="8">
        <v>3</v>
      </c>
      <c r="U67" s="8">
        <v>1</v>
      </c>
    </row>
    <row r="68" spans="1:21" x14ac:dyDescent="0.3">
      <c r="A68" s="8">
        <v>70</v>
      </c>
      <c r="B68" s="8" t="s">
        <v>152</v>
      </c>
      <c r="C68" s="9">
        <v>42822.715636574074</v>
      </c>
      <c r="D68" s="8" t="s">
        <v>865</v>
      </c>
      <c r="E68" s="8" t="s">
        <v>859</v>
      </c>
      <c r="F68" s="8" t="s">
        <v>866</v>
      </c>
      <c r="G68" s="8" t="s">
        <v>861</v>
      </c>
      <c r="H68" s="8" t="s">
        <v>862</v>
      </c>
      <c r="I68" s="8" t="s">
        <v>900</v>
      </c>
      <c r="J68" s="8" t="s">
        <v>864</v>
      </c>
      <c r="K68" s="8">
        <v>67</v>
      </c>
      <c r="L68" s="8">
        <v>67</v>
      </c>
      <c r="M68" s="8">
        <v>0</v>
      </c>
      <c r="N68" s="8">
        <v>1</v>
      </c>
      <c r="O68" s="8">
        <v>2</v>
      </c>
      <c r="P68" s="8">
        <v>1</v>
      </c>
      <c r="Q68" s="8">
        <v>1</v>
      </c>
      <c r="R68" s="8">
        <v>3</v>
      </c>
      <c r="S68" s="8">
        <v>0</v>
      </c>
      <c r="T68" s="8">
        <v>2</v>
      </c>
      <c r="U68" s="8">
        <v>1</v>
      </c>
    </row>
    <row r="69" spans="1:21" x14ac:dyDescent="0.3">
      <c r="A69" s="8">
        <v>36</v>
      </c>
      <c r="B69" s="8" t="s">
        <v>904</v>
      </c>
      <c r="C69" s="9">
        <v>42822.788425925923</v>
      </c>
      <c r="D69" s="8" t="s">
        <v>865</v>
      </c>
      <c r="E69" s="8" t="s">
        <v>859</v>
      </c>
      <c r="F69" s="8" t="s">
        <v>870</v>
      </c>
      <c r="G69" s="8" t="s">
        <v>867</v>
      </c>
      <c r="H69" s="8" t="s">
        <v>882</v>
      </c>
      <c r="I69" s="8"/>
      <c r="J69" s="8"/>
      <c r="K69" s="8">
        <v>68</v>
      </c>
      <c r="L69" s="8">
        <v>68</v>
      </c>
      <c r="M69" s="8">
        <v>0</v>
      </c>
      <c r="N69" s="8">
        <v>2</v>
      </c>
      <c r="O69" s="8">
        <v>2</v>
      </c>
      <c r="P69" s="8">
        <v>1</v>
      </c>
      <c r="Q69" s="8">
        <v>1</v>
      </c>
      <c r="R69" s="8">
        <v>4</v>
      </c>
      <c r="S69" s="8">
        <v>0</v>
      </c>
      <c r="T69" s="8" t="e">
        <v>#N/A</v>
      </c>
      <c r="U69" s="8">
        <v>0</v>
      </c>
    </row>
    <row r="70" spans="1:21" x14ac:dyDescent="0.3">
      <c r="A70" s="8">
        <v>37</v>
      </c>
      <c r="B70" s="8" t="s">
        <v>905</v>
      </c>
      <c r="C70" s="9">
        <v>42822.806006944447</v>
      </c>
      <c r="D70" s="8" t="s">
        <v>865</v>
      </c>
      <c r="E70" s="8" t="s">
        <v>872</v>
      </c>
      <c r="F70" s="8" t="s">
        <v>874</v>
      </c>
      <c r="G70" s="8" t="s">
        <v>861</v>
      </c>
      <c r="H70" s="8" t="s">
        <v>862</v>
      </c>
      <c r="I70" s="8"/>
      <c r="J70" s="8"/>
      <c r="K70" s="8">
        <v>69</v>
      </c>
      <c r="L70" s="8">
        <v>69</v>
      </c>
      <c r="M70" s="8">
        <v>0</v>
      </c>
      <c r="N70" s="8">
        <v>1</v>
      </c>
      <c r="O70" s="8">
        <v>1</v>
      </c>
      <c r="P70" s="8">
        <v>1</v>
      </c>
      <c r="Q70" s="8">
        <v>2</v>
      </c>
      <c r="R70" s="8">
        <v>23</v>
      </c>
      <c r="S70" s="8">
        <v>0</v>
      </c>
      <c r="T70" s="8" t="e">
        <v>#N/A</v>
      </c>
      <c r="U70" s="8">
        <v>0</v>
      </c>
    </row>
    <row r="71" spans="1:21" x14ac:dyDescent="0.3">
      <c r="A71" s="8">
        <v>29</v>
      </c>
      <c r="B71" s="8" t="s">
        <v>78</v>
      </c>
      <c r="C71" s="9">
        <v>42822.80609953704</v>
      </c>
      <c r="D71" s="8" t="s">
        <v>865</v>
      </c>
      <c r="E71" s="8" t="s">
        <v>872</v>
      </c>
      <c r="F71" s="8" t="s">
        <v>894</v>
      </c>
      <c r="G71" s="8" t="s">
        <v>861</v>
      </c>
      <c r="H71" s="8" t="s">
        <v>862</v>
      </c>
      <c r="I71" s="8"/>
      <c r="J71" s="8"/>
      <c r="K71" s="8">
        <v>70</v>
      </c>
      <c r="L71" s="8">
        <v>70</v>
      </c>
      <c r="M71" s="8">
        <v>0</v>
      </c>
      <c r="N71" s="8">
        <v>1</v>
      </c>
      <c r="O71" s="8">
        <v>1</v>
      </c>
      <c r="P71" s="8">
        <v>1</v>
      </c>
      <c r="Q71" s="8">
        <v>2</v>
      </c>
      <c r="R71" s="8">
        <v>23</v>
      </c>
      <c r="S71" s="8">
        <v>1</v>
      </c>
      <c r="T71" s="8">
        <v>5</v>
      </c>
      <c r="U71" s="8">
        <v>1</v>
      </c>
    </row>
    <row r="72" spans="1:21" x14ac:dyDescent="0.3">
      <c r="A72" s="8">
        <v>1</v>
      </c>
      <c r="B72" s="8" t="s">
        <v>906</v>
      </c>
      <c r="C72" s="9">
        <v>42822.807638888888</v>
      </c>
      <c r="D72" s="8" t="s">
        <v>865</v>
      </c>
      <c r="E72" s="8" t="s">
        <v>859</v>
      </c>
      <c r="F72" s="8" t="s">
        <v>866</v>
      </c>
      <c r="G72" s="8" t="s">
        <v>861</v>
      </c>
      <c r="H72" s="8" t="s">
        <v>862</v>
      </c>
      <c r="I72" s="8"/>
      <c r="J72" s="8"/>
      <c r="K72" s="8">
        <v>71</v>
      </c>
      <c r="L72" s="8">
        <v>71</v>
      </c>
      <c r="M72" s="8">
        <v>0</v>
      </c>
      <c r="N72" s="8">
        <v>1</v>
      </c>
      <c r="O72" s="8">
        <v>2</v>
      </c>
      <c r="P72" s="8">
        <v>1</v>
      </c>
      <c r="Q72" s="8">
        <v>1</v>
      </c>
      <c r="R72" s="8">
        <v>3</v>
      </c>
      <c r="S72" s="8">
        <v>0</v>
      </c>
      <c r="T72" s="8" t="e">
        <v>#N/A</v>
      </c>
      <c r="U72" s="8">
        <v>0</v>
      </c>
    </row>
    <row r="73" spans="1:21" x14ac:dyDescent="0.3">
      <c r="A73" s="8">
        <v>24</v>
      </c>
      <c r="B73" s="8" t="s">
        <v>76</v>
      </c>
      <c r="C73" s="9">
        <v>42823.430185185185</v>
      </c>
      <c r="D73" s="8" t="s">
        <v>865</v>
      </c>
      <c r="E73" s="8" t="s">
        <v>859</v>
      </c>
      <c r="F73" s="8" t="s">
        <v>866</v>
      </c>
      <c r="G73" s="8" t="s">
        <v>867</v>
      </c>
      <c r="H73" s="8" t="s">
        <v>862</v>
      </c>
      <c r="I73" s="8"/>
      <c r="J73" s="8"/>
      <c r="K73" s="8">
        <v>72</v>
      </c>
      <c r="L73" s="8">
        <v>72</v>
      </c>
      <c r="M73" s="8">
        <v>0</v>
      </c>
      <c r="N73" s="8">
        <v>2</v>
      </c>
      <c r="O73" s="8">
        <v>2</v>
      </c>
      <c r="P73" s="8">
        <v>1</v>
      </c>
      <c r="Q73" s="8">
        <v>1</v>
      </c>
      <c r="R73" s="8">
        <v>4</v>
      </c>
      <c r="S73" s="8">
        <v>1</v>
      </c>
      <c r="T73" s="8">
        <v>4</v>
      </c>
      <c r="U73" s="8">
        <v>1</v>
      </c>
    </row>
    <row r="74" spans="1:21" x14ac:dyDescent="0.3">
      <c r="A74" s="8">
        <v>67</v>
      </c>
      <c r="B74" s="8" t="s">
        <v>907</v>
      </c>
      <c r="C74" s="9">
        <v>42823.438321759262</v>
      </c>
      <c r="D74" s="8" t="s">
        <v>865</v>
      </c>
      <c r="E74" s="8" t="s">
        <v>859</v>
      </c>
      <c r="F74" s="8" t="s">
        <v>874</v>
      </c>
      <c r="G74" s="8" t="s">
        <v>867</v>
      </c>
      <c r="H74" s="8" t="s">
        <v>862</v>
      </c>
      <c r="I74" s="8"/>
      <c r="J74" s="8"/>
      <c r="K74" s="8">
        <v>73</v>
      </c>
      <c r="L74" s="8">
        <v>73</v>
      </c>
      <c r="M74" s="8">
        <v>0</v>
      </c>
      <c r="N74" s="8">
        <v>2</v>
      </c>
      <c r="O74" s="8">
        <v>1</v>
      </c>
      <c r="P74" s="8">
        <v>1</v>
      </c>
      <c r="Q74" s="8">
        <v>1</v>
      </c>
      <c r="R74" s="8">
        <v>6</v>
      </c>
      <c r="S74" s="8">
        <v>0</v>
      </c>
      <c r="T74" s="8" t="e">
        <v>#N/A</v>
      </c>
      <c r="U74" s="8">
        <v>0</v>
      </c>
    </row>
    <row r="75" spans="1:21" x14ac:dyDescent="0.3">
      <c r="A75" s="8">
        <v>33</v>
      </c>
      <c r="B75" s="8" t="s">
        <v>908</v>
      </c>
      <c r="C75" s="9">
        <v>42823.560046296298</v>
      </c>
      <c r="D75" s="8" t="s">
        <v>858</v>
      </c>
      <c r="E75" s="8" t="s">
        <v>872</v>
      </c>
      <c r="F75" s="8" t="s">
        <v>866</v>
      </c>
      <c r="G75" s="8" t="s">
        <v>867</v>
      </c>
      <c r="H75" s="8" t="s">
        <v>876</v>
      </c>
      <c r="I75" s="8"/>
      <c r="J75" s="8"/>
      <c r="K75" s="8">
        <v>74</v>
      </c>
      <c r="L75" s="8">
        <v>74</v>
      </c>
      <c r="M75" s="8">
        <v>0</v>
      </c>
      <c r="N75" s="8">
        <v>2</v>
      </c>
      <c r="O75" s="8">
        <v>2</v>
      </c>
      <c r="P75" s="8">
        <v>2</v>
      </c>
      <c r="Q75" s="8">
        <v>2</v>
      </c>
      <c r="R75" s="8">
        <v>28</v>
      </c>
      <c r="S75" s="8">
        <v>0</v>
      </c>
      <c r="T75" s="8" t="e">
        <v>#N/A</v>
      </c>
      <c r="U75" s="8">
        <v>0</v>
      </c>
    </row>
    <row r="76" spans="1:21" x14ac:dyDescent="0.3">
      <c r="A76" s="8">
        <v>15</v>
      </c>
      <c r="B76" s="8" t="s">
        <v>154</v>
      </c>
      <c r="C76" s="9">
        <v>42823.756898148145</v>
      </c>
      <c r="D76" s="8" t="s">
        <v>865</v>
      </c>
      <c r="E76" s="8" t="s">
        <v>859</v>
      </c>
      <c r="F76" s="8" t="s">
        <v>866</v>
      </c>
      <c r="G76" s="8" t="s">
        <v>867</v>
      </c>
      <c r="H76" s="8" t="s">
        <v>875</v>
      </c>
      <c r="I76" s="8"/>
      <c r="J76" s="8"/>
      <c r="K76" s="8">
        <v>75</v>
      </c>
      <c r="L76" s="8">
        <v>75</v>
      </c>
      <c r="M76" s="8">
        <v>0</v>
      </c>
      <c r="N76" s="8">
        <v>2</v>
      </c>
      <c r="O76" s="8">
        <v>2</v>
      </c>
      <c r="P76" s="8">
        <v>2</v>
      </c>
      <c r="Q76" s="8">
        <v>1</v>
      </c>
      <c r="R76" s="8">
        <v>10</v>
      </c>
      <c r="S76" s="8">
        <v>1</v>
      </c>
      <c r="T76" s="8">
        <v>5</v>
      </c>
      <c r="U76" s="8">
        <v>1</v>
      </c>
    </row>
    <row r="77" spans="1:21" x14ac:dyDescent="0.3">
      <c r="A77" s="8">
        <v>31</v>
      </c>
      <c r="B77" s="8" t="s">
        <v>102</v>
      </c>
      <c r="C77" s="9">
        <v>42823.982361111113</v>
      </c>
      <c r="D77" s="8" t="s">
        <v>865</v>
      </c>
      <c r="E77" s="8" t="s">
        <v>872</v>
      </c>
      <c r="F77" s="8" t="s">
        <v>866</v>
      </c>
      <c r="G77" s="8" t="s">
        <v>861</v>
      </c>
      <c r="H77" s="8" t="s">
        <v>890</v>
      </c>
      <c r="I77" s="8" t="s">
        <v>883</v>
      </c>
      <c r="J77" s="8" t="s">
        <v>864</v>
      </c>
      <c r="K77" s="8">
        <v>76</v>
      </c>
      <c r="L77" s="8">
        <v>76</v>
      </c>
      <c r="M77" s="8">
        <v>0</v>
      </c>
      <c r="N77" s="8">
        <v>1</v>
      </c>
      <c r="O77" s="8">
        <v>2</v>
      </c>
      <c r="P77" s="8">
        <v>1</v>
      </c>
      <c r="Q77" s="8">
        <v>2</v>
      </c>
      <c r="R77" s="8">
        <v>21</v>
      </c>
      <c r="S77" s="8">
        <v>0</v>
      </c>
      <c r="T77" s="8">
        <v>5</v>
      </c>
      <c r="U77" s="8">
        <v>1</v>
      </c>
    </row>
    <row r="78" spans="1:21" x14ac:dyDescent="0.3">
      <c r="A78" s="8">
        <v>25</v>
      </c>
      <c r="B78" s="8" t="s">
        <v>104</v>
      </c>
      <c r="C78" s="9">
        <v>42826.516782407409</v>
      </c>
      <c r="D78" s="8" t="s">
        <v>858</v>
      </c>
      <c r="E78" s="8" t="s">
        <v>859</v>
      </c>
      <c r="F78" s="8" t="s">
        <v>866</v>
      </c>
      <c r="G78" s="8" t="s">
        <v>867</v>
      </c>
      <c r="H78" s="8" t="s">
        <v>862</v>
      </c>
      <c r="I78" s="8" t="s">
        <v>883</v>
      </c>
      <c r="J78" s="8" t="s">
        <v>864</v>
      </c>
      <c r="K78" s="8">
        <v>77</v>
      </c>
      <c r="L78" s="8">
        <v>77</v>
      </c>
      <c r="M78" s="8">
        <v>0</v>
      </c>
      <c r="N78" s="8">
        <v>2</v>
      </c>
      <c r="O78" s="8">
        <v>2</v>
      </c>
      <c r="P78" s="8">
        <v>1</v>
      </c>
      <c r="Q78" s="8">
        <v>1</v>
      </c>
      <c r="R78" s="8">
        <v>4</v>
      </c>
      <c r="S78" s="8">
        <v>1</v>
      </c>
      <c r="T78" s="8">
        <v>5</v>
      </c>
      <c r="U78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stress_count</vt:lpstr>
      <vt:lpstr>stress</vt:lpstr>
      <vt:lpstr>comply</vt:lpstr>
      <vt:lpstr>everyone-refined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Cendy Lin</cp:lastModifiedBy>
  <dcterms:created xsi:type="dcterms:W3CDTF">2017-04-22T16:29:10Z</dcterms:created>
  <dcterms:modified xsi:type="dcterms:W3CDTF">2017-04-25T07:06:46Z</dcterms:modified>
</cp:coreProperties>
</file>