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B27E3E3-255A-403F-99BE-ED6B9E467B2C}" xr6:coauthVersionLast="41" xr6:coauthVersionMax="41" xr10:uidLastSave="{00000000-0000-0000-0000-000000000000}"/>
  <bookViews>
    <workbookView xWindow="32565" yWindow="2970" windowWidth="21600" windowHeight="11385" xr2:uid="{00000000-000D-0000-FFFF-FFFF00000000}"/>
  </bookViews>
  <sheets>
    <sheet name="Agnibh Dasgupta"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54" i="5" l="1"/>
  <c r="K55" i="5"/>
  <c r="K70" i="5" l="1"/>
  <c r="J70" i="5"/>
  <c r="I70" i="5"/>
  <c r="H70" i="5"/>
  <c r="G70" i="5"/>
  <c r="F70" i="5"/>
  <c r="E70" i="5"/>
  <c r="D70" i="5"/>
  <c r="C70" i="5"/>
  <c r="B70" i="5"/>
  <c r="K69" i="5"/>
  <c r="K73" i="5" s="1"/>
  <c r="J69" i="5"/>
  <c r="J73" i="5" s="1"/>
  <c r="I69" i="5"/>
  <c r="I73" i="5" s="1"/>
  <c r="H69" i="5"/>
  <c r="H73" i="5" s="1"/>
  <c r="G69" i="5"/>
  <c r="G73" i="5" s="1"/>
  <c r="F69" i="5"/>
  <c r="F73" i="5" s="1"/>
  <c r="E69" i="5"/>
  <c r="E73" i="5" s="1"/>
  <c r="D69" i="5"/>
  <c r="D73" i="5" s="1"/>
  <c r="C69" i="5"/>
  <c r="C73" i="5" s="1"/>
  <c r="B69" i="5"/>
  <c r="B73" i="5" s="1"/>
  <c r="K68" i="5"/>
  <c r="J68" i="5"/>
  <c r="I68" i="5"/>
  <c r="H68" i="5"/>
  <c r="G68" i="5"/>
  <c r="F68" i="5"/>
  <c r="E68" i="5"/>
  <c r="D68" i="5"/>
  <c r="C68" i="5"/>
  <c r="B68" i="5"/>
  <c r="K67" i="5"/>
  <c r="J67" i="5"/>
  <c r="I67" i="5"/>
  <c r="H67" i="5"/>
  <c r="G67" i="5"/>
  <c r="F67" i="5"/>
  <c r="E67" i="5"/>
  <c r="D67" i="5"/>
  <c r="C67" i="5"/>
  <c r="B67" i="5"/>
  <c r="K66" i="5"/>
  <c r="J66" i="5"/>
  <c r="I66" i="5"/>
  <c r="H66" i="5"/>
  <c r="G66" i="5"/>
  <c r="F66" i="5"/>
  <c r="E66" i="5"/>
  <c r="D66" i="5"/>
  <c r="C66" i="5"/>
  <c r="B66" i="5"/>
  <c r="K65" i="5"/>
  <c r="J65" i="5"/>
  <c r="I65" i="5"/>
  <c r="H65" i="5"/>
  <c r="G65" i="5"/>
  <c r="F65" i="5"/>
  <c r="E65" i="5"/>
  <c r="D65" i="5"/>
  <c r="C65" i="5"/>
  <c r="B65" i="5"/>
  <c r="K64" i="5"/>
  <c r="J64" i="5"/>
  <c r="I64" i="5"/>
  <c r="H64" i="5"/>
  <c r="G64" i="5"/>
  <c r="F64" i="5"/>
  <c r="E64" i="5"/>
  <c r="D64" i="5"/>
  <c r="C64" i="5"/>
  <c r="B64" i="5"/>
  <c r="K63" i="5"/>
  <c r="J63" i="5"/>
  <c r="I63" i="5"/>
  <c r="H63" i="5"/>
  <c r="G63" i="5"/>
  <c r="F63" i="5"/>
  <c r="E63" i="5"/>
  <c r="D63" i="5"/>
  <c r="C63" i="5"/>
  <c r="B63" i="5"/>
  <c r="K16" i="5"/>
  <c r="K13" i="5"/>
  <c r="K12" i="5"/>
  <c r="K11" i="5"/>
  <c r="K10" i="5"/>
  <c r="K9" i="5"/>
  <c r="K8" i="5"/>
  <c r="K7" i="5"/>
  <c r="K6" i="5"/>
  <c r="K5" i="5"/>
  <c r="K4" i="5"/>
  <c r="K3" i="5"/>
  <c r="K2" i="5"/>
  <c r="K20" i="5"/>
  <c r="K41" i="5"/>
  <c r="K19" i="5"/>
  <c r="K37" i="5"/>
  <c r="K18" i="5"/>
  <c r="K23" i="5"/>
  <c r="K17" i="5"/>
  <c r="K22" i="5"/>
  <c r="K36" i="5"/>
  <c r="K28" i="5"/>
  <c r="K35" i="5"/>
  <c r="K45" i="5"/>
  <c r="K34" i="5"/>
  <c r="K27" i="5"/>
  <c r="K33" i="5"/>
  <c r="K15" i="5"/>
  <c r="K14" i="5"/>
  <c r="K38" i="5"/>
  <c r="K26" i="5"/>
  <c r="K32" i="5"/>
  <c r="K25" i="5"/>
  <c r="K43" i="5"/>
  <c r="K49" i="5"/>
  <c r="K31" i="5"/>
  <c r="K40" i="5"/>
  <c r="K48" i="5"/>
  <c r="K30" i="5"/>
  <c r="K21" i="5"/>
  <c r="K24" i="5"/>
  <c r="K44" i="5"/>
  <c r="K46" i="5"/>
  <c r="K42" i="5"/>
  <c r="K29" i="5"/>
  <c r="K47" i="5"/>
  <c r="K39" i="5"/>
  <c r="K52" i="5"/>
  <c r="K50" i="5"/>
  <c r="K51" i="5"/>
  <c r="K53" i="5"/>
</calcChain>
</file>

<file path=xl/sharedStrings.xml><?xml version="1.0" encoding="utf-8"?>
<sst xmlns="http://schemas.openxmlformats.org/spreadsheetml/2006/main" count="203" uniqueCount="137">
  <si>
    <t>Agnibh Dasgupta</t>
  </si>
  <si>
    <t>I like how you have a plan in place that you want to follow to finish this project.</t>
  </si>
  <si>
    <t>Make sure that all of the attributes can contribute to predicting sales, because some, like year_of_release, wont help with predicting future sales.</t>
  </si>
  <si>
    <t>This is a topic I'm really interested in and I am excited to see the results of the project</t>
  </si>
  <si>
    <t>Good job explaining how you are going to do this without going into too much detail</t>
  </si>
  <si>
    <t>Talked a little too fast to fully understand what you were saying</t>
  </si>
  <si>
    <t>I thought it was a good idea that you did something that was interesting to you.</t>
  </si>
  <si>
    <t>You could have explained what your plan was/how you were going to analyze.</t>
  </si>
  <si>
    <t>Awesome idea. I love how you do stuff related to your passion. Good schedule too.</t>
  </si>
  <si>
    <t>I missed how you are going to acquire the data. Maybe that was my bad.</t>
  </si>
  <si>
    <t>Video Games, Nominal and Categorical Data.  This is a very interesting idea.  What makes a good video game?</t>
  </si>
  <si>
    <t>Could you use logistic regression?  This might help with the categorical data?  Just a thought</t>
  </si>
  <si>
    <t>Video game sales</t>
  </si>
  <si>
    <t>Could have explored data more</t>
  </si>
  <si>
    <t>Interesting though of predicting video games</t>
  </si>
  <si>
    <t>Would a non linear option be best? Something quadratic?</t>
  </si>
  <si>
    <t>It has some practical implementation.</t>
  </si>
  <si>
    <t>It looks simple.</t>
  </si>
  <si>
    <t>Video game predictions would be useful</t>
  </si>
  <si>
    <t>Is there a target game type?</t>
  </si>
  <si>
    <t>I love the idea of the project.</t>
  </si>
  <si>
    <t>How to keep bias out with difference company data sets?</t>
  </si>
  <si>
    <t xml:space="preserve">Good description on how you will split up your data for testing and training. </t>
  </si>
  <si>
    <t xml:space="preserve">The data you have doesn't seem to match your question. </t>
  </si>
  <si>
    <t>Cool idea</t>
  </si>
  <si>
    <t>There was a lot of info to process in two minutes</t>
  </si>
  <si>
    <t>Should help companies allocate resources properly</t>
  </si>
  <si>
    <t>Include more tests and (maybe) ensemble methods</t>
  </si>
  <si>
    <t>Using cross validation is smart</t>
  </si>
  <si>
    <t>moved too quickly on statement for me to see</t>
  </si>
  <si>
    <t>good presentation</t>
  </si>
  <si>
    <t>I like that you're doing something you are interested in.</t>
  </si>
  <si>
    <t>In the real world there are too many other variables that go into whether or not a product sells well</t>
  </si>
  <si>
    <t>Well thought out project idea</t>
  </si>
  <si>
    <t>Are there other, unaccounted variables that may impact analysis?</t>
  </si>
  <si>
    <t>doesn’t really serve a purpose in the real world</t>
  </si>
  <si>
    <t>Very original project</t>
  </si>
  <si>
    <t>Sounds like an interesting project.</t>
  </si>
  <si>
    <t>Make sure you have enough data to make this interesting!</t>
  </si>
  <si>
    <t>More data related graphis would be nice</t>
  </si>
  <si>
    <t>Real world usefulness :). clear goal</t>
  </si>
  <si>
    <t>I like how your interested in other inferences from anomalies that might come up</t>
  </si>
  <si>
    <t>I feel like there could be better factors</t>
  </si>
  <si>
    <t>Good presentation of proposal with timeline</t>
  </si>
  <si>
    <t xml:space="preserve">Original idea. Intersting and relatable. </t>
  </si>
  <si>
    <t xml:space="preserve">Not sure where you are getting the data. Could add seasonal sales analysis as well. </t>
  </si>
  <si>
    <t>Interesting presentation, fit perfectly in time frame.</t>
  </si>
  <si>
    <t>Try speaking facing crowd instead of screen more often.</t>
  </si>
  <si>
    <t>Impressed with presentation</t>
  </si>
  <si>
    <t xml:space="preserve">Have a good schedule </t>
  </si>
  <si>
    <t>Showed Variables and how they will be used.</t>
  </si>
  <si>
    <t>Great ideas for possible applications of the analysis.</t>
  </si>
  <si>
    <t>The attributes do not seem to say as much about the actual quality or deeper attributes of the game, might get skewed by things like the publisher or timing.</t>
  </si>
  <si>
    <t>What game do you predict will be the best saler in 2019</t>
  </si>
  <si>
    <t xml:space="preserve">Do you have enough attributes to recive accuret information? </t>
  </si>
  <si>
    <t>Hands-on data and subject</t>
  </si>
  <si>
    <t>What are the impacts of your study?</t>
  </si>
  <si>
    <t>Predicting video game sales is an interesting idea, I am excited to see how this can show what is popular.</t>
  </si>
  <si>
    <t>Perhaps nonlinear or quadratic regression may be better than linear.</t>
  </si>
  <si>
    <t>Great schedule, very detailed</t>
  </si>
  <si>
    <t>Perhaps help us visualize the data you're using</t>
  </si>
  <si>
    <t xml:space="preserve">Good knowledge of problem your analyzing </t>
  </si>
  <si>
    <t xml:space="preserve">Visualize the data </t>
  </si>
  <si>
    <t>Yay video games, I like the project, I’d be interested to see the results and how it compares to existing marketing knowledge</t>
  </si>
  <si>
    <t>I don’t see how critic scores will be used to predict a new game’s sales</t>
  </si>
  <si>
    <t>Good planning out the schedule</t>
  </si>
  <si>
    <t>Say how you will overcome the challenges instead of just listing them.</t>
  </si>
  <si>
    <t>Useful for retail applications. Good identification of challenges.</t>
  </si>
  <si>
    <t>Nothing I identified</t>
  </si>
  <si>
    <t>The schedule was a great way to show feasability</t>
  </si>
  <si>
    <t>Did not hear what classification you are using</t>
  </si>
  <si>
    <t>It sounds like more fun than most projects. Certainly a statistic gamers would like to know.</t>
  </si>
  <si>
    <t>Similar studies have probably already been done.</t>
  </si>
  <si>
    <t>Good detail of the schedule and what you plan to do with regression.</t>
  </si>
  <si>
    <t>Simple data, maybe try to do something more interesting with the data than just regression.</t>
  </si>
  <si>
    <t>Fun Idea</t>
  </si>
  <si>
    <t>Try some other regression models</t>
  </si>
  <si>
    <t>Real world use could benefit companies</t>
  </si>
  <si>
    <t>Your project looks fun and interesting</t>
  </si>
  <si>
    <t>Maybe try using something other than linear regression</t>
  </si>
  <si>
    <t>Good job, it looks like you put a lot of effort into your project</t>
  </si>
  <si>
    <t>Speak more clearly. How is your project going to be different?</t>
  </si>
  <si>
    <t>I appreciated that your topic is related to video game sales and is an interesting dynamic.</t>
  </si>
  <si>
    <t>I would like to hear more about how linear regression will help you accomplish this, as well as if you are planning on using any other methods.</t>
  </si>
  <si>
    <t>I have always been interested in how a game will perform when it releases, so this could be very cool if it works</t>
  </si>
  <si>
    <t>I don’t know how it's been done before, but prediciting video game performance is a pretty mainstream idea, so just make sure you differentiate yourself from them</t>
  </si>
  <si>
    <t>The topic matter is personal and worthy of analysis, with a schedule even.</t>
  </si>
  <si>
    <t>Techniques are somewhat simple? Is that enough?</t>
  </si>
  <si>
    <t>Liked the amount of detail gone into for actual implementation</t>
  </si>
  <si>
    <t>Did not state the project idea specifically</t>
  </si>
  <si>
    <t>I like that you picked a subject that is personally interesting to you</t>
  </si>
  <si>
    <t xml:space="preserve">I like you working on something you like and you are clear with the goals </t>
  </si>
  <si>
    <t>Could implent other models such as SVM, grdient boosting and may be do soe model testing and see which model did good on validation test. Like use other predictive models.</t>
  </si>
  <si>
    <t>Good dataset for the goal. extensible goals</t>
  </si>
  <si>
    <t>aggregate and analize by genre or other attribute. May lead to interesting comparisons</t>
  </si>
  <si>
    <t xml:space="preserve">Found data with many interesting, relevant attributes. </t>
  </si>
  <si>
    <t xml:space="preserve">The slides might benefit from better organization. </t>
  </si>
  <si>
    <t>Followed the format outlined in the assignment. And went over everything.</t>
  </si>
  <si>
    <t>Some info wasn't explained copmletely that was on the slides.</t>
  </si>
  <si>
    <t>It seems like you're trying to predict future sales using historical data that doesn't become available until after a game has been out for a while.</t>
  </si>
  <si>
    <t>Project Statement Clarity</t>
  </si>
  <si>
    <t>Data Science -Related</t>
  </si>
  <si>
    <t>Do-Able (Feasible)</t>
  </si>
  <si>
    <t>Hands-On</t>
  </si>
  <si>
    <t>Data Acquisition (Attainable)</t>
  </si>
  <si>
    <t>Challenging and Addresses Challenges</t>
  </si>
  <si>
    <t>Learning Opportunity</t>
  </si>
  <si>
    <t>Originality</t>
  </si>
  <si>
    <t>Presentation Quality</t>
  </si>
  <si>
    <t>Total</t>
  </si>
  <si>
    <t>Your Raw Scores:</t>
  </si>
  <si>
    <t>n</t>
  </si>
  <si>
    <t>Min</t>
  </si>
  <si>
    <t>Q1</t>
  </si>
  <si>
    <t>Med</t>
  </si>
  <si>
    <t>Q3</t>
  </si>
  <si>
    <t>Max</t>
  </si>
  <si>
    <t>Mean</t>
  </si>
  <si>
    <t>StdDev</t>
  </si>
  <si>
    <t>Your Standardized Score:</t>
  </si>
  <si>
    <t>Class Averages:</t>
  </si>
  <si>
    <t>The main scores you should look at below are your "Standardized Scores". These show where you fall relative to the class. A positive value indicates "above average" and a negative value indicates "below average." These cells are color-coded. White indicates "in the middle", approximately -0.1 to 0.1. Red indicates "below average and deserving of attention," approximately -0.1 and lower. Green indicates "above average and an area of strength," approximately 0.1 and above. You should attempt to improve those areas marked in red and perhaps even those in white. You should maintain and perhaps build upon those areas marked in green. Realize that these scores represent you peers' perceptions of your project proposal via your proposal presentation. You may disagree with the scores, but it could be the case that you didn't convey relevant information to the audience. Do your best to interpret these scores and the scores and comments in this sheet to improve your project and your final project presentation, and to get your message across to your audience in your final project presentation.</t>
  </si>
  <si>
    <t>Total scores you received</t>
  </si>
  <si>
    <t>Minimum Score</t>
  </si>
  <si>
    <t>First Quartile Score: One fourth of your scores are less than this.</t>
  </si>
  <si>
    <t>Median Score: Half of your scores are less than this.</t>
  </si>
  <si>
    <t>Third Quartile Score: Three fourths of your scores are less than this.</t>
  </si>
  <si>
    <t>Maximum Score</t>
  </si>
  <si>
    <t>Mean of your scores</t>
  </si>
  <si>
    <t>Standard Deviation of your scores</t>
  </si>
  <si>
    <t>Your score, standardized by subtracting the class mean and dividing by the class standard deviation</t>
  </si>
  <si>
    <t>Mean class score</t>
  </si>
  <si>
    <t>Stardard Deviation of class scores</t>
  </si>
  <si>
    <t>Are there other factors you could consider?</t>
  </si>
  <si>
    <t>Awesome that you found a project related to your hobbies.</t>
  </si>
  <si>
    <t>I would recommend being more clear on what you expect to learn, or how you can apply it more.</t>
  </si>
  <si>
    <t>Good idea, good statements on what libraries you intend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</si>
</sst>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0"/>
      <color theme="1"/>
      <name val="Calibri"/>
      <family val="2"/>
      <scheme val="minor"/>
    </font>
    <font>
      <sz val="11"/>
      <color indexed="8"/>
      <name val="Calibri"/>
      <family val="2"/>
    </font>
    <font>
      <sz val="10"/>
      <color indexed="8"/>
      <name val="Calibri"/>
      <family val="2"/>
    </font>
    <font>
      <sz val="10"/>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i/>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right" vertical="center"/>
    </xf>
    <xf numFmtId="49" fontId="1" fillId="0" borderId="0" xfId="0" applyNumberFormat="1" applyFont="1" applyAlignment="1">
      <alignment vertical="center"/>
    </xf>
    <xf numFmtId="0" fontId="4" fillId="0" borderId="0" xfId="0" applyFont="1" applyAlignment="1">
      <alignment vertical="center"/>
    </xf>
    <xf numFmtId="0" fontId="3" fillId="0" borderId="0" xfId="1" applyFont="1" applyAlignment="1">
      <alignment vertical="center"/>
    </xf>
    <xf numFmtId="0" fontId="1" fillId="0" borderId="0" xfId="0" applyFont="1" applyAlignment="1">
      <alignment horizontal="right" vertical="center" wrapText="1"/>
    </xf>
    <xf numFmtId="0" fontId="4" fillId="0" borderId="0" xfId="0" applyFont="1" applyAlignment="1">
      <alignment horizontal="right" vertical="center"/>
    </xf>
    <xf numFmtId="0" fontId="3" fillId="0" borderId="0" xfId="1" applyFont="1" applyAlignment="1">
      <alignment horizontal="right" vertical="center"/>
    </xf>
    <xf numFmtId="0" fontId="5" fillId="0" borderId="0" xfId="0" applyFont="1" applyAlignment="1">
      <alignment horizontal="center" textRotation="90"/>
    </xf>
    <xf numFmtId="0" fontId="5" fillId="0" borderId="0" xfId="0" applyFont="1" applyAlignment="1">
      <alignment textRotation="90"/>
    </xf>
    <xf numFmtId="0" fontId="6" fillId="0" borderId="0" xfId="0" applyFont="1" applyAlignment="1">
      <alignment horizontal="right" vertical="center"/>
    </xf>
    <xf numFmtId="0" fontId="7" fillId="0" borderId="0" xfId="0" applyFont="1" applyAlignment="1">
      <alignment horizontal="right" vertical="center"/>
    </xf>
    <xf numFmtId="164" fontId="7" fillId="0" borderId="0" xfId="0" applyNumberFormat="1" applyFont="1" applyAlignment="1">
      <alignment horizontal="right" vertical="center"/>
    </xf>
    <xf numFmtId="0" fontId="7" fillId="0" borderId="0" xfId="0" applyFont="1" applyAlignment="1">
      <alignment horizontal="left" vertical="center"/>
    </xf>
    <xf numFmtId="0" fontId="8" fillId="0" borderId="0" xfId="0" applyFont="1" applyAlignment="1">
      <alignment wrapText="1"/>
    </xf>
  </cellXfs>
  <cellStyles count="2">
    <cellStyle name="Excel Built-in Normal" xfId="1" xr:uid="{7077A61C-A878-4FDC-ACEF-FD4ED15A57B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B133-A937-4D9A-A5F7-22DBCF014BC5}">
  <dimension ref="A1:M77"/>
  <sheetViews>
    <sheetView tabSelected="1" topLeftCell="B46" workbookViewId="0">
      <selection activeCell="K53" sqref="K53:K55"/>
    </sheetView>
  </sheetViews>
  <sheetFormatPr defaultRowHeight="21" customHeight="1" x14ac:dyDescent="0.25"/>
  <cols>
    <col min="1" max="1" width="18.5703125" style="2" customWidth="1"/>
    <col min="2" max="11" width="9.140625" style="4"/>
    <col min="12" max="12" width="104.42578125" style="1" customWidth="1"/>
    <col min="13" max="13" width="109.85546875" style="1" customWidth="1"/>
    <col min="14" max="16384" width="9.140625" style="1"/>
  </cols>
  <sheetData>
    <row r="1" spans="1:13" ht="168.75" customHeight="1" x14ac:dyDescent="0.25">
      <c r="A1" s="1"/>
      <c r="B1" s="11" t="s">
        <v>100</v>
      </c>
      <c r="C1" s="11" t="s">
        <v>101</v>
      </c>
      <c r="D1" s="11" t="s">
        <v>102</v>
      </c>
      <c r="E1" s="11" t="s">
        <v>103</v>
      </c>
      <c r="F1" s="11" t="s">
        <v>104</v>
      </c>
      <c r="G1" s="11" t="s">
        <v>105</v>
      </c>
      <c r="H1" s="11" t="s">
        <v>106</v>
      </c>
      <c r="I1" s="11" t="s">
        <v>107</v>
      </c>
      <c r="J1" s="11" t="s">
        <v>108</v>
      </c>
      <c r="K1" s="12" t="s">
        <v>109</v>
      </c>
    </row>
    <row r="2" spans="1:13" ht="21" customHeight="1" x14ac:dyDescent="0.25">
      <c r="A2" s="1" t="s">
        <v>0</v>
      </c>
      <c r="B2" s="4">
        <v>10</v>
      </c>
      <c r="C2" s="4">
        <v>10</v>
      </c>
      <c r="D2" s="4">
        <v>10</v>
      </c>
      <c r="E2" s="4">
        <v>10</v>
      </c>
      <c r="F2" s="4">
        <v>10</v>
      </c>
      <c r="G2" s="4">
        <v>10</v>
      </c>
      <c r="H2" s="4">
        <v>10</v>
      </c>
      <c r="I2" s="4">
        <v>10</v>
      </c>
      <c r="J2" s="4">
        <v>20</v>
      </c>
      <c r="K2" s="4">
        <f t="shared" ref="K2:K33" si="0">SUM(B2:J2)</f>
        <v>100</v>
      </c>
      <c r="L2" s="1" t="s">
        <v>78</v>
      </c>
      <c r="M2" s="1" t="s">
        <v>79</v>
      </c>
    </row>
    <row r="3" spans="1:13" ht="21" customHeight="1" x14ac:dyDescent="0.25">
      <c r="A3" s="1" t="s">
        <v>0</v>
      </c>
      <c r="B3" s="4">
        <v>10</v>
      </c>
      <c r="C3" s="4">
        <v>10</v>
      </c>
      <c r="D3" s="4">
        <v>10</v>
      </c>
      <c r="E3" s="4">
        <v>10</v>
      </c>
      <c r="F3" s="4">
        <v>10</v>
      </c>
      <c r="G3" s="4">
        <v>10</v>
      </c>
      <c r="H3" s="4">
        <v>10</v>
      </c>
      <c r="I3" s="4">
        <v>10</v>
      </c>
      <c r="J3" s="4">
        <v>20</v>
      </c>
      <c r="K3" s="4">
        <f t="shared" si="0"/>
        <v>100</v>
      </c>
      <c r="L3" s="1" t="s">
        <v>84</v>
      </c>
      <c r="M3" s="1" t="s">
        <v>85</v>
      </c>
    </row>
    <row r="4" spans="1:13" ht="21" customHeight="1" x14ac:dyDescent="0.25">
      <c r="A4" s="1" t="s">
        <v>0</v>
      </c>
      <c r="B4" s="4">
        <v>10</v>
      </c>
      <c r="C4" s="4">
        <v>10</v>
      </c>
      <c r="D4" s="4">
        <v>10</v>
      </c>
      <c r="E4" s="4">
        <v>10</v>
      </c>
      <c r="F4" s="4">
        <v>10</v>
      </c>
      <c r="G4" s="4">
        <v>10</v>
      </c>
      <c r="H4" s="4">
        <v>10</v>
      </c>
      <c r="I4" s="4">
        <v>10</v>
      </c>
      <c r="J4" s="4">
        <v>20</v>
      </c>
      <c r="K4" s="4">
        <f t="shared" si="0"/>
        <v>100</v>
      </c>
      <c r="L4" s="3" t="s">
        <v>97</v>
      </c>
      <c r="M4" s="3" t="s">
        <v>98</v>
      </c>
    </row>
    <row r="5" spans="1:13" ht="21" customHeight="1" x14ac:dyDescent="0.25">
      <c r="A5" s="1" t="s">
        <v>0</v>
      </c>
      <c r="B5" s="4">
        <v>10</v>
      </c>
      <c r="C5" s="4">
        <v>10</v>
      </c>
      <c r="D5" s="4">
        <v>10</v>
      </c>
      <c r="E5" s="4">
        <v>10</v>
      </c>
      <c r="F5" s="4">
        <v>10</v>
      </c>
      <c r="G5" s="4">
        <v>10</v>
      </c>
      <c r="H5" s="4">
        <v>10</v>
      </c>
      <c r="I5" s="4">
        <v>10</v>
      </c>
      <c r="J5" s="4">
        <v>20</v>
      </c>
      <c r="K5" s="4">
        <f t="shared" si="0"/>
        <v>100</v>
      </c>
      <c r="L5" s="1" t="s">
        <v>24</v>
      </c>
      <c r="M5" s="1" t="s">
        <v>25</v>
      </c>
    </row>
    <row r="6" spans="1:13" ht="21" customHeight="1" x14ac:dyDescent="0.25">
      <c r="A6" s="1" t="s">
        <v>0</v>
      </c>
      <c r="B6" s="4">
        <v>10</v>
      </c>
      <c r="C6" s="4">
        <v>10</v>
      </c>
      <c r="D6" s="4">
        <v>10</v>
      </c>
      <c r="E6" s="4">
        <v>10</v>
      </c>
      <c r="F6" s="4">
        <v>10</v>
      </c>
      <c r="G6" s="4">
        <v>10</v>
      </c>
      <c r="H6" s="4">
        <v>10</v>
      </c>
      <c r="I6" s="4">
        <v>10</v>
      </c>
      <c r="J6" s="4">
        <v>20</v>
      </c>
      <c r="K6" s="4">
        <f t="shared" si="0"/>
        <v>100</v>
      </c>
      <c r="L6" s="1" t="s">
        <v>49</v>
      </c>
      <c r="M6" s="1" t="s">
        <v>48</v>
      </c>
    </row>
    <row r="7" spans="1:13" ht="21" customHeight="1" x14ac:dyDescent="0.25">
      <c r="A7" s="1" t="s">
        <v>0</v>
      </c>
      <c r="B7" s="4">
        <v>10</v>
      </c>
      <c r="C7" s="4">
        <v>10</v>
      </c>
      <c r="D7" s="4">
        <v>10</v>
      </c>
      <c r="E7" s="4">
        <v>10</v>
      </c>
      <c r="F7" s="4">
        <v>10</v>
      </c>
      <c r="G7" s="4">
        <v>10</v>
      </c>
      <c r="H7" s="4">
        <v>10</v>
      </c>
      <c r="I7" s="4">
        <v>10</v>
      </c>
      <c r="J7" s="4">
        <v>20</v>
      </c>
      <c r="K7" s="4">
        <f t="shared" si="0"/>
        <v>100</v>
      </c>
      <c r="L7" s="1" t="s">
        <v>77</v>
      </c>
    </row>
    <row r="8" spans="1:13" ht="21" customHeight="1" x14ac:dyDescent="0.25">
      <c r="A8" s="1" t="s">
        <v>0</v>
      </c>
      <c r="B8" s="4">
        <v>10</v>
      </c>
      <c r="C8" s="4">
        <v>10</v>
      </c>
      <c r="D8" s="4">
        <v>10</v>
      </c>
      <c r="E8" s="4">
        <v>10</v>
      </c>
      <c r="F8" s="4">
        <v>10</v>
      </c>
      <c r="G8" s="4">
        <v>10</v>
      </c>
      <c r="H8" s="4">
        <v>10</v>
      </c>
      <c r="I8" s="4">
        <v>10</v>
      </c>
      <c r="J8" s="4">
        <v>20</v>
      </c>
      <c r="K8" s="4">
        <f t="shared" si="0"/>
        <v>100</v>
      </c>
      <c r="L8" s="3" t="s">
        <v>93</v>
      </c>
      <c r="M8" s="3" t="s">
        <v>94</v>
      </c>
    </row>
    <row r="9" spans="1:13" ht="21" customHeight="1" x14ac:dyDescent="0.25">
      <c r="A9" s="1" t="s">
        <v>0</v>
      </c>
      <c r="B9" s="4">
        <v>10</v>
      </c>
      <c r="C9" s="4">
        <v>10</v>
      </c>
      <c r="D9" s="4">
        <v>10</v>
      </c>
      <c r="E9" s="4">
        <v>10</v>
      </c>
      <c r="F9" s="4">
        <v>10</v>
      </c>
      <c r="G9" s="4">
        <v>10</v>
      </c>
      <c r="H9" s="4">
        <v>10</v>
      </c>
      <c r="I9" s="4">
        <v>10</v>
      </c>
      <c r="J9" s="4">
        <v>20</v>
      </c>
      <c r="K9" s="4">
        <f t="shared" si="0"/>
        <v>100</v>
      </c>
      <c r="L9" s="3" t="s">
        <v>53</v>
      </c>
      <c r="M9" s="3" t="s">
        <v>54</v>
      </c>
    </row>
    <row r="10" spans="1:13" ht="21" customHeight="1" x14ac:dyDescent="0.25">
      <c r="A10" s="1" t="s">
        <v>0</v>
      </c>
      <c r="B10" s="4">
        <v>10</v>
      </c>
      <c r="C10" s="4">
        <v>10</v>
      </c>
      <c r="D10" s="4">
        <v>10</v>
      </c>
      <c r="E10" s="4">
        <v>10</v>
      </c>
      <c r="F10" s="4">
        <v>10</v>
      </c>
      <c r="G10" s="4">
        <v>10</v>
      </c>
      <c r="H10" s="4">
        <v>10</v>
      </c>
      <c r="I10" s="4">
        <v>10</v>
      </c>
      <c r="J10" s="4">
        <v>20</v>
      </c>
      <c r="K10" s="4">
        <f t="shared" si="0"/>
        <v>100</v>
      </c>
      <c r="L10" s="1" t="s">
        <v>37</v>
      </c>
      <c r="M10" s="1" t="s">
        <v>38</v>
      </c>
    </row>
    <row r="11" spans="1:13" ht="21" customHeight="1" x14ac:dyDescent="0.25">
      <c r="A11" s="1" t="s">
        <v>0</v>
      </c>
      <c r="B11" s="4">
        <v>10</v>
      </c>
      <c r="C11" s="4">
        <v>10</v>
      </c>
      <c r="D11" s="4">
        <v>10</v>
      </c>
      <c r="E11" s="4">
        <v>10</v>
      </c>
      <c r="F11" s="4">
        <v>10</v>
      </c>
      <c r="G11" s="4">
        <v>10</v>
      </c>
      <c r="H11" s="4">
        <v>10</v>
      </c>
      <c r="I11" s="4">
        <v>10</v>
      </c>
      <c r="J11" s="4">
        <v>20</v>
      </c>
      <c r="K11" s="4">
        <f t="shared" si="0"/>
        <v>100</v>
      </c>
      <c r="L11" s="1" t="s">
        <v>3</v>
      </c>
    </row>
    <row r="12" spans="1:13" ht="21" customHeight="1" x14ac:dyDescent="0.25">
      <c r="A12" s="1" t="s">
        <v>0</v>
      </c>
      <c r="B12" s="4">
        <v>10</v>
      </c>
      <c r="C12" s="4">
        <v>10</v>
      </c>
      <c r="D12" s="4">
        <v>10</v>
      </c>
      <c r="E12" s="4">
        <v>10</v>
      </c>
      <c r="F12" s="4">
        <v>10</v>
      </c>
      <c r="G12" s="4">
        <v>10</v>
      </c>
      <c r="H12" s="4">
        <v>10</v>
      </c>
      <c r="I12" s="4">
        <v>10</v>
      </c>
      <c r="J12" s="4">
        <v>20</v>
      </c>
      <c r="K12" s="4">
        <f t="shared" si="0"/>
        <v>100</v>
      </c>
      <c r="L12" s="1" t="s">
        <v>16</v>
      </c>
      <c r="M12" s="1" t="s">
        <v>17</v>
      </c>
    </row>
    <row r="13" spans="1:13" ht="21" customHeight="1" x14ac:dyDescent="0.25">
      <c r="A13" s="1" t="s">
        <v>0</v>
      </c>
      <c r="B13" s="4">
        <v>10</v>
      </c>
      <c r="C13" s="4">
        <v>10</v>
      </c>
      <c r="D13" s="4">
        <v>10</v>
      </c>
      <c r="E13" s="4">
        <v>10</v>
      </c>
      <c r="F13" s="4">
        <v>10</v>
      </c>
      <c r="G13" s="4">
        <v>10</v>
      </c>
      <c r="H13" s="4">
        <v>10</v>
      </c>
      <c r="I13" s="4">
        <v>10</v>
      </c>
      <c r="J13" s="4">
        <v>20</v>
      </c>
      <c r="K13" s="4">
        <f t="shared" si="0"/>
        <v>100</v>
      </c>
      <c r="L13" s="1" t="s">
        <v>26</v>
      </c>
      <c r="M13" s="1" t="s">
        <v>27</v>
      </c>
    </row>
    <row r="14" spans="1:13" ht="21" customHeight="1" x14ac:dyDescent="0.25">
      <c r="A14" s="1" t="s">
        <v>0</v>
      </c>
      <c r="B14" s="4">
        <v>10</v>
      </c>
      <c r="C14" s="4">
        <v>10</v>
      </c>
      <c r="D14" s="4">
        <v>10</v>
      </c>
      <c r="E14" s="4">
        <v>10</v>
      </c>
      <c r="F14" s="4">
        <v>10</v>
      </c>
      <c r="G14" s="4">
        <v>10</v>
      </c>
      <c r="H14" s="4">
        <v>10</v>
      </c>
      <c r="I14" s="4">
        <v>10</v>
      </c>
      <c r="J14" s="4">
        <v>19</v>
      </c>
      <c r="K14" s="4">
        <f t="shared" si="0"/>
        <v>99</v>
      </c>
      <c r="L14" s="1" t="s">
        <v>50</v>
      </c>
    </row>
    <row r="15" spans="1:13" ht="21" customHeight="1" x14ac:dyDescent="0.25">
      <c r="A15" s="1" t="s">
        <v>0</v>
      </c>
      <c r="B15" s="4">
        <v>10</v>
      </c>
      <c r="C15" s="4">
        <v>10</v>
      </c>
      <c r="D15" s="4">
        <v>10</v>
      </c>
      <c r="E15" s="4">
        <v>10</v>
      </c>
      <c r="F15" s="4">
        <v>10</v>
      </c>
      <c r="G15" s="4">
        <v>10</v>
      </c>
      <c r="H15" s="4">
        <v>10</v>
      </c>
      <c r="I15" s="4">
        <v>10</v>
      </c>
      <c r="J15" s="4">
        <v>19</v>
      </c>
      <c r="K15" s="4">
        <f t="shared" si="0"/>
        <v>99</v>
      </c>
      <c r="L15" s="1" t="s">
        <v>40</v>
      </c>
      <c r="M15" s="1" t="s">
        <v>39</v>
      </c>
    </row>
    <row r="16" spans="1:13" ht="21" customHeight="1" x14ac:dyDescent="0.25">
      <c r="A16" s="1" t="s">
        <v>0</v>
      </c>
      <c r="B16" s="4">
        <v>9</v>
      </c>
      <c r="C16" s="4">
        <v>10</v>
      </c>
      <c r="D16" s="4">
        <v>10</v>
      </c>
      <c r="E16" s="4">
        <v>10</v>
      </c>
      <c r="F16" s="4">
        <v>10</v>
      </c>
      <c r="G16" s="4">
        <v>10</v>
      </c>
      <c r="H16" s="4">
        <v>10</v>
      </c>
      <c r="I16" s="4">
        <v>10</v>
      </c>
      <c r="J16" s="4">
        <v>20</v>
      </c>
      <c r="K16" s="4">
        <f t="shared" si="0"/>
        <v>99</v>
      </c>
      <c r="L16" s="1" t="s">
        <v>36</v>
      </c>
      <c r="M16" s="1" t="s">
        <v>70</v>
      </c>
    </row>
    <row r="17" spans="1:13" ht="21" customHeight="1" x14ac:dyDescent="0.25">
      <c r="A17" s="1" t="s">
        <v>0</v>
      </c>
      <c r="B17" s="4">
        <v>10</v>
      </c>
      <c r="C17" s="4">
        <v>10</v>
      </c>
      <c r="D17" s="4">
        <v>10</v>
      </c>
      <c r="E17" s="4">
        <v>10</v>
      </c>
      <c r="F17" s="4">
        <v>10</v>
      </c>
      <c r="G17" s="4">
        <v>9</v>
      </c>
      <c r="H17" s="4">
        <v>10</v>
      </c>
      <c r="I17" s="4">
        <v>9</v>
      </c>
      <c r="J17" s="4">
        <v>20</v>
      </c>
      <c r="K17" s="4">
        <f t="shared" si="0"/>
        <v>98</v>
      </c>
      <c r="L17" s="3" t="s">
        <v>51</v>
      </c>
      <c r="M17" s="3" t="s">
        <v>52</v>
      </c>
    </row>
    <row r="18" spans="1:13" ht="21" customHeight="1" x14ac:dyDescent="0.25">
      <c r="A18" s="1" t="s">
        <v>0</v>
      </c>
      <c r="B18" s="8">
        <v>10</v>
      </c>
      <c r="C18" s="8">
        <v>10</v>
      </c>
      <c r="D18" s="8">
        <v>10</v>
      </c>
      <c r="E18" s="8">
        <v>10</v>
      </c>
      <c r="F18" s="8">
        <v>10</v>
      </c>
      <c r="G18" s="8">
        <v>9</v>
      </c>
      <c r="H18" s="8">
        <v>9</v>
      </c>
      <c r="I18" s="8">
        <v>10</v>
      </c>
      <c r="J18" s="8">
        <v>20</v>
      </c>
      <c r="K18" s="4">
        <f t="shared" si="0"/>
        <v>98</v>
      </c>
      <c r="L18" s="3" t="s">
        <v>14</v>
      </c>
      <c r="M18" s="3" t="s">
        <v>15</v>
      </c>
    </row>
    <row r="19" spans="1:13" ht="21" customHeight="1" x14ac:dyDescent="0.25">
      <c r="A19" s="1" t="s">
        <v>0</v>
      </c>
      <c r="B19" s="4">
        <v>10</v>
      </c>
      <c r="C19" s="4">
        <v>9</v>
      </c>
      <c r="D19" s="4">
        <v>10</v>
      </c>
      <c r="E19" s="4">
        <v>10</v>
      </c>
      <c r="F19" s="4">
        <v>10</v>
      </c>
      <c r="G19" s="4">
        <v>9</v>
      </c>
      <c r="H19" s="4">
        <v>10</v>
      </c>
      <c r="I19" s="4">
        <v>10</v>
      </c>
      <c r="J19" s="4">
        <v>20</v>
      </c>
      <c r="K19" s="4">
        <f t="shared" si="0"/>
        <v>98</v>
      </c>
      <c r="L19" s="1" t="s">
        <v>43</v>
      </c>
    </row>
    <row r="20" spans="1:13" ht="21" customHeight="1" x14ac:dyDescent="0.25">
      <c r="A20" s="1" t="s">
        <v>0</v>
      </c>
      <c r="B20" s="4">
        <v>10</v>
      </c>
      <c r="C20" s="4">
        <v>10</v>
      </c>
      <c r="D20" s="4">
        <v>8</v>
      </c>
      <c r="E20" s="4">
        <v>10</v>
      </c>
      <c r="F20" s="4">
        <v>10</v>
      </c>
      <c r="G20" s="4">
        <v>10</v>
      </c>
      <c r="H20" s="4">
        <v>10</v>
      </c>
      <c r="I20" s="4">
        <v>10</v>
      </c>
      <c r="J20" s="4">
        <v>20</v>
      </c>
      <c r="K20" s="4">
        <f t="shared" si="0"/>
        <v>98</v>
      </c>
      <c r="L20" s="1" t="s">
        <v>18</v>
      </c>
      <c r="M20" s="1" t="s">
        <v>19</v>
      </c>
    </row>
    <row r="21" spans="1:13" ht="21" customHeight="1" x14ac:dyDescent="0.25">
      <c r="A21" s="1" t="s">
        <v>0</v>
      </c>
      <c r="B21" s="4">
        <v>10</v>
      </c>
      <c r="C21" s="4">
        <v>10</v>
      </c>
      <c r="D21" s="4">
        <v>10</v>
      </c>
      <c r="E21" s="4">
        <v>10</v>
      </c>
      <c r="F21" s="4">
        <v>10</v>
      </c>
      <c r="G21" s="4">
        <v>10</v>
      </c>
      <c r="H21" s="4">
        <v>10</v>
      </c>
      <c r="I21" s="4">
        <v>10</v>
      </c>
      <c r="J21" s="4">
        <v>17</v>
      </c>
      <c r="K21" s="4">
        <f t="shared" si="0"/>
        <v>97</v>
      </c>
      <c r="L21" s="1" t="s">
        <v>86</v>
      </c>
      <c r="M21" s="1" t="s">
        <v>87</v>
      </c>
    </row>
    <row r="22" spans="1:13" ht="21" customHeight="1" x14ac:dyDescent="0.25">
      <c r="A22" s="1" t="s">
        <v>0</v>
      </c>
      <c r="B22" s="4">
        <v>10</v>
      </c>
      <c r="C22" s="4">
        <v>10</v>
      </c>
      <c r="D22" s="4">
        <v>10</v>
      </c>
      <c r="E22" s="4">
        <v>10</v>
      </c>
      <c r="F22" s="4">
        <v>10</v>
      </c>
      <c r="G22" s="4">
        <v>9</v>
      </c>
      <c r="H22" s="4">
        <v>10</v>
      </c>
      <c r="I22" s="4">
        <v>8</v>
      </c>
      <c r="J22" s="4">
        <v>20</v>
      </c>
      <c r="K22" s="4">
        <f t="shared" si="0"/>
        <v>97</v>
      </c>
      <c r="L22" s="3" t="s">
        <v>91</v>
      </c>
      <c r="M22" s="3" t="s">
        <v>92</v>
      </c>
    </row>
    <row r="23" spans="1:13" ht="21" customHeight="1" x14ac:dyDescent="0.25">
      <c r="A23" s="1" t="s">
        <v>0</v>
      </c>
      <c r="B23" s="8">
        <v>10</v>
      </c>
      <c r="C23" s="8">
        <v>10</v>
      </c>
      <c r="D23" s="8">
        <v>8</v>
      </c>
      <c r="E23" s="8">
        <v>10</v>
      </c>
      <c r="F23" s="8">
        <v>10</v>
      </c>
      <c r="G23" s="8">
        <v>10</v>
      </c>
      <c r="H23" s="8">
        <v>10</v>
      </c>
      <c r="I23" s="8">
        <v>9</v>
      </c>
      <c r="J23" s="8">
        <v>20</v>
      </c>
      <c r="K23" s="4">
        <f t="shared" si="0"/>
        <v>97</v>
      </c>
      <c r="L23" s="3" t="s">
        <v>90</v>
      </c>
      <c r="M23" s="3" t="s">
        <v>99</v>
      </c>
    </row>
    <row r="24" spans="1:13" ht="21" customHeight="1" x14ac:dyDescent="0.25">
      <c r="A24" s="1" t="s">
        <v>0</v>
      </c>
      <c r="B24" s="4">
        <v>10</v>
      </c>
      <c r="C24" s="4">
        <v>10</v>
      </c>
      <c r="D24" s="4">
        <v>10</v>
      </c>
      <c r="E24" s="4">
        <v>10</v>
      </c>
      <c r="F24" s="4">
        <v>10</v>
      </c>
      <c r="G24" s="4">
        <v>9</v>
      </c>
      <c r="H24" s="4">
        <v>10</v>
      </c>
      <c r="I24" s="4">
        <v>10</v>
      </c>
      <c r="J24" s="4">
        <v>17</v>
      </c>
      <c r="K24" s="4">
        <f t="shared" si="0"/>
        <v>96</v>
      </c>
      <c r="L24" s="1" t="s">
        <v>55</v>
      </c>
      <c r="M24" s="1" t="s">
        <v>56</v>
      </c>
    </row>
    <row r="25" spans="1:13" ht="21" customHeight="1" x14ac:dyDescent="0.25">
      <c r="A25" s="1" t="s">
        <v>0</v>
      </c>
      <c r="B25" s="4">
        <v>10</v>
      </c>
      <c r="C25" s="4">
        <v>10</v>
      </c>
      <c r="D25" s="4">
        <v>10</v>
      </c>
      <c r="E25" s="4">
        <v>10</v>
      </c>
      <c r="F25" s="4">
        <v>10</v>
      </c>
      <c r="G25" s="4">
        <v>9</v>
      </c>
      <c r="H25" s="4">
        <v>10</v>
      </c>
      <c r="I25" s="4">
        <v>9</v>
      </c>
      <c r="J25" s="4">
        <v>18</v>
      </c>
      <c r="K25" s="4">
        <f t="shared" si="0"/>
        <v>96</v>
      </c>
      <c r="L25" s="3" t="s">
        <v>57</v>
      </c>
      <c r="M25" s="3" t="s">
        <v>58</v>
      </c>
    </row>
    <row r="26" spans="1:13" ht="21" customHeight="1" x14ac:dyDescent="0.25">
      <c r="A26" s="1" t="s">
        <v>0</v>
      </c>
      <c r="B26" s="4">
        <v>10</v>
      </c>
      <c r="C26" s="4">
        <v>8</v>
      </c>
      <c r="D26" s="4">
        <v>10</v>
      </c>
      <c r="E26" s="4">
        <v>10</v>
      </c>
      <c r="F26" s="4">
        <v>10</v>
      </c>
      <c r="G26" s="4">
        <v>10</v>
      </c>
      <c r="H26" s="4">
        <v>10</v>
      </c>
      <c r="I26" s="4">
        <v>10</v>
      </c>
      <c r="J26" s="4">
        <v>18</v>
      </c>
      <c r="K26" s="4">
        <f t="shared" si="0"/>
        <v>96</v>
      </c>
      <c r="L26" s="1" t="s">
        <v>31</v>
      </c>
      <c r="M26" s="1" t="s">
        <v>32</v>
      </c>
    </row>
    <row r="27" spans="1:13" ht="21" customHeight="1" x14ac:dyDescent="0.25">
      <c r="A27" s="1" t="s">
        <v>0</v>
      </c>
      <c r="B27" s="4">
        <v>10</v>
      </c>
      <c r="C27" s="4">
        <v>10</v>
      </c>
      <c r="D27" s="4">
        <v>10</v>
      </c>
      <c r="E27" s="4">
        <v>10</v>
      </c>
      <c r="F27" s="4">
        <v>10</v>
      </c>
      <c r="G27" s="4">
        <v>9</v>
      </c>
      <c r="H27" s="4">
        <v>10</v>
      </c>
      <c r="I27" s="4">
        <v>7</v>
      </c>
      <c r="J27" s="4">
        <v>20</v>
      </c>
      <c r="K27" s="4">
        <f t="shared" si="0"/>
        <v>96</v>
      </c>
      <c r="L27" s="1" t="s">
        <v>61</v>
      </c>
      <c r="M27" s="1" t="s">
        <v>62</v>
      </c>
    </row>
    <row r="28" spans="1:13" ht="21" customHeight="1" x14ac:dyDescent="0.25">
      <c r="A28" s="1" t="s">
        <v>0</v>
      </c>
      <c r="B28" s="4">
        <v>10</v>
      </c>
      <c r="C28" s="4">
        <v>10</v>
      </c>
      <c r="D28" s="4">
        <v>10</v>
      </c>
      <c r="E28" s="4">
        <v>10</v>
      </c>
      <c r="F28" s="4">
        <v>10</v>
      </c>
      <c r="G28" s="4">
        <v>8</v>
      </c>
      <c r="H28" s="4">
        <v>10</v>
      </c>
      <c r="I28" s="4">
        <v>8</v>
      </c>
      <c r="J28" s="4">
        <v>20</v>
      </c>
      <c r="K28" s="4">
        <f t="shared" si="0"/>
        <v>96</v>
      </c>
      <c r="L28" s="1" t="s">
        <v>65</v>
      </c>
      <c r="M28" s="1" t="s">
        <v>66</v>
      </c>
    </row>
    <row r="29" spans="1:13" ht="21" customHeight="1" x14ac:dyDescent="0.25">
      <c r="A29" s="1" t="s">
        <v>0</v>
      </c>
      <c r="B29" s="4">
        <v>10</v>
      </c>
      <c r="C29" s="4">
        <v>10</v>
      </c>
      <c r="D29" s="4">
        <v>10</v>
      </c>
      <c r="E29" s="4">
        <v>10</v>
      </c>
      <c r="F29" s="4">
        <v>10</v>
      </c>
      <c r="G29" s="4">
        <v>10</v>
      </c>
      <c r="H29" s="4">
        <v>10</v>
      </c>
      <c r="I29" s="4">
        <v>8</v>
      </c>
      <c r="J29" s="4">
        <v>17</v>
      </c>
      <c r="K29" s="4">
        <f t="shared" si="0"/>
        <v>95</v>
      </c>
      <c r="L29" s="3" t="s">
        <v>1</v>
      </c>
      <c r="M29" s="3" t="s">
        <v>2</v>
      </c>
    </row>
    <row r="30" spans="1:13" ht="21" customHeight="1" x14ac:dyDescent="0.25">
      <c r="A30" s="1" t="s">
        <v>0</v>
      </c>
      <c r="B30" s="4">
        <v>10</v>
      </c>
      <c r="C30" s="4">
        <v>10</v>
      </c>
      <c r="D30" s="4">
        <v>10</v>
      </c>
      <c r="E30" s="4">
        <v>10</v>
      </c>
      <c r="F30" s="4">
        <v>10</v>
      </c>
      <c r="G30" s="4">
        <v>10</v>
      </c>
      <c r="H30" s="4">
        <v>10</v>
      </c>
      <c r="I30" s="4">
        <v>7</v>
      </c>
      <c r="J30" s="4">
        <v>18</v>
      </c>
      <c r="K30" s="4">
        <f t="shared" si="0"/>
        <v>95</v>
      </c>
      <c r="L30" s="3" t="s">
        <v>95</v>
      </c>
      <c r="M30" s="3" t="s">
        <v>96</v>
      </c>
    </row>
    <row r="31" spans="1:13" ht="21" customHeight="1" x14ac:dyDescent="0.25">
      <c r="A31" s="1" t="s">
        <v>0</v>
      </c>
      <c r="B31" s="4">
        <v>10</v>
      </c>
      <c r="C31" s="4">
        <v>10</v>
      </c>
      <c r="D31" s="4">
        <v>10</v>
      </c>
      <c r="E31" s="4">
        <v>10</v>
      </c>
      <c r="F31" s="4">
        <v>10</v>
      </c>
      <c r="G31" s="4">
        <v>10</v>
      </c>
      <c r="H31" s="4">
        <v>8</v>
      </c>
      <c r="I31" s="4">
        <v>9</v>
      </c>
      <c r="J31" s="4">
        <v>18</v>
      </c>
      <c r="K31" s="4">
        <f t="shared" si="0"/>
        <v>95</v>
      </c>
      <c r="L31" s="1" t="s">
        <v>80</v>
      </c>
      <c r="M31" s="1" t="s">
        <v>81</v>
      </c>
    </row>
    <row r="32" spans="1:13" ht="21" customHeight="1" x14ac:dyDescent="0.25">
      <c r="A32" s="1" t="s">
        <v>0</v>
      </c>
      <c r="B32" s="4">
        <v>9</v>
      </c>
      <c r="C32" s="4">
        <v>10</v>
      </c>
      <c r="D32" s="4">
        <v>10</v>
      </c>
      <c r="E32" s="4">
        <v>10</v>
      </c>
      <c r="F32" s="4">
        <v>8</v>
      </c>
      <c r="G32" s="4">
        <v>10</v>
      </c>
      <c r="H32" s="4">
        <v>10</v>
      </c>
      <c r="I32" s="4">
        <v>10</v>
      </c>
      <c r="J32" s="4">
        <v>18</v>
      </c>
      <c r="K32" s="4">
        <f t="shared" si="0"/>
        <v>95</v>
      </c>
      <c r="L32" s="3" t="s">
        <v>44</v>
      </c>
      <c r="M32" s="3" t="s">
        <v>45</v>
      </c>
    </row>
    <row r="33" spans="1:13" ht="21" customHeight="1" x14ac:dyDescent="0.25">
      <c r="A33" s="1" t="s">
        <v>0</v>
      </c>
      <c r="B33" s="4">
        <v>10</v>
      </c>
      <c r="C33" s="4">
        <v>10</v>
      </c>
      <c r="D33" s="4">
        <v>10</v>
      </c>
      <c r="E33" s="4">
        <v>10</v>
      </c>
      <c r="F33" s="4">
        <v>10</v>
      </c>
      <c r="G33" s="4">
        <v>10</v>
      </c>
      <c r="H33" s="4">
        <v>10</v>
      </c>
      <c r="I33" s="4">
        <v>5</v>
      </c>
      <c r="J33" s="4">
        <v>20</v>
      </c>
      <c r="K33" s="4">
        <f t="shared" si="0"/>
        <v>95</v>
      </c>
      <c r="L33" s="1" t="s">
        <v>71</v>
      </c>
      <c r="M33" s="1" t="s">
        <v>72</v>
      </c>
    </row>
    <row r="34" spans="1:13" ht="21" customHeight="1" x14ac:dyDescent="0.25">
      <c r="A34" s="1" t="s">
        <v>0</v>
      </c>
      <c r="B34" s="4">
        <v>10</v>
      </c>
      <c r="C34" s="4">
        <v>10</v>
      </c>
      <c r="D34" s="4">
        <v>10</v>
      </c>
      <c r="E34" s="4">
        <v>10</v>
      </c>
      <c r="F34" s="4">
        <v>10</v>
      </c>
      <c r="G34" s="4">
        <v>10</v>
      </c>
      <c r="H34" s="4">
        <v>7</v>
      </c>
      <c r="I34" s="4">
        <v>8</v>
      </c>
      <c r="J34" s="4">
        <v>20</v>
      </c>
      <c r="K34" s="4">
        <f t="shared" ref="K34:K55" si="1">SUM(B34:J34)</f>
        <v>95</v>
      </c>
      <c r="L34" s="1" t="s">
        <v>69</v>
      </c>
    </row>
    <row r="35" spans="1:13" ht="21" customHeight="1" x14ac:dyDescent="0.25">
      <c r="A35" s="1" t="s">
        <v>0</v>
      </c>
      <c r="B35" s="4">
        <v>10</v>
      </c>
      <c r="C35" s="4">
        <v>10</v>
      </c>
      <c r="D35" s="4">
        <v>9</v>
      </c>
      <c r="E35" s="4">
        <v>10</v>
      </c>
      <c r="F35" s="4">
        <v>10</v>
      </c>
      <c r="G35" s="4">
        <v>8</v>
      </c>
      <c r="H35" s="4">
        <v>10</v>
      </c>
      <c r="I35" s="4">
        <v>8</v>
      </c>
      <c r="J35" s="4">
        <v>20</v>
      </c>
      <c r="K35" s="4">
        <f t="shared" si="1"/>
        <v>95</v>
      </c>
      <c r="L35" s="1" t="s">
        <v>75</v>
      </c>
      <c r="M35" s="1" t="s">
        <v>76</v>
      </c>
    </row>
    <row r="36" spans="1:13" ht="21" customHeight="1" x14ac:dyDescent="0.25">
      <c r="A36" s="1" t="s">
        <v>0</v>
      </c>
      <c r="B36" s="4">
        <v>9</v>
      </c>
      <c r="C36" s="4">
        <v>10</v>
      </c>
      <c r="D36" s="4">
        <v>9</v>
      </c>
      <c r="E36" s="4">
        <v>10</v>
      </c>
      <c r="F36" s="4">
        <v>10</v>
      </c>
      <c r="G36" s="4">
        <v>9</v>
      </c>
      <c r="H36" s="4">
        <v>10</v>
      </c>
      <c r="I36" s="4">
        <v>8</v>
      </c>
      <c r="J36" s="4">
        <v>20</v>
      </c>
      <c r="K36" s="4">
        <f t="shared" si="1"/>
        <v>95</v>
      </c>
      <c r="L36" s="1" t="s">
        <v>59</v>
      </c>
      <c r="M36" s="1" t="s">
        <v>60</v>
      </c>
    </row>
    <row r="37" spans="1:13" ht="21" customHeight="1" x14ac:dyDescent="0.25">
      <c r="A37" s="1" t="s">
        <v>0</v>
      </c>
      <c r="B37" s="4">
        <v>10</v>
      </c>
      <c r="C37" s="4">
        <v>10</v>
      </c>
      <c r="D37" s="4">
        <v>10</v>
      </c>
      <c r="E37" s="4">
        <v>8</v>
      </c>
      <c r="F37" s="4">
        <v>10</v>
      </c>
      <c r="G37" s="4">
        <v>7</v>
      </c>
      <c r="H37" s="4">
        <v>10</v>
      </c>
      <c r="I37" s="4">
        <v>10</v>
      </c>
      <c r="J37" s="4">
        <v>20</v>
      </c>
      <c r="K37" s="4">
        <f t="shared" si="1"/>
        <v>95</v>
      </c>
      <c r="L37" s="1" t="s">
        <v>30</v>
      </c>
      <c r="M37" s="1" t="s">
        <v>35</v>
      </c>
    </row>
    <row r="38" spans="1:13" ht="21" customHeight="1" x14ac:dyDescent="0.25">
      <c r="A38" s="1" t="s">
        <v>0</v>
      </c>
      <c r="B38" s="4">
        <v>9</v>
      </c>
      <c r="C38" s="4">
        <v>10</v>
      </c>
      <c r="D38" s="4">
        <v>9</v>
      </c>
      <c r="E38" s="4">
        <v>10</v>
      </c>
      <c r="F38" s="4">
        <v>9</v>
      </c>
      <c r="G38" s="4">
        <v>9</v>
      </c>
      <c r="H38" s="4">
        <v>10</v>
      </c>
      <c r="I38" s="4">
        <v>9</v>
      </c>
      <c r="J38" s="4">
        <v>19</v>
      </c>
      <c r="K38" s="4">
        <f t="shared" si="1"/>
        <v>94</v>
      </c>
      <c r="L38" s="1" t="s">
        <v>67</v>
      </c>
      <c r="M38" s="1" t="s">
        <v>68</v>
      </c>
    </row>
    <row r="39" spans="1:13" ht="21" customHeight="1" x14ac:dyDescent="0.25">
      <c r="A39" s="1" t="s">
        <v>0</v>
      </c>
      <c r="B39" s="4">
        <v>10</v>
      </c>
      <c r="C39" s="4">
        <v>10</v>
      </c>
      <c r="D39" s="4">
        <v>10</v>
      </c>
      <c r="E39" s="4">
        <v>10</v>
      </c>
      <c r="F39" s="4">
        <v>9</v>
      </c>
      <c r="G39" s="4">
        <v>10</v>
      </c>
      <c r="H39" s="4">
        <v>8</v>
      </c>
      <c r="I39" s="4">
        <v>9</v>
      </c>
      <c r="J39" s="4">
        <v>16</v>
      </c>
      <c r="K39" s="4">
        <f t="shared" si="1"/>
        <v>92</v>
      </c>
      <c r="L39" s="1" t="s">
        <v>4</v>
      </c>
      <c r="M39" s="1" t="s">
        <v>5</v>
      </c>
    </row>
    <row r="40" spans="1:13" ht="21" customHeight="1" x14ac:dyDescent="0.25">
      <c r="A40" s="1" t="s">
        <v>0</v>
      </c>
      <c r="B40" s="4">
        <v>8</v>
      </c>
      <c r="C40" s="4">
        <v>10</v>
      </c>
      <c r="D40" s="4">
        <v>10</v>
      </c>
      <c r="E40" s="4">
        <v>10</v>
      </c>
      <c r="F40" s="4">
        <v>10</v>
      </c>
      <c r="G40" s="4">
        <v>9</v>
      </c>
      <c r="H40" s="4">
        <v>9</v>
      </c>
      <c r="I40" s="4">
        <v>8</v>
      </c>
      <c r="J40" s="4">
        <v>18</v>
      </c>
      <c r="K40" s="4">
        <f t="shared" si="1"/>
        <v>92</v>
      </c>
      <c r="L40" s="1" t="s">
        <v>28</v>
      </c>
      <c r="M40" s="1" t="s">
        <v>29</v>
      </c>
    </row>
    <row r="41" spans="1:13" ht="21" customHeight="1" x14ac:dyDescent="0.25">
      <c r="A41" s="1" t="s">
        <v>0</v>
      </c>
      <c r="B41" s="10">
        <v>10</v>
      </c>
      <c r="C41" s="10">
        <v>10</v>
      </c>
      <c r="D41" s="10">
        <v>7</v>
      </c>
      <c r="E41" s="10">
        <v>10</v>
      </c>
      <c r="F41" s="10">
        <v>5</v>
      </c>
      <c r="G41" s="10">
        <v>10</v>
      </c>
      <c r="H41" s="10">
        <v>10</v>
      </c>
      <c r="I41" s="10">
        <v>10</v>
      </c>
      <c r="J41" s="10">
        <v>20</v>
      </c>
      <c r="K41" s="4">
        <f t="shared" si="1"/>
        <v>92</v>
      </c>
      <c r="L41" s="7" t="s">
        <v>41</v>
      </c>
      <c r="M41" s="7" t="s">
        <v>42</v>
      </c>
    </row>
    <row r="42" spans="1:13" ht="21" customHeight="1" x14ac:dyDescent="0.25">
      <c r="A42" s="1" t="s">
        <v>0</v>
      </c>
      <c r="B42" s="4">
        <v>9</v>
      </c>
      <c r="C42" s="4">
        <v>10</v>
      </c>
      <c r="D42" s="4">
        <v>9</v>
      </c>
      <c r="E42" s="4">
        <v>8</v>
      </c>
      <c r="F42" s="4">
        <v>10</v>
      </c>
      <c r="G42" s="4">
        <v>10</v>
      </c>
      <c r="H42" s="4">
        <v>9</v>
      </c>
      <c r="I42" s="4">
        <v>9</v>
      </c>
      <c r="J42" s="4">
        <v>17</v>
      </c>
      <c r="K42" s="4">
        <f t="shared" si="1"/>
        <v>91</v>
      </c>
      <c r="L42" s="1" t="s">
        <v>10</v>
      </c>
      <c r="M42" s="1" t="s">
        <v>11</v>
      </c>
    </row>
    <row r="43" spans="1:13" ht="21" customHeight="1" x14ac:dyDescent="0.25">
      <c r="A43" s="1" t="s">
        <v>0</v>
      </c>
      <c r="B43" s="4">
        <v>7</v>
      </c>
      <c r="C43" s="4">
        <v>10</v>
      </c>
      <c r="D43" s="4">
        <v>10</v>
      </c>
      <c r="E43" s="4">
        <v>10</v>
      </c>
      <c r="F43" s="4">
        <v>10</v>
      </c>
      <c r="G43" s="4">
        <v>7</v>
      </c>
      <c r="H43" s="4">
        <v>10</v>
      </c>
      <c r="I43" s="4">
        <v>9</v>
      </c>
      <c r="J43" s="4">
        <v>18</v>
      </c>
      <c r="K43" s="4">
        <f t="shared" si="1"/>
        <v>91</v>
      </c>
      <c r="L43" s="1" t="s">
        <v>88</v>
      </c>
      <c r="M43" s="1" t="s">
        <v>89</v>
      </c>
    </row>
    <row r="44" spans="1:13" ht="21" customHeight="1" x14ac:dyDescent="0.25">
      <c r="A44" s="1" t="s">
        <v>0</v>
      </c>
      <c r="B44" s="4">
        <v>8</v>
      </c>
      <c r="C44" s="4">
        <v>10</v>
      </c>
      <c r="D44" s="4">
        <v>9</v>
      </c>
      <c r="E44" s="4">
        <v>10</v>
      </c>
      <c r="F44" s="4">
        <v>8</v>
      </c>
      <c r="G44" s="4">
        <v>8</v>
      </c>
      <c r="H44" s="4">
        <v>10</v>
      </c>
      <c r="I44" s="4">
        <v>10</v>
      </c>
      <c r="J44" s="4">
        <v>17</v>
      </c>
      <c r="K44" s="4">
        <f t="shared" si="1"/>
        <v>90</v>
      </c>
      <c r="L44" s="1" t="s">
        <v>82</v>
      </c>
      <c r="M44" s="1" t="s">
        <v>83</v>
      </c>
    </row>
    <row r="45" spans="1:13" ht="21" customHeight="1" x14ac:dyDescent="0.25">
      <c r="A45" s="1" t="s">
        <v>0</v>
      </c>
      <c r="B45" s="9">
        <v>10</v>
      </c>
      <c r="C45" s="9">
        <v>10</v>
      </c>
      <c r="D45" s="9">
        <v>8</v>
      </c>
      <c r="E45" s="9">
        <v>9</v>
      </c>
      <c r="F45" s="9">
        <v>8</v>
      </c>
      <c r="G45" s="9">
        <v>9</v>
      </c>
      <c r="H45" s="9">
        <v>8</v>
      </c>
      <c r="I45" s="9">
        <v>8</v>
      </c>
      <c r="J45" s="9">
        <v>20</v>
      </c>
      <c r="K45" s="4">
        <f t="shared" si="1"/>
        <v>90</v>
      </c>
      <c r="L45" s="6" t="s">
        <v>20</v>
      </c>
      <c r="M45" s="6" t="s">
        <v>21</v>
      </c>
    </row>
    <row r="46" spans="1:13" ht="21" customHeight="1" x14ac:dyDescent="0.25">
      <c r="A46" s="1" t="s">
        <v>0</v>
      </c>
      <c r="B46" s="4">
        <v>9</v>
      </c>
      <c r="C46" s="4">
        <v>9</v>
      </c>
      <c r="D46" s="4">
        <v>9</v>
      </c>
      <c r="E46" s="4">
        <v>10</v>
      </c>
      <c r="F46" s="4">
        <v>7</v>
      </c>
      <c r="G46" s="4">
        <v>9</v>
      </c>
      <c r="H46" s="4">
        <v>9</v>
      </c>
      <c r="I46" s="4">
        <v>10</v>
      </c>
      <c r="J46" s="4">
        <v>17</v>
      </c>
      <c r="K46" s="4">
        <f t="shared" si="1"/>
        <v>89</v>
      </c>
      <c r="L46" s="1" t="s">
        <v>8</v>
      </c>
      <c r="M46" s="1" t="s">
        <v>9</v>
      </c>
    </row>
    <row r="47" spans="1:13" ht="21" customHeight="1" x14ac:dyDescent="0.25">
      <c r="A47" s="1" t="s">
        <v>0</v>
      </c>
      <c r="B47" s="4">
        <v>9</v>
      </c>
      <c r="C47" s="4">
        <v>10</v>
      </c>
      <c r="D47" s="4">
        <v>10</v>
      </c>
      <c r="E47" s="4">
        <v>10</v>
      </c>
      <c r="F47" s="4">
        <v>10</v>
      </c>
      <c r="G47" s="4">
        <v>6</v>
      </c>
      <c r="H47" s="4">
        <v>8</v>
      </c>
      <c r="I47" s="4">
        <v>8</v>
      </c>
      <c r="J47" s="4">
        <v>17</v>
      </c>
      <c r="K47" s="4">
        <f t="shared" si="1"/>
        <v>88</v>
      </c>
      <c r="L47" s="3" t="s">
        <v>73</v>
      </c>
      <c r="M47" s="3" t="s">
        <v>74</v>
      </c>
    </row>
    <row r="48" spans="1:13" ht="21" customHeight="1" x14ac:dyDescent="0.25">
      <c r="A48" s="1" t="s">
        <v>0</v>
      </c>
      <c r="B48" s="4">
        <v>9</v>
      </c>
      <c r="C48" s="4">
        <v>9</v>
      </c>
      <c r="D48" s="4">
        <v>9</v>
      </c>
      <c r="E48" s="4">
        <v>8</v>
      </c>
      <c r="F48" s="4">
        <v>10</v>
      </c>
      <c r="G48" s="4">
        <v>9</v>
      </c>
      <c r="H48" s="4">
        <v>8</v>
      </c>
      <c r="I48" s="4">
        <v>8</v>
      </c>
      <c r="J48" s="4">
        <v>18</v>
      </c>
      <c r="K48" s="4">
        <f t="shared" si="1"/>
        <v>88</v>
      </c>
      <c r="L48" s="1" t="s">
        <v>46</v>
      </c>
      <c r="M48" s="1" t="s">
        <v>47</v>
      </c>
    </row>
    <row r="49" spans="1:13" ht="21" customHeight="1" x14ac:dyDescent="0.25">
      <c r="A49" s="1" t="s">
        <v>0</v>
      </c>
      <c r="B49" s="4">
        <v>7</v>
      </c>
      <c r="C49" s="4">
        <v>8</v>
      </c>
      <c r="D49" s="4">
        <v>8</v>
      </c>
      <c r="E49" s="4">
        <v>9</v>
      </c>
      <c r="F49" s="4">
        <v>9</v>
      </c>
      <c r="G49" s="4">
        <v>8</v>
      </c>
      <c r="H49" s="4">
        <v>9</v>
      </c>
      <c r="I49" s="4">
        <v>9</v>
      </c>
      <c r="J49" s="4">
        <v>18</v>
      </c>
      <c r="K49" s="4">
        <f t="shared" si="1"/>
        <v>85</v>
      </c>
      <c r="L49" s="3" t="s">
        <v>6</v>
      </c>
      <c r="M49" s="3" t="s">
        <v>7</v>
      </c>
    </row>
    <row r="50" spans="1:13" ht="21" customHeight="1" x14ac:dyDescent="0.25">
      <c r="A50" s="1" t="s">
        <v>0</v>
      </c>
      <c r="B50" s="4">
        <v>8</v>
      </c>
      <c r="C50" s="4">
        <v>9</v>
      </c>
      <c r="D50" s="4">
        <v>7</v>
      </c>
      <c r="E50" s="4">
        <v>9</v>
      </c>
      <c r="F50" s="4">
        <v>10</v>
      </c>
      <c r="G50" s="4">
        <v>9</v>
      </c>
      <c r="H50" s="4">
        <v>9</v>
      </c>
      <c r="I50" s="4">
        <v>6</v>
      </c>
      <c r="J50" s="4">
        <v>16</v>
      </c>
      <c r="K50" s="4">
        <f t="shared" si="1"/>
        <v>83</v>
      </c>
      <c r="L50" s="1" t="s">
        <v>22</v>
      </c>
      <c r="M50" s="1" t="s">
        <v>23</v>
      </c>
    </row>
    <row r="51" spans="1:13" ht="21" customHeight="1" x14ac:dyDescent="0.25">
      <c r="A51" s="1" t="s">
        <v>0</v>
      </c>
      <c r="B51" s="4">
        <v>9</v>
      </c>
      <c r="C51" s="4">
        <v>10</v>
      </c>
      <c r="D51" s="4">
        <v>10</v>
      </c>
      <c r="E51" s="4">
        <v>8</v>
      </c>
      <c r="F51" s="4">
        <v>7</v>
      </c>
      <c r="G51" s="4">
        <v>7</v>
      </c>
      <c r="H51" s="4">
        <v>7</v>
      </c>
      <c r="I51" s="4">
        <v>8</v>
      </c>
      <c r="J51" s="4">
        <v>14</v>
      </c>
      <c r="K51" s="4">
        <f t="shared" si="1"/>
        <v>80</v>
      </c>
      <c r="L51" s="5" t="s">
        <v>12</v>
      </c>
      <c r="M51" s="5" t="s">
        <v>13</v>
      </c>
    </row>
    <row r="52" spans="1:13" ht="21" customHeight="1" x14ac:dyDescent="0.25">
      <c r="A52" s="1" t="s">
        <v>0</v>
      </c>
      <c r="B52" s="4">
        <v>8</v>
      </c>
      <c r="C52" s="4">
        <v>7</v>
      </c>
      <c r="D52" s="4">
        <v>9</v>
      </c>
      <c r="E52" s="4">
        <v>8</v>
      </c>
      <c r="F52" s="4">
        <v>9</v>
      </c>
      <c r="G52" s="4">
        <v>7</v>
      </c>
      <c r="H52" s="4">
        <v>9</v>
      </c>
      <c r="I52" s="4">
        <v>7</v>
      </c>
      <c r="J52" s="4">
        <v>16</v>
      </c>
      <c r="K52" s="4">
        <f t="shared" si="1"/>
        <v>80</v>
      </c>
      <c r="L52" s="1" t="s">
        <v>33</v>
      </c>
      <c r="M52" s="1" t="s">
        <v>34</v>
      </c>
    </row>
    <row r="53" spans="1:13" ht="21" customHeight="1" x14ac:dyDescent="0.25">
      <c r="A53" s="1" t="s">
        <v>0</v>
      </c>
      <c r="B53" s="4">
        <v>8</v>
      </c>
      <c r="C53" s="4">
        <v>9</v>
      </c>
      <c r="D53" s="4">
        <v>7</v>
      </c>
      <c r="E53" s="4">
        <v>7</v>
      </c>
      <c r="F53" s="4">
        <v>8</v>
      </c>
      <c r="G53" s="4">
        <v>8</v>
      </c>
      <c r="H53" s="4">
        <v>8</v>
      </c>
      <c r="I53" s="4">
        <v>6</v>
      </c>
      <c r="J53" s="4">
        <v>10</v>
      </c>
      <c r="K53" s="4">
        <f t="shared" si="1"/>
        <v>71</v>
      </c>
      <c r="L53" s="1" t="s">
        <v>63</v>
      </c>
      <c r="M53" s="1" t="s">
        <v>64</v>
      </c>
    </row>
    <row r="54" spans="1:13" ht="21" customHeight="1" x14ac:dyDescent="0.25">
      <c r="A54" s="1" t="s">
        <v>0</v>
      </c>
      <c r="B54" s="8">
        <v>10</v>
      </c>
      <c r="C54" s="8">
        <v>10</v>
      </c>
      <c r="D54" s="8">
        <v>10</v>
      </c>
      <c r="E54" s="8">
        <v>10</v>
      </c>
      <c r="F54" s="8">
        <v>10</v>
      </c>
      <c r="G54" s="8">
        <v>8</v>
      </c>
      <c r="H54" s="8">
        <v>10</v>
      </c>
      <c r="I54" s="8">
        <v>10</v>
      </c>
      <c r="J54" s="8">
        <v>20</v>
      </c>
      <c r="K54" s="4">
        <f t="shared" si="1"/>
        <v>98</v>
      </c>
      <c r="L54" s="3" t="s">
        <v>136</v>
      </c>
      <c r="M54" s="3" t="s">
        <v>135</v>
      </c>
    </row>
    <row r="55" spans="1:13" ht="21" customHeight="1" x14ac:dyDescent="0.25">
      <c r="A55" s="1" t="s">
        <v>0</v>
      </c>
      <c r="B55" s="8">
        <v>8</v>
      </c>
      <c r="C55" s="8">
        <v>10</v>
      </c>
      <c r="D55" s="8">
        <v>9</v>
      </c>
      <c r="E55" s="8">
        <v>10</v>
      </c>
      <c r="F55" s="8">
        <v>9</v>
      </c>
      <c r="G55" s="8">
        <v>10</v>
      </c>
      <c r="H55" s="8">
        <v>10</v>
      </c>
      <c r="I55" s="8">
        <v>9</v>
      </c>
      <c r="J55" s="8">
        <v>18</v>
      </c>
      <c r="K55" s="4">
        <f t="shared" si="1"/>
        <v>93</v>
      </c>
      <c r="L55" s="3" t="s">
        <v>134</v>
      </c>
      <c r="M55" s="3" t="s">
        <v>133</v>
      </c>
    </row>
    <row r="61" spans="1:13" ht="169.5" customHeight="1" x14ac:dyDescent="0.25">
      <c r="A61" s="1"/>
      <c r="B61" s="11" t="s">
        <v>100</v>
      </c>
      <c r="C61" s="11" t="s">
        <v>101</v>
      </c>
      <c r="D61" s="11" t="s">
        <v>102</v>
      </c>
      <c r="E61" s="11" t="s">
        <v>103</v>
      </c>
      <c r="F61" s="11" t="s">
        <v>104</v>
      </c>
      <c r="G61" s="11" t="s">
        <v>105</v>
      </c>
      <c r="H61" s="11" t="s">
        <v>106</v>
      </c>
      <c r="I61" s="11" t="s">
        <v>107</v>
      </c>
      <c r="J61" s="11" t="s">
        <v>108</v>
      </c>
      <c r="K61" s="12" t="s">
        <v>109</v>
      </c>
      <c r="L61" s="17" t="s">
        <v>121</v>
      </c>
    </row>
    <row r="62" spans="1:13" ht="21" customHeight="1" x14ac:dyDescent="0.25">
      <c r="A62" s="13" t="s">
        <v>110</v>
      </c>
      <c r="B62" s="14"/>
      <c r="C62" s="14"/>
      <c r="D62" s="14"/>
      <c r="E62" s="14"/>
      <c r="F62" s="14"/>
      <c r="G62" s="14"/>
      <c r="H62" s="14"/>
      <c r="I62" s="14"/>
      <c r="J62" s="14"/>
      <c r="K62" s="14"/>
    </row>
    <row r="63" spans="1:13" ht="21" customHeight="1" x14ac:dyDescent="0.25">
      <c r="A63" s="14" t="s">
        <v>111</v>
      </c>
      <c r="B63" s="14">
        <f>COUNT(B2:B56)</f>
        <v>54</v>
      </c>
      <c r="C63" s="14">
        <f t="shared" ref="C63:K63" si="2">COUNT(C2:C56)</f>
        <v>54</v>
      </c>
      <c r="D63" s="14">
        <f t="shared" si="2"/>
        <v>54</v>
      </c>
      <c r="E63" s="14">
        <f t="shared" si="2"/>
        <v>54</v>
      </c>
      <c r="F63" s="14">
        <f t="shared" si="2"/>
        <v>54</v>
      </c>
      <c r="G63" s="14">
        <f t="shared" si="2"/>
        <v>54</v>
      </c>
      <c r="H63" s="14">
        <f t="shared" si="2"/>
        <v>54</v>
      </c>
      <c r="I63" s="14">
        <f t="shared" si="2"/>
        <v>54</v>
      </c>
      <c r="J63" s="14">
        <f t="shared" si="2"/>
        <v>54</v>
      </c>
      <c r="K63" s="14">
        <f t="shared" si="2"/>
        <v>54</v>
      </c>
      <c r="L63" s="1" t="s">
        <v>122</v>
      </c>
    </row>
    <row r="64" spans="1:13" ht="21" customHeight="1" x14ac:dyDescent="0.25">
      <c r="A64" s="14" t="s">
        <v>112</v>
      </c>
      <c r="B64" s="14">
        <f>MIN(B2:B56)</f>
        <v>7</v>
      </c>
      <c r="C64" s="14">
        <f t="shared" ref="C64:K64" si="3">MIN(C2:C56)</f>
        <v>7</v>
      </c>
      <c r="D64" s="14">
        <f t="shared" si="3"/>
        <v>7</v>
      </c>
      <c r="E64" s="14">
        <f t="shared" si="3"/>
        <v>7</v>
      </c>
      <c r="F64" s="14">
        <f t="shared" si="3"/>
        <v>5</v>
      </c>
      <c r="G64" s="14">
        <f t="shared" si="3"/>
        <v>6</v>
      </c>
      <c r="H64" s="14">
        <f t="shared" si="3"/>
        <v>7</v>
      </c>
      <c r="I64" s="14">
        <f t="shared" si="3"/>
        <v>5</v>
      </c>
      <c r="J64" s="14">
        <f t="shared" si="3"/>
        <v>10</v>
      </c>
      <c r="K64" s="14">
        <f t="shared" si="3"/>
        <v>71</v>
      </c>
      <c r="L64" s="1" t="s">
        <v>123</v>
      </c>
    </row>
    <row r="65" spans="1:12" ht="21" customHeight="1" x14ac:dyDescent="0.25">
      <c r="A65" s="14" t="s">
        <v>113</v>
      </c>
      <c r="B65" s="14">
        <f>QUARTILE(B2:B56,1)</f>
        <v>9</v>
      </c>
      <c r="C65" s="14">
        <f t="shared" ref="C65:K65" si="4">QUARTILE(C2:C56,1)</f>
        <v>10</v>
      </c>
      <c r="D65" s="14">
        <f t="shared" si="4"/>
        <v>9</v>
      </c>
      <c r="E65" s="14">
        <f t="shared" si="4"/>
        <v>10</v>
      </c>
      <c r="F65" s="14">
        <f t="shared" si="4"/>
        <v>10</v>
      </c>
      <c r="G65" s="14">
        <f t="shared" si="4"/>
        <v>9</v>
      </c>
      <c r="H65" s="14">
        <f t="shared" si="4"/>
        <v>9</v>
      </c>
      <c r="I65" s="14">
        <f t="shared" si="4"/>
        <v>8</v>
      </c>
      <c r="J65" s="14">
        <f t="shared" si="4"/>
        <v>18</v>
      </c>
      <c r="K65" s="14">
        <f t="shared" si="4"/>
        <v>92</v>
      </c>
      <c r="L65" s="1" t="s">
        <v>124</v>
      </c>
    </row>
    <row r="66" spans="1:12" ht="21" customHeight="1" x14ac:dyDescent="0.25">
      <c r="A66" s="14" t="s">
        <v>114</v>
      </c>
      <c r="B66" s="14">
        <f>MEDIAN(B2:B56)</f>
        <v>10</v>
      </c>
      <c r="C66" s="14">
        <f t="shared" ref="C66:K66" si="5">MEDIAN(C2:C56)</f>
        <v>10</v>
      </c>
      <c r="D66" s="14">
        <f t="shared" si="5"/>
        <v>10</v>
      </c>
      <c r="E66" s="14">
        <f t="shared" si="5"/>
        <v>10</v>
      </c>
      <c r="F66" s="14">
        <f t="shared" si="5"/>
        <v>10</v>
      </c>
      <c r="G66" s="14">
        <f t="shared" si="5"/>
        <v>10</v>
      </c>
      <c r="H66" s="14">
        <f t="shared" si="5"/>
        <v>10</v>
      </c>
      <c r="I66" s="14">
        <f t="shared" si="5"/>
        <v>9.5</v>
      </c>
      <c r="J66" s="14">
        <f t="shared" si="5"/>
        <v>20</v>
      </c>
      <c r="K66" s="14">
        <f t="shared" si="5"/>
        <v>96</v>
      </c>
      <c r="L66" s="1" t="s">
        <v>125</v>
      </c>
    </row>
    <row r="67" spans="1:12" ht="21" customHeight="1" x14ac:dyDescent="0.25">
      <c r="A67" s="14" t="s">
        <v>115</v>
      </c>
      <c r="B67" s="14">
        <f>QUARTILE(B2:B56,3)</f>
        <v>10</v>
      </c>
      <c r="C67" s="14">
        <f t="shared" ref="C67:K67" si="6">QUARTILE(C2:C56,3)</f>
        <v>10</v>
      </c>
      <c r="D67" s="14">
        <f t="shared" si="6"/>
        <v>10</v>
      </c>
      <c r="E67" s="14">
        <f t="shared" si="6"/>
        <v>10</v>
      </c>
      <c r="F67" s="14">
        <f t="shared" si="6"/>
        <v>10</v>
      </c>
      <c r="G67" s="14">
        <f t="shared" si="6"/>
        <v>10</v>
      </c>
      <c r="H67" s="14">
        <f t="shared" si="6"/>
        <v>10</v>
      </c>
      <c r="I67" s="14">
        <f t="shared" si="6"/>
        <v>10</v>
      </c>
      <c r="J67" s="14">
        <f t="shared" si="6"/>
        <v>20</v>
      </c>
      <c r="K67" s="14">
        <f t="shared" si="6"/>
        <v>99</v>
      </c>
      <c r="L67" s="1" t="s">
        <v>126</v>
      </c>
    </row>
    <row r="68" spans="1:12" ht="21" customHeight="1" x14ac:dyDescent="0.25">
      <c r="A68" s="14" t="s">
        <v>116</v>
      </c>
      <c r="B68" s="14">
        <f>MAX(B2:B56)</f>
        <v>10</v>
      </c>
      <c r="C68" s="14">
        <f t="shared" ref="C68:K68" si="7">MAX(C2:C56)</f>
        <v>10</v>
      </c>
      <c r="D68" s="14">
        <f t="shared" si="7"/>
        <v>10</v>
      </c>
      <c r="E68" s="14">
        <f t="shared" si="7"/>
        <v>10</v>
      </c>
      <c r="F68" s="14">
        <f t="shared" si="7"/>
        <v>10</v>
      </c>
      <c r="G68" s="14">
        <f t="shared" si="7"/>
        <v>10</v>
      </c>
      <c r="H68" s="14">
        <f t="shared" si="7"/>
        <v>10</v>
      </c>
      <c r="I68" s="14">
        <f t="shared" si="7"/>
        <v>10</v>
      </c>
      <c r="J68" s="14">
        <f t="shared" si="7"/>
        <v>20</v>
      </c>
      <c r="K68" s="14">
        <f t="shared" si="7"/>
        <v>100</v>
      </c>
      <c r="L68" s="1" t="s">
        <v>127</v>
      </c>
    </row>
    <row r="69" spans="1:12" ht="21" customHeight="1" x14ac:dyDescent="0.25">
      <c r="A69" s="14" t="s">
        <v>117</v>
      </c>
      <c r="B69" s="15">
        <f>AVERAGE(B2:B56)</f>
        <v>9.5</v>
      </c>
      <c r="C69" s="15">
        <f t="shared" ref="C69:K69" si="8">AVERAGE(C2:C56)</f>
        <v>9.7777777777777786</v>
      </c>
      <c r="D69" s="15">
        <f t="shared" si="8"/>
        <v>9.518518518518519</v>
      </c>
      <c r="E69" s="15">
        <f t="shared" si="8"/>
        <v>9.7037037037037042</v>
      </c>
      <c r="F69" s="15">
        <f t="shared" si="8"/>
        <v>9.5555555555555554</v>
      </c>
      <c r="G69" s="15">
        <f t="shared" si="8"/>
        <v>9.2222222222222214</v>
      </c>
      <c r="H69" s="15">
        <f t="shared" si="8"/>
        <v>9.5370370370370363</v>
      </c>
      <c r="I69" s="15">
        <f t="shared" si="8"/>
        <v>9</v>
      </c>
      <c r="J69" s="15">
        <f t="shared" si="8"/>
        <v>18.666666666666668</v>
      </c>
      <c r="K69" s="15">
        <f t="shared" si="8"/>
        <v>94.481481481481481</v>
      </c>
      <c r="L69" s="1" t="s">
        <v>128</v>
      </c>
    </row>
    <row r="70" spans="1:12" ht="21" customHeight="1" x14ac:dyDescent="0.25">
      <c r="A70" s="14" t="s">
        <v>118</v>
      </c>
      <c r="B70" s="15">
        <f>_xlfn.STDEV.P(B2:B56)</f>
        <v>0.83333333333333337</v>
      </c>
      <c r="C70" s="15">
        <f t="shared" ref="C70:K70" si="9">_xlfn.STDEV.P(C2:C56)</f>
        <v>0.59835164523716711</v>
      </c>
      <c r="D70" s="15">
        <f t="shared" si="9"/>
        <v>0.85506639856408873</v>
      </c>
      <c r="E70" s="15">
        <f t="shared" si="9"/>
        <v>0.71049355900929179</v>
      </c>
      <c r="F70" s="15">
        <f t="shared" si="9"/>
        <v>0.99380798999990649</v>
      </c>
      <c r="G70" s="15">
        <f t="shared" si="9"/>
        <v>1.0304020550550783</v>
      </c>
      <c r="H70" s="15">
        <f t="shared" si="9"/>
        <v>0.83250988122181568</v>
      </c>
      <c r="I70" s="15">
        <f t="shared" si="9"/>
        <v>1.247219128924647</v>
      </c>
      <c r="J70" s="15">
        <f t="shared" si="9"/>
        <v>1.8954135676924424</v>
      </c>
      <c r="K70" s="15">
        <f t="shared" si="9"/>
        <v>5.9527172156635375</v>
      </c>
      <c r="L70" s="1" t="s">
        <v>129</v>
      </c>
    </row>
    <row r="71" spans="1:12" ht="21" customHeight="1" x14ac:dyDescent="0.25">
      <c r="A71" s="14"/>
      <c r="B71" s="15"/>
      <c r="C71" s="15"/>
      <c r="D71" s="15"/>
      <c r="E71" s="15"/>
      <c r="F71" s="15"/>
      <c r="G71" s="15"/>
      <c r="H71" s="15"/>
      <c r="I71" s="15"/>
      <c r="J71" s="15"/>
      <c r="K71" s="15"/>
    </row>
    <row r="72" spans="1:12" ht="21" customHeight="1" x14ac:dyDescent="0.25">
      <c r="A72" s="13" t="s">
        <v>119</v>
      </c>
      <c r="B72" s="15"/>
      <c r="C72" s="15"/>
      <c r="D72" s="15"/>
      <c r="E72" s="15"/>
      <c r="F72" s="15"/>
      <c r="G72" s="15"/>
      <c r="H72" s="15"/>
      <c r="I72" s="15"/>
      <c r="J72" s="15"/>
      <c r="K72" s="15"/>
    </row>
    <row r="73" spans="1:12" ht="21" customHeight="1" x14ac:dyDescent="0.25">
      <c r="A73" s="14" t="s">
        <v>117</v>
      </c>
      <c r="B73" s="15">
        <f>(B69-B76)/B77</f>
        <v>9.2404511191008329E-2</v>
      </c>
      <c r="C73" s="15">
        <f t="shared" ref="C73:K73" si="10">(C69-C76)/C77</f>
        <v>0.1871979606980641</v>
      </c>
      <c r="D73" s="15">
        <f t="shared" si="10"/>
        <v>0.27466584700253438</v>
      </c>
      <c r="E73" s="15">
        <f t="shared" si="10"/>
        <v>0.15243593493184063</v>
      </c>
      <c r="F73" s="15">
        <f t="shared" si="10"/>
        <v>0.17643179674971288</v>
      </c>
      <c r="G73" s="15">
        <f t="shared" si="10"/>
        <v>7.4258669124964635E-2</v>
      </c>
      <c r="H73" s="15">
        <f t="shared" si="10"/>
        <v>0.14976657030464749</v>
      </c>
      <c r="I73" s="15">
        <f t="shared" si="10"/>
        <v>-0.21834817744684124</v>
      </c>
      <c r="J73" s="15">
        <f t="shared" si="10"/>
        <v>0.10679419794086623</v>
      </c>
      <c r="K73" s="15">
        <f t="shared" si="10"/>
        <v>0.17965578761301354</v>
      </c>
      <c r="L73" s="1" t="s">
        <v>130</v>
      </c>
    </row>
    <row r="74" spans="1:12" ht="21" customHeight="1" x14ac:dyDescent="0.25">
      <c r="A74" s="16"/>
      <c r="B74" s="14"/>
      <c r="C74" s="14"/>
      <c r="D74" s="14"/>
      <c r="E74" s="14"/>
      <c r="F74" s="14"/>
      <c r="G74" s="14"/>
      <c r="H74" s="14"/>
      <c r="I74" s="14"/>
      <c r="J74" s="14"/>
      <c r="K74" s="14"/>
    </row>
    <row r="75" spans="1:12" ht="21" customHeight="1" x14ac:dyDescent="0.25">
      <c r="A75" s="13" t="s">
        <v>120</v>
      </c>
      <c r="B75" s="14"/>
      <c r="C75" s="14"/>
      <c r="D75" s="14"/>
      <c r="E75" s="14"/>
      <c r="F75" s="14"/>
      <c r="G75" s="14"/>
      <c r="H75" s="14"/>
      <c r="I75" s="14"/>
      <c r="J75" s="14"/>
      <c r="K75" s="14"/>
    </row>
    <row r="76" spans="1:12" ht="21" customHeight="1" x14ac:dyDescent="0.25">
      <c r="A76" s="14" t="s">
        <v>117</v>
      </c>
      <c r="B76" s="15">
        <v>9.398145187080269</v>
      </c>
      <c r="C76" s="15">
        <v>9.6146466261592582</v>
      </c>
      <c r="D76" s="15">
        <v>9.1020147105852249</v>
      </c>
      <c r="E76" s="15">
        <v>9.5580428525743528</v>
      </c>
      <c r="F76" s="15">
        <v>9.3317876559002233</v>
      </c>
      <c r="G76" s="15">
        <v>9.1077070674768166</v>
      </c>
      <c r="H76" s="15">
        <v>9.3175567636712504</v>
      </c>
      <c r="I76" s="15">
        <v>9.2630956188039661</v>
      </c>
      <c r="J76" s="15">
        <v>18.435424000000001</v>
      </c>
      <c r="K76" s="15">
        <v>93.057110898050482</v>
      </c>
      <c r="L76" s="1" t="s">
        <v>131</v>
      </c>
    </row>
    <row r="77" spans="1:12" ht="21" customHeight="1" x14ac:dyDescent="0.25">
      <c r="A77" s="14" t="s">
        <v>118</v>
      </c>
      <c r="B77" s="15">
        <v>1.1022709996180602</v>
      </c>
      <c r="C77" s="15">
        <v>0.87143658515403544</v>
      </c>
      <c r="D77" s="15">
        <v>1.5164018842482843</v>
      </c>
      <c r="E77" s="15">
        <v>0.9555545494865193</v>
      </c>
      <c r="F77" s="15">
        <v>1.2682968930638419</v>
      </c>
      <c r="G77" s="15">
        <v>1.542111595788169</v>
      </c>
      <c r="H77" s="15">
        <v>1.465482403178028</v>
      </c>
      <c r="I77" s="15">
        <v>1.2049361798223348</v>
      </c>
      <c r="J77" s="15">
        <v>2.165311141666233</v>
      </c>
      <c r="K77" s="15">
        <v>7.9283311846271047</v>
      </c>
      <c r="L77" s="1" t="s">
        <v>132</v>
      </c>
    </row>
  </sheetData>
  <sortState xmlns:xlrd2="http://schemas.microsoft.com/office/spreadsheetml/2017/richdata2" ref="A2:M209">
    <sortCondition descending="1" ref="K2:K209"/>
  </sortState>
  <conditionalFormatting sqref="B73">
    <cfRule type="colorScale" priority="6">
      <colorScale>
        <cfvo type="min"/>
        <cfvo type="percentile" val="50"/>
        <cfvo type="max"/>
        <color rgb="FFF8696B"/>
        <color rgb="FFFFEB84"/>
        <color rgb="FF63BE7B"/>
      </colorScale>
    </cfRule>
  </conditionalFormatting>
  <conditionalFormatting sqref="B73:K73">
    <cfRule type="colorScale" priority="1">
      <colorScale>
        <cfvo type="num" val="-1"/>
        <cfvo type="num" val="0"/>
        <cfvo type="num" val="1"/>
        <color rgb="FFF8696B"/>
        <color theme="0"/>
        <color rgb="FF63BE7B"/>
      </colorScale>
    </cfRule>
    <cfRule type="colorScale" priority="2">
      <colorScale>
        <cfvo type="num" val="-0.5"/>
        <cfvo type="num" val="0"/>
        <cfvo type="num" val="0.5"/>
        <color rgb="FFFF0000"/>
        <color theme="0"/>
        <color rgb="FF63BE7B"/>
      </colorScale>
    </cfRule>
    <cfRule type="colorScale" priority="3">
      <colorScale>
        <cfvo type="num" val="-0.5"/>
        <cfvo type="num" val="0"/>
        <cfvo type="num" val="0.5"/>
        <color rgb="FFF8696B"/>
        <color rgb="FFFFEB84"/>
        <color rgb="FF63BE7B"/>
      </colorScale>
    </cfRule>
    <cfRule type="colorScale" priority="4">
      <colorScale>
        <cfvo type="min"/>
        <cfvo type="percentile" val="50"/>
        <cfvo type="max"/>
        <color rgb="FFF8696B"/>
        <color theme="0"/>
        <color rgb="FF63BE7B"/>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Agnibh Dasgupta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2019-03-10T22:16:24Z</dcterms:modified>
</cp:coreProperties>
</file>