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en\Data Science\8491_BZK_Meting_stemlokalen\Data\Kiesraad_data\"/>
    </mc:Choice>
  </mc:AlternateContent>
  <xr:revisionPtr revIDLastSave="0" documentId="13_ncr:1_{EEDAE30F-8824-4007-9BE4-D2399166F50F}" xr6:coauthVersionLast="47" xr6:coauthVersionMax="47" xr10:uidLastSave="{00000000-0000-0000-0000-000000000000}"/>
  <bookViews>
    <workbookView xWindow="-120" yWindow="-120" windowWidth="29040" windowHeight="15840" activeTab="1" xr2:uid="{837EC052-0C1C-4172-9C63-A21897D01BAB}"/>
  </bookViews>
  <sheets>
    <sheet name="PS2019" sheetId="1" r:id="rId1"/>
    <sheet name="PS2023" sheetId="2" r:id="rId2"/>
  </sheets>
  <definedNames>
    <definedName name="ExternalData_1" localSheetId="1" hidden="1">'PS2023'!$A$1:$H$343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I10" i="2"/>
  <c r="F262" i="2"/>
  <c r="I262" i="2"/>
  <c r="F289" i="2"/>
  <c r="I289" i="2"/>
  <c r="F333" i="2"/>
  <c r="I333" i="2"/>
  <c r="F5" i="2"/>
  <c r="I5" i="2"/>
  <c r="F14" i="2"/>
  <c r="I14" i="2"/>
  <c r="F117" i="2"/>
  <c r="I117" i="2"/>
  <c r="F122" i="2"/>
  <c r="I122" i="2"/>
  <c r="F160" i="2"/>
  <c r="I160" i="2"/>
  <c r="F215" i="2"/>
  <c r="I215" i="2"/>
  <c r="F218" i="2"/>
  <c r="I218" i="2"/>
  <c r="F249" i="2"/>
  <c r="I249" i="2"/>
  <c r="F258" i="2"/>
  <c r="I258" i="2"/>
  <c r="F271" i="2"/>
  <c r="I271" i="2"/>
  <c r="F298" i="2"/>
  <c r="I298" i="2"/>
  <c r="F320" i="2"/>
  <c r="I320" i="2"/>
  <c r="F20" i="2"/>
  <c r="I20" i="2"/>
  <c r="F57" i="2"/>
  <c r="I57" i="2"/>
  <c r="F91" i="2"/>
  <c r="I91" i="2"/>
  <c r="F139" i="2"/>
  <c r="I139" i="2"/>
  <c r="F181" i="2"/>
  <c r="I181" i="2"/>
  <c r="F9" i="2"/>
  <c r="I9" i="2"/>
  <c r="F45" i="2"/>
  <c r="I45" i="2"/>
  <c r="F60" i="2"/>
  <c r="I60" i="2"/>
  <c r="F69" i="2"/>
  <c r="I69" i="2"/>
  <c r="F93" i="2"/>
  <c r="I93" i="2"/>
  <c r="F110" i="2"/>
  <c r="I110" i="2"/>
  <c r="F114" i="2"/>
  <c r="I114" i="2"/>
  <c r="F126" i="2"/>
  <c r="I126" i="2"/>
  <c r="F129" i="2"/>
  <c r="I129" i="2"/>
  <c r="F147" i="2"/>
  <c r="I147" i="2"/>
  <c r="F172" i="2"/>
  <c r="I172" i="2"/>
  <c r="F201" i="2"/>
  <c r="I201" i="2"/>
  <c r="F210" i="2"/>
  <c r="I210" i="2"/>
  <c r="F212" i="2"/>
  <c r="I212" i="2"/>
  <c r="F230" i="2"/>
  <c r="I230" i="2"/>
  <c r="F263" i="2"/>
  <c r="I263" i="2"/>
  <c r="F277" i="2"/>
  <c r="I277" i="2"/>
  <c r="F283" i="2"/>
  <c r="I283" i="2"/>
  <c r="F321" i="2"/>
  <c r="I321" i="2"/>
  <c r="F343" i="2"/>
  <c r="I343" i="2"/>
  <c r="F4" i="2"/>
  <c r="I4" i="2"/>
  <c r="F18" i="2"/>
  <c r="I18" i="2"/>
  <c r="F19" i="2"/>
  <c r="I19" i="2"/>
  <c r="F25" i="2"/>
  <c r="I25" i="2"/>
  <c r="F37" i="2"/>
  <c r="I37" i="2"/>
  <c r="F50" i="2"/>
  <c r="I50" i="2"/>
  <c r="F54" i="2"/>
  <c r="I54" i="2"/>
  <c r="F59" i="2"/>
  <c r="I59" i="2"/>
  <c r="F73" i="2"/>
  <c r="I73" i="2"/>
  <c r="F74" i="2"/>
  <c r="I74" i="2"/>
  <c r="F80" i="2"/>
  <c r="I80" i="2"/>
  <c r="F81" i="2"/>
  <c r="I81" i="2"/>
  <c r="F84" i="2"/>
  <c r="I84" i="2"/>
  <c r="F90" i="2"/>
  <c r="I90" i="2"/>
  <c r="F94" i="2"/>
  <c r="I94" i="2"/>
  <c r="F95" i="2"/>
  <c r="I95" i="2"/>
  <c r="F115" i="2"/>
  <c r="I115" i="2"/>
  <c r="F118" i="2"/>
  <c r="I118" i="2"/>
  <c r="F121" i="2"/>
  <c r="I121" i="2"/>
  <c r="F131" i="2"/>
  <c r="I131" i="2"/>
  <c r="F169" i="2"/>
  <c r="I169" i="2"/>
  <c r="F173" i="2"/>
  <c r="I173" i="2"/>
  <c r="F195" i="2"/>
  <c r="I195" i="2"/>
  <c r="F196" i="2"/>
  <c r="I196" i="2"/>
  <c r="F209" i="2"/>
  <c r="I209" i="2"/>
  <c r="F229" i="2"/>
  <c r="I229" i="2"/>
  <c r="F232" i="2"/>
  <c r="I232" i="2"/>
  <c r="F235" i="2"/>
  <c r="I235" i="2"/>
  <c r="F244" i="2"/>
  <c r="I244" i="2"/>
  <c r="F247" i="2"/>
  <c r="I247" i="2"/>
  <c r="F275" i="2"/>
  <c r="I275" i="2"/>
  <c r="F303" i="2"/>
  <c r="I303" i="2"/>
  <c r="F309" i="2"/>
  <c r="I309" i="2"/>
  <c r="F317" i="2"/>
  <c r="I317" i="2"/>
  <c r="F325" i="2"/>
  <c r="I325" i="2"/>
  <c r="F322" i="2"/>
  <c r="I322" i="2"/>
  <c r="F331" i="2"/>
  <c r="I331" i="2"/>
  <c r="F335" i="2"/>
  <c r="I335" i="2"/>
  <c r="F340" i="2"/>
  <c r="I340" i="2"/>
  <c r="F204" i="2"/>
  <c r="I204" i="2"/>
  <c r="F79" i="2"/>
  <c r="I79" i="2"/>
  <c r="F15" i="2"/>
  <c r="I15" i="2"/>
  <c r="F23" i="2"/>
  <c r="I23" i="2"/>
  <c r="F62" i="2"/>
  <c r="I62" i="2"/>
  <c r="F52" i="2"/>
  <c r="I52" i="2"/>
  <c r="F53" i="2"/>
  <c r="I53" i="2"/>
  <c r="F85" i="2"/>
  <c r="I85" i="2"/>
  <c r="F142" i="2"/>
  <c r="I142" i="2"/>
  <c r="F166" i="2"/>
  <c r="I166" i="2"/>
  <c r="F171" i="2"/>
  <c r="I171" i="2"/>
  <c r="F189" i="2"/>
  <c r="I189" i="2"/>
  <c r="F233" i="2"/>
  <c r="I233" i="2"/>
  <c r="F236" i="2"/>
  <c r="I236" i="2"/>
  <c r="F259" i="2"/>
  <c r="I259" i="2"/>
  <c r="F284" i="2"/>
  <c r="I284" i="2"/>
  <c r="F290" i="2"/>
  <c r="I290" i="2"/>
  <c r="F329" i="2"/>
  <c r="I329" i="2"/>
  <c r="F324" i="2"/>
  <c r="I324" i="2"/>
  <c r="F145" i="2"/>
  <c r="I145" i="2"/>
  <c r="F334" i="2"/>
  <c r="I334" i="2"/>
  <c r="F193" i="2"/>
  <c r="I193" i="2"/>
  <c r="F3" i="2"/>
  <c r="I3" i="2"/>
  <c r="F8" i="2"/>
  <c r="I8" i="2"/>
  <c r="F16" i="2"/>
  <c r="I16" i="2"/>
  <c r="F17" i="2"/>
  <c r="I17" i="2"/>
  <c r="F32" i="2"/>
  <c r="I32" i="2"/>
  <c r="F38" i="2"/>
  <c r="I38" i="2"/>
  <c r="F40" i="2"/>
  <c r="I40" i="2"/>
  <c r="F41" i="2"/>
  <c r="I41" i="2"/>
  <c r="F56" i="2"/>
  <c r="I56" i="2"/>
  <c r="F70" i="2"/>
  <c r="I70" i="2"/>
  <c r="F83" i="2"/>
  <c r="I83" i="2"/>
  <c r="F92" i="2"/>
  <c r="I92" i="2"/>
  <c r="F111" i="2"/>
  <c r="I111" i="2"/>
  <c r="F112" i="2"/>
  <c r="I112" i="2"/>
  <c r="F119" i="2"/>
  <c r="I119" i="2"/>
  <c r="F120" i="2"/>
  <c r="I120" i="2"/>
  <c r="F125" i="2"/>
  <c r="I125" i="2"/>
  <c r="F67" i="2"/>
  <c r="I67" i="2"/>
  <c r="F135" i="2"/>
  <c r="I135" i="2"/>
  <c r="F140" i="2"/>
  <c r="I140" i="2"/>
  <c r="F143" i="2"/>
  <c r="I143" i="2"/>
  <c r="F157" i="2"/>
  <c r="I157" i="2"/>
  <c r="F159" i="2"/>
  <c r="I159" i="2"/>
  <c r="F178" i="2"/>
  <c r="I178" i="2"/>
  <c r="F216" i="2"/>
  <c r="I216" i="2"/>
  <c r="F217" i="2"/>
  <c r="I217" i="2"/>
  <c r="F221" i="2"/>
  <c r="I221" i="2"/>
  <c r="F228" i="2"/>
  <c r="I228" i="2"/>
  <c r="F246" i="2"/>
  <c r="I246" i="2"/>
  <c r="F272" i="2"/>
  <c r="I272" i="2"/>
  <c r="F281" i="2"/>
  <c r="I281" i="2"/>
  <c r="F282" i="2"/>
  <c r="I282" i="2"/>
  <c r="F293" i="2"/>
  <c r="I293" i="2"/>
  <c r="F332" i="2"/>
  <c r="I332" i="2"/>
  <c r="F330" i="2"/>
  <c r="I330" i="2"/>
  <c r="F6" i="2"/>
  <c r="I6" i="2"/>
  <c r="F11" i="2"/>
  <c r="I11" i="2"/>
  <c r="F24" i="2"/>
  <c r="I24" i="2"/>
  <c r="F77" i="2"/>
  <c r="I77" i="2"/>
  <c r="F55" i="2"/>
  <c r="I55" i="2"/>
  <c r="F66" i="2"/>
  <c r="I66" i="2"/>
  <c r="F76" i="2"/>
  <c r="I76" i="2"/>
  <c r="F106" i="2"/>
  <c r="I106" i="2"/>
  <c r="F107" i="2"/>
  <c r="I107" i="2"/>
  <c r="F251" i="2"/>
  <c r="I251" i="2"/>
  <c r="F116" i="2"/>
  <c r="I116" i="2"/>
  <c r="F128" i="2"/>
  <c r="I128" i="2"/>
  <c r="F264" i="2"/>
  <c r="I264" i="2"/>
  <c r="F133" i="2"/>
  <c r="I133" i="2"/>
  <c r="F149" i="2"/>
  <c r="I149" i="2"/>
  <c r="F152" i="2"/>
  <c r="I152" i="2"/>
  <c r="F161" i="2"/>
  <c r="I161" i="2"/>
  <c r="F162" i="2"/>
  <c r="I162" i="2"/>
  <c r="F168" i="2"/>
  <c r="I168" i="2"/>
  <c r="F176" i="2"/>
  <c r="I176" i="2"/>
  <c r="F194" i="2"/>
  <c r="I194" i="2"/>
  <c r="F202" i="2"/>
  <c r="I202" i="2"/>
  <c r="F205" i="2"/>
  <c r="I205" i="2"/>
  <c r="F222" i="2"/>
  <c r="I222" i="2"/>
  <c r="F224" i="2"/>
  <c r="I224" i="2"/>
  <c r="F237" i="2"/>
  <c r="I237" i="2"/>
  <c r="F243" i="2"/>
  <c r="I243" i="2"/>
  <c r="F239" i="2"/>
  <c r="I239" i="2"/>
  <c r="F248" i="2"/>
  <c r="I248" i="2"/>
  <c r="F256" i="2"/>
  <c r="I256" i="2"/>
  <c r="F7" i="2"/>
  <c r="I7" i="2"/>
  <c r="F297" i="2"/>
  <c r="I297" i="2"/>
  <c r="F302" i="2"/>
  <c r="I302" i="2"/>
  <c r="F308" i="2"/>
  <c r="I308" i="2"/>
  <c r="F310" i="2"/>
  <c r="I310" i="2"/>
  <c r="F327" i="2"/>
  <c r="I327" i="2"/>
  <c r="F336" i="2"/>
  <c r="I336" i="2"/>
  <c r="F337" i="2"/>
  <c r="I337" i="2"/>
  <c r="F342" i="2"/>
  <c r="I342" i="2"/>
  <c r="F46" i="2"/>
  <c r="I46" i="2"/>
  <c r="F103" i="2"/>
  <c r="I103" i="2"/>
  <c r="F314" i="2"/>
  <c r="I314" i="2"/>
  <c r="F144" i="2"/>
  <c r="I144" i="2"/>
  <c r="F148" i="2"/>
  <c r="I148" i="2"/>
  <c r="F182" i="2"/>
  <c r="I182" i="2"/>
  <c r="F231" i="2"/>
  <c r="I231" i="2"/>
  <c r="F270" i="2"/>
  <c r="I270" i="2"/>
  <c r="F274" i="2"/>
  <c r="I274" i="2"/>
  <c r="F291" i="2"/>
  <c r="I291" i="2"/>
  <c r="F299" i="2"/>
  <c r="I299" i="2"/>
  <c r="F64" i="2"/>
  <c r="I64" i="2"/>
  <c r="F280" i="2"/>
  <c r="I280" i="2"/>
  <c r="F21" i="2"/>
  <c r="I21" i="2"/>
  <c r="F22" i="2"/>
  <c r="I22" i="2"/>
  <c r="F33" i="2"/>
  <c r="I33" i="2"/>
  <c r="F36" i="2"/>
  <c r="I36" i="2"/>
  <c r="F43" i="2"/>
  <c r="I43" i="2"/>
  <c r="F47" i="2"/>
  <c r="I47" i="2"/>
  <c r="F48" i="2"/>
  <c r="I48" i="2"/>
  <c r="F68" i="2"/>
  <c r="I68" i="2"/>
  <c r="F226" i="2"/>
  <c r="I226" i="2"/>
  <c r="F75" i="2"/>
  <c r="I75" i="2"/>
  <c r="F87" i="2"/>
  <c r="I87" i="2"/>
  <c r="F89" i="2"/>
  <c r="I89" i="2"/>
  <c r="F96" i="2"/>
  <c r="I96" i="2"/>
  <c r="F97" i="2"/>
  <c r="I97" i="2"/>
  <c r="F101" i="2"/>
  <c r="I101" i="2"/>
  <c r="F104" i="2"/>
  <c r="I104" i="2"/>
  <c r="F127" i="2"/>
  <c r="I127" i="2"/>
  <c r="F252" i="2"/>
  <c r="I252" i="2"/>
  <c r="F132" i="2"/>
  <c r="I132" i="2"/>
  <c r="F134" i="2"/>
  <c r="I134" i="2"/>
  <c r="F170" i="2"/>
  <c r="I170" i="2"/>
  <c r="F203" i="2"/>
  <c r="I203" i="2"/>
  <c r="F206" i="2"/>
  <c r="I206" i="2"/>
  <c r="F207" i="2"/>
  <c r="I207" i="2"/>
  <c r="F214" i="2"/>
  <c r="I214" i="2"/>
  <c r="F219" i="2"/>
  <c r="I219" i="2"/>
  <c r="F245" i="2"/>
  <c r="I245" i="2"/>
  <c r="F254" i="2"/>
  <c r="I254" i="2"/>
  <c r="F260" i="2"/>
  <c r="I260" i="2"/>
  <c r="F261" i="2"/>
  <c r="I261" i="2"/>
  <c r="F265" i="2"/>
  <c r="I265" i="2"/>
  <c r="F311" i="2"/>
  <c r="I311" i="2"/>
  <c r="F276" i="2"/>
  <c r="I276" i="2"/>
  <c r="F288" i="2"/>
  <c r="I288" i="2"/>
  <c r="F292" i="2"/>
  <c r="I292" i="2"/>
  <c r="F304" i="2"/>
  <c r="I304" i="2"/>
  <c r="F306" i="2"/>
  <c r="I306" i="2"/>
  <c r="F307" i="2"/>
  <c r="I307" i="2"/>
  <c r="F326" i="2"/>
  <c r="I326" i="2"/>
  <c r="F339" i="2"/>
  <c r="I339" i="2"/>
  <c r="F328" i="2"/>
  <c r="I328" i="2"/>
  <c r="F156" i="2"/>
  <c r="I156" i="2"/>
  <c r="F26" i="2"/>
  <c r="I26" i="2"/>
  <c r="F28" i="2"/>
  <c r="I28" i="2"/>
  <c r="F31" i="2"/>
  <c r="I31" i="2"/>
  <c r="F51" i="2"/>
  <c r="I51" i="2"/>
  <c r="F100" i="2"/>
  <c r="I100" i="2"/>
  <c r="F123" i="2"/>
  <c r="I123" i="2"/>
  <c r="F150" i="2"/>
  <c r="I150" i="2"/>
  <c r="F177" i="2"/>
  <c r="I177" i="2"/>
  <c r="F179" i="2"/>
  <c r="I179" i="2"/>
  <c r="F190" i="2"/>
  <c r="I190" i="2"/>
  <c r="F192" i="2"/>
  <c r="I192" i="2"/>
  <c r="F241" i="2"/>
  <c r="I241" i="2"/>
  <c r="F253" i="2"/>
  <c r="I253" i="2"/>
  <c r="F267" i="2"/>
  <c r="I267" i="2"/>
  <c r="F286" i="2"/>
  <c r="I286" i="2"/>
  <c r="F294" i="2"/>
  <c r="I294" i="2"/>
  <c r="F295" i="2"/>
  <c r="I295" i="2"/>
  <c r="F300" i="2"/>
  <c r="I300" i="2"/>
  <c r="F312" i="2"/>
  <c r="I312" i="2"/>
  <c r="F287" i="2"/>
  <c r="I287" i="2"/>
  <c r="F164" i="2"/>
  <c r="I164" i="2"/>
  <c r="F141" i="2"/>
  <c r="I141" i="2"/>
  <c r="F220" i="2"/>
  <c r="I220" i="2"/>
  <c r="F273" i="2"/>
  <c r="I273" i="2"/>
  <c r="F285" i="2"/>
  <c r="I285" i="2"/>
  <c r="F213" i="2"/>
  <c r="I213" i="2"/>
  <c r="F151" i="2"/>
  <c r="I151" i="2"/>
  <c r="F158" i="2"/>
  <c r="I158" i="2"/>
  <c r="F165" i="2"/>
  <c r="I165" i="2"/>
  <c r="F174" i="2"/>
  <c r="I174" i="2"/>
  <c r="F99" i="2"/>
  <c r="I99" i="2"/>
  <c r="F113" i="2"/>
  <c r="I113" i="2"/>
  <c r="F124" i="2"/>
  <c r="I124" i="2"/>
  <c r="F154" i="2"/>
  <c r="I154" i="2"/>
  <c r="F234" i="2"/>
  <c r="I234" i="2"/>
  <c r="F240" i="2"/>
  <c r="I240" i="2"/>
  <c r="F242" i="2"/>
  <c r="I242" i="2"/>
  <c r="F250" i="2"/>
  <c r="I250" i="2"/>
  <c r="F2" i="2"/>
  <c r="I2" i="2"/>
  <c r="F44" i="2"/>
  <c r="I44" i="2"/>
  <c r="F65" i="2"/>
  <c r="I65" i="2"/>
  <c r="F199" i="2"/>
  <c r="I199" i="2"/>
  <c r="F323" i="2"/>
  <c r="I323" i="2"/>
  <c r="F200" i="2"/>
  <c r="I200" i="2"/>
  <c r="F278" i="2"/>
  <c r="I278" i="2"/>
  <c r="F316" i="2"/>
  <c r="I316" i="2"/>
  <c r="F167" i="2"/>
  <c r="I167" i="2"/>
  <c r="F58" i="2"/>
  <c r="I58" i="2"/>
  <c r="F266" i="2"/>
  <c r="I266" i="2"/>
  <c r="F186" i="2"/>
  <c r="I186" i="2"/>
  <c r="F82" i="2"/>
  <c r="I82" i="2"/>
  <c r="F257" i="2"/>
  <c r="I257" i="2"/>
  <c r="F78" i="2"/>
  <c r="I78" i="2"/>
  <c r="F35" i="2"/>
  <c r="I35" i="2"/>
  <c r="F12" i="2"/>
  <c r="I12" i="2"/>
  <c r="F30" i="2"/>
  <c r="I30" i="2"/>
  <c r="F39" i="2"/>
  <c r="I39" i="2"/>
  <c r="F109" i="2"/>
  <c r="I109" i="2"/>
  <c r="F279" i="2"/>
  <c r="I279" i="2"/>
  <c r="F184" i="2"/>
  <c r="I184" i="2"/>
  <c r="F223" i="2"/>
  <c r="I223" i="2"/>
  <c r="F137" i="2"/>
  <c r="I137" i="2"/>
  <c r="F191" i="2"/>
  <c r="I191" i="2"/>
  <c r="F238" i="2"/>
  <c r="I238" i="2"/>
  <c r="F98" i="2"/>
  <c r="I98" i="2"/>
  <c r="F211" i="2"/>
  <c r="I211" i="2"/>
  <c r="F72" i="2"/>
  <c r="I72" i="2"/>
  <c r="F319" i="2"/>
  <c r="I319" i="2"/>
  <c r="F183" i="2"/>
  <c r="I183" i="2"/>
  <c r="F34" i="2"/>
  <c r="I34" i="2"/>
  <c r="F49" i="2"/>
  <c r="I49" i="2"/>
  <c r="F255" i="2"/>
  <c r="I255" i="2"/>
  <c r="F146" i="2"/>
  <c r="I146" i="2"/>
  <c r="F61" i="2"/>
  <c r="I61" i="2"/>
  <c r="F338" i="2"/>
  <c r="I338" i="2"/>
  <c r="F225" i="2"/>
  <c r="I225" i="2"/>
  <c r="F208" i="2"/>
  <c r="I208" i="2"/>
  <c r="F341" i="2"/>
  <c r="I341" i="2"/>
  <c r="F269" i="2"/>
  <c r="I269" i="2"/>
  <c r="F42" i="2"/>
  <c r="I42" i="2"/>
  <c r="F88" i="2"/>
  <c r="I88" i="2"/>
  <c r="F268" i="2"/>
  <c r="I268" i="2"/>
  <c r="F138" i="2"/>
  <c r="I138" i="2"/>
  <c r="F163" i="2"/>
  <c r="I163" i="2"/>
  <c r="F102" i="2"/>
  <c r="I102" i="2"/>
  <c r="F227" i="2"/>
  <c r="I227" i="2"/>
  <c r="F197" i="2"/>
  <c r="I197" i="2"/>
  <c r="F153" i="2"/>
  <c r="I153" i="2"/>
  <c r="F63" i="2"/>
  <c r="I63" i="2"/>
  <c r="F105" i="2"/>
  <c r="I105" i="2"/>
  <c r="F29" i="2"/>
  <c r="I29" i="2"/>
  <c r="F180" i="2"/>
  <c r="I180" i="2"/>
  <c r="F305" i="2"/>
  <c r="I305" i="2"/>
  <c r="F318" i="2"/>
  <c r="I318" i="2"/>
  <c r="F185" i="2"/>
  <c r="I185" i="2"/>
  <c r="F27" i="2"/>
  <c r="I27" i="2"/>
  <c r="F188" i="2"/>
  <c r="I188" i="2"/>
  <c r="F13" i="2"/>
  <c r="I13" i="2"/>
  <c r="F313" i="2"/>
  <c r="I313" i="2"/>
  <c r="F296" i="2"/>
  <c r="I296" i="2"/>
  <c r="F136" i="2"/>
  <c r="I136" i="2"/>
  <c r="F130" i="2"/>
  <c r="I130" i="2"/>
  <c r="F315" i="2"/>
  <c r="I315" i="2"/>
  <c r="F198" i="2"/>
  <c r="I198" i="2"/>
  <c r="F187" i="2"/>
  <c r="I187" i="2"/>
  <c r="F86" i="2"/>
  <c r="I86" i="2"/>
  <c r="F71" i="2"/>
  <c r="I71" i="2"/>
  <c r="F155" i="2"/>
  <c r="I155" i="2"/>
  <c r="F175" i="2"/>
  <c r="I175" i="2"/>
  <c r="F301" i="2"/>
  <c r="I301" i="2"/>
  <c r="F108" i="2"/>
  <c r="I108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F7CE52-C3D7-42D5-9085-E0B2FCDAAF64}" keepAlive="1" name="Query - PS2023_gemeenten20230323" description="Verbinding maken met de query PS2023_gemeenten20230323 in de werkmap." type="5" refreshedVersion="8" background="1" saveData="1">
    <dbPr connection="Provider=Microsoft.Mashup.OleDb.1;Data Source=$Workbook$;Location=PS2023_gemeenten20230323;Extended Properties=&quot;&quot;" command="SELECT * FROM [PS2023_gemeenten20230323]"/>
  </connection>
</connections>
</file>

<file path=xl/sharedStrings.xml><?xml version="1.0" encoding="utf-8"?>
<sst xmlns="http://schemas.openxmlformats.org/spreadsheetml/2006/main" count="2096" uniqueCount="751">
  <si>
    <t>GemeenteCode</t>
  </si>
  <si>
    <t>GemeenteNaam</t>
  </si>
  <si>
    <t>CreationDate</t>
  </si>
  <si>
    <t>ElectionIdentifier</t>
  </si>
  <si>
    <t>Aantal_SB</t>
  </si>
  <si>
    <t>Cast</t>
  </si>
  <si>
    <t>TotalCounted</t>
  </si>
  <si>
    <t>1680</t>
  </si>
  <si>
    <t>Aa en Hunze</t>
  </si>
  <si>
    <t>PS2019_Drenthe</t>
  </si>
  <si>
    <t>0106</t>
  </si>
  <si>
    <t>Assen</t>
  </si>
  <si>
    <t>1681</t>
  </si>
  <si>
    <t>Borger-Odoorn</t>
  </si>
  <si>
    <t>0109</t>
  </si>
  <si>
    <t>Coevorden</t>
  </si>
  <si>
    <t>1690</t>
  </si>
  <si>
    <t>De Wolden</t>
  </si>
  <si>
    <t>0114</t>
  </si>
  <si>
    <t>Emmen</t>
  </si>
  <si>
    <t>0118</t>
  </si>
  <si>
    <t>Hoogeveen</t>
  </si>
  <si>
    <t>0119</t>
  </si>
  <si>
    <t>Meppel</t>
  </si>
  <si>
    <t>1731</t>
  </si>
  <si>
    <t>Midden-Drenthe</t>
  </si>
  <si>
    <t>1699</t>
  </si>
  <si>
    <t>Noordenveld</t>
  </si>
  <si>
    <t>1730</t>
  </si>
  <si>
    <t>Tynaarlo</t>
  </si>
  <si>
    <t>1701</t>
  </si>
  <si>
    <t>Westerveld</t>
  </si>
  <si>
    <t>0034</t>
  </si>
  <si>
    <t>Almere</t>
  </si>
  <si>
    <t>PS2019_Flevoland</t>
  </si>
  <si>
    <t>0303</t>
  </si>
  <si>
    <t>Dronten</t>
  </si>
  <si>
    <t>0995</t>
  </si>
  <si>
    <t>Lelystad</t>
  </si>
  <si>
    <t>0171</t>
  </si>
  <si>
    <t>Noordoostpolder</t>
  </si>
  <si>
    <t>0184</t>
  </si>
  <si>
    <t>Urk</t>
  </si>
  <si>
    <t>0050</t>
  </si>
  <si>
    <t>Zeewolde</t>
  </si>
  <si>
    <t>0059</t>
  </si>
  <si>
    <t>Achtkarspelen</t>
  </si>
  <si>
    <t>PS2019_Fryslan</t>
  </si>
  <si>
    <t>0060</t>
  </si>
  <si>
    <t>Ameland</t>
  </si>
  <si>
    <t>1891</t>
  </si>
  <si>
    <t>Dantumadiel</t>
  </si>
  <si>
    <t>1940</t>
  </si>
  <si>
    <t>De Fryske Marren</t>
  </si>
  <si>
    <t>0072</t>
  </si>
  <si>
    <t>Harlingen</t>
  </si>
  <si>
    <t>0074</t>
  </si>
  <si>
    <t>Heerenveen</t>
  </si>
  <si>
    <t>0080</t>
  </si>
  <si>
    <t>Leeuwarden</t>
  </si>
  <si>
    <t>1970</t>
  </si>
  <si>
    <t>Noardeast-Fryslân</t>
  </si>
  <si>
    <t>0085</t>
  </si>
  <si>
    <t>Ooststellingwerf</t>
  </si>
  <si>
    <t>0086</t>
  </si>
  <si>
    <t>Opsterland</t>
  </si>
  <si>
    <t>0088</t>
  </si>
  <si>
    <t>Schiermonnikoog</t>
  </si>
  <si>
    <t>0090</t>
  </si>
  <si>
    <t>Smallingerland</t>
  </si>
  <si>
    <t>1900</t>
  </si>
  <si>
    <t>Súdwest-Fryslân</t>
  </si>
  <si>
    <t>0093</t>
  </si>
  <si>
    <t>Terschelling</t>
  </si>
  <si>
    <t>0737</t>
  </si>
  <si>
    <t>Tytsjerksteradiel</t>
  </si>
  <si>
    <t>0096</t>
  </si>
  <si>
    <t>Vlieland</t>
  </si>
  <si>
    <t>1949</t>
  </si>
  <si>
    <t>Waadhoeke</t>
  </si>
  <si>
    <t>0098</t>
  </si>
  <si>
    <t>Weststellingwerf</t>
  </si>
  <si>
    <t>0197</t>
  </si>
  <si>
    <t>Aalten</t>
  </si>
  <si>
    <t>PS2019_Gelderland</t>
  </si>
  <si>
    <t>0200</t>
  </si>
  <si>
    <t>Apeldoorn</t>
  </si>
  <si>
    <t>0202</t>
  </si>
  <si>
    <t>Arnhem</t>
  </si>
  <si>
    <t>0203</t>
  </si>
  <si>
    <t>Barneveld</t>
  </si>
  <si>
    <t>1945</t>
  </si>
  <si>
    <t>Berg en Dal</t>
  </si>
  <si>
    <t>1859</t>
  </si>
  <si>
    <t>Berkelland</t>
  </si>
  <si>
    <t>0209</t>
  </si>
  <si>
    <t>Beuningen</t>
  </si>
  <si>
    <t>1876</t>
  </si>
  <si>
    <t>Bronckhorst</t>
  </si>
  <si>
    <t>0213</t>
  </si>
  <si>
    <t>Brummen</t>
  </si>
  <si>
    <t>0214</t>
  </si>
  <si>
    <t>Buren</t>
  </si>
  <si>
    <t>0216</t>
  </si>
  <si>
    <t>Culemborg</t>
  </si>
  <si>
    <t>0221</t>
  </si>
  <si>
    <t>Doesburg</t>
  </si>
  <si>
    <t>0222</t>
  </si>
  <si>
    <t>Doetinchem</t>
  </si>
  <si>
    <t>0225</t>
  </si>
  <si>
    <t>Druten</t>
  </si>
  <si>
    <t>0226</t>
  </si>
  <si>
    <t>Duiven</t>
  </si>
  <si>
    <t>0228</t>
  </si>
  <si>
    <t>Ede</t>
  </si>
  <si>
    <t>0230</t>
  </si>
  <si>
    <t>Elburg</t>
  </si>
  <si>
    <t>0232</t>
  </si>
  <si>
    <t>Epe</t>
  </si>
  <si>
    <t>0233</t>
  </si>
  <si>
    <t>Ermelo</t>
  </si>
  <si>
    <t>0243</t>
  </si>
  <si>
    <t>Harderwijk</t>
  </si>
  <si>
    <t>0244</t>
  </si>
  <si>
    <t>Hattem</t>
  </si>
  <si>
    <t>0246</t>
  </si>
  <si>
    <t>Heerde</t>
  </si>
  <si>
    <t>0252</t>
  </si>
  <si>
    <t>Heumen</t>
  </si>
  <si>
    <t>1705</t>
  </si>
  <si>
    <t>Lingewaard</t>
  </si>
  <si>
    <t>0262</t>
  </si>
  <si>
    <t>Lochem</t>
  </si>
  <si>
    <t>0263</t>
  </si>
  <si>
    <t>Maasdriel</t>
  </si>
  <si>
    <t>1955</t>
  </si>
  <si>
    <t>Montferland</t>
  </si>
  <si>
    <t>1740</t>
  </si>
  <si>
    <t>Neder-Betuwe</t>
  </si>
  <si>
    <t>0267</t>
  </si>
  <si>
    <t>Nijkerk</t>
  </si>
  <si>
    <t>0268</t>
  </si>
  <si>
    <t>Nijmegen</t>
  </si>
  <si>
    <t>0302</t>
  </si>
  <si>
    <t>Nunspeet</t>
  </si>
  <si>
    <t>0269</t>
  </si>
  <si>
    <t>Oldebroek</t>
  </si>
  <si>
    <t>1586</t>
  </si>
  <si>
    <t>Oost Gelre</t>
  </si>
  <si>
    <t>1509</t>
  </si>
  <si>
    <t>Oude IJsselstreek</t>
  </si>
  <si>
    <t>1734</t>
  </si>
  <si>
    <t>Overbetuwe</t>
  </si>
  <si>
    <t>0273</t>
  </si>
  <si>
    <t>Putten</t>
  </si>
  <si>
    <t>0275</t>
  </si>
  <si>
    <t>Rheden</t>
  </si>
  <si>
    <t>0277</t>
  </si>
  <si>
    <t>Rozendaal</t>
  </si>
  <si>
    <t>0279</t>
  </si>
  <si>
    <t>Scherpenzeel</t>
  </si>
  <si>
    <t>0281</t>
  </si>
  <si>
    <t>Tiel</t>
  </si>
  <si>
    <t>0285</t>
  </si>
  <si>
    <t>Voorst</t>
  </si>
  <si>
    <t>0289</t>
  </si>
  <si>
    <t>Wageningen</t>
  </si>
  <si>
    <t>1960</t>
  </si>
  <si>
    <t>West Betuwe</t>
  </si>
  <si>
    <t>0293</t>
  </si>
  <si>
    <t>Westervoort</t>
  </si>
  <si>
    <t>0668</t>
  </si>
  <si>
    <t>West Maas en Waal</t>
  </si>
  <si>
    <t>0296</t>
  </si>
  <si>
    <t>Wijchen</t>
  </si>
  <si>
    <t>0294</t>
  </si>
  <si>
    <t>Winterswijk</t>
  </si>
  <si>
    <t>0297</t>
  </si>
  <si>
    <t>Zaltbommel</t>
  </si>
  <si>
    <t>0299</t>
  </si>
  <si>
    <t>Zevenaar</t>
  </si>
  <si>
    <t>0301</t>
  </si>
  <si>
    <t>Zutphen</t>
  </si>
  <si>
    <t>0003</t>
  </si>
  <si>
    <t>Appingedam</t>
  </si>
  <si>
    <t>PS2019_Groningen</t>
  </si>
  <si>
    <t>0010</t>
  </si>
  <si>
    <t>Delfzijl</t>
  </si>
  <si>
    <t>0014</t>
  </si>
  <si>
    <t>Groningen</t>
  </si>
  <si>
    <t>1966</t>
  </si>
  <si>
    <t>Het Hogeland</t>
  </si>
  <si>
    <t>0024</t>
  </si>
  <si>
    <t>Loppersum</t>
  </si>
  <si>
    <t>1952</t>
  </si>
  <si>
    <t>Midden-Groningen</t>
  </si>
  <si>
    <t>1895</t>
  </si>
  <si>
    <t>Oldambt</t>
  </si>
  <si>
    <t>0765</t>
  </si>
  <si>
    <t>Pekela</t>
  </si>
  <si>
    <t>0037</t>
  </si>
  <si>
    <t>Stadskanaal</t>
  </si>
  <si>
    <t>0047</t>
  </si>
  <si>
    <t>Veendam</t>
  </si>
  <si>
    <t>1969</t>
  </si>
  <si>
    <t>Westerkwartier</t>
  </si>
  <si>
    <t>1950</t>
  </si>
  <si>
    <t>Westerwolde</t>
  </si>
  <si>
    <t>0888</t>
  </si>
  <si>
    <t>Beek</t>
  </si>
  <si>
    <t>PS2019_Limburg</t>
  </si>
  <si>
    <t>1954</t>
  </si>
  <si>
    <t>Beekdaelen</t>
  </si>
  <si>
    <t>0889</t>
  </si>
  <si>
    <t>Beesel</t>
  </si>
  <si>
    <t>0893</t>
  </si>
  <si>
    <t>Bergen (L)</t>
  </si>
  <si>
    <t>0899</t>
  </si>
  <si>
    <t>Brunssum</t>
  </si>
  <si>
    <t>1711</t>
  </si>
  <si>
    <t>Echt-Susteren</t>
  </si>
  <si>
    <t>1903</t>
  </si>
  <si>
    <t>Eijsden-Margraten</t>
  </si>
  <si>
    <t>0907</t>
  </si>
  <si>
    <t>Gennep</t>
  </si>
  <si>
    <t>1729</t>
  </si>
  <si>
    <t>Gulpen-Wittem</t>
  </si>
  <si>
    <t>0917</t>
  </si>
  <si>
    <t>Heerlen</t>
  </si>
  <si>
    <t>1507</t>
  </si>
  <si>
    <t>Horst aan de Maas</t>
  </si>
  <si>
    <t>0928</t>
  </si>
  <si>
    <t>Kerkrade</t>
  </si>
  <si>
    <t>0882</t>
  </si>
  <si>
    <t>Landgraaf</t>
  </si>
  <si>
    <t>1640</t>
  </si>
  <si>
    <t>Leudal</t>
  </si>
  <si>
    <t>1641</t>
  </si>
  <si>
    <t>Maasgouw</t>
  </si>
  <si>
    <t>0935</t>
  </si>
  <si>
    <t>Maastricht</t>
  </si>
  <si>
    <t>0938</t>
  </si>
  <si>
    <t>Meerssen</t>
  </si>
  <si>
    <t>0944</t>
  </si>
  <si>
    <t>Mook en Middelaar</t>
  </si>
  <si>
    <t>0946</t>
  </si>
  <si>
    <t>Nederweert</t>
  </si>
  <si>
    <t>1894</t>
  </si>
  <si>
    <t>Peel en Maas</t>
  </si>
  <si>
    <t>1669</t>
  </si>
  <si>
    <t>Roerdalen</t>
  </si>
  <si>
    <t>0957</t>
  </si>
  <si>
    <t>Roermond</t>
  </si>
  <si>
    <t>0965</t>
  </si>
  <si>
    <t>Simpelveld</t>
  </si>
  <si>
    <t>1883</t>
  </si>
  <si>
    <t>Sittard-Geleen</t>
  </si>
  <si>
    <t>0971</t>
  </si>
  <si>
    <t>Stein</t>
  </si>
  <si>
    <t>0981</t>
  </si>
  <si>
    <t>Vaals</t>
  </si>
  <si>
    <t>0994</t>
  </si>
  <si>
    <t>Valkenburg aan de Geul</t>
  </si>
  <si>
    <t>0983</t>
  </si>
  <si>
    <t>Venlo</t>
  </si>
  <si>
    <t>0984</t>
  </si>
  <si>
    <t>Venray</t>
  </si>
  <si>
    <t>0986</t>
  </si>
  <si>
    <t>Voerendaal</t>
  </si>
  <si>
    <t>0988</t>
  </si>
  <si>
    <t>Weert</t>
  </si>
  <si>
    <t>1723</t>
  </si>
  <si>
    <t>Alphen-Chaam</t>
  </si>
  <si>
    <t>PS2019_NoordBrabant</t>
  </si>
  <si>
    <t>1959</t>
  </si>
  <si>
    <t>Altena</t>
  </si>
  <si>
    <t>0743</t>
  </si>
  <si>
    <t>Asten</t>
  </si>
  <si>
    <t>0744</t>
  </si>
  <si>
    <t>Baarle-Nassau</t>
  </si>
  <si>
    <t>1724</t>
  </si>
  <si>
    <t>Bergeijk</t>
  </si>
  <si>
    <t>0748</t>
  </si>
  <si>
    <t>Bergen op Zoom</t>
  </si>
  <si>
    <t>1721</t>
  </si>
  <si>
    <t>Bernheze</t>
  </si>
  <si>
    <t>0753</t>
  </si>
  <si>
    <t>Best</t>
  </si>
  <si>
    <t>1728</t>
  </si>
  <si>
    <t>Bladel</t>
  </si>
  <si>
    <t>0755</t>
  </si>
  <si>
    <t>Boekel</t>
  </si>
  <si>
    <t>0756</t>
  </si>
  <si>
    <t>Boxmeer</t>
  </si>
  <si>
    <t>0757</t>
  </si>
  <si>
    <t>Boxtel</t>
  </si>
  <si>
    <t>0758</t>
  </si>
  <si>
    <t>Breda</t>
  </si>
  <si>
    <t>1706</t>
  </si>
  <si>
    <t>Cranendonck</t>
  </si>
  <si>
    <t>1684</t>
  </si>
  <si>
    <t>Cuijk</t>
  </si>
  <si>
    <t>0762</t>
  </si>
  <si>
    <t>Deurne</t>
  </si>
  <si>
    <t>0766</t>
  </si>
  <si>
    <t>Dongen</t>
  </si>
  <si>
    <t>1719</t>
  </si>
  <si>
    <t>Drimmelen</t>
  </si>
  <si>
    <t>0770</t>
  </si>
  <si>
    <t>Eersel</t>
  </si>
  <si>
    <t>0772</t>
  </si>
  <si>
    <t>Eindhoven</t>
  </si>
  <si>
    <t>0777</t>
  </si>
  <si>
    <t>Etten-Leur</t>
  </si>
  <si>
    <t>0779</t>
  </si>
  <si>
    <t>Geertruidenberg</t>
  </si>
  <si>
    <t>1771</t>
  </si>
  <si>
    <t>Geldrop-Mierlo</t>
  </si>
  <si>
    <t>1652</t>
  </si>
  <si>
    <t>Gemert-Bakel</t>
  </si>
  <si>
    <t>0784</t>
  </si>
  <si>
    <t>Gilze en Rijen</t>
  </si>
  <si>
    <t>0785</t>
  </si>
  <si>
    <t>Goirle</t>
  </si>
  <si>
    <t>0786</t>
  </si>
  <si>
    <t>Grave</t>
  </si>
  <si>
    <t>0788</t>
  </si>
  <si>
    <t>Haaren</t>
  </si>
  <si>
    <t>1655</t>
  </si>
  <si>
    <t>Halderberge</t>
  </si>
  <si>
    <t>1658</t>
  </si>
  <si>
    <t>Heeze-Leende</t>
  </si>
  <si>
    <t>0794</t>
  </si>
  <si>
    <t>Helmond</t>
  </si>
  <si>
    <t>0797</t>
  </si>
  <si>
    <t>Heusden</t>
  </si>
  <si>
    <t>0798</t>
  </si>
  <si>
    <t>Hilvarenbeek</t>
  </si>
  <si>
    <t>1659</t>
  </si>
  <si>
    <t>Laarbeek</t>
  </si>
  <si>
    <t>1685</t>
  </si>
  <si>
    <t>Landerd</t>
  </si>
  <si>
    <t>0809</t>
  </si>
  <si>
    <t>Loon op Zand</t>
  </si>
  <si>
    <t>1948</t>
  </si>
  <si>
    <t>Meierijstad</t>
  </si>
  <si>
    <t>0815</t>
  </si>
  <si>
    <t>Mill en Sint Hubert</t>
  </si>
  <si>
    <t>1709</t>
  </si>
  <si>
    <t>Moerdijk</t>
  </si>
  <si>
    <t>0820</t>
  </si>
  <si>
    <t>Nuenen, Gerwen en Nederwetten</t>
  </si>
  <si>
    <t>0823</t>
  </si>
  <si>
    <t>Oirschot</t>
  </si>
  <si>
    <t>0824</t>
  </si>
  <si>
    <t>Oisterwijk</t>
  </si>
  <si>
    <t>0826</t>
  </si>
  <si>
    <t>Oosterhout</t>
  </si>
  <si>
    <t>0828</t>
  </si>
  <si>
    <t>Oss</t>
  </si>
  <si>
    <t>1667</t>
  </si>
  <si>
    <t>Reusel-De Mierden</t>
  </si>
  <si>
    <t>1674</t>
  </si>
  <si>
    <t>Roosendaal</t>
  </si>
  <si>
    <t>0840</t>
  </si>
  <si>
    <t>Rucphen</t>
  </si>
  <si>
    <t>0796</t>
  </si>
  <si>
    <t>'s-Hertogenbosch</t>
  </si>
  <si>
    <t>1702</t>
  </si>
  <si>
    <t>Sint Anthonis</t>
  </si>
  <si>
    <t>0845</t>
  </si>
  <si>
    <t>Sint-Michielsgestel</t>
  </si>
  <si>
    <t>0847</t>
  </si>
  <si>
    <t>Someren</t>
  </si>
  <si>
    <t>0848</t>
  </si>
  <si>
    <t>Son en Breugel</t>
  </si>
  <si>
    <t>0851</t>
  </si>
  <si>
    <t>Steenbergen</t>
  </si>
  <si>
    <t>0855</t>
  </si>
  <si>
    <t>Tilburg</t>
  </si>
  <si>
    <t>0856</t>
  </si>
  <si>
    <t>Uden</t>
  </si>
  <si>
    <t>0858</t>
  </si>
  <si>
    <t>Valkenswaard</t>
  </si>
  <si>
    <t>0861</t>
  </si>
  <si>
    <t>Veldhoven</t>
  </si>
  <si>
    <t>0865</t>
  </si>
  <si>
    <t>Vught</t>
  </si>
  <si>
    <t>0866</t>
  </si>
  <si>
    <t>Waalre</t>
  </si>
  <si>
    <t>0867</t>
  </si>
  <si>
    <t>Waalwijk</t>
  </si>
  <si>
    <t>0873</t>
  </si>
  <si>
    <t>Woensdrecht</t>
  </si>
  <si>
    <t>0879</t>
  </si>
  <si>
    <t>Zundert</t>
  </si>
  <si>
    <t>0358</t>
  </si>
  <si>
    <t>Aalsmeer</t>
  </si>
  <si>
    <t>PS2019_NoordHolland</t>
  </si>
  <si>
    <t>0361</t>
  </si>
  <si>
    <t>Alkmaar</t>
  </si>
  <si>
    <t>0362</t>
  </si>
  <si>
    <t>Amstelveen</t>
  </si>
  <si>
    <t>0363</t>
  </si>
  <si>
    <t>Amsterdam</t>
  </si>
  <si>
    <t>0370</t>
  </si>
  <si>
    <t>Beemster</t>
  </si>
  <si>
    <t>0373</t>
  </si>
  <si>
    <t>Bergen (NH)</t>
  </si>
  <si>
    <t>0375</t>
  </si>
  <si>
    <t>Beverwijk</t>
  </si>
  <si>
    <t>0376</t>
  </si>
  <si>
    <t>Blaricum</t>
  </si>
  <si>
    <t>0377</t>
  </si>
  <si>
    <t>Bloemendaal</t>
  </si>
  <si>
    <t>0383</t>
  </si>
  <si>
    <t>Castricum</t>
  </si>
  <si>
    <t>0400</t>
  </si>
  <si>
    <t>Den Helder</t>
  </si>
  <si>
    <t>0384</t>
  </si>
  <si>
    <t>Diemen</t>
  </si>
  <si>
    <t>0498</t>
  </si>
  <si>
    <t>Drechterland</t>
  </si>
  <si>
    <t>0385</t>
  </si>
  <si>
    <t>Edam-Volendam</t>
  </si>
  <si>
    <t>0388</t>
  </si>
  <si>
    <t>Enkhuizen</t>
  </si>
  <si>
    <t>1942</t>
  </si>
  <si>
    <t>Gooise Meren</t>
  </si>
  <si>
    <t>0392</t>
  </si>
  <si>
    <t>Haarlem</t>
  </si>
  <si>
    <t>0394</t>
  </si>
  <si>
    <t>Haarlemmermeer</t>
  </si>
  <si>
    <t>0396</t>
  </si>
  <si>
    <t>Heemskerk</t>
  </si>
  <si>
    <t>0398</t>
  </si>
  <si>
    <t>Heerhugowaard</t>
  </si>
  <si>
    <t>0399</t>
  </si>
  <si>
    <t>Heiloo</t>
  </si>
  <si>
    <t>0402</t>
  </si>
  <si>
    <t>Hilversum</t>
  </si>
  <si>
    <t>1911</t>
  </si>
  <si>
    <t>Hollands Kroon</t>
  </si>
  <si>
    <t>0405</t>
  </si>
  <si>
    <t>Hoorn</t>
  </si>
  <si>
    <t>0406</t>
  </si>
  <si>
    <t>Huizen</t>
  </si>
  <si>
    <t>1598</t>
  </si>
  <si>
    <t>Koggenland</t>
  </si>
  <si>
    <t>0415</t>
  </si>
  <si>
    <t>Landsmeer</t>
  </si>
  <si>
    <t>0416</t>
  </si>
  <si>
    <t>Langedijk</t>
  </si>
  <si>
    <t>0417</t>
  </si>
  <si>
    <t>Laren</t>
  </si>
  <si>
    <t>0420</t>
  </si>
  <si>
    <t>Medemblik</t>
  </si>
  <si>
    <t>0431</t>
  </si>
  <si>
    <t>Oostzaan</t>
  </si>
  <si>
    <t>0432</t>
  </si>
  <si>
    <t>Opmeer</t>
  </si>
  <si>
    <t>0437</t>
  </si>
  <si>
    <t>Ouder-Amstel</t>
  </si>
  <si>
    <t>0439</t>
  </si>
  <si>
    <t>Purmerend</t>
  </si>
  <si>
    <t>0441</t>
  </si>
  <si>
    <t>Schagen</t>
  </si>
  <si>
    <t>0532</t>
  </si>
  <si>
    <t>Stede Broec</t>
  </si>
  <si>
    <t>0448</t>
  </si>
  <si>
    <t>Texel</t>
  </si>
  <si>
    <t>0450</t>
  </si>
  <si>
    <t>Uitgeest</t>
  </si>
  <si>
    <t>0451</t>
  </si>
  <si>
    <t>Uithoorn</t>
  </si>
  <si>
    <t>0453</t>
  </si>
  <si>
    <t>Velsen</t>
  </si>
  <si>
    <t>0852</t>
  </si>
  <si>
    <t>Waterland</t>
  </si>
  <si>
    <t>0457</t>
  </si>
  <si>
    <t>Weesp</t>
  </si>
  <si>
    <t>1696</t>
  </si>
  <si>
    <t>Wijdemeren</t>
  </si>
  <si>
    <t>0880</t>
  </si>
  <si>
    <t>Wormerland</t>
  </si>
  <si>
    <t>0479</t>
  </si>
  <si>
    <t>Zaanstad</t>
  </si>
  <si>
    <t>0473</t>
  </si>
  <si>
    <t>Zandvoort</t>
  </si>
  <si>
    <t>0141</t>
  </si>
  <si>
    <t>Almelo</t>
  </si>
  <si>
    <t>PS2019_Overijssel</t>
  </si>
  <si>
    <t>0147</t>
  </si>
  <si>
    <t>Borne</t>
  </si>
  <si>
    <t>0148</t>
  </si>
  <si>
    <t>Dalfsen</t>
  </si>
  <si>
    <t>0150</t>
  </si>
  <si>
    <t>Deventer</t>
  </si>
  <si>
    <t>1774</t>
  </si>
  <si>
    <t>Dinkelland</t>
  </si>
  <si>
    <t>0153</t>
  </si>
  <si>
    <t>Enschede</t>
  </si>
  <si>
    <t>0158</t>
  </si>
  <si>
    <t>Haaksbergen</t>
  </si>
  <si>
    <t>0160</t>
  </si>
  <si>
    <t>Hardenberg</t>
  </si>
  <si>
    <t>0163</t>
  </si>
  <si>
    <t>Hellendoorn</t>
  </si>
  <si>
    <t>0164</t>
  </si>
  <si>
    <t>Hengelo</t>
  </si>
  <si>
    <t>1735</t>
  </si>
  <si>
    <t>Hof van Twente</t>
  </si>
  <si>
    <t>0166</t>
  </si>
  <si>
    <t>Kampen</t>
  </si>
  <si>
    <t>0168</t>
  </si>
  <si>
    <t>Losser</t>
  </si>
  <si>
    <t>0173</t>
  </si>
  <si>
    <t>Oldenzaal</t>
  </si>
  <si>
    <t>1773</t>
  </si>
  <si>
    <t>Olst-Wijhe</t>
  </si>
  <si>
    <t>0175</t>
  </si>
  <si>
    <t>Ommen</t>
  </si>
  <si>
    <t>0177</t>
  </si>
  <si>
    <t>Raalte</t>
  </si>
  <si>
    <t>1742</t>
  </si>
  <si>
    <t>Rijssen-Holten</t>
  </si>
  <si>
    <t>0180</t>
  </si>
  <si>
    <t>Staphorst</t>
  </si>
  <si>
    <t>1708</t>
  </si>
  <si>
    <t>Steenwijkerland</t>
  </si>
  <si>
    <t>0183</t>
  </si>
  <si>
    <t>Tubbergen</t>
  </si>
  <si>
    <t>1700</t>
  </si>
  <si>
    <t>Twenterand</t>
  </si>
  <si>
    <t>0189</t>
  </si>
  <si>
    <t>Wierden</t>
  </si>
  <si>
    <t>1896</t>
  </si>
  <si>
    <t>Zwartewaterland</t>
  </si>
  <si>
    <t>0193</t>
  </si>
  <si>
    <t>Zwolle</t>
  </si>
  <si>
    <t>0307</t>
  </si>
  <si>
    <t>Amersfoort</t>
  </si>
  <si>
    <t>PS2019_Utrecht</t>
  </si>
  <si>
    <t>0308</t>
  </si>
  <si>
    <t>Baarn</t>
  </si>
  <si>
    <t>0312</t>
  </si>
  <si>
    <t>Bunnik</t>
  </si>
  <si>
    <t>0313</t>
  </si>
  <si>
    <t>Bunschoten</t>
  </si>
  <si>
    <t>0310</t>
  </si>
  <si>
    <t>De Bilt</t>
  </si>
  <si>
    <t>0736</t>
  </si>
  <si>
    <t>De Ronde Venen</t>
  </si>
  <si>
    <t>0317</t>
  </si>
  <si>
    <t>Eemnes</t>
  </si>
  <si>
    <t>0321</t>
  </si>
  <si>
    <t>Houten</t>
  </si>
  <si>
    <t>0353</t>
  </si>
  <si>
    <t>IJsselstein</t>
  </si>
  <si>
    <t>0327</t>
  </si>
  <si>
    <t>Leusden</t>
  </si>
  <si>
    <t>0331</t>
  </si>
  <si>
    <t>Lopik</t>
  </si>
  <si>
    <t>0335</t>
  </si>
  <si>
    <t>Montfoort</t>
  </si>
  <si>
    <t>0356</t>
  </si>
  <si>
    <t>Nieuwegein</t>
  </si>
  <si>
    <t>0589</t>
  </si>
  <si>
    <t>Oudewater</t>
  </si>
  <si>
    <t>0339</t>
  </si>
  <si>
    <t>Renswoude</t>
  </si>
  <si>
    <t>0340</t>
  </si>
  <si>
    <t>Rhenen</t>
  </si>
  <si>
    <t>0342</t>
  </si>
  <si>
    <t>Soest</t>
  </si>
  <si>
    <t>1904</t>
  </si>
  <si>
    <t>Stichtse Vecht</t>
  </si>
  <si>
    <t>0344</t>
  </si>
  <si>
    <t>Utrecht</t>
  </si>
  <si>
    <t>1581</t>
  </si>
  <si>
    <t>Utrechtse Heuvelrug</t>
  </si>
  <si>
    <t>0345</t>
  </si>
  <si>
    <t>Veenendaal</t>
  </si>
  <si>
    <t>1961</t>
  </si>
  <si>
    <t>Vijfheerenlanden</t>
  </si>
  <si>
    <t>0352</t>
  </si>
  <si>
    <t>Wijk bij Duurstede</t>
  </si>
  <si>
    <t>0632</t>
  </si>
  <si>
    <t>Woerden</t>
  </si>
  <si>
    <t>0351</t>
  </si>
  <si>
    <t>Woudenberg</t>
  </si>
  <si>
    <t>0355</t>
  </si>
  <si>
    <t>Zeist</t>
  </si>
  <si>
    <t>0654</t>
  </si>
  <si>
    <t>Borsele</t>
  </si>
  <si>
    <t>PS2019_Zeeland</t>
  </si>
  <si>
    <t>0664</t>
  </si>
  <si>
    <t>Goes</t>
  </si>
  <si>
    <t>0677</t>
  </si>
  <si>
    <t>Hulst</t>
  </si>
  <si>
    <t>0678</t>
  </si>
  <si>
    <t>Kapelle</t>
  </si>
  <si>
    <t>0687</t>
  </si>
  <si>
    <t>Middelburg</t>
  </si>
  <si>
    <t>1695</t>
  </si>
  <si>
    <t>Noord-Beveland</t>
  </si>
  <si>
    <t>0703</t>
  </si>
  <si>
    <t>Reimerswaal</t>
  </si>
  <si>
    <t>1676</t>
  </si>
  <si>
    <t>Schouwen-Duiveland</t>
  </si>
  <si>
    <t>1714</t>
  </si>
  <si>
    <t>Sluis</t>
  </si>
  <si>
    <t>0715</t>
  </si>
  <si>
    <t>Terneuzen</t>
  </si>
  <si>
    <t>0716</t>
  </si>
  <si>
    <t>Tholen</t>
  </si>
  <si>
    <t>0717</t>
  </si>
  <si>
    <t>Veere</t>
  </si>
  <si>
    <t>0718</t>
  </si>
  <si>
    <t>Vlissingen</t>
  </si>
  <si>
    <t>0482</t>
  </si>
  <si>
    <t>Alblasserdam</t>
  </si>
  <si>
    <t>PS2019_ZuidHolland</t>
  </si>
  <si>
    <t>0613</t>
  </si>
  <si>
    <t>Albrandswaard</t>
  </si>
  <si>
    <t>0484</t>
  </si>
  <si>
    <t>Alphen aan den Rijn</t>
  </si>
  <si>
    <t>0489</t>
  </si>
  <si>
    <t>Barendrecht</t>
  </si>
  <si>
    <t>1901</t>
  </si>
  <si>
    <t>Bodegraven-Reeuwijk</t>
  </si>
  <si>
    <t>0501</t>
  </si>
  <si>
    <t>Brielle</t>
  </si>
  <si>
    <t>0502</t>
  </si>
  <si>
    <t>Capelle aan den IJssel</t>
  </si>
  <si>
    <t>0503</t>
  </si>
  <si>
    <t>Delft</t>
  </si>
  <si>
    <t>0505</t>
  </si>
  <si>
    <t>Dordrecht</t>
  </si>
  <si>
    <t>1924</t>
  </si>
  <si>
    <t>Goeree-Overflakkee</t>
  </si>
  <si>
    <t>0512</t>
  </si>
  <si>
    <t>Gorinchem</t>
  </si>
  <si>
    <t>0513</t>
  </si>
  <si>
    <t>Gouda</t>
  </si>
  <si>
    <t>0523</t>
  </si>
  <si>
    <t>Hardinxveld-Giessendam</t>
  </si>
  <si>
    <t>0531</t>
  </si>
  <si>
    <t>Hendrik-Ido-Ambacht</t>
  </si>
  <si>
    <t>0534</t>
  </si>
  <si>
    <t>Hillegom</t>
  </si>
  <si>
    <t>1963</t>
  </si>
  <si>
    <t>Hoeksche Waard</t>
  </si>
  <si>
    <t>1884</t>
  </si>
  <si>
    <t>Kaag en Braassem</t>
  </si>
  <si>
    <t>0537</t>
  </si>
  <si>
    <t>Katwijk</t>
  </si>
  <si>
    <t>0542</t>
  </si>
  <si>
    <t>Krimpen aan den IJssel</t>
  </si>
  <si>
    <t>1931</t>
  </si>
  <si>
    <t>Krimpenerwaard</t>
  </si>
  <si>
    <t>1621</t>
  </si>
  <si>
    <t>Lansingerland</t>
  </si>
  <si>
    <t>0546</t>
  </si>
  <si>
    <t>Leiden</t>
  </si>
  <si>
    <t>0547</t>
  </si>
  <si>
    <t>Leiderdorp</t>
  </si>
  <si>
    <t>1916</t>
  </si>
  <si>
    <t>Leidschendam-Voorburg</t>
  </si>
  <si>
    <t>0553</t>
  </si>
  <si>
    <t>Lisse</t>
  </si>
  <si>
    <t>0556</t>
  </si>
  <si>
    <t>Maassluis</t>
  </si>
  <si>
    <t>1842</t>
  </si>
  <si>
    <t>Midden-Delfland</t>
  </si>
  <si>
    <t>1978</t>
  </si>
  <si>
    <t>Molenlanden</t>
  </si>
  <si>
    <t>0569</t>
  </si>
  <si>
    <t>Nieuwkoop</t>
  </si>
  <si>
    <t>1930</t>
  </si>
  <si>
    <t>Nissewaard</t>
  </si>
  <si>
    <t>0575</t>
  </si>
  <si>
    <t>Noordwijk</t>
  </si>
  <si>
    <t>0579</t>
  </si>
  <si>
    <t>Oegstgeest</t>
  </si>
  <si>
    <t>0590</t>
  </si>
  <si>
    <t>Papendrecht</t>
  </si>
  <si>
    <t>1926</t>
  </si>
  <si>
    <t>Pijnacker-Nootdorp</t>
  </si>
  <si>
    <t>0597</t>
  </si>
  <si>
    <t>Ridderkerk</t>
  </si>
  <si>
    <t>0603</t>
  </si>
  <si>
    <t>Rijswijk</t>
  </si>
  <si>
    <t>0599</t>
  </si>
  <si>
    <t>Rotterdam</t>
  </si>
  <si>
    <t>0606</t>
  </si>
  <si>
    <t>Schiedam</t>
  </si>
  <si>
    <t>0518</t>
  </si>
  <si>
    <t>'s-Gravenhage</t>
  </si>
  <si>
    <t>0610</t>
  </si>
  <si>
    <t>Sliedrecht</t>
  </si>
  <si>
    <t>1525</t>
  </si>
  <si>
    <t>Teylingen</t>
  </si>
  <si>
    <t>0622</t>
  </si>
  <si>
    <t>Vlaardingen</t>
  </si>
  <si>
    <t>0626</t>
  </si>
  <si>
    <t>Voorschoten</t>
  </si>
  <si>
    <t>0627</t>
  </si>
  <si>
    <t>Waddinxveen</t>
  </si>
  <si>
    <t>0629</t>
  </si>
  <si>
    <t>Wassenaar</t>
  </si>
  <si>
    <t>1783</t>
  </si>
  <si>
    <t>Westland</t>
  </si>
  <si>
    <t>0637</t>
  </si>
  <si>
    <t>Zoetermeer</t>
  </si>
  <si>
    <t>0638</t>
  </si>
  <si>
    <t>Zoeterwoude</t>
  </si>
  <si>
    <t>1892</t>
  </si>
  <si>
    <t>Zuidplas</t>
  </si>
  <si>
    <t>0642</t>
  </si>
  <si>
    <t>Zwijndrecht</t>
  </si>
  <si>
    <t>PS2023_Drenthe</t>
  </si>
  <si>
    <t>PS2023_Flevoland</t>
  </si>
  <si>
    <t>PS2023_Fryslan</t>
  </si>
  <si>
    <t>PS2023_Gelderland</t>
  </si>
  <si>
    <t>0274</t>
  </si>
  <si>
    <t>Renkum</t>
  </si>
  <si>
    <t>1979</t>
  </si>
  <si>
    <t>Eemsdelta</t>
  </si>
  <si>
    <t>PS2023_Groningen</t>
  </si>
  <si>
    <t>PS2023_Limburg</t>
  </si>
  <si>
    <t>PS2023_NoordBrabant</t>
  </si>
  <si>
    <t>1982</t>
  </si>
  <si>
    <t>Land van Cuijk</t>
  </si>
  <si>
    <t>1991</t>
  </si>
  <si>
    <t>Maashorst</t>
  </si>
  <si>
    <t>PS2023_NoordHolland</t>
  </si>
  <si>
    <t>1980</t>
  </si>
  <si>
    <t>Dijk en Waard</t>
  </si>
  <si>
    <t>0397</t>
  </si>
  <si>
    <t>Heemstede</t>
  </si>
  <si>
    <t>PS2023_Overijssel</t>
  </si>
  <si>
    <t>PS2023_Utrecht</t>
  </si>
  <si>
    <t>PS2023_Zeeland</t>
  </si>
  <si>
    <t>PS2023_ZuidHolland</t>
  </si>
  <si>
    <t>1992</t>
  </si>
  <si>
    <t>Voorne aan Zee</t>
  </si>
  <si>
    <t>Gemiddeld stemmen 
per SB</t>
  </si>
  <si>
    <t>Verschil 
aantal SB 
2023 -2019</t>
  </si>
  <si>
    <t>Bergen (L.)</t>
  </si>
  <si>
    <t>Bergen (NH.)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</si>
</sst>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1">
    <dxf>
      <numFmt numFmtId="1" formatCode="0"/>
    </dxf>
    <dxf>
      <numFmt numFmtId="0" formatCode="General"/>
    </dxf>
    <dxf>
      <numFmt numFmtId="0" formatCode="General"/>
    </dxf>
    <dxf>
      <numFmt numFmtId="164" formatCode="d/m/yyyy\ hh:mm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64" formatCode="d/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DC0B41-C14D-4D33-A3BD-BD4FA6546A78}" autoFormatId="16" applyNumberFormats="0" applyBorderFormats="0" applyFontFormats="0" applyPatternFormats="0" applyAlignmentFormats="0" applyWidthHeightFormats="0">
  <queryTableRefresh nextId="24" unboundColumnsRight="1">
    <queryTableFields count="9">
      <queryTableField id="1" name="GemeenteCode" tableColumnId="1"/>
      <queryTableField id="2" name="GemeenteNaam" tableColumnId="2"/>
      <queryTableField id="3" name="CreationDate" tableColumnId="3"/>
      <queryTableField id="4" name="ElectionIdentifier" tableColumnId="4"/>
      <queryTableField id="5" name="Aantal_SB" tableColumnId="5"/>
      <queryTableField id="21" dataBound="0" tableColumnId="21"/>
      <queryTableField id="6" name="Cast" tableColumnId="6"/>
      <queryTableField id="7" name="TotalCounted" tableColumnId="7"/>
      <queryTableField id="23" dataBound="0" tableColumnId="23"/>
    </queryTableFields>
    <queryTableDeletedFields count="13">
      <deletedField name="geldige_volmachtbewijzen"/>
      <deletedField name="geldige_kiezerspassen"/>
      <deletedField name="toegelaten_kiezers"/>
      <deletedField name="geldige_stempassen"/>
      <deletedField name="blanco"/>
      <deletedField name="ongeldig"/>
      <deletedField name="andere_verklaring"/>
      <deletedField name="geen_verklaring"/>
      <deletedField name="te_veel_uitgereikte_stembiljetten"/>
      <deletedField name="te_weinig_uitgereikte_stembiljetten"/>
      <deletedField name="meegenomen_stembiljetten"/>
      <deletedField name="minder_getelde_stembiljetten"/>
      <deletedField name="meer_getelde_stembiljetten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025146-F368-4D09-8C03-4BB9AD8BF691}" name="Tabel3" displayName="Tabel3" ref="A1:H352" totalsRowShown="0">
  <autoFilter ref="A1:H352" xr:uid="{3D025146-F368-4D09-8C03-4BB9AD8BF691}"/>
  <sortState xmlns:xlrd2="http://schemas.microsoft.com/office/spreadsheetml/2017/richdata2" ref="A2:H352">
    <sortCondition ref="D1:D352"/>
  </sortState>
  <tableColumns count="8">
    <tableColumn id="1" xr3:uid="{8D9F3D6A-B549-4DB7-BCAE-A561E18737E1}" name="GemeenteCode" dataDxfId="10"/>
    <tableColumn id="2" xr3:uid="{EB625398-0012-4F9B-BCAB-51E1E50B2682}" name="GemeenteNaam" dataDxfId="9"/>
    <tableColumn id="3" xr3:uid="{F8AEE576-50AC-46AB-A1B8-9595FB111389}" name="CreationDate" dataDxfId="8"/>
    <tableColumn id="4" xr3:uid="{D23D93C3-FD95-4AA8-94F8-17E92356C6D9}" name="ElectionIdentifier" dataDxfId="7"/>
    <tableColumn id="5" xr3:uid="{46F29499-2481-493D-978C-843BF0906446}" name="Aantal_SB"/>
    <tableColumn id="6" xr3:uid="{770D3B72-2C89-4B25-81EA-F0690C7B1E24}" name="Cast"/>
    <tableColumn id="7" xr3:uid="{072E50C4-0EA9-4301-A711-2F3A548F9AB7}" name="TotalCounted"/>
    <tableColumn id="24" xr3:uid="{947BA0CA-7090-48F0-8D6E-5C0868D367E0}" name="Gemiddeld stemmen _x000a_per SB" dataDxfId="6">
      <calculatedColumnFormula>Tabel3[[#This Row],[TotalCounted]]/Tabel3[[#This Row],[Aantal_SB]]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D00F4-15F7-4417-A0B9-30E386EC7316}" name="PS2023_gemeenten20230323" displayName="PS2023_gemeenten20230323" ref="A1:I343" tableType="queryTable" totalsRowShown="0">
  <autoFilter ref="A1:I343" xr:uid="{DA0D00F4-15F7-4417-A0B9-30E386EC7316}">
    <filterColumn colId="1">
      <filters>
        <filter val="Hengelo"/>
      </filters>
    </filterColumn>
  </autoFilter>
  <sortState xmlns:xlrd2="http://schemas.microsoft.com/office/spreadsheetml/2017/richdata2" ref="A2:I343">
    <sortCondition ref="B1:B343"/>
  </sortState>
  <tableColumns count="9">
    <tableColumn id="1" xr3:uid="{7D41F79B-36A9-4380-98B1-44EFDB13A836}" uniqueName="1" name="GemeenteCode" queryTableFieldId="1" dataDxfId="5"/>
    <tableColumn id="2" xr3:uid="{78F098AE-52FB-4EF1-B45B-72569338B50E}" uniqueName="2" name="GemeenteNaam" queryTableFieldId="2" dataDxfId="4"/>
    <tableColumn id="3" xr3:uid="{D4113EAA-6710-4541-B86B-A76D1856C243}" uniqueName="3" name="CreationDate" queryTableFieldId="3" dataDxfId="3"/>
    <tableColumn id="4" xr3:uid="{9070BBBF-99B0-4F5F-BEFE-4DDEEC343A62}" uniqueName="4" name="ElectionIdentifier" queryTableFieldId="4" dataDxfId="2"/>
    <tableColumn id="5" xr3:uid="{E337AA5E-4CCF-4EFF-B6F1-64E5D74A91FE}" uniqueName="5" name="Aantal_SB" queryTableFieldId="5"/>
    <tableColumn id="21" xr3:uid="{3083A3B1-379B-4143-A7B1-7EA09830740E}" uniqueName="21" name="Verschil _x000a_aantal SB _x000a_2023 -2019" queryTableFieldId="21" dataDxfId="1">
      <calculatedColumnFormula>E2-_xlfn.XLOOKUP(A2,Tabel3[GemeenteCode],Tabel3[Aantal_SB],0,0)</calculatedColumnFormula>
    </tableColumn>
    <tableColumn id="6" xr3:uid="{4F717BAC-999A-48FD-8445-14D3FDE16241}" uniqueName="6" name="Cast" queryTableFieldId="6"/>
    <tableColumn id="7" xr3:uid="{138C7F1D-41B9-4109-B700-9F1F788F7209}" uniqueName="7" name="TotalCounted" queryTableFieldId="7"/>
    <tableColumn id="23" xr3:uid="{8FDEB567-E5C6-48CF-8855-57B3D131C5CE}" uniqueName="23" name="Gemiddeld stemmen _x000a_per SB" queryTableFieldId="23" dataDxfId="0">
      <calculatedColumnFormula>PS2023_gemeenten20230323[[#This Row],[TotalCounted]]/PS2023_gemeenten20230323[[#This Row],[Aantal_SB]]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00E-8FC4-42C0-9C9B-4901DA98D4ED}">
  <dimension ref="A1:H352"/>
  <sheetViews>
    <sheetView workbookViewId="0">
      <selection sqref="A1:A1048576"/>
    </sheetView>
  </sheetViews>
  <sheetFormatPr defaultRowHeight="15" x14ac:dyDescent="0.25"/>
  <cols>
    <col min="1" max="1" width="17.140625" bestFit="1" customWidth="1"/>
    <col min="2" max="2" width="31.140625" bestFit="1" customWidth="1"/>
    <col min="3" max="3" width="14.5703125" bestFit="1" customWidth="1"/>
    <col min="4" max="4" width="20.28515625" bestFit="1" customWidth="1"/>
    <col min="5" max="5" width="11.7109375" bestFit="1" customWidth="1"/>
    <col min="6" max="6" width="7" bestFit="1" customWidth="1"/>
    <col min="7" max="7" width="15" bestFit="1" customWidth="1"/>
    <col min="8" max="8" width="12.85546875" style="5" bestFit="1" customWidth="1"/>
  </cols>
  <sheetData>
    <row r="1" spans="1: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747</v>
      </c>
    </row>
    <row r="2" spans="1:8" x14ac:dyDescent="0.25">
      <c r="A2" s="1" t="s">
        <v>24</v>
      </c>
      <c r="B2" s="1" t="s">
        <v>25</v>
      </c>
      <c r="C2" s="2">
        <v>43545.441403530094</v>
      </c>
      <c r="D2" s="1" t="s">
        <v>9</v>
      </c>
      <c r="E2">
        <v>20</v>
      </c>
      <c r="F2">
        <v>26607</v>
      </c>
      <c r="G2">
        <v>16178</v>
      </c>
      <c r="H2" s="5">
        <f>Tabel3[[#This Row],[TotalCounted]]/Tabel3[[#This Row],[Aantal_SB]]</f>
        <v>808.9</v>
      </c>
    </row>
    <row r="3" spans="1:8" x14ac:dyDescent="0.25">
      <c r="A3" s="1" t="s">
        <v>28</v>
      </c>
      <c r="B3" s="1" t="s">
        <v>29</v>
      </c>
      <c r="C3" s="2">
        <v>43545.774652337961</v>
      </c>
      <c r="D3" s="1" t="s">
        <v>9</v>
      </c>
      <c r="E3">
        <v>25</v>
      </c>
      <c r="F3">
        <v>26271</v>
      </c>
      <c r="G3">
        <v>16895</v>
      </c>
      <c r="H3" s="5">
        <f>Tabel3[[#This Row],[TotalCounted]]/Tabel3[[#This Row],[Aantal_SB]]</f>
        <v>675.8</v>
      </c>
    </row>
    <row r="4" spans="1:8" x14ac:dyDescent="0.25">
      <c r="A4" s="1" t="s">
        <v>30</v>
      </c>
      <c r="B4" s="1" t="s">
        <v>31</v>
      </c>
      <c r="C4" s="2">
        <v>43545.376888113424</v>
      </c>
      <c r="D4" s="1" t="s">
        <v>9</v>
      </c>
      <c r="E4">
        <v>17</v>
      </c>
      <c r="F4">
        <v>15994</v>
      </c>
      <c r="G4">
        <v>10185</v>
      </c>
      <c r="H4" s="5">
        <f>Tabel3[[#This Row],[TotalCounted]]/Tabel3[[#This Row],[Aantal_SB]]</f>
        <v>599.11764705882354</v>
      </c>
    </row>
    <row r="5" spans="1:8" x14ac:dyDescent="0.25">
      <c r="A5" s="1" t="s">
        <v>26</v>
      </c>
      <c r="B5" s="1" t="s">
        <v>27</v>
      </c>
      <c r="C5" s="2">
        <v>43545.564101111115</v>
      </c>
      <c r="D5" s="1" t="s">
        <v>9</v>
      </c>
      <c r="E5">
        <v>19</v>
      </c>
      <c r="F5">
        <v>25144</v>
      </c>
      <c r="G5">
        <v>15590</v>
      </c>
      <c r="H5" s="5">
        <f>Tabel3[[#This Row],[TotalCounted]]/Tabel3[[#This Row],[Aantal_SB]]</f>
        <v>820.52631578947364</v>
      </c>
    </row>
    <row r="6" spans="1:8" x14ac:dyDescent="0.25">
      <c r="A6" s="1" t="s">
        <v>16</v>
      </c>
      <c r="B6" s="1" t="s">
        <v>17</v>
      </c>
      <c r="C6" s="2">
        <v>43545.420617905096</v>
      </c>
      <c r="D6" s="1" t="s">
        <v>9</v>
      </c>
      <c r="E6">
        <v>20</v>
      </c>
      <c r="F6">
        <v>19444</v>
      </c>
      <c r="G6">
        <v>12422</v>
      </c>
      <c r="H6" s="5">
        <f>Tabel3[[#This Row],[TotalCounted]]/Tabel3[[#This Row],[Aantal_SB]]</f>
        <v>621.1</v>
      </c>
    </row>
    <row r="7" spans="1:8" x14ac:dyDescent="0.25">
      <c r="A7" s="1" t="s">
        <v>12</v>
      </c>
      <c r="B7" s="1" t="s">
        <v>13</v>
      </c>
      <c r="C7" s="2">
        <v>43545.732254166665</v>
      </c>
      <c r="D7" s="1" t="s">
        <v>9</v>
      </c>
      <c r="E7">
        <v>21</v>
      </c>
      <c r="F7">
        <v>20712</v>
      </c>
      <c r="G7">
        <v>12063</v>
      </c>
      <c r="H7" s="5">
        <f>Tabel3[[#This Row],[TotalCounted]]/Tabel3[[#This Row],[Aantal_SB]]</f>
        <v>574.42857142857144</v>
      </c>
    </row>
    <row r="8" spans="1:8" x14ac:dyDescent="0.25">
      <c r="A8" s="1" t="s">
        <v>7</v>
      </c>
      <c r="B8" s="1" t="s">
        <v>8</v>
      </c>
      <c r="C8" s="2">
        <v>43545.481752708336</v>
      </c>
      <c r="D8" s="1" t="s">
        <v>9</v>
      </c>
      <c r="E8">
        <v>22</v>
      </c>
      <c r="F8">
        <v>20686</v>
      </c>
      <c r="G8">
        <v>13082</v>
      </c>
      <c r="H8" s="5">
        <f>Tabel3[[#This Row],[TotalCounted]]/Tabel3[[#This Row],[Aantal_SB]]</f>
        <v>594.63636363636363</v>
      </c>
    </row>
    <row r="9" spans="1:8" x14ac:dyDescent="0.25">
      <c r="A9" s="1" t="s">
        <v>22</v>
      </c>
      <c r="B9" s="1" t="s">
        <v>23</v>
      </c>
      <c r="C9" s="2">
        <v>43545.588136539351</v>
      </c>
      <c r="D9" s="1" t="s">
        <v>9</v>
      </c>
      <c r="E9">
        <v>21</v>
      </c>
      <c r="F9">
        <v>26010</v>
      </c>
      <c r="G9">
        <v>15633</v>
      </c>
      <c r="H9" s="5">
        <f>Tabel3[[#This Row],[TotalCounted]]/Tabel3[[#This Row],[Aantal_SB]]</f>
        <v>744.42857142857144</v>
      </c>
    </row>
    <row r="10" spans="1:8" x14ac:dyDescent="0.25">
      <c r="A10" s="1" t="s">
        <v>20</v>
      </c>
      <c r="B10" s="1" t="s">
        <v>21</v>
      </c>
      <c r="C10" s="2">
        <v>43545.152170555557</v>
      </c>
      <c r="D10" s="1" t="s">
        <v>9</v>
      </c>
      <c r="E10">
        <v>33</v>
      </c>
      <c r="F10">
        <v>43064</v>
      </c>
      <c r="G10">
        <v>23908</v>
      </c>
      <c r="H10" s="5">
        <f>Tabel3[[#This Row],[TotalCounted]]/Tabel3[[#This Row],[Aantal_SB]]</f>
        <v>724.4848484848485</v>
      </c>
    </row>
    <row r="11" spans="1:8" x14ac:dyDescent="0.25">
      <c r="A11" s="1" t="s">
        <v>18</v>
      </c>
      <c r="B11" s="1" t="s">
        <v>19</v>
      </c>
      <c r="C11" s="2">
        <v>43545.143868344909</v>
      </c>
      <c r="D11" s="1" t="s">
        <v>9</v>
      </c>
      <c r="E11">
        <v>64</v>
      </c>
      <c r="F11">
        <v>85191</v>
      </c>
      <c r="G11">
        <v>45913</v>
      </c>
      <c r="H11" s="5">
        <f>Tabel3[[#This Row],[TotalCounted]]/Tabel3[[#This Row],[Aantal_SB]]</f>
        <v>717.390625</v>
      </c>
    </row>
    <row r="12" spans="1:8" x14ac:dyDescent="0.25">
      <c r="A12" s="1" t="s">
        <v>14</v>
      </c>
      <c r="B12" s="1" t="s">
        <v>15</v>
      </c>
      <c r="C12" s="2">
        <v>43546.411622546293</v>
      </c>
      <c r="D12" s="1" t="s">
        <v>9</v>
      </c>
      <c r="E12">
        <v>25</v>
      </c>
      <c r="F12">
        <v>28201</v>
      </c>
      <c r="G12">
        <v>16374</v>
      </c>
      <c r="H12" s="5">
        <f>Tabel3[[#This Row],[TotalCounted]]/Tabel3[[#This Row],[Aantal_SB]]</f>
        <v>654.96</v>
      </c>
    </row>
    <row r="13" spans="1:8" x14ac:dyDescent="0.25">
      <c r="A13" s="1" t="s">
        <v>10</v>
      </c>
      <c r="B13" s="1" t="s">
        <v>11</v>
      </c>
      <c r="C13" s="2">
        <v>43546.340983923612</v>
      </c>
      <c r="D13" s="1" t="s">
        <v>9</v>
      </c>
      <c r="E13">
        <v>38</v>
      </c>
      <c r="F13">
        <v>52601</v>
      </c>
      <c r="G13">
        <v>30032</v>
      </c>
      <c r="H13" s="5">
        <f>Tabel3[[#This Row],[TotalCounted]]/Tabel3[[#This Row],[Aantal_SB]]</f>
        <v>790.31578947368416</v>
      </c>
    </row>
    <row r="14" spans="1:8" x14ac:dyDescent="0.25">
      <c r="A14" s="1" t="s">
        <v>37</v>
      </c>
      <c r="B14" s="1" t="s">
        <v>38</v>
      </c>
      <c r="C14" s="2">
        <v>43566.589378622688</v>
      </c>
      <c r="D14" s="1" t="s">
        <v>34</v>
      </c>
      <c r="E14">
        <v>38</v>
      </c>
      <c r="F14">
        <v>56825</v>
      </c>
      <c r="G14">
        <v>29770</v>
      </c>
      <c r="H14" s="5">
        <f>Tabel3[[#This Row],[TotalCounted]]/Tabel3[[#This Row],[Aantal_SB]]</f>
        <v>783.42105263157896</v>
      </c>
    </row>
    <row r="15" spans="1:8" x14ac:dyDescent="0.25">
      <c r="A15" s="1" t="s">
        <v>35</v>
      </c>
      <c r="B15" s="1" t="s">
        <v>36</v>
      </c>
      <c r="C15" s="2">
        <v>43566.744729317128</v>
      </c>
      <c r="D15" s="1" t="s">
        <v>34</v>
      </c>
      <c r="E15">
        <v>20</v>
      </c>
      <c r="F15">
        <v>30488</v>
      </c>
      <c r="G15">
        <v>18708</v>
      </c>
      <c r="H15" s="5">
        <f>Tabel3[[#This Row],[TotalCounted]]/Tabel3[[#This Row],[Aantal_SB]]</f>
        <v>935.4</v>
      </c>
    </row>
    <row r="16" spans="1:8" x14ac:dyDescent="0.25">
      <c r="A16" s="1" t="s">
        <v>41</v>
      </c>
      <c r="B16" s="1" t="s">
        <v>42</v>
      </c>
      <c r="C16" s="2">
        <v>43567.484770810188</v>
      </c>
      <c r="D16" s="1" t="s">
        <v>34</v>
      </c>
      <c r="E16">
        <v>9</v>
      </c>
      <c r="F16">
        <v>13647</v>
      </c>
      <c r="G16">
        <v>9694</v>
      </c>
      <c r="H16" s="5">
        <f>Tabel3[[#This Row],[TotalCounted]]/Tabel3[[#This Row],[Aantal_SB]]</f>
        <v>1077.1111111111111</v>
      </c>
    </row>
    <row r="17" spans="1:8" x14ac:dyDescent="0.25">
      <c r="A17" s="1" t="s">
        <v>39</v>
      </c>
      <c r="B17" s="1" t="s">
        <v>40</v>
      </c>
      <c r="C17" s="2">
        <v>43567.468211770836</v>
      </c>
      <c r="D17" s="1" t="s">
        <v>34</v>
      </c>
      <c r="E17">
        <v>27</v>
      </c>
      <c r="F17">
        <v>33877</v>
      </c>
      <c r="G17">
        <v>20832</v>
      </c>
      <c r="H17" s="5">
        <f>Tabel3[[#This Row],[TotalCounted]]/Tabel3[[#This Row],[Aantal_SB]]</f>
        <v>771.55555555555554</v>
      </c>
    </row>
    <row r="18" spans="1:8" x14ac:dyDescent="0.25">
      <c r="A18" s="1" t="s">
        <v>43</v>
      </c>
      <c r="B18" s="1" t="s">
        <v>44</v>
      </c>
      <c r="C18" s="2">
        <v>43566.652685231478</v>
      </c>
      <c r="D18" s="1" t="s">
        <v>34</v>
      </c>
      <c r="E18">
        <v>10</v>
      </c>
      <c r="F18">
        <v>16020</v>
      </c>
      <c r="G18">
        <v>9737</v>
      </c>
      <c r="H18" s="5">
        <f>Tabel3[[#This Row],[TotalCounted]]/Tabel3[[#This Row],[Aantal_SB]]</f>
        <v>973.7</v>
      </c>
    </row>
    <row r="19" spans="1:8" x14ac:dyDescent="0.25">
      <c r="A19" s="1" t="s">
        <v>32</v>
      </c>
      <c r="B19" s="1" t="s">
        <v>33</v>
      </c>
      <c r="C19" s="2">
        <v>43567.518545243052</v>
      </c>
      <c r="D19" s="1" t="s">
        <v>34</v>
      </c>
      <c r="E19">
        <v>85</v>
      </c>
      <c r="F19">
        <v>148679</v>
      </c>
      <c r="G19">
        <v>70744</v>
      </c>
      <c r="H19" s="5">
        <f>Tabel3[[#This Row],[TotalCounted]]/Tabel3[[#This Row],[Aantal_SB]]</f>
        <v>832.28235294117644</v>
      </c>
    </row>
    <row r="20" spans="1:8" x14ac:dyDescent="0.25">
      <c r="A20" s="1" t="s">
        <v>60</v>
      </c>
      <c r="B20" s="1" t="s">
        <v>61</v>
      </c>
      <c r="C20" s="2">
        <v>43545.765302233798</v>
      </c>
      <c r="D20" s="1" t="s">
        <v>47</v>
      </c>
      <c r="E20">
        <v>44</v>
      </c>
      <c r="F20">
        <v>35150</v>
      </c>
      <c r="G20">
        <v>19735</v>
      </c>
      <c r="H20" s="5">
        <f>Tabel3[[#This Row],[TotalCounted]]/Tabel3[[#This Row],[Aantal_SB]]</f>
        <v>448.52272727272725</v>
      </c>
    </row>
    <row r="21" spans="1:8" x14ac:dyDescent="0.25">
      <c r="A21" s="1" t="s">
        <v>78</v>
      </c>
      <c r="B21" s="1" t="s">
        <v>79</v>
      </c>
      <c r="C21" s="2">
        <v>43545.771877395833</v>
      </c>
      <c r="D21" s="1" t="s">
        <v>47</v>
      </c>
      <c r="E21">
        <v>39</v>
      </c>
      <c r="F21">
        <v>35651</v>
      </c>
      <c r="G21">
        <v>20907</v>
      </c>
      <c r="H21" s="5">
        <f>Tabel3[[#This Row],[TotalCounted]]/Tabel3[[#This Row],[Aantal_SB]]</f>
        <v>536.07692307692309</v>
      </c>
    </row>
    <row r="22" spans="1:8" x14ac:dyDescent="0.25">
      <c r="A22" s="1" t="s">
        <v>52</v>
      </c>
      <c r="B22" s="1" t="s">
        <v>53</v>
      </c>
      <c r="C22" s="2">
        <v>43545.134661446762</v>
      </c>
      <c r="D22" s="1" t="s">
        <v>47</v>
      </c>
      <c r="E22">
        <v>45</v>
      </c>
      <c r="F22">
        <v>40308</v>
      </c>
      <c r="G22">
        <v>24728</v>
      </c>
      <c r="H22" s="5">
        <f>Tabel3[[#This Row],[TotalCounted]]/Tabel3[[#This Row],[Aantal_SB]]</f>
        <v>549.51111111111106</v>
      </c>
    </row>
    <row r="23" spans="1:8" x14ac:dyDescent="0.25">
      <c r="A23" s="1" t="s">
        <v>70</v>
      </c>
      <c r="B23" s="1" t="s">
        <v>71</v>
      </c>
      <c r="C23" s="2">
        <v>43545.171243923614</v>
      </c>
      <c r="D23" s="1" t="s">
        <v>47</v>
      </c>
      <c r="E23">
        <v>76</v>
      </c>
      <c r="F23">
        <v>69885</v>
      </c>
      <c r="G23">
        <v>42375</v>
      </c>
      <c r="H23" s="5">
        <f>Tabel3[[#This Row],[TotalCounted]]/Tabel3[[#This Row],[Aantal_SB]]</f>
        <v>557.56578947368416</v>
      </c>
    </row>
    <row r="24" spans="1:8" x14ac:dyDescent="0.25">
      <c r="A24" s="1" t="s">
        <v>50</v>
      </c>
      <c r="B24" s="1" t="s">
        <v>51</v>
      </c>
      <c r="C24" s="2">
        <v>43545.498353564813</v>
      </c>
      <c r="D24" s="1" t="s">
        <v>47</v>
      </c>
      <c r="E24">
        <v>12</v>
      </c>
      <c r="F24">
        <v>14905</v>
      </c>
      <c r="G24">
        <v>8860</v>
      </c>
      <c r="H24" s="5">
        <f>Tabel3[[#This Row],[TotalCounted]]/Tabel3[[#This Row],[Aantal_SB]]</f>
        <v>738.33333333333337</v>
      </c>
    </row>
    <row r="25" spans="1:8" x14ac:dyDescent="0.25">
      <c r="A25" s="1" t="s">
        <v>74</v>
      </c>
      <c r="B25" s="1" t="s">
        <v>75</v>
      </c>
      <c r="C25" s="2">
        <v>43545.289847615742</v>
      </c>
      <c r="D25" s="1" t="s">
        <v>47</v>
      </c>
      <c r="E25">
        <v>25</v>
      </c>
      <c r="F25">
        <v>24902</v>
      </c>
      <c r="G25">
        <v>15785</v>
      </c>
      <c r="H25" s="5">
        <f>Tabel3[[#This Row],[TotalCounted]]/Tabel3[[#This Row],[Aantal_SB]]</f>
        <v>631.4</v>
      </c>
    </row>
    <row r="26" spans="1:8" x14ac:dyDescent="0.25">
      <c r="A26" s="1" t="s">
        <v>80</v>
      </c>
      <c r="B26" s="1" t="s">
        <v>81</v>
      </c>
      <c r="C26" s="2">
        <v>43545.141610324077</v>
      </c>
      <c r="D26" s="1" t="s">
        <v>47</v>
      </c>
      <c r="E26">
        <v>23</v>
      </c>
      <c r="F26">
        <v>20734</v>
      </c>
      <c r="G26">
        <v>11627</v>
      </c>
      <c r="H26" s="5">
        <f>Tabel3[[#This Row],[TotalCounted]]/Tabel3[[#This Row],[Aantal_SB]]</f>
        <v>505.52173913043481</v>
      </c>
    </row>
    <row r="27" spans="1:8" x14ac:dyDescent="0.25">
      <c r="A27" s="1" t="s">
        <v>76</v>
      </c>
      <c r="B27" s="1" t="s">
        <v>77</v>
      </c>
      <c r="C27" s="2">
        <v>43544.997304467593</v>
      </c>
      <c r="D27" s="1" t="s">
        <v>47</v>
      </c>
      <c r="E27">
        <v>1</v>
      </c>
      <c r="F27">
        <v>882</v>
      </c>
      <c r="G27">
        <v>455</v>
      </c>
      <c r="H27" s="5">
        <f>Tabel3[[#This Row],[TotalCounted]]/Tabel3[[#This Row],[Aantal_SB]]</f>
        <v>455</v>
      </c>
    </row>
    <row r="28" spans="1:8" x14ac:dyDescent="0.25">
      <c r="A28" s="1" t="s">
        <v>72</v>
      </c>
      <c r="B28" s="1" t="s">
        <v>73</v>
      </c>
      <c r="C28" s="2">
        <v>43545.037031111111</v>
      </c>
      <c r="D28" s="1" t="s">
        <v>47</v>
      </c>
      <c r="E28">
        <v>5</v>
      </c>
      <c r="F28">
        <v>4083</v>
      </c>
      <c r="G28">
        <v>2496</v>
      </c>
      <c r="H28" s="5">
        <f>Tabel3[[#This Row],[TotalCounted]]/Tabel3[[#This Row],[Aantal_SB]]</f>
        <v>499.2</v>
      </c>
    </row>
    <row r="29" spans="1:8" x14ac:dyDescent="0.25">
      <c r="A29" s="1" t="s">
        <v>68</v>
      </c>
      <c r="B29" s="1" t="s">
        <v>69</v>
      </c>
      <c r="C29" s="2">
        <v>43545.144969259258</v>
      </c>
      <c r="D29" s="1" t="s">
        <v>47</v>
      </c>
      <c r="E29">
        <v>34</v>
      </c>
      <c r="F29">
        <v>43579</v>
      </c>
      <c r="G29">
        <v>26054</v>
      </c>
      <c r="H29" s="5">
        <f>Tabel3[[#This Row],[TotalCounted]]/Tabel3[[#This Row],[Aantal_SB]]</f>
        <v>766.29411764705878</v>
      </c>
    </row>
    <row r="30" spans="1:8" x14ac:dyDescent="0.25">
      <c r="A30" s="1" t="s">
        <v>66</v>
      </c>
      <c r="B30" s="1" t="s">
        <v>67</v>
      </c>
      <c r="C30" s="2">
        <v>43544.980870590276</v>
      </c>
      <c r="D30" s="1" t="s">
        <v>47</v>
      </c>
      <c r="E30">
        <v>1</v>
      </c>
      <c r="F30">
        <v>772</v>
      </c>
      <c r="G30">
        <v>522</v>
      </c>
      <c r="H30" s="5">
        <f>Tabel3[[#This Row],[TotalCounted]]/Tabel3[[#This Row],[Aantal_SB]]</f>
        <v>522</v>
      </c>
    </row>
    <row r="31" spans="1:8" x14ac:dyDescent="0.25">
      <c r="A31" s="1" t="s">
        <v>64</v>
      </c>
      <c r="B31" s="1" t="s">
        <v>65</v>
      </c>
      <c r="C31" s="2">
        <v>43545.633373680554</v>
      </c>
      <c r="D31" s="1" t="s">
        <v>47</v>
      </c>
      <c r="E31">
        <v>18</v>
      </c>
      <c r="F31">
        <v>23397</v>
      </c>
      <c r="G31">
        <v>14086</v>
      </c>
      <c r="H31" s="5">
        <f>Tabel3[[#This Row],[TotalCounted]]/Tabel3[[#This Row],[Aantal_SB]]</f>
        <v>782.55555555555554</v>
      </c>
    </row>
    <row r="32" spans="1:8" x14ac:dyDescent="0.25">
      <c r="A32" s="1" t="s">
        <v>62</v>
      </c>
      <c r="B32" s="1" t="s">
        <v>63</v>
      </c>
      <c r="C32" s="2">
        <v>43545.084570671293</v>
      </c>
      <c r="D32" s="1" t="s">
        <v>47</v>
      </c>
      <c r="E32">
        <v>21</v>
      </c>
      <c r="F32">
        <v>20562</v>
      </c>
      <c r="G32">
        <v>12057</v>
      </c>
      <c r="H32" s="5">
        <f>Tabel3[[#This Row],[TotalCounted]]/Tabel3[[#This Row],[Aantal_SB]]</f>
        <v>574.14285714285711</v>
      </c>
    </row>
    <row r="33" spans="1:8" x14ac:dyDescent="0.25">
      <c r="A33" s="1" t="s">
        <v>58</v>
      </c>
      <c r="B33" s="1" t="s">
        <v>59</v>
      </c>
      <c r="C33" s="2">
        <v>43545.847352337965</v>
      </c>
      <c r="D33" s="1" t="s">
        <v>47</v>
      </c>
      <c r="E33">
        <v>78</v>
      </c>
      <c r="F33">
        <v>95966</v>
      </c>
      <c r="G33">
        <v>54176</v>
      </c>
      <c r="H33" s="5">
        <f>Tabel3[[#This Row],[TotalCounted]]/Tabel3[[#This Row],[Aantal_SB]]</f>
        <v>694.56410256410254</v>
      </c>
    </row>
    <row r="34" spans="1:8" x14ac:dyDescent="0.25">
      <c r="A34" s="1" t="s">
        <v>56</v>
      </c>
      <c r="B34" s="1" t="s">
        <v>57</v>
      </c>
      <c r="C34" s="2">
        <v>43545.149726284719</v>
      </c>
      <c r="D34" s="1" t="s">
        <v>47</v>
      </c>
      <c r="E34">
        <v>36</v>
      </c>
      <c r="F34">
        <v>39251</v>
      </c>
      <c r="G34">
        <v>23119</v>
      </c>
      <c r="H34" s="5">
        <f>Tabel3[[#This Row],[TotalCounted]]/Tabel3[[#This Row],[Aantal_SB]]</f>
        <v>642.19444444444446</v>
      </c>
    </row>
    <row r="35" spans="1:8" x14ac:dyDescent="0.25">
      <c r="A35" s="1" t="s">
        <v>54</v>
      </c>
      <c r="B35" s="1" t="s">
        <v>55</v>
      </c>
      <c r="C35" s="2">
        <v>43545.591128946762</v>
      </c>
      <c r="D35" s="1" t="s">
        <v>47</v>
      </c>
      <c r="E35">
        <v>12</v>
      </c>
      <c r="F35">
        <v>12389</v>
      </c>
      <c r="G35">
        <v>7099</v>
      </c>
      <c r="H35" s="5">
        <f>Tabel3[[#This Row],[TotalCounted]]/Tabel3[[#This Row],[Aantal_SB]]</f>
        <v>591.58333333333337</v>
      </c>
    </row>
    <row r="36" spans="1:8" x14ac:dyDescent="0.25">
      <c r="A36" s="1" t="s">
        <v>48</v>
      </c>
      <c r="B36" s="1" t="s">
        <v>49</v>
      </c>
      <c r="C36" s="2">
        <v>43545.070653587965</v>
      </c>
      <c r="D36" s="1" t="s">
        <v>47</v>
      </c>
      <c r="E36">
        <v>4</v>
      </c>
      <c r="F36">
        <v>2868</v>
      </c>
      <c r="G36">
        <v>1740</v>
      </c>
      <c r="H36" s="5">
        <f>Tabel3[[#This Row],[TotalCounted]]/Tabel3[[#This Row],[Aantal_SB]]</f>
        <v>435</v>
      </c>
    </row>
    <row r="37" spans="1:8" x14ac:dyDescent="0.25">
      <c r="A37" s="1" t="s">
        <v>45</v>
      </c>
      <c r="B37" s="1" t="s">
        <v>46</v>
      </c>
      <c r="C37" s="2">
        <v>43545.170119756942</v>
      </c>
      <c r="D37" s="1" t="s">
        <v>47</v>
      </c>
      <c r="E37">
        <v>16</v>
      </c>
      <c r="F37">
        <v>21584</v>
      </c>
      <c r="G37">
        <v>12420</v>
      </c>
      <c r="H37" s="5">
        <f>Tabel3[[#This Row],[TotalCounted]]/Tabel3[[#This Row],[Aantal_SB]]</f>
        <v>776.25</v>
      </c>
    </row>
    <row r="38" spans="1:8" x14ac:dyDescent="0.25">
      <c r="A38" s="1" t="s">
        <v>167</v>
      </c>
      <c r="B38" s="1" t="s">
        <v>168</v>
      </c>
      <c r="C38" s="2">
        <v>43545.214927060188</v>
      </c>
      <c r="D38" s="1" t="s">
        <v>84</v>
      </c>
      <c r="E38">
        <v>35</v>
      </c>
      <c r="F38">
        <v>38850</v>
      </c>
      <c r="G38">
        <v>24091</v>
      </c>
      <c r="H38" s="5">
        <f>Tabel3[[#This Row],[TotalCounted]]/Tabel3[[#This Row],[Aantal_SB]]</f>
        <v>688.31428571428569</v>
      </c>
    </row>
    <row r="39" spans="1:8" x14ac:dyDescent="0.25">
      <c r="A39" s="1" t="s">
        <v>135</v>
      </c>
      <c r="B39" s="1" t="s">
        <v>136</v>
      </c>
      <c r="C39" s="2">
        <v>43545.149839421298</v>
      </c>
      <c r="D39" s="1" t="s">
        <v>84</v>
      </c>
      <c r="E39">
        <v>20</v>
      </c>
      <c r="F39">
        <v>28969</v>
      </c>
      <c r="G39">
        <v>15362</v>
      </c>
      <c r="H39" s="5">
        <f>Tabel3[[#This Row],[TotalCounted]]/Tabel3[[#This Row],[Aantal_SB]]</f>
        <v>768.1</v>
      </c>
    </row>
    <row r="40" spans="1:8" x14ac:dyDescent="0.25">
      <c r="A40" s="1" t="s">
        <v>91</v>
      </c>
      <c r="B40" s="1" t="s">
        <v>92</v>
      </c>
      <c r="C40" s="2">
        <v>43545.510742986109</v>
      </c>
      <c r="D40" s="1" t="s">
        <v>84</v>
      </c>
      <c r="E40">
        <v>24</v>
      </c>
      <c r="F40">
        <v>28106</v>
      </c>
      <c r="G40">
        <v>16193</v>
      </c>
      <c r="H40" s="5">
        <f>Tabel3[[#This Row],[TotalCounted]]/Tabel3[[#This Row],[Aantal_SB]]</f>
        <v>674.70833333333337</v>
      </c>
    </row>
    <row r="41" spans="1:8" x14ac:dyDescent="0.25">
      <c r="A41" s="1" t="s">
        <v>97</v>
      </c>
      <c r="B41" s="1" t="s">
        <v>98</v>
      </c>
      <c r="C41" s="2">
        <v>43545.110540289352</v>
      </c>
      <c r="D41" s="1" t="s">
        <v>84</v>
      </c>
      <c r="E41">
        <v>27</v>
      </c>
      <c r="F41">
        <v>29457</v>
      </c>
      <c r="G41">
        <v>18027</v>
      </c>
      <c r="H41" s="5">
        <f>Tabel3[[#This Row],[TotalCounted]]/Tabel3[[#This Row],[Aantal_SB]]</f>
        <v>667.66666666666663</v>
      </c>
    </row>
    <row r="42" spans="1:8" x14ac:dyDescent="0.25">
      <c r="A42" s="1" t="s">
        <v>93</v>
      </c>
      <c r="B42" s="1" t="s">
        <v>94</v>
      </c>
      <c r="C42" s="2">
        <v>43545.390719166666</v>
      </c>
      <c r="D42" s="1" t="s">
        <v>84</v>
      </c>
      <c r="E42">
        <v>29</v>
      </c>
      <c r="F42">
        <v>35250</v>
      </c>
      <c r="G42">
        <v>21416</v>
      </c>
      <c r="H42" s="5">
        <f>Tabel3[[#This Row],[TotalCounted]]/Tabel3[[#This Row],[Aantal_SB]]</f>
        <v>738.48275862068965</v>
      </c>
    </row>
    <row r="43" spans="1:8" x14ac:dyDescent="0.25">
      <c r="A43" s="1" t="s">
        <v>137</v>
      </c>
      <c r="B43" s="1" t="s">
        <v>138</v>
      </c>
      <c r="C43" s="2">
        <v>43545.402307615739</v>
      </c>
      <c r="D43" s="1" t="s">
        <v>84</v>
      </c>
      <c r="E43">
        <v>12</v>
      </c>
      <c r="F43">
        <v>17411</v>
      </c>
      <c r="G43">
        <v>11277</v>
      </c>
      <c r="H43" s="5">
        <f>Tabel3[[#This Row],[TotalCounted]]/Tabel3[[#This Row],[Aantal_SB]]</f>
        <v>939.75</v>
      </c>
    </row>
    <row r="44" spans="1:8" x14ac:dyDescent="0.25">
      <c r="A44" s="1" t="s">
        <v>151</v>
      </c>
      <c r="B44" s="1" t="s">
        <v>152</v>
      </c>
      <c r="C44" s="2">
        <v>43545.410878541668</v>
      </c>
      <c r="D44" s="1" t="s">
        <v>84</v>
      </c>
      <c r="E44">
        <v>21</v>
      </c>
      <c r="F44">
        <v>36439</v>
      </c>
      <c r="G44">
        <v>20667</v>
      </c>
      <c r="H44" s="5">
        <f>Tabel3[[#This Row],[TotalCounted]]/Tabel3[[#This Row],[Aantal_SB]]</f>
        <v>984.14285714285711</v>
      </c>
    </row>
    <row r="45" spans="1:8" x14ac:dyDescent="0.25">
      <c r="A45" s="1" t="s">
        <v>129</v>
      </c>
      <c r="B45" s="1" t="s">
        <v>130</v>
      </c>
      <c r="C45" s="2">
        <v>43545.199039467596</v>
      </c>
      <c r="D45" s="1" t="s">
        <v>84</v>
      </c>
      <c r="E45">
        <v>19</v>
      </c>
      <c r="F45">
        <v>36361</v>
      </c>
      <c r="G45">
        <v>20438</v>
      </c>
      <c r="H45" s="5">
        <f>Tabel3[[#This Row],[TotalCounted]]/Tabel3[[#This Row],[Aantal_SB]]</f>
        <v>1075.6842105263158</v>
      </c>
    </row>
    <row r="46" spans="1:8" x14ac:dyDescent="0.25">
      <c r="A46" s="1" t="s">
        <v>147</v>
      </c>
      <c r="B46" s="1" t="s">
        <v>148</v>
      </c>
      <c r="C46" s="2">
        <v>43545.705869108795</v>
      </c>
      <c r="D46" s="1" t="s">
        <v>84</v>
      </c>
      <c r="E46">
        <v>18</v>
      </c>
      <c r="F46">
        <v>23592</v>
      </c>
      <c r="G46">
        <v>13495</v>
      </c>
      <c r="H46" s="5">
        <f>Tabel3[[#This Row],[TotalCounted]]/Tabel3[[#This Row],[Aantal_SB]]</f>
        <v>749.72222222222217</v>
      </c>
    </row>
    <row r="47" spans="1:8" x14ac:dyDescent="0.25">
      <c r="A47" s="1" t="s">
        <v>149</v>
      </c>
      <c r="B47" s="1" t="s">
        <v>150</v>
      </c>
      <c r="C47" s="2">
        <v>43545.125411377318</v>
      </c>
      <c r="D47" s="1" t="s">
        <v>84</v>
      </c>
      <c r="E47">
        <v>23</v>
      </c>
      <c r="F47">
        <v>31347</v>
      </c>
      <c r="G47">
        <v>17004</v>
      </c>
      <c r="H47" s="5">
        <f>Tabel3[[#This Row],[TotalCounted]]/Tabel3[[#This Row],[Aantal_SB]]</f>
        <v>739.304347826087</v>
      </c>
    </row>
    <row r="48" spans="1:8" x14ac:dyDescent="0.25">
      <c r="A48" s="1" t="s">
        <v>171</v>
      </c>
      <c r="B48" s="1" t="s">
        <v>172</v>
      </c>
      <c r="C48" s="2">
        <v>43545.117899189812</v>
      </c>
      <c r="D48" s="1" t="s">
        <v>84</v>
      </c>
      <c r="E48">
        <v>11</v>
      </c>
      <c r="F48">
        <v>15291</v>
      </c>
      <c r="G48">
        <v>8475</v>
      </c>
      <c r="H48" s="5">
        <f>Tabel3[[#This Row],[TotalCounted]]/Tabel3[[#This Row],[Aantal_SB]]</f>
        <v>770.4545454545455</v>
      </c>
    </row>
    <row r="49" spans="1:8" x14ac:dyDescent="0.25">
      <c r="A49" s="1" t="s">
        <v>143</v>
      </c>
      <c r="B49" s="1" t="s">
        <v>144</v>
      </c>
      <c r="C49" s="2">
        <v>43545.564413865737</v>
      </c>
      <c r="D49" s="1" t="s">
        <v>84</v>
      </c>
      <c r="E49">
        <v>17</v>
      </c>
      <c r="F49">
        <v>21017</v>
      </c>
      <c r="G49">
        <v>14284</v>
      </c>
      <c r="H49" s="5">
        <f>Tabel3[[#This Row],[TotalCounted]]/Tabel3[[#This Row],[Aantal_SB]]</f>
        <v>840.23529411764707</v>
      </c>
    </row>
    <row r="50" spans="1:8" x14ac:dyDescent="0.25">
      <c r="A50" s="1" t="s">
        <v>181</v>
      </c>
      <c r="B50" s="1" t="s">
        <v>182</v>
      </c>
      <c r="C50" s="2">
        <v>43545.10735179398</v>
      </c>
      <c r="D50" s="1" t="s">
        <v>84</v>
      </c>
      <c r="E50">
        <v>27</v>
      </c>
      <c r="F50">
        <v>37128</v>
      </c>
      <c r="G50">
        <v>21881</v>
      </c>
      <c r="H50" s="5">
        <f>Tabel3[[#This Row],[TotalCounted]]/Tabel3[[#This Row],[Aantal_SB]]</f>
        <v>810.40740740740739</v>
      </c>
    </row>
    <row r="51" spans="1:8" x14ac:dyDescent="0.25">
      <c r="A51" s="1" t="s">
        <v>179</v>
      </c>
      <c r="B51" s="1" t="s">
        <v>180</v>
      </c>
      <c r="C51" s="2">
        <v>43545.757987893521</v>
      </c>
      <c r="D51" s="1" t="s">
        <v>84</v>
      </c>
      <c r="E51">
        <v>26</v>
      </c>
      <c r="F51">
        <v>34858</v>
      </c>
      <c r="G51">
        <v>18169</v>
      </c>
      <c r="H51" s="5">
        <f>Tabel3[[#This Row],[TotalCounted]]/Tabel3[[#This Row],[Aantal_SB]]</f>
        <v>698.80769230769226</v>
      </c>
    </row>
    <row r="52" spans="1:8" x14ac:dyDescent="0.25">
      <c r="A52" s="1" t="s">
        <v>177</v>
      </c>
      <c r="B52" s="1" t="s">
        <v>178</v>
      </c>
      <c r="C52" s="2">
        <v>43545.089798310182</v>
      </c>
      <c r="D52" s="1" t="s">
        <v>84</v>
      </c>
      <c r="E52">
        <v>20</v>
      </c>
      <c r="F52">
        <v>20778</v>
      </c>
      <c r="G52">
        <v>12842</v>
      </c>
      <c r="H52" s="5">
        <f>Tabel3[[#This Row],[TotalCounted]]/Tabel3[[#This Row],[Aantal_SB]]</f>
        <v>642.1</v>
      </c>
    </row>
    <row r="53" spans="1:8" x14ac:dyDescent="0.25">
      <c r="A53" s="1" t="s">
        <v>173</v>
      </c>
      <c r="B53" s="1" t="s">
        <v>174</v>
      </c>
      <c r="C53" s="2">
        <v>43545.1325009375</v>
      </c>
      <c r="D53" s="1" t="s">
        <v>84</v>
      </c>
      <c r="E53">
        <v>22</v>
      </c>
      <c r="F53">
        <v>32287</v>
      </c>
      <c r="G53">
        <v>17994</v>
      </c>
      <c r="H53" s="5">
        <f>Tabel3[[#This Row],[TotalCounted]]/Tabel3[[#This Row],[Aantal_SB]]</f>
        <v>817.90909090909088</v>
      </c>
    </row>
    <row r="54" spans="1:8" x14ac:dyDescent="0.25">
      <c r="A54" s="1" t="s">
        <v>175</v>
      </c>
      <c r="B54" s="1" t="s">
        <v>176</v>
      </c>
      <c r="C54" s="2">
        <v>43545.387879351852</v>
      </c>
      <c r="D54" s="1" t="s">
        <v>84</v>
      </c>
      <c r="E54">
        <v>16</v>
      </c>
      <c r="F54">
        <v>22601</v>
      </c>
      <c r="G54">
        <v>12436</v>
      </c>
      <c r="H54" s="5">
        <f>Tabel3[[#This Row],[TotalCounted]]/Tabel3[[#This Row],[Aantal_SB]]</f>
        <v>777.25</v>
      </c>
    </row>
    <row r="55" spans="1:8" x14ac:dyDescent="0.25">
      <c r="A55" s="1" t="s">
        <v>169</v>
      </c>
      <c r="B55" s="1" t="s">
        <v>170</v>
      </c>
      <c r="C55" s="2">
        <v>43545.413497581016</v>
      </c>
      <c r="D55" s="1" t="s">
        <v>84</v>
      </c>
      <c r="E55">
        <v>9</v>
      </c>
      <c r="F55">
        <v>11894</v>
      </c>
      <c r="G55">
        <v>6489</v>
      </c>
      <c r="H55" s="5">
        <f>Tabel3[[#This Row],[TotalCounted]]/Tabel3[[#This Row],[Aantal_SB]]</f>
        <v>721</v>
      </c>
    </row>
    <row r="56" spans="1:8" x14ac:dyDescent="0.25">
      <c r="A56" s="1" t="s">
        <v>165</v>
      </c>
      <c r="B56" s="1" t="s">
        <v>166</v>
      </c>
      <c r="C56" s="2">
        <v>43545.529999942133</v>
      </c>
      <c r="D56" s="1" t="s">
        <v>84</v>
      </c>
      <c r="E56">
        <v>18</v>
      </c>
      <c r="F56">
        <v>28132</v>
      </c>
      <c r="G56">
        <v>18639</v>
      </c>
      <c r="H56" s="5">
        <f>Tabel3[[#This Row],[TotalCounted]]/Tabel3[[#This Row],[Aantal_SB]]</f>
        <v>1035.5</v>
      </c>
    </row>
    <row r="57" spans="1:8" x14ac:dyDescent="0.25">
      <c r="A57" s="1" t="s">
        <v>163</v>
      </c>
      <c r="B57" s="1" t="s">
        <v>164</v>
      </c>
      <c r="C57" s="2">
        <v>43545.399301076388</v>
      </c>
      <c r="D57" s="1" t="s">
        <v>84</v>
      </c>
      <c r="E57">
        <v>18</v>
      </c>
      <c r="F57">
        <v>19367</v>
      </c>
      <c r="G57">
        <v>11576</v>
      </c>
      <c r="H57" s="5">
        <f>Tabel3[[#This Row],[TotalCounted]]/Tabel3[[#This Row],[Aantal_SB]]</f>
        <v>643.11111111111109</v>
      </c>
    </row>
    <row r="58" spans="1:8" x14ac:dyDescent="0.25">
      <c r="A58" s="1" t="s">
        <v>161</v>
      </c>
      <c r="B58" s="1" t="s">
        <v>162</v>
      </c>
      <c r="C58" s="2">
        <v>43545.079520520834</v>
      </c>
      <c r="D58" s="1" t="s">
        <v>84</v>
      </c>
      <c r="E58">
        <v>18</v>
      </c>
      <c r="F58">
        <v>31324</v>
      </c>
      <c r="G58">
        <v>15485</v>
      </c>
      <c r="H58" s="5">
        <f>Tabel3[[#This Row],[TotalCounted]]/Tabel3[[#This Row],[Aantal_SB]]</f>
        <v>860.27777777777783</v>
      </c>
    </row>
    <row r="59" spans="1:8" x14ac:dyDescent="0.25">
      <c r="A59" s="1" t="s">
        <v>159</v>
      </c>
      <c r="B59" s="1" t="s">
        <v>160</v>
      </c>
      <c r="C59" s="2">
        <v>43545.10212935185</v>
      </c>
      <c r="D59" s="1" t="s">
        <v>84</v>
      </c>
      <c r="E59">
        <v>5</v>
      </c>
      <c r="F59">
        <v>7355</v>
      </c>
      <c r="G59">
        <v>5004</v>
      </c>
      <c r="H59" s="5">
        <f>Tabel3[[#This Row],[TotalCounted]]/Tabel3[[#This Row],[Aantal_SB]]</f>
        <v>1000.8</v>
      </c>
    </row>
    <row r="60" spans="1:8" x14ac:dyDescent="0.25">
      <c r="A60" s="1" t="s">
        <v>157</v>
      </c>
      <c r="B60" s="1" t="s">
        <v>158</v>
      </c>
      <c r="C60" s="2">
        <v>43545.43502542824</v>
      </c>
      <c r="D60" s="1" t="s">
        <v>84</v>
      </c>
      <c r="E60">
        <v>1</v>
      </c>
      <c r="F60">
        <v>1246</v>
      </c>
      <c r="G60">
        <v>987</v>
      </c>
      <c r="H60" s="5">
        <f>Tabel3[[#This Row],[TotalCounted]]/Tabel3[[#This Row],[Aantal_SB]]</f>
        <v>987</v>
      </c>
    </row>
    <row r="61" spans="1:8" x14ac:dyDescent="0.25">
      <c r="A61" s="1" t="s">
        <v>155</v>
      </c>
      <c r="B61" s="1" t="s">
        <v>156</v>
      </c>
      <c r="C61" s="2">
        <v>43545.570398402779</v>
      </c>
      <c r="D61" s="1" t="s">
        <v>84</v>
      </c>
      <c r="E61">
        <v>26</v>
      </c>
      <c r="F61">
        <v>34905</v>
      </c>
      <c r="G61">
        <v>20591</v>
      </c>
      <c r="H61" s="5">
        <f>Tabel3[[#This Row],[TotalCounted]]/Tabel3[[#This Row],[Aantal_SB]]</f>
        <v>791.96153846153845</v>
      </c>
    </row>
    <row r="62" spans="1:8" x14ac:dyDescent="0.25">
      <c r="A62" s="1" t="s">
        <v>153</v>
      </c>
      <c r="B62" s="1" t="s">
        <v>154</v>
      </c>
      <c r="C62" s="2">
        <v>43545.631219606483</v>
      </c>
      <c r="D62" s="1" t="s">
        <v>84</v>
      </c>
      <c r="E62">
        <v>13</v>
      </c>
      <c r="F62">
        <v>18602</v>
      </c>
      <c r="G62">
        <v>11954</v>
      </c>
      <c r="H62" s="5">
        <f>Tabel3[[#This Row],[TotalCounted]]/Tabel3[[#This Row],[Aantal_SB]]</f>
        <v>919.53846153846155</v>
      </c>
    </row>
    <row r="63" spans="1:8" x14ac:dyDescent="0.25">
      <c r="A63" s="1" t="s">
        <v>145</v>
      </c>
      <c r="B63" s="1" t="s">
        <v>146</v>
      </c>
      <c r="C63" s="2">
        <v>43545.177897280089</v>
      </c>
      <c r="D63" s="1" t="s">
        <v>84</v>
      </c>
      <c r="E63">
        <v>13</v>
      </c>
      <c r="F63">
        <v>17995</v>
      </c>
      <c r="G63">
        <v>10833</v>
      </c>
      <c r="H63" s="5">
        <f>Tabel3[[#This Row],[TotalCounted]]/Tabel3[[#This Row],[Aantal_SB]]</f>
        <v>833.30769230769226</v>
      </c>
    </row>
    <row r="64" spans="1:8" x14ac:dyDescent="0.25">
      <c r="A64" s="1" t="s">
        <v>141</v>
      </c>
      <c r="B64" s="1" t="s">
        <v>142</v>
      </c>
      <c r="C64" s="2">
        <v>43545.75536127315</v>
      </c>
      <c r="D64" s="1" t="s">
        <v>84</v>
      </c>
      <c r="E64">
        <v>86</v>
      </c>
      <c r="F64">
        <v>137504</v>
      </c>
      <c r="G64">
        <v>79057</v>
      </c>
      <c r="H64" s="5">
        <f>Tabel3[[#This Row],[TotalCounted]]/Tabel3[[#This Row],[Aantal_SB]]</f>
        <v>919.26744186046517</v>
      </c>
    </row>
    <row r="65" spans="1:8" x14ac:dyDescent="0.25">
      <c r="A65" s="1" t="s">
        <v>139</v>
      </c>
      <c r="B65" s="1" t="s">
        <v>140</v>
      </c>
      <c r="C65" s="2">
        <v>43545.654340381945</v>
      </c>
      <c r="D65" s="1" t="s">
        <v>84</v>
      </c>
      <c r="E65">
        <v>22</v>
      </c>
      <c r="F65">
        <v>32283</v>
      </c>
      <c r="G65">
        <v>19784</v>
      </c>
      <c r="H65" s="5">
        <f>Tabel3[[#This Row],[TotalCounted]]/Tabel3[[#This Row],[Aantal_SB]]</f>
        <v>899.27272727272725</v>
      </c>
    </row>
    <row r="66" spans="1:8" x14ac:dyDescent="0.25">
      <c r="A66" s="1" t="s">
        <v>133</v>
      </c>
      <c r="B66" s="1" t="s">
        <v>134</v>
      </c>
      <c r="C66" s="2">
        <v>43545.144590775461</v>
      </c>
      <c r="D66" s="1" t="s">
        <v>84</v>
      </c>
      <c r="E66">
        <v>13</v>
      </c>
      <c r="F66">
        <v>18560</v>
      </c>
      <c r="G66">
        <v>10618</v>
      </c>
      <c r="H66" s="5">
        <f>Tabel3[[#This Row],[TotalCounted]]/Tabel3[[#This Row],[Aantal_SB]]</f>
        <v>816.76923076923072</v>
      </c>
    </row>
    <row r="67" spans="1:8" x14ac:dyDescent="0.25">
      <c r="A67" s="1" t="s">
        <v>131</v>
      </c>
      <c r="B67" s="1" t="s">
        <v>132</v>
      </c>
      <c r="C67" s="2">
        <v>43545.573860601849</v>
      </c>
      <c r="D67" s="1" t="s">
        <v>84</v>
      </c>
      <c r="E67">
        <v>20</v>
      </c>
      <c r="F67">
        <v>27071</v>
      </c>
      <c r="G67">
        <v>17340</v>
      </c>
      <c r="H67" s="5">
        <f>Tabel3[[#This Row],[TotalCounted]]/Tabel3[[#This Row],[Aantal_SB]]</f>
        <v>867</v>
      </c>
    </row>
    <row r="68" spans="1:8" x14ac:dyDescent="0.25">
      <c r="A68" s="1" t="s">
        <v>127</v>
      </c>
      <c r="B68" s="1" t="s">
        <v>128</v>
      </c>
      <c r="C68" s="2">
        <v>43545.271807685182</v>
      </c>
      <c r="D68" s="1" t="s">
        <v>84</v>
      </c>
      <c r="E68">
        <v>8</v>
      </c>
      <c r="F68">
        <v>13020</v>
      </c>
      <c r="G68">
        <v>8068</v>
      </c>
      <c r="H68" s="5">
        <f>Tabel3[[#This Row],[TotalCounted]]/Tabel3[[#This Row],[Aantal_SB]]</f>
        <v>1008.5</v>
      </c>
    </row>
    <row r="69" spans="1:8" x14ac:dyDescent="0.25">
      <c r="A69" s="1" t="s">
        <v>125</v>
      </c>
      <c r="B69" s="1" t="s">
        <v>126</v>
      </c>
      <c r="C69" s="2">
        <v>43545.39314576389</v>
      </c>
      <c r="D69" s="1" t="s">
        <v>84</v>
      </c>
      <c r="E69">
        <v>11</v>
      </c>
      <c r="F69">
        <v>14615</v>
      </c>
      <c r="G69">
        <v>8863</v>
      </c>
      <c r="H69" s="5">
        <f>Tabel3[[#This Row],[TotalCounted]]/Tabel3[[#This Row],[Aantal_SB]]</f>
        <v>805.72727272727275</v>
      </c>
    </row>
    <row r="70" spans="1:8" x14ac:dyDescent="0.25">
      <c r="A70" s="1" t="s">
        <v>123</v>
      </c>
      <c r="B70" s="1" t="s">
        <v>124</v>
      </c>
      <c r="C70" s="2">
        <v>43545.465582175922</v>
      </c>
      <c r="D70" s="1" t="s">
        <v>84</v>
      </c>
      <c r="E70">
        <v>6</v>
      </c>
      <c r="F70">
        <v>9421</v>
      </c>
      <c r="G70">
        <v>6212</v>
      </c>
      <c r="H70" s="5">
        <f>Tabel3[[#This Row],[TotalCounted]]/Tabel3[[#This Row],[Aantal_SB]]</f>
        <v>1035.3333333333333</v>
      </c>
    </row>
    <row r="71" spans="1:8" x14ac:dyDescent="0.25">
      <c r="A71" s="1" t="s">
        <v>121</v>
      </c>
      <c r="B71" s="1" t="s">
        <v>122</v>
      </c>
      <c r="C71" s="2">
        <v>43545.634337256946</v>
      </c>
      <c r="D71" s="1" t="s">
        <v>84</v>
      </c>
      <c r="E71">
        <v>28</v>
      </c>
      <c r="F71">
        <v>35623</v>
      </c>
      <c r="G71">
        <v>20970</v>
      </c>
      <c r="H71" s="5">
        <f>Tabel3[[#This Row],[TotalCounted]]/Tabel3[[#This Row],[Aantal_SB]]</f>
        <v>748.92857142857144</v>
      </c>
    </row>
    <row r="72" spans="1:8" x14ac:dyDescent="0.25">
      <c r="A72" s="1" t="s">
        <v>119</v>
      </c>
      <c r="B72" s="1" t="s">
        <v>120</v>
      </c>
      <c r="C72" s="2">
        <v>43545.473539432867</v>
      </c>
      <c r="D72" s="1" t="s">
        <v>84</v>
      </c>
      <c r="E72">
        <v>16</v>
      </c>
      <c r="F72">
        <v>21092</v>
      </c>
      <c r="G72">
        <v>13182</v>
      </c>
      <c r="H72" s="5">
        <f>Tabel3[[#This Row],[TotalCounted]]/Tabel3[[#This Row],[Aantal_SB]]</f>
        <v>823.875</v>
      </c>
    </row>
    <row r="73" spans="1:8" x14ac:dyDescent="0.25">
      <c r="A73" s="1" t="s">
        <v>117</v>
      </c>
      <c r="B73" s="1" t="s">
        <v>118</v>
      </c>
      <c r="C73" s="2">
        <v>43545.157223437498</v>
      </c>
      <c r="D73" s="1" t="s">
        <v>84</v>
      </c>
      <c r="E73">
        <v>21</v>
      </c>
      <c r="F73">
        <v>26473</v>
      </c>
      <c r="G73">
        <v>15876</v>
      </c>
      <c r="H73" s="5">
        <f>Tabel3[[#This Row],[TotalCounted]]/Tabel3[[#This Row],[Aantal_SB]]</f>
        <v>756</v>
      </c>
    </row>
    <row r="74" spans="1:8" x14ac:dyDescent="0.25">
      <c r="A74" s="1" t="s">
        <v>115</v>
      </c>
      <c r="B74" s="1" t="s">
        <v>116</v>
      </c>
      <c r="C74" s="2">
        <v>43545.545252627315</v>
      </c>
      <c r="D74" s="1" t="s">
        <v>84</v>
      </c>
      <c r="E74">
        <v>12</v>
      </c>
      <c r="F74">
        <v>17569</v>
      </c>
      <c r="G74">
        <v>11103</v>
      </c>
      <c r="H74" s="5">
        <f>Tabel3[[#This Row],[TotalCounted]]/Tabel3[[#This Row],[Aantal_SB]]</f>
        <v>925.25</v>
      </c>
    </row>
    <row r="75" spans="1:8" x14ac:dyDescent="0.25">
      <c r="A75" s="1" t="s">
        <v>113</v>
      </c>
      <c r="B75" s="1" t="s">
        <v>114</v>
      </c>
      <c r="C75" s="2">
        <v>43545.212453749999</v>
      </c>
      <c r="D75" s="1" t="s">
        <v>84</v>
      </c>
      <c r="E75">
        <v>56</v>
      </c>
      <c r="F75">
        <v>87475</v>
      </c>
      <c r="G75">
        <v>55224</v>
      </c>
      <c r="H75" s="5">
        <f>Tabel3[[#This Row],[TotalCounted]]/Tabel3[[#This Row],[Aantal_SB]]</f>
        <v>986.14285714285711</v>
      </c>
    </row>
    <row r="76" spans="1:8" x14ac:dyDescent="0.25">
      <c r="A76" s="1" t="s">
        <v>111</v>
      </c>
      <c r="B76" s="1" t="s">
        <v>112</v>
      </c>
      <c r="C76" s="2">
        <v>43545.452478969906</v>
      </c>
      <c r="D76" s="1" t="s">
        <v>84</v>
      </c>
      <c r="E76">
        <v>14</v>
      </c>
      <c r="F76">
        <v>20018</v>
      </c>
      <c r="G76">
        <v>11220</v>
      </c>
      <c r="H76" s="5">
        <f>Tabel3[[#This Row],[TotalCounted]]/Tabel3[[#This Row],[Aantal_SB]]</f>
        <v>801.42857142857144</v>
      </c>
    </row>
    <row r="77" spans="1:8" x14ac:dyDescent="0.25">
      <c r="A77" s="1" t="s">
        <v>109</v>
      </c>
      <c r="B77" s="1" t="s">
        <v>110</v>
      </c>
      <c r="C77" s="2">
        <v>43545.317440949075</v>
      </c>
      <c r="D77" s="1" t="s">
        <v>84</v>
      </c>
      <c r="E77">
        <v>10</v>
      </c>
      <c r="F77">
        <v>14718</v>
      </c>
      <c r="G77">
        <v>7817</v>
      </c>
      <c r="H77" s="5">
        <f>Tabel3[[#This Row],[TotalCounted]]/Tabel3[[#This Row],[Aantal_SB]]</f>
        <v>781.7</v>
      </c>
    </row>
    <row r="78" spans="1:8" x14ac:dyDescent="0.25">
      <c r="A78" s="1" t="s">
        <v>107</v>
      </c>
      <c r="B78" s="1" t="s">
        <v>108</v>
      </c>
      <c r="C78" s="2">
        <v>43545.499013761575</v>
      </c>
      <c r="D78" s="1" t="s">
        <v>84</v>
      </c>
      <c r="E78">
        <v>34</v>
      </c>
      <c r="F78">
        <v>45380</v>
      </c>
      <c r="G78">
        <v>24162</v>
      </c>
      <c r="H78" s="5">
        <f>Tabel3[[#This Row],[TotalCounted]]/Tabel3[[#This Row],[Aantal_SB]]</f>
        <v>710.64705882352939</v>
      </c>
    </row>
    <row r="79" spans="1:8" x14ac:dyDescent="0.25">
      <c r="A79" s="1" t="s">
        <v>105</v>
      </c>
      <c r="B79" s="1" t="s">
        <v>106</v>
      </c>
      <c r="C79" s="2">
        <v>43545.416700347225</v>
      </c>
      <c r="D79" s="1" t="s">
        <v>84</v>
      </c>
      <c r="E79">
        <v>8</v>
      </c>
      <c r="F79">
        <v>9034</v>
      </c>
      <c r="G79">
        <v>4972</v>
      </c>
      <c r="H79" s="5">
        <f>Tabel3[[#This Row],[TotalCounted]]/Tabel3[[#This Row],[Aantal_SB]]</f>
        <v>621.5</v>
      </c>
    </row>
    <row r="80" spans="1:8" x14ac:dyDescent="0.25">
      <c r="A80" s="1" t="s">
        <v>103</v>
      </c>
      <c r="B80" s="1" t="s">
        <v>104</v>
      </c>
      <c r="C80" s="2">
        <v>43545.443629513888</v>
      </c>
      <c r="D80" s="1" t="s">
        <v>84</v>
      </c>
      <c r="E80">
        <v>15</v>
      </c>
      <c r="F80">
        <v>21692</v>
      </c>
      <c r="G80">
        <v>12558</v>
      </c>
      <c r="H80" s="5">
        <f>Tabel3[[#This Row],[TotalCounted]]/Tabel3[[#This Row],[Aantal_SB]]</f>
        <v>837.2</v>
      </c>
    </row>
    <row r="81" spans="1:8" x14ac:dyDescent="0.25">
      <c r="A81" s="1" t="s">
        <v>101</v>
      </c>
      <c r="B81" s="1" t="s">
        <v>102</v>
      </c>
      <c r="C81" s="2">
        <v>43545.351683275461</v>
      </c>
      <c r="D81" s="1" t="s">
        <v>84</v>
      </c>
      <c r="E81">
        <v>17</v>
      </c>
      <c r="F81">
        <v>20849</v>
      </c>
      <c r="G81">
        <v>12491</v>
      </c>
      <c r="H81" s="5">
        <f>Tabel3[[#This Row],[TotalCounted]]/Tabel3[[#This Row],[Aantal_SB]]</f>
        <v>734.76470588235293</v>
      </c>
    </row>
    <row r="82" spans="1:8" x14ac:dyDescent="0.25">
      <c r="A82" s="1" t="s">
        <v>99</v>
      </c>
      <c r="B82" s="1" t="s">
        <v>100</v>
      </c>
      <c r="C82" s="2">
        <v>43545.45715480324</v>
      </c>
      <c r="D82" s="1" t="s">
        <v>84</v>
      </c>
      <c r="E82">
        <v>15</v>
      </c>
      <c r="F82">
        <v>16794</v>
      </c>
      <c r="G82">
        <v>9525</v>
      </c>
      <c r="H82" s="5">
        <f>Tabel3[[#This Row],[TotalCounted]]/Tabel3[[#This Row],[Aantal_SB]]</f>
        <v>635</v>
      </c>
    </row>
    <row r="83" spans="1:8" x14ac:dyDescent="0.25">
      <c r="A83" s="1" t="s">
        <v>95</v>
      </c>
      <c r="B83" s="1" t="s">
        <v>96</v>
      </c>
      <c r="C83" s="2">
        <v>43545.118997372687</v>
      </c>
      <c r="D83" s="1" t="s">
        <v>84</v>
      </c>
      <c r="E83">
        <v>15</v>
      </c>
      <c r="F83">
        <v>21004</v>
      </c>
      <c r="G83">
        <v>11188</v>
      </c>
      <c r="H83" s="5">
        <f>Tabel3[[#This Row],[TotalCounted]]/Tabel3[[#This Row],[Aantal_SB]]</f>
        <v>745.86666666666667</v>
      </c>
    </row>
    <row r="84" spans="1:8" x14ac:dyDescent="0.25">
      <c r="A84" s="1" t="s">
        <v>89</v>
      </c>
      <c r="B84" s="1" t="s">
        <v>90</v>
      </c>
      <c r="C84" s="2">
        <v>43545.110357557867</v>
      </c>
      <c r="D84" s="1" t="s">
        <v>84</v>
      </c>
      <c r="E84">
        <v>39</v>
      </c>
      <c r="F84">
        <v>42215</v>
      </c>
      <c r="G84">
        <v>28513</v>
      </c>
      <c r="H84" s="5">
        <f>Tabel3[[#This Row],[TotalCounted]]/Tabel3[[#This Row],[Aantal_SB]]</f>
        <v>731.10256410256409</v>
      </c>
    </row>
    <row r="85" spans="1:8" x14ac:dyDescent="0.25">
      <c r="A85" s="1" t="s">
        <v>87</v>
      </c>
      <c r="B85" s="1" t="s">
        <v>88</v>
      </c>
      <c r="C85" s="2">
        <v>43545.660954618055</v>
      </c>
      <c r="D85" s="1" t="s">
        <v>84</v>
      </c>
      <c r="E85">
        <v>72</v>
      </c>
      <c r="F85">
        <v>120043</v>
      </c>
      <c r="G85">
        <v>60686</v>
      </c>
      <c r="H85" s="5">
        <f>Tabel3[[#This Row],[TotalCounted]]/Tabel3[[#This Row],[Aantal_SB]]</f>
        <v>842.86111111111109</v>
      </c>
    </row>
    <row r="86" spans="1:8" x14ac:dyDescent="0.25">
      <c r="A86" s="1" t="s">
        <v>85</v>
      </c>
      <c r="B86" s="1" t="s">
        <v>86</v>
      </c>
      <c r="C86" s="2">
        <v>43545.781508692133</v>
      </c>
      <c r="D86" s="1" t="s">
        <v>84</v>
      </c>
      <c r="E86">
        <v>84</v>
      </c>
      <c r="F86">
        <v>126446</v>
      </c>
      <c r="G86">
        <v>72240</v>
      </c>
      <c r="H86" s="5">
        <f>Tabel3[[#This Row],[TotalCounted]]/Tabel3[[#This Row],[Aantal_SB]]</f>
        <v>860</v>
      </c>
    </row>
    <row r="87" spans="1:8" x14ac:dyDescent="0.25">
      <c r="A87" s="1" t="s">
        <v>82</v>
      </c>
      <c r="B87" s="1" t="s">
        <v>83</v>
      </c>
      <c r="C87" s="2">
        <v>43546.397467962961</v>
      </c>
      <c r="D87" s="1" t="s">
        <v>84</v>
      </c>
      <c r="E87">
        <v>18</v>
      </c>
      <c r="F87">
        <v>21220</v>
      </c>
      <c r="G87">
        <v>11785</v>
      </c>
      <c r="H87" s="5">
        <f>Tabel3[[#This Row],[TotalCounted]]/Tabel3[[#This Row],[Aantal_SB]]</f>
        <v>654.72222222222217</v>
      </c>
    </row>
    <row r="88" spans="1:8" x14ac:dyDescent="0.25">
      <c r="A88" s="1" t="s">
        <v>204</v>
      </c>
      <c r="B88" s="1" t="s">
        <v>205</v>
      </c>
      <c r="C88" s="2">
        <v>43545.750975173614</v>
      </c>
      <c r="D88" s="1" t="s">
        <v>185</v>
      </c>
      <c r="E88">
        <v>55</v>
      </c>
      <c r="F88">
        <v>48848</v>
      </c>
      <c r="G88">
        <v>29145</v>
      </c>
      <c r="H88" s="5">
        <f>Tabel3[[#This Row],[TotalCounted]]/Tabel3[[#This Row],[Aantal_SB]]</f>
        <v>529.90909090909088</v>
      </c>
    </row>
    <row r="89" spans="1:8" x14ac:dyDescent="0.25">
      <c r="A89" s="1" t="s">
        <v>190</v>
      </c>
      <c r="B89" s="1" t="s">
        <v>191</v>
      </c>
      <c r="C89" s="2">
        <v>43545.439767708333</v>
      </c>
      <c r="D89" s="1" t="s">
        <v>185</v>
      </c>
      <c r="E89">
        <v>42</v>
      </c>
      <c r="F89">
        <v>37766</v>
      </c>
      <c r="G89">
        <v>22977</v>
      </c>
      <c r="H89" s="5">
        <f>Tabel3[[#This Row],[TotalCounted]]/Tabel3[[#This Row],[Aantal_SB]]</f>
        <v>547.07142857142856</v>
      </c>
    </row>
    <row r="90" spans="1:8" x14ac:dyDescent="0.25">
      <c r="A90" s="1" t="s">
        <v>194</v>
      </c>
      <c r="B90" s="1" t="s">
        <v>195</v>
      </c>
      <c r="C90" s="2">
        <v>43545.719620636577</v>
      </c>
      <c r="D90" s="1" t="s">
        <v>185</v>
      </c>
      <c r="E90">
        <v>32</v>
      </c>
      <c r="F90">
        <v>48393</v>
      </c>
      <c r="G90">
        <v>24657</v>
      </c>
      <c r="H90" s="5">
        <f>Tabel3[[#This Row],[TotalCounted]]/Tabel3[[#This Row],[Aantal_SB]]</f>
        <v>770.53125</v>
      </c>
    </row>
    <row r="91" spans="1:8" x14ac:dyDescent="0.25">
      <c r="A91" s="1" t="s">
        <v>206</v>
      </c>
      <c r="B91" s="1" t="s">
        <v>207</v>
      </c>
      <c r="C91" s="2">
        <v>43545.57515449074</v>
      </c>
      <c r="D91" s="1" t="s">
        <v>185</v>
      </c>
      <c r="E91">
        <v>23</v>
      </c>
      <c r="F91">
        <v>20001</v>
      </c>
      <c r="G91">
        <v>11128</v>
      </c>
      <c r="H91" s="5">
        <f>Tabel3[[#This Row],[TotalCounted]]/Tabel3[[#This Row],[Aantal_SB]]</f>
        <v>483.82608695652175</v>
      </c>
    </row>
    <row r="92" spans="1:8" x14ac:dyDescent="0.25">
      <c r="A92" s="1" t="s">
        <v>196</v>
      </c>
      <c r="B92" s="1" t="s">
        <v>197</v>
      </c>
      <c r="C92" s="2">
        <v>43545.477052256945</v>
      </c>
      <c r="D92" s="1" t="s">
        <v>185</v>
      </c>
      <c r="E92">
        <v>25</v>
      </c>
      <c r="F92">
        <v>30847</v>
      </c>
      <c r="G92">
        <v>16273</v>
      </c>
      <c r="H92" s="5">
        <f>Tabel3[[#This Row],[TotalCounted]]/Tabel3[[#This Row],[Aantal_SB]]</f>
        <v>650.91999999999996</v>
      </c>
    </row>
    <row r="93" spans="1:8" x14ac:dyDescent="0.25">
      <c r="A93" s="1" t="s">
        <v>198</v>
      </c>
      <c r="B93" s="1" t="s">
        <v>199</v>
      </c>
      <c r="C93" s="2">
        <v>43545.591151747685</v>
      </c>
      <c r="D93" s="1" t="s">
        <v>185</v>
      </c>
      <c r="E93">
        <v>7</v>
      </c>
      <c r="F93">
        <v>9814</v>
      </c>
      <c r="G93">
        <v>4942</v>
      </c>
      <c r="H93" s="5">
        <f>Tabel3[[#This Row],[TotalCounted]]/Tabel3[[#This Row],[Aantal_SB]]</f>
        <v>706</v>
      </c>
    </row>
    <row r="94" spans="1:8" x14ac:dyDescent="0.25">
      <c r="A94" s="1" t="s">
        <v>202</v>
      </c>
      <c r="B94" s="1" t="s">
        <v>203</v>
      </c>
      <c r="C94" s="2">
        <v>43545.713575381946</v>
      </c>
      <c r="D94" s="1" t="s">
        <v>185</v>
      </c>
      <c r="E94">
        <v>17</v>
      </c>
      <c r="F94">
        <v>21919</v>
      </c>
      <c r="G94">
        <v>11318</v>
      </c>
      <c r="H94" s="5">
        <f>Tabel3[[#This Row],[TotalCounted]]/Tabel3[[#This Row],[Aantal_SB]]</f>
        <v>665.76470588235293</v>
      </c>
    </row>
    <row r="95" spans="1:8" x14ac:dyDescent="0.25">
      <c r="A95" s="1" t="s">
        <v>200</v>
      </c>
      <c r="B95" s="1" t="s">
        <v>201</v>
      </c>
      <c r="C95" s="2">
        <v>43545.123484791664</v>
      </c>
      <c r="D95" s="1" t="s">
        <v>185</v>
      </c>
      <c r="E95">
        <v>19</v>
      </c>
      <c r="F95">
        <v>25714</v>
      </c>
      <c r="G95">
        <v>13317</v>
      </c>
      <c r="H95" s="5">
        <f>Tabel3[[#This Row],[TotalCounted]]/Tabel3[[#This Row],[Aantal_SB]]</f>
        <v>700.89473684210532</v>
      </c>
    </row>
    <row r="96" spans="1:8" x14ac:dyDescent="0.25">
      <c r="A96" s="1" t="s">
        <v>192</v>
      </c>
      <c r="B96" s="1" t="s">
        <v>193</v>
      </c>
      <c r="C96" s="2">
        <v>43545.138371458335</v>
      </c>
      <c r="D96" s="1" t="s">
        <v>185</v>
      </c>
      <c r="E96">
        <v>7</v>
      </c>
      <c r="F96">
        <v>7709</v>
      </c>
      <c r="G96">
        <v>4942</v>
      </c>
      <c r="H96" s="5">
        <f>Tabel3[[#This Row],[TotalCounted]]/Tabel3[[#This Row],[Aantal_SB]]</f>
        <v>706</v>
      </c>
    </row>
    <row r="97" spans="1:8" x14ac:dyDescent="0.25">
      <c r="A97" s="1" t="s">
        <v>188</v>
      </c>
      <c r="B97" s="1" t="s">
        <v>189</v>
      </c>
      <c r="C97" s="2">
        <v>43545.751379120367</v>
      </c>
      <c r="D97" s="1" t="s">
        <v>185</v>
      </c>
      <c r="E97">
        <v>150</v>
      </c>
      <c r="F97">
        <v>177624</v>
      </c>
      <c r="G97">
        <v>102247</v>
      </c>
      <c r="H97" s="5">
        <f>Tabel3[[#This Row],[TotalCounted]]/Tabel3[[#This Row],[Aantal_SB]]</f>
        <v>681.64666666666665</v>
      </c>
    </row>
    <row r="98" spans="1:8" x14ac:dyDescent="0.25">
      <c r="A98" s="1" t="s">
        <v>186</v>
      </c>
      <c r="B98" s="1" t="s">
        <v>187</v>
      </c>
      <c r="C98" s="2">
        <v>43545.089161678239</v>
      </c>
      <c r="D98" s="1" t="s">
        <v>185</v>
      </c>
      <c r="E98">
        <v>17</v>
      </c>
      <c r="F98">
        <v>19733</v>
      </c>
      <c r="G98">
        <v>9615</v>
      </c>
      <c r="H98" s="5">
        <f>Tabel3[[#This Row],[TotalCounted]]/Tabel3[[#This Row],[Aantal_SB]]</f>
        <v>565.58823529411768</v>
      </c>
    </row>
    <row r="99" spans="1:8" x14ac:dyDescent="0.25">
      <c r="A99" s="1" t="s">
        <v>183</v>
      </c>
      <c r="B99" s="1" t="s">
        <v>184</v>
      </c>
      <c r="C99" s="2">
        <v>43545.105742222222</v>
      </c>
      <c r="D99" s="1" t="s">
        <v>185</v>
      </c>
      <c r="E99">
        <v>6</v>
      </c>
      <c r="F99">
        <v>9385</v>
      </c>
      <c r="G99">
        <v>4768</v>
      </c>
      <c r="H99" s="5">
        <f>Tabel3[[#This Row],[TotalCounted]]/Tabel3[[#This Row],[Aantal_SB]]</f>
        <v>794.66666666666663</v>
      </c>
    </row>
    <row r="100" spans="1:8" x14ac:dyDescent="0.25">
      <c r="A100" s="1" t="s">
        <v>211</v>
      </c>
      <c r="B100" s="1" t="s">
        <v>212</v>
      </c>
      <c r="C100" s="2">
        <v>43545.601803564816</v>
      </c>
      <c r="D100" s="1" t="s">
        <v>210</v>
      </c>
      <c r="E100">
        <v>26</v>
      </c>
      <c r="F100">
        <v>29159</v>
      </c>
      <c r="G100">
        <v>16058</v>
      </c>
      <c r="H100" s="5">
        <f>Tabel3[[#This Row],[TotalCounted]]/Tabel3[[#This Row],[Aantal_SB]]</f>
        <v>617.61538461538464</v>
      </c>
    </row>
    <row r="101" spans="1:8" x14ac:dyDescent="0.25">
      <c r="A101" s="1" t="s">
        <v>221</v>
      </c>
      <c r="B101" s="1" t="s">
        <v>222</v>
      </c>
      <c r="C101" s="2">
        <v>43545.075127442127</v>
      </c>
      <c r="D101" s="1" t="s">
        <v>210</v>
      </c>
      <c r="E101">
        <v>16</v>
      </c>
      <c r="F101">
        <v>20528</v>
      </c>
      <c r="G101">
        <v>12006</v>
      </c>
      <c r="H101" s="5">
        <f>Tabel3[[#This Row],[TotalCounted]]/Tabel3[[#This Row],[Aantal_SB]]</f>
        <v>750.375</v>
      </c>
    </row>
    <row r="102" spans="1:8" x14ac:dyDescent="0.25">
      <c r="A102" s="1" t="s">
        <v>247</v>
      </c>
      <c r="B102" s="1" t="s">
        <v>248</v>
      </c>
      <c r="C102" s="2">
        <v>43545.694403668982</v>
      </c>
      <c r="D102" s="1" t="s">
        <v>210</v>
      </c>
      <c r="E102">
        <v>21</v>
      </c>
      <c r="F102">
        <v>34275</v>
      </c>
      <c r="G102">
        <v>17827</v>
      </c>
      <c r="H102" s="5">
        <f>Tabel3[[#This Row],[TotalCounted]]/Tabel3[[#This Row],[Aantal_SB]]</f>
        <v>848.90476190476193</v>
      </c>
    </row>
    <row r="103" spans="1:8" x14ac:dyDescent="0.25">
      <c r="A103" s="1" t="s">
        <v>255</v>
      </c>
      <c r="B103" s="1" t="s">
        <v>256</v>
      </c>
      <c r="C103" s="2">
        <v>43545.475784965274</v>
      </c>
      <c r="D103" s="1" t="s">
        <v>210</v>
      </c>
      <c r="E103">
        <v>47</v>
      </c>
      <c r="F103">
        <v>74716</v>
      </c>
      <c r="G103">
        <v>38665</v>
      </c>
      <c r="H103" s="5">
        <f>Tabel3[[#This Row],[TotalCounted]]/Tabel3[[#This Row],[Aantal_SB]]</f>
        <v>822.65957446808511</v>
      </c>
    </row>
    <row r="104" spans="1:8" x14ac:dyDescent="0.25">
      <c r="A104" s="1" t="s">
        <v>225</v>
      </c>
      <c r="B104" s="1" t="s">
        <v>226</v>
      </c>
      <c r="C104" s="2">
        <v>43545.631005706018</v>
      </c>
      <c r="D104" s="1" t="s">
        <v>210</v>
      </c>
      <c r="E104">
        <v>13</v>
      </c>
      <c r="F104">
        <v>11843</v>
      </c>
      <c r="G104">
        <v>6829</v>
      </c>
      <c r="H104" s="5">
        <f>Tabel3[[#This Row],[TotalCounted]]/Tabel3[[#This Row],[Aantal_SB]]</f>
        <v>525.30769230769226</v>
      </c>
    </row>
    <row r="105" spans="1:8" x14ac:dyDescent="0.25">
      <c r="A105" s="1" t="s">
        <v>219</v>
      </c>
      <c r="B105" s="1" t="s">
        <v>220</v>
      </c>
      <c r="C105" s="2">
        <v>43545.09505290509</v>
      </c>
      <c r="D105" s="1" t="s">
        <v>210</v>
      </c>
      <c r="E105">
        <v>19</v>
      </c>
      <c r="F105">
        <v>25668</v>
      </c>
      <c r="G105">
        <v>13907</v>
      </c>
      <c r="H105" s="5">
        <f>Tabel3[[#This Row],[TotalCounted]]/Tabel3[[#This Row],[Aantal_SB]]</f>
        <v>731.9473684210526</v>
      </c>
    </row>
    <row r="106" spans="1:8" x14ac:dyDescent="0.25">
      <c r="A106" s="1" t="s">
        <v>249</v>
      </c>
      <c r="B106" s="1" t="s">
        <v>250</v>
      </c>
      <c r="C106" s="2">
        <v>43545.122232291666</v>
      </c>
      <c r="D106" s="1" t="s">
        <v>210</v>
      </c>
      <c r="E106">
        <v>12</v>
      </c>
      <c r="F106">
        <v>16426</v>
      </c>
      <c r="G106">
        <v>8712</v>
      </c>
      <c r="H106" s="5">
        <f>Tabel3[[#This Row],[TotalCounted]]/Tabel3[[#This Row],[Aantal_SB]]</f>
        <v>726</v>
      </c>
    </row>
    <row r="107" spans="1:8" x14ac:dyDescent="0.25">
      <c r="A107" s="1" t="s">
        <v>237</v>
      </c>
      <c r="B107" s="1" t="s">
        <v>238</v>
      </c>
      <c r="C107" s="2">
        <v>43545.422222638888</v>
      </c>
      <c r="D107" s="1" t="s">
        <v>210</v>
      </c>
      <c r="E107">
        <v>12</v>
      </c>
      <c r="F107">
        <v>19538</v>
      </c>
      <c r="G107">
        <v>10055</v>
      </c>
      <c r="H107" s="5">
        <f>Tabel3[[#This Row],[TotalCounted]]/Tabel3[[#This Row],[Aantal_SB]]</f>
        <v>837.91666666666663</v>
      </c>
    </row>
    <row r="108" spans="1:8" x14ac:dyDescent="0.25">
      <c r="A108" s="1" t="s">
        <v>235</v>
      </c>
      <c r="B108" s="1" t="s">
        <v>236</v>
      </c>
      <c r="C108" s="2">
        <v>43545.125973807873</v>
      </c>
      <c r="D108" s="1" t="s">
        <v>210</v>
      </c>
      <c r="E108">
        <v>23</v>
      </c>
      <c r="F108">
        <v>28478</v>
      </c>
      <c r="G108">
        <v>15451</v>
      </c>
      <c r="H108" s="5">
        <f>Tabel3[[#This Row],[TotalCounted]]/Tabel3[[#This Row],[Aantal_SB]]</f>
        <v>671.78260869565213</v>
      </c>
    </row>
    <row r="109" spans="1:8" x14ac:dyDescent="0.25">
      <c r="A109" s="1" t="s">
        <v>229</v>
      </c>
      <c r="B109" s="1" t="s">
        <v>230</v>
      </c>
      <c r="C109" s="2">
        <v>43545.172890405091</v>
      </c>
      <c r="D109" s="1" t="s">
        <v>210</v>
      </c>
      <c r="E109">
        <v>24</v>
      </c>
      <c r="F109">
        <v>32712</v>
      </c>
      <c r="G109">
        <v>18204</v>
      </c>
      <c r="H109" s="5">
        <f>Tabel3[[#This Row],[TotalCounted]]/Tabel3[[#This Row],[Aantal_SB]]</f>
        <v>758.5</v>
      </c>
    </row>
    <row r="110" spans="1:8" x14ac:dyDescent="0.25">
      <c r="A110" s="1" t="s">
        <v>261</v>
      </c>
      <c r="B110" s="1" t="s">
        <v>262</v>
      </c>
      <c r="C110" s="2">
        <v>43545.498502152775</v>
      </c>
      <c r="D110" s="1" t="s">
        <v>210</v>
      </c>
      <c r="E110">
        <v>11</v>
      </c>
      <c r="F110">
        <v>13595</v>
      </c>
      <c r="G110">
        <v>7559</v>
      </c>
      <c r="H110" s="5">
        <f>Tabel3[[#This Row],[TotalCounted]]/Tabel3[[#This Row],[Aantal_SB]]</f>
        <v>687.18181818181813</v>
      </c>
    </row>
    <row r="111" spans="1:8" x14ac:dyDescent="0.25">
      <c r="A111" s="1" t="s">
        <v>269</v>
      </c>
      <c r="B111" s="1" t="s">
        <v>270</v>
      </c>
      <c r="C111" s="2">
        <v>43545.161076689816</v>
      </c>
      <c r="D111" s="1" t="s">
        <v>210</v>
      </c>
      <c r="E111">
        <v>25</v>
      </c>
      <c r="F111">
        <v>39036</v>
      </c>
      <c r="G111">
        <v>20271</v>
      </c>
      <c r="H111" s="5">
        <f>Tabel3[[#This Row],[TotalCounted]]/Tabel3[[#This Row],[Aantal_SB]]</f>
        <v>810.84</v>
      </c>
    </row>
    <row r="112" spans="1:8" x14ac:dyDescent="0.25">
      <c r="A112" s="1" t="s">
        <v>267</v>
      </c>
      <c r="B112" s="1" t="s">
        <v>268</v>
      </c>
      <c r="C112" s="2">
        <v>43545.147409340279</v>
      </c>
      <c r="D112" s="1" t="s">
        <v>210</v>
      </c>
      <c r="E112">
        <v>6</v>
      </c>
      <c r="F112">
        <v>10110</v>
      </c>
      <c r="G112">
        <v>5926</v>
      </c>
      <c r="H112" s="5">
        <f>Tabel3[[#This Row],[TotalCounted]]/Tabel3[[#This Row],[Aantal_SB]]</f>
        <v>987.66666666666663</v>
      </c>
    </row>
    <row r="113" spans="1:8" x14ac:dyDescent="0.25">
      <c r="A113" s="1" t="s">
        <v>265</v>
      </c>
      <c r="B113" s="1" t="s">
        <v>266</v>
      </c>
      <c r="C113" s="2">
        <v>43545.704840810184</v>
      </c>
      <c r="D113" s="1" t="s">
        <v>210</v>
      </c>
      <c r="E113">
        <v>26</v>
      </c>
      <c r="F113">
        <v>33251</v>
      </c>
      <c r="G113">
        <v>17217</v>
      </c>
      <c r="H113" s="5">
        <f>Tabel3[[#This Row],[TotalCounted]]/Tabel3[[#This Row],[Aantal_SB]]</f>
        <v>662.19230769230774</v>
      </c>
    </row>
    <row r="114" spans="1:8" x14ac:dyDescent="0.25">
      <c r="A114" s="1" t="s">
        <v>263</v>
      </c>
      <c r="B114" s="1" t="s">
        <v>264</v>
      </c>
      <c r="C114" s="2">
        <v>43545.111102951392</v>
      </c>
      <c r="D114" s="1" t="s">
        <v>210</v>
      </c>
      <c r="E114">
        <v>51</v>
      </c>
      <c r="F114">
        <v>75865</v>
      </c>
      <c r="G114">
        <v>37864</v>
      </c>
      <c r="H114" s="5">
        <f>Tabel3[[#This Row],[TotalCounted]]/Tabel3[[#This Row],[Aantal_SB]]</f>
        <v>742.43137254901956</v>
      </c>
    </row>
    <row r="115" spans="1:8" x14ac:dyDescent="0.25">
      <c r="A115" s="1" t="s">
        <v>259</v>
      </c>
      <c r="B115" s="1" t="s">
        <v>260</v>
      </c>
      <c r="C115" s="2">
        <v>43545.072737083334</v>
      </c>
      <c r="D115" s="1" t="s">
        <v>210</v>
      </c>
      <c r="E115">
        <v>6</v>
      </c>
      <c r="F115">
        <v>6072</v>
      </c>
      <c r="G115">
        <v>2961</v>
      </c>
      <c r="H115" s="5">
        <f>Tabel3[[#This Row],[TotalCounted]]/Tabel3[[#This Row],[Aantal_SB]]</f>
        <v>493.5</v>
      </c>
    </row>
    <row r="116" spans="1:8" x14ac:dyDescent="0.25">
      <c r="A116" s="1" t="s">
        <v>257</v>
      </c>
      <c r="B116" s="1" t="s">
        <v>258</v>
      </c>
      <c r="C116" s="2">
        <v>43545.864759780095</v>
      </c>
      <c r="D116" s="1" t="s">
        <v>210</v>
      </c>
      <c r="E116">
        <v>15</v>
      </c>
      <c r="F116">
        <v>20646</v>
      </c>
      <c r="G116">
        <v>11273</v>
      </c>
      <c r="H116" s="5">
        <f>Tabel3[[#This Row],[TotalCounted]]/Tabel3[[#This Row],[Aantal_SB]]</f>
        <v>751.5333333333333</v>
      </c>
    </row>
    <row r="117" spans="1:8" x14ac:dyDescent="0.25">
      <c r="A117" s="1" t="s">
        <v>253</v>
      </c>
      <c r="B117" s="1" t="s">
        <v>254</v>
      </c>
      <c r="C117" s="2">
        <v>43545.021657534722</v>
      </c>
      <c r="D117" s="1" t="s">
        <v>210</v>
      </c>
      <c r="E117">
        <v>5</v>
      </c>
      <c r="F117">
        <v>8275</v>
      </c>
      <c r="G117">
        <v>4546</v>
      </c>
      <c r="H117" s="5">
        <f>Tabel3[[#This Row],[TotalCounted]]/Tabel3[[#This Row],[Aantal_SB]]</f>
        <v>909.2</v>
      </c>
    </row>
    <row r="118" spans="1:8" x14ac:dyDescent="0.25">
      <c r="A118" s="1" t="s">
        <v>251</v>
      </c>
      <c r="B118" s="1" t="s">
        <v>252</v>
      </c>
      <c r="C118" s="2">
        <v>43545.376897395836</v>
      </c>
      <c r="D118" s="1" t="s">
        <v>210</v>
      </c>
      <c r="E118">
        <v>39</v>
      </c>
      <c r="F118">
        <v>44642</v>
      </c>
      <c r="G118">
        <v>21749</v>
      </c>
      <c r="H118" s="5">
        <f>Tabel3[[#This Row],[TotalCounted]]/Tabel3[[#This Row],[Aantal_SB]]</f>
        <v>557.66666666666663</v>
      </c>
    </row>
    <row r="119" spans="1:8" x14ac:dyDescent="0.25">
      <c r="A119" s="1" t="s">
        <v>245</v>
      </c>
      <c r="B119" s="1" t="s">
        <v>246</v>
      </c>
      <c r="C119" s="2">
        <v>43545.120878090274</v>
      </c>
      <c r="D119" s="1" t="s">
        <v>210</v>
      </c>
      <c r="E119">
        <v>10</v>
      </c>
      <c r="F119">
        <v>13676</v>
      </c>
      <c r="G119">
        <v>7792</v>
      </c>
      <c r="H119" s="5">
        <f>Tabel3[[#This Row],[TotalCounted]]/Tabel3[[#This Row],[Aantal_SB]]</f>
        <v>779.2</v>
      </c>
    </row>
    <row r="120" spans="1:8" x14ac:dyDescent="0.25">
      <c r="A120" s="1" t="s">
        <v>243</v>
      </c>
      <c r="B120" s="1" t="s">
        <v>244</v>
      </c>
      <c r="C120" s="2">
        <v>43545.090026261576</v>
      </c>
      <c r="D120" s="1" t="s">
        <v>210</v>
      </c>
      <c r="E120">
        <v>5</v>
      </c>
      <c r="F120">
        <v>6342</v>
      </c>
      <c r="G120">
        <v>4069</v>
      </c>
      <c r="H120" s="5">
        <f>Tabel3[[#This Row],[TotalCounted]]/Tabel3[[#This Row],[Aantal_SB]]</f>
        <v>813.8</v>
      </c>
    </row>
    <row r="121" spans="1:8" x14ac:dyDescent="0.25">
      <c r="A121" s="1" t="s">
        <v>241</v>
      </c>
      <c r="B121" s="1" t="s">
        <v>242</v>
      </c>
      <c r="C121" s="2">
        <v>43545.059857986111</v>
      </c>
      <c r="D121" s="1" t="s">
        <v>210</v>
      </c>
      <c r="E121">
        <v>12</v>
      </c>
      <c r="F121">
        <v>15332</v>
      </c>
      <c r="G121">
        <v>8814</v>
      </c>
      <c r="H121" s="5">
        <f>Tabel3[[#This Row],[TotalCounted]]/Tabel3[[#This Row],[Aantal_SB]]</f>
        <v>734.5</v>
      </c>
    </row>
    <row r="122" spans="1:8" x14ac:dyDescent="0.25">
      <c r="A122" s="1" t="s">
        <v>239</v>
      </c>
      <c r="B122" s="1" t="s">
        <v>240</v>
      </c>
      <c r="C122" s="2">
        <v>43546.740724328702</v>
      </c>
      <c r="D122" s="1" t="s">
        <v>210</v>
      </c>
      <c r="E122">
        <v>62</v>
      </c>
      <c r="F122">
        <v>87401</v>
      </c>
      <c r="G122">
        <v>45129</v>
      </c>
      <c r="H122" s="5">
        <f>Tabel3[[#This Row],[TotalCounted]]/Tabel3[[#This Row],[Aantal_SB]]</f>
        <v>727.88709677419354</v>
      </c>
    </row>
    <row r="123" spans="1:8" x14ac:dyDescent="0.25">
      <c r="A123" s="1" t="s">
        <v>231</v>
      </c>
      <c r="B123" s="1" t="s">
        <v>232</v>
      </c>
      <c r="C123" s="2">
        <v>43545.136902500002</v>
      </c>
      <c r="D123" s="1" t="s">
        <v>210</v>
      </c>
      <c r="E123">
        <v>29</v>
      </c>
      <c r="F123">
        <v>34771</v>
      </c>
      <c r="G123">
        <v>16766</v>
      </c>
      <c r="H123" s="5">
        <f>Tabel3[[#This Row],[TotalCounted]]/Tabel3[[#This Row],[Aantal_SB]]</f>
        <v>578.13793103448279</v>
      </c>
    </row>
    <row r="124" spans="1:8" x14ac:dyDescent="0.25">
      <c r="A124" s="1" t="s">
        <v>227</v>
      </c>
      <c r="B124" s="1" t="s">
        <v>228</v>
      </c>
      <c r="C124" s="2">
        <v>43545.768404560185</v>
      </c>
      <c r="D124" s="1" t="s">
        <v>210</v>
      </c>
      <c r="E124">
        <v>44</v>
      </c>
      <c r="F124">
        <v>68847</v>
      </c>
      <c r="G124">
        <v>32599</v>
      </c>
      <c r="H124" s="5">
        <f>Tabel3[[#This Row],[TotalCounted]]/Tabel3[[#This Row],[Aantal_SB]]</f>
        <v>740.88636363636363</v>
      </c>
    </row>
    <row r="125" spans="1:8" x14ac:dyDescent="0.25">
      <c r="A125" s="1" t="s">
        <v>223</v>
      </c>
      <c r="B125" s="1" t="s">
        <v>224</v>
      </c>
      <c r="C125" s="2">
        <v>43545.087051238428</v>
      </c>
      <c r="D125" s="1" t="s">
        <v>210</v>
      </c>
      <c r="E125">
        <v>9</v>
      </c>
      <c r="F125">
        <v>13556</v>
      </c>
      <c r="G125">
        <v>7111</v>
      </c>
      <c r="H125" s="5">
        <f>Tabel3[[#This Row],[TotalCounted]]/Tabel3[[#This Row],[Aantal_SB]]</f>
        <v>790.11111111111109</v>
      </c>
    </row>
    <row r="126" spans="1:8" x14ac:dyDescent="0.25">
      <c r="A126" s="1" t="s">
        <v>217</v>
      </c>
      <c r="B126" s="1" t="s">
        <v>218</v>
      </c>
      <c r="C126" s="2">
        <v>43545.179586342594</v>
      </c>
      <c r="D126" s="1" t="s">
        <v>210</v>
      </c>
      <c r="E126">
        <v>15</v>
      </c>
      <c r="F126">
        <v>22770</v>
      </c>
      <c r="G126">
        <v>11528</v>
      </c>
      <c r="H126" s="5">
        <f>Tabel3[[#This Row],[TotalCounted]]/Tabel3[[#This Row],[Aantal_SB]]</f>
        <v>768.5333333333333</v>
      </c>
    </row>
    <row r="127" spans="1:8" x14ac:dyDescent="0.25">
      <c r="A127" s="1" t="s">
        <v>215</v>
      </c>
      <c r="B127" s="1" t="s">
        <v>216</v>
      </c>
      <c r="C127" s="2">
        <v>43545.068870497686</v>
      </c>
      <c r="D127" s="1" t="s">
        <v>210</v>
      </c>
      <c r="E127">
        <v>7</v>
      </c>
      <c r="F127">
        <v>10563</v>
      </c>
      <c r="G127">
        <v>5581</v>
      </c>
      <c r="H127" s="5">
        <f>Tabel3[[#This Row],[TotalCounted]]/Tabel3[[#This Row],[Aantal_SB]]</f>
        <v>797.28571428571433</v>
      </c>
    </row>
    <row r="128" spans="1:8" x14ac:dyDescent="0.25">
      <c r="A128" s="1" t="s">
        <v>213</v>
      </c>
      <c r="B128" s="1" t="s">
        <v>214</v>
      </c>
      <c r="C128" s="2">
        <v>43545.124426574075</v>
      </c>
      <c r="D128" s="1" t="s">
        <v>210</v>
      </c>
      <c r="E128">
        <v>8</v>
      </c>
      <c r="F128">
        <v>10674</v>
      </c>
      <c r="G128">
        <v>5736</v>
      </c>
      <c r="H128" s="5">
        <f>Tabel3[[#This Row],[TotalCounted]]/Tabel3[[#This Row],[Aantal_SB]]</f>
        <v>717</v>
      </c>
    </row>
    <row r="129" spans="1:8" x14ac:dyDescent="0.25">
      <c r="A129" s="1" t="s">
        <v>208</v>
      </c>
      <c r="B129" s="1" t="s">
        <v>209</v>
      </c>
      <c r="C129" s="2">
        <v>43545.092879895834</v>
      </c>
      <c r="D129" s="1" t="s">
        <v>210</v>
      </c>
      <c r="E129">
        <v>13</v>
      </c>
      <c r="F129">
        <v>13158</v>
      </c>
      <c r="G129">
        <v>7775</v>
      </c>
      <c r="H129" s="5">
        <f>Tabel3[[#This Row],[TotalCounted]]/Tabel3[[#This Row],[Aantal_SB]]</f>
        <v>598.07692307692309</v>
      </c>
    </row>
    <row r="130" spans="1:8" x14ac:dyDescent="0.25">
      <c r="A130" s="1" t="s">
        <v>233</v>
      </c>
      <c r="B130" s="1" t="s">
        <v>234</v>
      </c>
      <c r="C130" s="2">
        <v>43545.602706400467</v>
      </c>
      <c r="D130" s="1" t="s">
        <v>210</v>
      </c>
      <c r="E130">
        <v>22</v>
      </c>
      <c r="F130">
        <v>30175</v>
      </c>
      <c r="G130">
        <v>15498</v>
      </c>
      <c r="H130" s="5">
        <f>Tabel3[[#This Row],[TotalCounted]]/Tabel3[[#This Row],[Aantal_SB]]</f>
        <v>704.4545454545455</v>
      </c>
    </row>
    <row r="131" spans="1:8" x14ac:dyDescent="0.25">
      <c r="A131" s="1" t="s">
        <v>274</v>
      </c>
      <c r="B131" s="1" t="s">
        <v>275</v>
      </c>
      <c r="C131" s="2">
        <v>43545.756004479168</v>
      </c>
      <c r="D131" s="1" t="s">
        <v>273</v>
      </c>
      <c r="E131">
        <v>32</v>
      </c>
      <c r="F131">
        <v>42474</v>
      </c>
      <c r="G131">
        <v>24104</v>
      </c>
      <c r="H131" s="5">
        <f>Tabel3[[#This Row],[TotalCounted]]/Tabel3[[#This Row],[Aantal_SB]]</f>
        <v>753.25</v>
      </c>
    </row>
    <row r="132" spans="1:8" x14ac:dyDescent="0.25">
      <c r="A132" s="1" t="s">
        <v>344</v>
      </c>
      <c r="B132" s="1" t="s">
        <v>345</v>
      </c>
      <c r="C132" s="2">
        <v>43545.287140381944</v>
      </c>
      <c r="D132" s="1" t="s">
        <v>273</v>
      </c>
      <c r="E132">
        <v>42</v>
      </c>
      <c r="F132">
        <v>62144</v>
      </c>
      <c r="G132">
        <v>31992</v>
      </c>
      <c r="H132" s="5">
        <f>Tabel3[[#This Row],[TotalCounted]]/Tabel3[[#This Row],[Aantal_SB]]</f>
        <v>761.71428571428567</v>
      </c>
    </row>
    <row r="133" spans="1:8" x14ac:dyDescent="0.25">
      <c r="A133" s="1" t="s">
        <v>316</v>
      </c>
      <c r="B133" s="1" t="s">
        <v>317</v>
      </c>
      <c r="C133" s="2">
        <v>43545.209244212965</v>
      </c>
      <c r="D133" s="1" t="s">
        <v>273</v>
      </c>
      <c r="E133">
        <v>20</v>
      </c>
      <c r="F133">
        <v>30645</v>
      </c>
      <c r="G133">
        <v>16343</v>
      </c>
      <c r="H133" s="5">
        <f>Tabel3[[#This Row],[TotalCounted]]/Tabel3[[#This Row],[Aantal_SB]]</f>
        <v>817.15</v>
      </c>
    </row>
    <row r="134" spans="1:8" x14ac:dyDescent="0.25">
      <c r="A134" s="1" t="s">
        <v>288</v>
      </c>
      <c r="B134" s="1" t="s">
        <v>289</v>
      </c>
      <c r="C134" s="2">
        <v>43545.08014554398</v>
      </c>
      <c r="D134" s="1" t="s">
        <v>273</v>
      </c>
      <c r="E134">
        <v>9</v>
      </c>
      <c r="F134">
        <v>15784</v>
      </c>
      <c r="G134">
        <v>8317</v>
      </c>
      <c r="H134" s="5">
        <f>Tabel3[[#This Row],[TotalCounted]]/Tabel3[[#This Row],[Aantal_SB]]</f>
        <v>924.11111111111109</v>
      </c>
    </row>
    <row r="135" spans="1:8" x14ac:dyDescent="0.25">
      <c r="A135" s="1" t="s">
        <v>280</v>
      </c>
      <c r="B135" s="1" t="s">
        <v>281</v>
      </c>
      <c r="C135" s="2">
        <v>43545.097362777778</v>
      </c>
      <c r="D135" s="1" t="s">
        <v>273</v>
      </c>
      <c r="E135">
        <v>10</v>
      </c>
      <c r="F135">
        <v>14568</v>
      </c>
      <c r="G135">
        <v>7924</v>
      </c>
      <c r="H135" s="5">
        <f>Tabel3[[#This Row],[TotalCounted]]/Tabel3[[#This Row],[Aantal_SB]]</f>
        <v>792.4</v>
      </c>
    </row>
    <row r="136" spans="1:8" x14ac:dyDescent="0.25">
      <c r="A136" s="1" t="s">
        <v>271</v>
      </c>
      <c r="B136" s="1" t="s">
        <v>272</v>
      </c>
      <c r="C136" s="2">
        <v>43545.446217442128</v>
      </c>
      <c r="D136" s="1" t="s">
        <v>273</v>
      </c>
      <c r="E136">
        <v>5</v>
      </c>
      <c r="F136">
        <v>7940</v>
      </c>
      <c r="G136">
        <v>4724</v>
      </c>
      <c r="H136" s="5">
        <f>Tabel3[[#This Row],[TotalCounted]]/Tabel3[[#This Row],[Aantal_SB]]</f>
        <v>944.8</v>
      </c>
    </row>
    <row r="137" spans="1:8" x14ac:dyDescent="0.25">
      <c r="A137" s="1" t="s">
        <v>284</v>
      </c>
      <c r="B137" s="1" t="s">
        <v>285</v>
      </c>
      <c r="C137" s="2">
        <v>43545.734626990743</v>
      </c>
      <c r="D137" s="1" t="s">
        <v>273</v>
      </c>
      <c r="E137">
        <v>16</v>
      </c>
      <c r="F137">
        <v>23788</v>
      </c>
      <c r="G137">
        <v>12680</v>
      </c>
      <c r="H137" s="5">
        <f>Tabel3[[#This Row],[TotalCounted]]/Tabel3[[#This Row],[Aantal_SB]]</f>
        <v>792.5</v>
      </c>
    </row>
    <row r="138" spans="1:8" x14ac:dyDescent="0.25">
      <c r="A138" s="1" t="s">
        <v>306</v>
      </c>
      <c r="B138" s="1" t="s">
        <v>307</v>
      </c>
      <c r="C138" s="2">
        <v>43545.125530925929</v>
      </c>
      <c r="D138" s="1" t="s">
        <v>273</v>
      </c>
      <c r="E138">
        <v>14</v>
      </c>
      <c r="F138">
        <v>21609</v>
      </c>
      <c r="G138">
        <v>11648</v>
      </c>
      <c r="H138" s="5">
        <f>Tabel3[[#This Row],[TotalCounted]]/Tabel3[[#This Row],[Aantal_SB]]</f>
        <v>832</v>
      </c>
    </row>
    <row r="139" spans="1:8" x14ac:dyDescent="0.25">
      <c r="A139" s="1" t="s">
        <v>348</v>
      </c>
      <c r="B139" s="1" t="s">
        <v>349</v>
      </c>
      <c r="C139" s="2">
        <v>43545.142980972225</v>
      </c>
      <c r="D139" s="1" t="s">
        <v>273</v>
      </c>
      <c r="E139">
        <v>22</v>
      </c>
      <c r="F139">
        <v>28965</v>
      </c>
      <c r="G139">
        <v>14932</v>
      </c>
      <c r="H139" s="5">
        <f>Tabel3[[#This Row],[TotalCounted]]/Tabel3[[#This Row],[Aantal_SB]]</f>
        <v>678.72727272727275</v>
      </c>
    </row>
    <row r="140" spans="1:8" x14ac:dyDescent="0.25">
      <c r="A140" s="1" t="s">
        <v>298</v>
      </c>
      <c r="B140" s="1" t="s">
        <v>299</v>
      </c>
      <c r="C140" s="2">
        <v>43545.110278599539</v>
      </c>
      <c r="D140" s="1" t="s">
        <v>273</v>
      </c>
      <c r="E140">
        <v>10</v>
      </c>
      <c r="F140">
        <v>16108</v>
      </c>
      <c r="G140">
        <v>8606</v>
      </c>
      <c r="H140" s="5">
        <f>Tabel3[[#This Row],[TotalCounted]]/Tabel3[[#This Row],[Aantal_SB]]</f>
        <v>860.6</v>
      </c>
    </row>
    <row r="141" spans="1:8" x14ac:dyDescent="0.25">
      <c r="A141" s="1" t="s">
        <v>368</v>
      </c>
      <c r="B141" s="1" t="s">
        <v>369</v>
      </c>
      <c r="C141" s="2">
        <v>43545.893402951391</v>
      </c>
      <c r="D141" s="1" t="s">
        <v>273</v>
      </c>
      <c r="E141">
        <v>8</v>
      </c>
      <c r="F141">
        <v>9280</v>
      </c>
      <c r="G141">
        <v>5627</v>
      </c>
      <c r="H141" s="5">
        <f>Tabel3[[#This Row],[TotalCounted]]/Tabel3[[#This Row],[Aantal_SB]]</f>
        <v>703.375</v>
      </c>
    </row>
    <row r="142" spans="1:8" x14ac:dyDescent="0.25">
      <c r="A142" s="1" t="s">
        <v>340</v>
      </c>
      <c r="B142" s="1" t="s">
        <v>341</v>
      </c>
      <c r="C142" s="2">
        <v>43545.074945509259</v>
      </c>
      <c r="D142" s="1" t="s">
        <v>273</v>
      </c>
      <c r="E142">
        <v>7</v>
      </c>
      <c r="F142">
        <v>12167</v>
      </c>
      <c r="G142">
        <v>6914</v>
      </c>
      <c r="H142" s="5">
        <f>Tabel3[[#This Row],[TotalCounted]]/Tabel3[[#This Row],[Aantal_SB]]</f>
        <v>987.71428571428567</v>
      </c>
    </row>
    <row r="143" spans="1:8" x14ac:dyDescent="0.25">
      <c r="A143" s="1" t="s">
        <v>300</v>
      </c>
      <c r="B143" s="1" t="s">
        <v>301</v>
      </c>
      <c r="C143" s="2">
        <v>43545.567087824071</v>
      </c>
      <c r="D143" s="1" t="s">
        <v>273</v>
      </c>
      <c r="E143">
        <v>17</v>
      </c>
      <c r="F143">
        <v>19515</v>
      </c>
      <c r="G143">
        <v>10322</v>
      </c>
      <c r="H143" s="5">
        <f>Tabel3[[#This Row],[TotalCounted]]/Tabel3[[#This Row],[Aantal_SB]]</f>
        <v>607.17647058823525</v>
      </c>
    </row>
    <row r="144" spans="1:8" x14ac:dyDescent="0.25">
      <c r="A144" s="1" t="s">
        <v>362</v>
      </c>
      <c r="B144" s="1" t="s">
        <v>363</v>
      </c>
      <c r="C144" s="2">
        <v>43545.208717696762</v>
      </c>
      <c r="D144" s="1" t="s">
        <v>273</v>
      </c>
      <c r="E144">
        <v>43</v>
      </c>
      <c r="F144">
        <v>58661</v>
      </c>
      <c r="G144">
        <v>28101</v>
      </c>
      <c r="H144" s="5">
        <f>Tabel3[[#This Row],[TotalCounted]]/Tabel3[[#This Row],[Aantal_SB]]</f>
        <v>653.51162790697674</v>
      </c>
    </row>
    <row r="145" spans="1:8" x14ac:dyDescent="0.25">
      <c r="A145" s="1" t="s">
        <v>360</v>
      </c>
      <c r="B145" s="1" t="s">
        <v>361</v>
      </c>
      <c r="C145" s="2">
        <v>43545.421867002318</v>
      </c>
      <c r="D145" s="1" t="s">
        <v>273</v>
      </c>
      <c r="E145">
        <v>7</v>
      </c>
      <c r="F145">
        <v>10140</v>
      </c>
      <c r="G145">
        <v>5014</v>
      </c>
      <c r="H145" s="5">
        <f>Tabel3[[#This Row],[TotalCounted]]/Tabel3[[#This Row],[Aantal_SB]]</f>
        <v>716.28571428571433</v>
      </c>
    </row>
    <row r="146" spans="1:8" x14ac:dyDescent="0.25">
      <c r="A146" s="1" t="s">
        <v>338</v>
      </c>
      <c r="B146" s="1" t="s">
        <v>339</v>
      </c>
      <c r="C146" s="2">
        <v>43545.142589444447</v>
      </c>
      <c r="D146" s="1" t="s">
        <v>273</v>
      </c>
      <c r="E146">
        <v>10</v>
      </c>
      <c r="F146">
        <v>17550</v>
      </c>
      <c r="G146">
        <v>9519</v>
      </c>
      <c r="H146" s="5">
        <f>Tabel3[[#This Row],[TotalCounted]]/Tabel3[[#This Row],[Aantal_SB]]</f>
        <v>951.9</v>
      </c>
    </row>
    <row r="147" spans="1:8" x14ac:dyDescent="0.25">
      <c r="A147" s="1" t="s">
        <v>330</v>
      </c>
      <c r="B147" s="1" t="s">
        <v>331</v>
      </c>
      <c r="C147" s="2">
        <v>43545.11342332176</v>
      </c>
      <c r="D147" s="1" t="s">
        <v>273</v>
      </c>
      <c r="E147">
        <v>10</v>
      </c>
      <c r="F147">
        <v>12693</v>
      </c>
      <c r="G147">
        <v>7480</v>
      </c>
      <c r="H147" s="5">
        <f>Tabel3[[#This Row],[TotalCounted]]/Tabel3[[#This Row],[Aantal_SB]]</f>
        <v>748</v>
      </c>
    </row>
    <row r="148" spans="1:8" x14ac:dyDescent="0.25">
      <c r="A148" s="1" t="s">
        <v>328</v>
      </c>
      <c r="B148" s="1" t="s">
        <v>329</v>
      </c>
      <c r="C148" s="2">
        <v>43545.188934999998</v>
      </c>
      <c r="D148" s="1" t="s">
        <v>273</v>
      </c>
      <c r="E148">
        <v>15</v>
      </c>
      <c r="F148">
        <v>23526</v>
      </c>
      <c r="G148">
        <v>11797</v>
      </c>
      <c r="H148" s="5">
        <f>Tabel3[[#This Row],[TotalCounted]]/Tabel3[[#This Row],[Aantal_SB]]</f>
        <v>786.4666666666667</v>
      </c>
    </row>
    <row r="149" spans="1:8" x14ac:dyDescent="0.25">
      <c r="A149" s="1" t="s">
        <v>318</v>
      </c>
      <c r="B149" s="1" t="s">
        <v>319</v>
      </c>
      <c r="C149" s="2">
        <v>43545.296739571757</v>
      </c>
      <c r="D149" s="1" t="s">
        <v>273</v>
      </c>
      <c r="E149">
        <v>15</v>
      </c>
      <c r="F149">
        <v>23293</v>
      </c>
      <c r="G149">
        <v>12500</v>
      </c>
      <c r="H149" s="5">
        <f>Tabel3[[#This Row],[TotalCounted]]/Tabel3[[#This Row],[Aantal_SB]]</f>
        <v>833.33333333333337</v>
      </c>
    </row>
    <row r="150" spans="1:8" x14ac:dyDescent="0.25">
      <c r="A150" s="1" t="s">
        <v>394</v>
      </c>
      <c r="B150" s="1" t="s">
        <v>395</v>
      </c>
      <c r="C150" s="2">
        <v>43545.375318368053</v>
      </c>
      <c r="D150" s="1" t="s">
        <v>273</v>
      </c>
      <c r="E150">
        <v>11</v>
      </c>
      <c r="F150">
        <v>16895</v>
      </c>
      <c r="G150">
        <v>8464</v>
      </c>
      <c r="H150" s="5">
        <f>Tabel3[[#This Row],[TotalCounted]]/Tabel3[[#This Row],[Aantal_SB]]</f>
        <v>769.4545454545455</v>
      </c>
    </row>
    <row r="151" spans="1:8" x14ac:dyDescent="0.25">
      <c r="A151" s="1" t="s">
        <v>392</v>
      </c>
      <c r="B151" s="1" t="s">
        <v>393</v>
      </c>
      <c r="C151" s="2">
        <v>43545.165683240739</v>
      </c>
      <c r="D151" s="1" t="s">
        <v>273</v>
      </c>
      <c r="E151">
        <v>11</v>
      </c>
      <c r="F151">
        <v>16159</v>
      </c>
      <c r="G151">
        <v>7912</v>
      </c>
      <c r="H151" s="5">
        <f>Tabel3[[#This Row],[TotalCounted]]/Tabel3[[#This Row],[Aantal_SB]]</f>
        <v>719.27272727272725</v>
      </c>
    </row>
    <row r="152" spans="1:8" x14ac:dyDescent="0.25">
      <c r="A152" s="1" t="s">
        <v>390</v>
      </c>
      <c r="B152" s="1" t="s">
        <v>391</v>
      </c>
      <c r="C152" s="2">
        <v>43545.131319722219</v>
      </c>
      <c r="D152" s="1" t="s">
        <v>273</v>
      </c>
      <c r="E152">
        <v>24</v>
      </c>
      <c r="F152">
        <v>36783</v>
      </c>
      <c r="G152">
        <v>18106</v>
      </c>
      <c r="H152" s="5">
        <f>Tabel3[[#This Row],[TotalCounted]]/Tabel3[[#This Row],[Aantal_SB]]</f>
        <v>754.41666666666663</v>
      </c>
    </row>
    <row r="153" spans="1:8" x14ac:dyDescent="0.25">
      <c r="A153" s="1" t="s">
        <v>388</v>
      </c>
      <c r="B153" s="1" t="s">
        <v>389</v>
      </c>
      <c r="C153" s="2">
        <v>43545.68138681713</v>
      </c>
      <c r="D153" s="1" t="s">
        <v>273</v>
      </c>
      <c r="E153">
        <v>4</v>
      </c>
      <c r="F153">
        <v>13118</v>
      </c>
      <c r="G153">
        <v>8091</v>
      </c>
      <c r="H153" s="5">
        <f>Tabel3[[#This Row],[TotalCounted]]/Tabel3[[#This Row],[Aantal_SB]]</f>
        <v>2022.75</v>
      </c>
    </row>
    <row r="154" spans="1:8" x14ac:dyDescent="0.25">
      <c r="A154" s="1" t="s">
        <v>386</v>
      </c>
      <c r="B154" s="1" t="s">
        <v>387</v>
      </c>
      <c r="C154" s="2">
        <v>43540.146826701392</v>
      </c>
      <c r="D154" s="1" t="s">
        <v>273</v>
      </c>
      <c r="E154">
        <v>14</v>
      </c>
      <c r="F154">
        <v>20291</v>
      </c>
      <c r="G154">
        <v>11938</v>
      </c>
      <c r="H154" s="5">
        <f>Tabel3[[#This Row],[TotalCounted]]/Tabel3[[#This Row],[Aantal_SB]]</f>
        <v>852.71428571428567</v>
      </c>
    </row>
    <row r="155" spans="1:8" x14ac:dyDescent="0.25">
      <c r="A155" s="1" t="s">
        <v>384</v>
      </c>
      <c r="B155" s="1" t="s">
        <v>385</v>
      </c>
      <c r="C155" s="2">
        <v>43545.132497951388</v>
      </c>
      <c r="D155" s="1" t="s">
        <v>273</v>
      </c>
      <c r="E155">
        <v>19</v>
      </c>
      <c r="F155">
        <v>34856</v>
      </c>
      <c r="G155">
        <v>18798</v>
      </c>
      <c r="H155" s="5">
        <f>Tabel3[[#This Row],[TotalCounted]]/Tabel3[[#This Row],[Aantal_SB]]</f>
        <v>989.36842105263156</v>
      </c>
    </row>
    <row r="156" spans="1:8" x14ac:dyDescent="0.25">
      <c r="A156" s="1" t="s">
        <v>382</v>
      </c>
      <c r="B156" s="1" t="s">
        <v>383</v>
      </c>
      <c r="C156" s="2">
        <v>43545.116104594905</v>
      </c>
      <c r="D156" s="1" t="s">
        <v>273</v>
      </c>
      <c r="E156">
        <v>16</v>
      </c>
      <c r="F156">
        <v>24820</v>
      </c>
      <c r="G156">
        <v>12726</v>
      </c>
      <c r="H156" s="5">
        <f>Tabel3[[#This Row],[TotalCounted]]/Tabel3[[#This Row],[Aantal_SB]]</f>
        <v>795.375</v>
      </c>
    </row>
    <row r="157" spans="1:8" x14ac:dyDescent="0.25">
      <c r="A157" s="1" t="s">
        <v>380</v>
      </c>
      <c r="B157" s="1" t="s">
        <v>381</v>
      </c>
      <c r="C157" s="2">
        <v>43545.119135821762</v>
      </c>
      <c r="D157" s="1" t="s">
        <v>273</v>
      </c>
      <c r="E157">
        <v>19</v>
      </c>
      <c r="F157">
        <v>32442</v>
      </c>
      <c r="G157">
        <v>17244</v>
      </c>
      <c r="H157" s="5">
        <f>Tabel3[[#This Row],[TotalCounted]]/Tabel3[[#This Row],[Aantal_SB]]</f>
        <v>907.57894736842104</v>
      </c>
    </row>
    <row r="158" spans="1:8" x14ac:dyDescent="0.25">
      <c r="A158" s="1" t="s">
        <v>378</v>
      </c>
      <c r="B158" s="1" t="s">
        <v>379</v>
      </c>
      <c r="C158" s="2">
        <v>43545.514389027776</v>
      </c>
      <c r="D158" s="1" t="s">
        <v>273</v>
      </c>
      <c r="E158">
        <v>72</v>
      </c>
      <c r="F158">
        <v>162771</v>
      </c>
      <c r="G158">
        <v>76287</v>
      </c>
      <c r="H158" s="5">
        <f>Tabel3[[#This Row],[TotalCounted]]/Tabel3[[#This Row],[Aantal_SB]]</f>
        <v>1059.5416666666667</v>
      </c>
    </row>
    <row r="159" spans="1:8" x14ac:dyDescent="0.25">
      <c r="A159" s="1" t="s">
        <v>376</v>
      </c>
      <c r="B159" s="1" t="s">
        <v>377</v>
      </c>
      <c r="C159" s="2">
        <v>43545.232157569444</v>
      </c>
      <c r="D159" s="1" t="s">
        <v>273</v>
      </c>
      <c r="E159">
        <v>12</v>
      </c>
      <c r="F159">
        <v>18460</v>
      </c>
      <c r="G159">
        <v>9140</v>
      </c>
      <c r="H159" s="5">
        <f>Tabel3[[#This Row],[TotalCounted]]/Tabel3[[#This Row],[Aantal_SB]]</f>
        <v>761.66666666666663</v>
      </c>
    </row>
    <row r="160" spans="1:8" x14ac:dyDescent="0.25">
      <c r="A160" s="1" t="s">
        <v>374</v>
      </c>
      <c r="B160" s="1" t="s">
        <v>375</v>
      </c>
      <c r="C160" s="2">
        <v>43545.20394472222</v>
      </c>
      <c r="D160" s="1" t="s">
        <v>273</v>
      </c>
      <c r="E160">
        <v>9</v>
      </c>
      <c r="F160">
        <v>13064</v>
      </c>
      <c r="G160">
        <v>7703</v>
      </c>
      <c r="H160" s="5">
        <f>Tabel3[[#This Row],[TotalCounted]]/Tabel3[[#This Row],[Aantal_SB]]</f>
        <v>855.88888888888891</v>
      </c>
    </row>
    <row r="161" spans="1:8" x14ac:dyDescent="0.25">
      <c r="A161" s="1" t="s">
        <v>372</v>
      </c>
      <c r="B161" s="1" t="s">
        <v>373</v>
      </c>
      <c r="C161" s="2">
        <v>43545.192744976855</v>
      </c>
      <c r="D161" s="1" t="s">
        <v>273</v>
      </c>
      <c r="E161">
        <v>10</v>
      </c>
      <c r="F161">
        <v>15088</v>
      </c>
      <c r="G161">
        <v>7863</v>
      </c>
      <c r="H161" s="5">
        <f>Tabel3[[#This Row],[TotalCounted]]/Tabel3[[#This Row],[Aantal_SB]]</f>
        <v>786.3</v>
      </c>
    </row>
    <row r="162" spans="1:8" x14ac:dyDescent="0.25">
      <c r="A162" s="1" t="s">
        <v>370</v>
      </c>
      <c r="B162" s="1" t="s">
        <v>371</v>
      </c>
      <c r="C162" s="2">
        <v>43545.511797743056</v>
      </c>
      <c r="D162" s="1" t="s">
        <v>273</v>
      </c>
      <c r="E162">
        <v>15</v>
      </c>
      <c r="F162">
        <v>22572</v>
      </c>
      <c r="G162">
        <v>12491</v>
      </c>
      <c r="H162" s="5">
        <f>Tabel3[[#This Row],[TotalCounted]]/Tabel3[[#This Row],[Aantal_SB]]</f>
        <v>832.73333333333335</v>
      </c>
    </row>
    <row r="163" spans="1:8" x14ac:dyDescent="0.25">
      <c r="A163" s="1" t="s">
        <v>364</v>
      </c>
      <c r="B163" s="1" t="s">
        <v>365</v>
      </c>
      <c r="C163" s="2">
        <v>43545.411433009256</v>
      </c>
      <c r="D163" s="1" t="s">
        <v>273</v>
      </c>
      <c r="E163">
        <v>10</v>
      </c>
      <c r="F163">
        <v>18420</v>
      </c>
      <c r="G163">
        <v>8546</v>
      </c>
      <c r="H163" s="5">
        <f>Tabel3[[#This Row],[TotalCounted]]/Tabel3[[#This Row],[Aantal_SB]]</f>
        <v>854.6</v>
      </c>
    </row>
    <row r="164" spans="1:8" x14ac:dyDescent="0.25">
      <c r="A164" s="1" t="s">
        <v>358</v>
      </c>
      <c r="B164" s="1" t="s">
        <v>359</v>
      </c>
      <c r="C164" s="2">
        <v>43545.578026840281</v>
      </c>
      <c r="D164" s="1" t="s">
        <v>273</v>
      </c>
      <c r="E164">
        <v>49</v>
      </c>
      <c r="F164">
        <v>70280</v>
      </c>
      <c r="G164">
        <v>37562</v>
      </c>
      <c r="H164" s="5">
        <f>Tabel3[[#This Row],[TotalCounted]]/Tabel3[[#This Row],[Aantal_SB]]</f>
        <v>766.57142857142856</v>
      </c>
    </row>
    <row r="165" spans="1:8" x14ac:dyDescent="0.25">
      <c r="A165" s="1" t="s">
        <v>356</v>
      </c>
      <c r="B165" s="1" t="s">
        <v>357</v>
      </c>
      <c r="C165" s="2">
        <v>43545.136403668985</v>
      </c>
      <c r="D165" s="1" t="s">
        <v>273</v>
      </c>
      <c r="E165">
        <v>23</v>
      </c>
      <c r="F165">
        <v>43316</v>
      </c>
      <c r="G165">
        <v>21939</v>
      </c>
      <c r="H165" s="5">
        <f>Tabel3[[#This Row],[TotalCounted]]/Tabel3[[#This Row],[Aantal_SB]]</f>
        <v>953.86956521739125</v>
      </c>
    </row>
    <row r="166" spans="1:8" x14ac:dyDescent="0.25">
      <c r="A166" s="1" t="s">
        <v>354</v>
      </c>
      <c r="B166" s="1" t="s">
        <v>355</v>
      </c>
      <c r="C166" s="2">
        <v>43545.516446851849</v>
      </c>
      <c r="D166" s="1" t="s">
        <v>273</v>
      </c>
      <c r="E166">
        <v>13</v>
      </c>
      <c r="F166">
        <v>20549</v>
      </c>
      <c r="G166">
        <v>11387</v>
      </c>
      <c r="H166" s="5">
        <f>Tabel3[[#This Row],[TotalCounted]]/Tabel3[[#This Row],[Aantal_SB]]</f>
        <v>875.92307692307691</v>
      </c>
    </row>
    <row r="167" spans="1:8" x14ac:dyDescent="0.25">
      <c r="A167" s="1" t="s">
        <v>352</v>
      </c>
      <c r="B167" s="1" t="s">
        <v>353</v>
      </c>
      <c r="C167" s="2">
        <v>43545.476922650465</v>
      </c>
      <c r="D167" s="1" t="s">
        <v>273</v>
      </c>
      <c r="E167">
        <v>10</v>
      </c>
      <c r="F167">
        <v>14867</v>
      </c>
      <c r="G167">
        <v>8245</v>
      </c>
      <c r="H167" s="5">
        <f>Tabel3[[#This Row],[TotalCounted]]/Tabel3[[#This Row],[Aantal_SB]]</f>
        <v>824.5</v>
      </c>
    </row>
    <row r="168" spans="1:8" x14ac:dyDescent="0.25">
      <c r="A168" s="1" t="s">
        <v>350</v>
      </c>
      <c r="B168" s="1" t="s">
        <v>351</v>
      </c>
      <c r="C168" s="2">
        <v>43545.16972716435</v>
      </c>
      <c r="D168" s="1" t="s">
        <v>273</v>
      </c>
      <c r="E168">
        <v>13</v>
      </c>
      <c r="F168">
        <v>18221</v>
      </c>
      <c r="G168">
        <v>11234</v>
      </c>
      <c r="H168" s="5">
        <f>Tabel3[[#This Row],[TotalCounted]]/Tabel3[[#This Row],[Aantal_SB]]</f>
        <v>864.15384615384619</v>
      </c>
    </row>
    <row r="169" spans="1:8" x14ac:dyDescent="0.25">
      <c r="A169" s="1" t="s">
        <v>346</v>
      </c>
      <c r="B169" s="1" t="s">
        <v>347</v>
      </c>
      <c r="C169" s="2">
        <v>43545.541580844911</v>
      </c>
      <c r="D169" s="1" t="s">
        <v>273</v>
      </c>
      <c r="E169">
        <v>6</v>
      </c>
      <c r="F169">
        <v>8758</v>
      </c>
      <c r="G169">
        <v>4885</v>
      </c>
      <c r="H169" s="5">
        <f>Tabel3[[#This Row],[TotalCounted]]/Tabel3[[#This Row],[Aantal_SB]]</f>
        <v>814.16666666666663</v>
      </c>
    </row>
    <row r="170" spans="1:8" x14ac:dyDescent="0.25">
      <c r="A170" s="1" t="s">
        <v>342</v>
      </c>
      <c r="B170" s="1" t="s">
        <v>343</v>
      </c>
      <c r="C170" s="2">
        <v>43545.478477013887</v>
      </c>
      <c r="D170" s="1" t="s">
        <v>273</v>
      </c>
      <c r="E170">
        <v>11</v>
      </c>
      <c r="F170">
        <v>18317</v>
      </c>
      <c r="G170">
        <v>9343</v>
      </c>
      <c r="H170" s="5">
        <f>Tabel3[[#This Row],[TotalCounted]]/Tabel3[[#This Row],[Aantal_SB]]</f>
        <v>849.36363636363637</v>
      </c>
    </row>
    <row r="171" spans="1:8" x14ac:dyDescent="0.25">
      <c r="A171" s="1" t="s">
        <v>336</v>
      </c>
      <c r="B171" s="1" t="s">
        <v>337</v>
      </c>
      <c r="C171" s="2">
        <v>43545.352043171297</v>
      </c>
      <c r="D171" s="1" t="s">
        <v>273</v>
      </c>
      <c r="E171">
        <v>10</v>
      </c>
      <c r="F171">
        <v>12201</v>
      </c>
      <c r="G171">
        <v>7274</v>
      </c>
      <c r="H171" s="5">
        <f>Tabel3[[#This Row],[TotalCounted]]/Tabel3[[#This Row],[Aantal_SB]]</f>
        <v>727.4</v>
      </c>
    </row>
    <row r="172" spans="1:8" x14ac:dyDescent="0.25">
      <c r="A172" s="1" t="s">
        <v>334</v>
      </c>
      <c r="B172" s="1" t="s">
        <v>335</v>
      </c>
      <c r="C172" s="2">
        <v>43545.104748067133</v>
      </c>
      <c r="D172" s="1" t="s">
        <v>273</v>
      </c>
      <c r="E172">
        <v>25</v>
      </c>
      <c r="F172">
        <v>34072</v>
      </c>
      <c r="G172">
        <v>18185</v>
      </c>
      <c r="H172" s="5">
        <f>Tabel3[[#This Row],[TotalCounted]]/Tabel3[[#This Row],[Aantal_SB]]</f>
        <v>727.4</v>
      </c>
    </row>
    <row r="173" spans="1:8" x14ac:dyDescent="0.25">
      <c r="A173" s="1" t="s">
        <v>366</v>
      </c>
      <c r="B173" s="1" t="s">
        <v>367</v>
      </c>
      <c r="C173" s="2">
        <v>43546.391212303242</v>
      </c>
      <c r="D173" s="1" t="s">
        <v>273</v>
      </c>
      <c r="E173">
        <v>93</v>
      </c>
      <c r="F173">
        <v>119594</v>
      </c>
      <c r="G173">
        <v>64632</v>
      </c>
      <c r="H173" s="5">
        <f>Tabel3[[#This Row],[TotalCounted]]/Tabel3[[#This Row],[Aantal_SB]]</f>
        <v>694.9677419354839</v>
      </c>
    </row>
    <row r="174" spans="1:8" x14ac:dyDescent="0.25">
      <c r="A174" s="1" t="s">
        <v>332</v>
      </c>
      <c r="B174" s="1" t="s">
        <v>333</v>
      </c>
      <c r="C174" s="2">
        <v>43545.4749547338</v>
      </c>
      <c r="D174" s="1" t="s">
        <v>273</v>
      </c>
      <c r="E174">
        <v>34</v>
      </c>
      <c r="F174">
        <v>66356</v>
      </c>
      <c r="G174">
        <v>31635</v>
      </c>
      <c r="H174" s="5">
        <f>Tabel3[[#This Row],[TotalCounted]]/Tabel3[[#This Row],[Aantal_SB]]</f>
        <v>930.44117647058829</v>
      </c>
    </row>
    <row r="175" spans="1:8" x14ac:dyDescent="0.25">
      <c r="A175" s="1" t="s">
        <v>326</v>
      </c>
      <c r="B175" s="1" t="s">
        <v>327</v>
      </c>
      <c r="C175" s="2">
        <v>43545.140929328707</v>
      </c>
      <c r="D175" s="1" t="s">
        <v>273</v>
      </c>
      <c r="E175">
        <v>6</v>
      </c>
      <c r="F175">
        <v>11416</v>
      </c>
      <c r="G175">
        <v>6216</v>
      </c>
      <c r="H175" s="5">
        <f>Tabel3[[#This Row],[TotalCounted]]/Tabel3[[#This Row],[Aantal_SB]]</f>
        <v>1036</v>
      </c>
    </row>
    <row r="176" spans="1:8" x14ac:dyDescent="0.25">
      <c r="A176" s="1" t="s">
        <v>324</v>
      </c>
      <c r="B176" s="1" t="s">
        <v>325</v>
      </c>
      <c r="C176" s="2">
        <v>43545.57878221065</v>
      </c>
      <c r="D176" s="1" t="s">
        <v>273</v>
      </c>
      <c r="E176">
        <v>9</v>
      </c>
      <c r="F176">
        <v>9746</v>
      </c>
      <c r="G176">
        <v>5399</v>
      </c>
      <c r="H176" s="5">
        <f>Tabel3[[#This Row],[TotalCounted]]/Tabel3[[#This Row],[Aantal_SB]]</f>
        <v>599.88888888888891</v>
      </c>
    </row>
    <row r="177" spans="1:8" x14ac:dyDescent="0.25">
      <c r="A177" s="1" t="s">
        <v>322</v>
      </c>
      <c r="B177" s="1" t="s">
        <v>323</v>
      </c>
      <c r="C177" s="2">
        <v>43542.37660599537</v>
      </c>
      <c r="D177" s="1" t="s">
        <v>273</v>
      </c>
      <c r="E177">
        <v>14</v>
      </c>
      <c r="F177">
        <v>18585</v>
      </c>
      <c r="G177">
        <v>10305</v>
      </c>
      <c r="H177" s="5">
        <f>Tabel3[[#This Row],[TotalCounted]]/Tabel3[[#This Row],[Aantal_SB]]</f>
        <v>736.07142857142856</v>
      </c>
    </row>
    <row r="178" spans="1:8" x14ac:dyDescent="0.25">
      <c r="A178" s="1" t="s">
        <v>320</v>
      </c>
      <c r="B178" s="1" t="s">
        <v>321</v>
      </c>
      <c r="C178" s="2">
        <v>43545.437995231485</v>
      </c>
      <c r="D178" s="1" t="s">
        <v>273</v>
      </c>
      <c r="E178">
        <v>12</v>
      </c>
      <c r="F178">
        <v>20286</v>
      </c>
      <c r="G178">
        <v>10779</v>
      </c>
      <c r="H178" s="5">
        <f>Tabel3[[#This Row],[TotalCounted]]/Tabel3[[#This Row],[Aantal_SB]]</f>
        <v>898.25</v>
      </c>
    </row>
    <row r="179" spans="1:8" x14ac:dyDescent="0.25">
      <c r="A179" s="1" t="s">
        <v>314</v>
      </c>
      <c r="B179" s="1" t="s">
        <v>315</v>
      </c>
      <c r="C179" s="2">
        <v>43545.571392824073</v>
      </c>
      <c r="D179" s="1" t="s">
        <v>273</v>
      </c>
      <c r="E179">
        <v>10</v>
      </c>
      <c r="F179">
        <v>16909</v>
      </c>
      <c r="G179">
        <v>8572</v>
      </c>
      <c r="H179" s="5">
        <f>Tabel3[[#This Row],[TotalCounted]]/Tabel3[[#This Row],[Aantal_SB]]</f>
        <v>857.2</v>
      </c>
    </row>
    <row r="180" spans="1:8" x14ac:dyDescent="0.25">
      <c r="A180" s="1" t="s">
        <v>312</v>
      </c>
      <c r="B180" s="1" t="s">
        <v>313</v>
      </c>
      <c r="C180" s="2">
        <v>43545.212068414352</v>
      </c>
      <c r="D180" s="1" t="s">
        <v>273</v>
      </c>
      <c r="E180">
        <v>18</v>
      </c>
      <c r="F180">
        <v>33385</v>
      </c>
      <c r="G180">
        <v>16691</v>
      </c>
      <c r="H180" s="5">
        <f>Tabel3[[#This Row],[TotalCounted]]/Tabel3[[#This Row],[Aantal_SB]]</f>
        <v>927.27777777777783</v>
      </c>
    </row>
    <row r="181" spans="1:8" x14ac:dyDescent="0.25">
      <c r="A181" s="1" t="s">
        <v>310</v>
      </c>
      <c r="B181" s="1" t="s">
        <v>311</v>
      </c>
      <c r="C181" s="2">
        <v>43545.545633252317</v>
      </c>
      <c r="D181" s="1" t="s">
        <v>273</v>
      </c>
      <c r="E181">
        <v>121</v>
      </c>
      <c r="F181">
        <v>164363</v>
      </c>
      <c r="G181">
        <v>81899</v>
      </c>
      <c r="H181" s="5">
        <f>Tabel3[[#This Row],[TotalCounted]]/Tabel3[[#This Row],[Aantal_SB]]</f>
        <v>676.85123966942149</v>
      </c>
    </row>
    <row r="182" spans="1:8" x14ac:dyDescent="0.25">
      <c r="A182" s="1" t="s">
        <v>308</v>
      </c>
      <c r="B182" s="1" t="s">
        <v>309</v>
      </c>
      <c r="C182" s="2">
        <v>43545.117496134262</v>
      </c>
      <c r="D182" s="1" t="s">
        <v>273</v>
      </c>
      <c r="E182">
        <v>11</v>
      </c>
      <c r="F182">
        <v>15195</v>
      </c>
      <c r="G182">
        <v>8411</v>
      </c>
      <c r="H182" s="5">
        <f>Tabel3[[#This Row],[TotalCounted]]/Tabel3[[#This Row],[Aantal_SB]]</f>
        <v>764.63636363636363</v>
      </c>
    </row>
    <row r="183" spans="1:8" x14ac:dyDescent="0.25">
      <c r="A183" s="1" t="s">
        <v>304</v>
      </c>
      <c r="B183" s="1" t="s">
        <v>305</v>
      </c>
      <c r="C183" s="2">
        <v>43545.351201805555</v>
      </c>
      <c r="D183" s="1" t="s">
        <v>273</v>
      </c>
      <c r="E183">
        <v>10</v>
      </c>
      <c r="F183">
        <v>20420</v>
      </c>
      <c r="G183">
        <v>10206</v>
      </c>
      <c r="H183" s="5">
        <f>Tabel3[[#This Row],[TotalCounted]]/Tabel3[[#This Row],[Aantal_SB]]</f>
        <v>1020.6</v>
      </c>
    </row>
    <row r="184" spans="1:8" x14ac:dyDescent="0.25">
      <c r="A184" s="1" t="s">
        <v>302</v>
      </c>
      <c r="B184" s="1" t="s">
        <v>303</v>
      </c>
      <c r="C184" s="2">
        <v>43545.110694143521</v>
      </c>
      <c r="D184" s="1" t="s">
        <v>273</v>
      </c>
      <c r="E184">
        <v>17</v>
      </c>
      <c r="F184">
        <v>25495</v>
      </c>
      <c r="G184">
        <v>12894</v>
      </c>
      <c r="H184" s="5">
        <f>Tabel3[[#This Row],[TotalCounted]]/Tabel3[[#This Row],[Aantal_SB]]</f>
        <v>758.47058823529414</v>
      </c>
    </row>
    <row r="185" spans="1:8" x14ac:dyDescent="0.25">
      <c r="A185" s="1" t="s">
        <v>296</v>
      </c>
      <c r="B185" s="1" t="s">
        <v>297</v>
      </c>
      <c r="C185" s="2">
        <v>43545.883875763888</v>
      </c>
      <c r="D185" s="1" t="s">
        <v>273</v>
      </c>
      <c r="E185">
        <v>92</v>
      </c>
      <c r="F185">
        <v>140136</v>
      </c>
      <c r="G185">
        <v>73902</v>
      </c>
      <c r="H185" s="5">
        <f>Tabel3[[#This Row],[TotalCounted]]/Tabel3[[#This Row],[Aantal_SB]]</f>
        <v>803.28260869565213</v>
      </c>
    </row>
    <row r="186" spans="1:8" x14ac:dyDescent="0.25">
      <c r="A186" s="1" t="s">
        <v>294</v>
      </c>
      <c r="B186" s="1" t="s">
        <v>295</v>
      </c>
      <c r="C186" s="2">
        <v>43545.168950046296</v>
      </c>
      <c r="D186" s="1" t="s">
        <v>273</v>
      </c>
      <c r="E186">
        <v>15</v>
      </c>
      <c r="F186">
        <v>23512</v>
      </c>
      <c r="G186">
        <v>12271</v>
      </c>
      <c r="H186" s="5">
        <f>Tabel3[[#This Row],[TotalCounted]]/Tabel3[[#This Row],[Aantal_SB]]</f>
        <v>818.06666666666672</v>
      </c>
    </row>
    <row r="187" spans="1:8" x14ac:dyDescent="0.25">
      <c r="A187" s="1" t="s">
        <v>292</v>
      </c>
      <c r="B187" s="1" t="s">
        <v>293</v>
      </c>
      <c r="C187" s="2">
        <v>43545.106732986111</v>
      </c>
      <c r="D187" s="1" t="s">
        <v>273</v>
      </c>
      <c r="E187">
        <v>22</v>
      </c>
      <c r="F187">
        <v>23097</v>
      </c>
      <c r="G187">
        <v>13569</v>
      </c>
      <c r="H187" s="5">
        <f>Tabel3[[#This Row],[TotalCounted]]/Tabel3[[#This Row],[Aantal_SB]]</f>
        <v>616.77272727272725</v>
      </c>
    </row>
    <row r="188" spans="1:8" x14ac:dyDescent="0.25">
      <c r="A188" s="1" t="s">
        <v>290</v>
      </c>
      <c r="B188" s="1" t="s">
        <v>291</v>
      </c>
      <c r="C188" s="2">
        <v>43545.080090300929</v>
      </c>
      <c r="D188" s="1" t="s">
        <v>273</v>
      </c>
      <c r="E188">
        <v>6</v>
      </c>
      <c r="F188">
        <v>8129</v>
      </c>
      <c r="G188">
        <v>4419</v>
      </c>
      <c r="H188" s="5">
        <f>Tabel3[[#This Row],[TotalCounted]]/Tabel3[[#This Row],[Aantal_SB]]</f>
        <v>736.5</v>
      </c>
    </row>
    <row r="189" spans="1:8" x14ac:dyDescent="0.25">
      <c r="A189" s="1" t="s">
        <v>286</v>
      </c>
      <c r="B189" s="1" t="s">
        <v>287</v>
      </c>
      <c r="C189" s="2">
        <v>43545.190041412039</v>
      </c>
      <c r="D189" s="1" t="s">
        <v>273</v>
      </c>
      <c r="E189">
        <v>10</v>
      </c>
      <c r="F189">
        <v>22611</v>
      </c>
      <c r="G189">
        <v>12404</v>
      </c>
      <c r="H189" s="5">
        <f>Tabel3[[#This Row],[TotalCounted]]/Tabel3[[#This Row],[Aantal_SB]]</f>
        <v>1240.4000000000001</v>
      </c>
    </row>
    <row r="190" spans="1:8" x14ac:dyDescent="0.25">
      <c r="A190" s="1" t="s">
        <v>282</v>
      </c>
      <c r="B190" s="1" t="s">
        <v>283</v>
      </c>
      <c r="C190" s="2">
        <v>43545.610417557873</v>
      </c>
      <c r="D190" s="1" t="s">
        <v>273</v>
      </c>
      <c r="E190">
        <v>34</v>
      </c>
      <c r="F190">
        <v>51337</v>
      </c>
      <c r="G190">
        <v>24948</v>
      </c>
      <c r="H190" s="5">
        <f>Tabel3[[#This Row],[TotalCounted]]/Tabel3[[#This Row],[Aantal_SB]]</f>
        <v>733.76470588235293</v>
      </c>
    </row>
    <row r="191" spans="1:8" x14ac:dyDescent="0.25">
      <c r="A191" s="1" t="s">
        <v>278</v>
      </c>
      <c r="B191" s="1" t="s">
        <v>279</v>
      </c>
      <c r="C191" s="2">
        <v>43545.409475798609</v>
      </c>
      <c r="D191" s="1" t="s">
        <v>273</v>
      </c>
      <c r="E191">
        <v>4</v>
      </c>
      <c r="F191">
        <v>5332</v>
      </c>
      <c r="G191">
        <v>2738</v>
      </c>
      <c r="H191" s="5">
        <f>Tabel3[[#This Row],[TotalCounted]]/Tabel3[[#This Row],[Aantal_SB]]</f>
        <v>684.5</v>
      </c>
    </row>
    <row r="192" spans="1:8" x14ac:dyDescent="0.25">
      <c r="A192" s="1" t="s">
        <v>276</v>
      </c>
      <c r="B192" s="1" t="s">
        <v>277</v>
      </c>
      <c r="C192" s="2">
        <v>43545.643219108795</v>
      </c>
      <c r="D192" s="1" t="s">
        <v>273</v>
      </c>
      <c r="E192">
        <v>9</v>
      </c>
      <c r="F192">
        <v>12801</v>
      </c>
      <c r="G192">
        <v>7458</v>
      </c>
      <c r="H192" s="5">
        <f>Tabel3[[#This Row],[TotalCounted]]/Tabel3[[#This Row],[Aantal_SB]]</f>
        <v>828.66666666666663</v>
      </c>
    </row>
    <row r="193" spans="1:8" x14ac:dyDescent="0.25">
      <c r="A193" s="1" t="s">
        <v>427</v>
      </c>
      <c r="B193" s="1" t="s">
        <v>428</v>
      </c>
      <c r="C193" s="2">
        <v>43545.236529710652</v>
      </c>
      <c r="D193" s="1" t="s">
        <v>398</v>
      </c>
      <c r="E193">
        <v>29</v>
      </c>
      <c r="F193">
        <v>42456</v>
      </c>
      <c r="G193">
        <v>27210</v>
      </c>
      <c r="H193" s="5">
        <f>Tabel3[[#This Row],[TotalCounted]]/Tabel3[[#This Row],[Aantal_SB]]</f>
        <v>938.27586206896547</v>
      </c>
    </row>
    <row r="194" spans="1:8" x14ac:dyDescent="0.25">
      <c r="A194" s="1" t="s">
        <v>441</v>
      </c>
      <c r="B194" s="1" t="s">
        <v>442</v>
      </c>
      <c r="C194" s="2">
        <v>43545.530033449075</v>
      </c>
      <c r="D194" s="1" t="s">
        <v>398</v>
      </c>
      <c r="E194">
        <v>24</v>
      </c>
      <c r="F194">
        <v>38498</v>
      </c>
      <c r="G194">
        <v>20609</v>
      </c>
      <c r="H194" s="5">
        <f>Tabel3[[#This Row],[TotalCounted]]/Tabel3[[#This Row],[Aantal_SB]]</f>
        <v>858.70833333333337</v>
      </c>
    </row>
    <row r="195" spans="1:8" x14ac:dyDescent="0.25">
      <c r="A195" s="1" t="s">
        <v>481</v>
      </c>
      <c r="B195" s="1" t="s">
        <v>482</v>
      </c>
      <c r="C195" s="2">
        <v>43545.581393148146</v>
      </c>
      <c r="D195" s="1" t="s">
        <v>398</v>
      </c>
      <c r="E195">
        <v>11</v>
      </c>
      <c r="F195">
        <v>18893</v>
      </c>
      <c r="G195">
        <v>11883</v>
      </c>
      <c r="H195" s="5">
        <f>Tabel3[[#This Row],[TotalCounted]]/Tabel3[[#This Row],[Aantal_SB]]</f>
        <v>1080.2727272727273</v>
      </c>
    </row>
    <row r="196" spans="1:8" x14ac:dyDescent="0.25">
      <c r="A196" s="1" t="s">
        <v>447</v>
      </c>
      <c r="B196" s="1" t="s">
        <v>448</v>
      </c>
      <c r="C196" s="2">
        <v>43545.145896284725</v>
      </c>
      <c r="D196" s="1" t="s">
        <v>398</v>
      </c>
      <c r="E196">
        <v>14</v>
      </c>
      <c r="F196">
        <v>17624</v>
      </c>
      <c r="G196">
        <v>10706</v>
      </c>
      <c r="H196" s="5">
        <f>Tabel3[[#This Row],[TotalCounted]]/Tabel3[[#This Row],[Aantal_SB]]</f>
        <v>764.71428571428567</v>
      </c>
    </row>
    <row r="197" spans="1:8" x14ac:dyDescent="0.25">
      <c r="A197" s="1" t="s">
        <v>483</v>
      </c>
      <c r="B197" s="1" t="s">
        <v>484</v>
      </c>
      <c r="C197" s="2">
        <v>43545.171912592596</v>
      </c>
      <c r="D197" s="1" t="s">
        <v>398</v>
      </c>
      <c r="E197">
        <v>9</v>
      </c>
      <c r="F197">
        <v>12980</v>
      </c>
      <c r="G197">
        <v>7765</v>
      </c>
      <c r="H197" s="5">
        <f>Tabel3[[#This Row],[TotalCounted]]/Tabel3[[#This Row],[Aantal_SB]]</f>
        <v>862.77777777777783</v>
      </c>
    </row>
    <row r="198" spans="1:8" x14ac:dyDescent="0.25">
      <c r="A198" s="1" t="s">
        <v>477</v>
      </c>
      <c r="B198" s="1" t="s">
        <v>478</v>
      </c>
      <c r="C198" s="2">
        <v>43545.118305069445</v>
      </c>
      <c r="D198" s="1" t="s">
        <v>398</v>
      </c>
      <c r="E198">
        <v>13</v>
      </c>
      <c r="F198">
        <v>13555</v>
      </c>
      <c r="G198">
        <v>9349</v>
      </c>
      <c r="H198" s="5">
        <f>Tabel3[[#This Row],[TotalCounted]]/Tabel3[[#This Row],[Aantal_SB]]</f>
        <v>719.15384615384619</v>
      </c>
    </row>
    <row r="199" spans="1:8" x14ac:dyDescent="0.25">
      <c r="A199" s="1" t="s">
        <v>467</v>
      </c>
      <c r="B199" s="1" t="s">
        <v>468</v>
      </c>
      <c r="C199" s="2">
        <v>43545.129257719906</v>
      </c>
      <c r="D199" s="1" t="s">
        <v>398</v>
      </c>
      <c r="E199">
        <v>11</v>
      </c>
      <c r="F199">
        <v>16541</v>
      </c>
      <c r="G199">
        <v>9127</v>
      </c>
      <c r="H199" s="5">
        <f>Tabel3[[#This Row],[TotalCounted]]/Tabel3[[#This Row],[Aantal_SB]]</f>
        <v>829.72727272727275</v>
      </c>
    </row>
    <row r="200" spans="1:8" x14ac:dyDescent="0.25">
      <c r="A200" s="1" t="s">
        <v>421</v>
      </c>
      <c r="B200" s="1" t="s">
        <v>422</v>
      </c>
      <c r="C200" s="2">
        <v>43545.150065694441</v>
      </c>
      <c r="D200" s="1" t="s">
        <v>398</v>
      </c>
      <c r="E200">
        <v>12</v>
      </c>
      <c r="F200">
        <v>15050</v>
      </c>
      <c r="G200">
        <v>9105</v>
      </c>
      <c r="H200" s="5">
        <f>Tabel3[[#This Row],[TotalCounted]]/Tabel3[[#This Row],[Aantal_SB]]</f>
        <v>758.75</v>
      </c>
    </row>
    <row r="201" spans="1:8" x14ac:dyDescent="0.25">
      <c r="A201" s="1" t="s">
        <v>485</v>
      </c>
      <c r="B201" s="1" t="s">
        <v>486</v>
      </c>
      <c r="C201" s="2">
        <v>44276.830573078703</v>
      </c>
      <c r="D201" s="1" t="s">
        <v>398</v>
      </c>
      <c r="E201">
        <v>70</v>
      </c>
      <c r="F201">
        <v>114663</v>
      </c>
      <c r="G201">
        <v>59415</v>
      </c>
      <c r="H201" s="5">
        <f>Tabel3[[#This Row],[TotalCounted]]/Tabel3[[#This Row],[Aantal_SB]]</f>
        <v>848.78571428571433</v>
      </c>
    </row>
    <row r="202" spans="1:8" x14ac:dyDescent="0.25">
      <c r="A202" s="1" t="s">
        <v>487</v>
      </c>
      <c r="B202" s="1" t="s">
        <v>488</v>
      </c>
      <c r="C202" s="2">
        <v>43545.088788530091</v>
      </c>
      <c r="D202" s="1" t="s">
        <v>398</v>
      </c>
      <c r="E202">
        <v>12</v>
      </c>
      <c r="F202">
        <v>13366</v>
      </c>
      <c r="G202">
        <v>7521</v>
      </c>
      <c r="H202" s="5">
        <f>Tabel3[[#This Row],[TotalCounted]]/Tabel3[[#This Row],[Aantal_SB]]</f>
        <v>626.75</v>
      </c>
    </row>
    <row r="203" spans="1:8" x14ac:dyDescent="0.25">
      <c r="A203" s="1" t="s">
        <v>479</v>
      </c>
      <c r="B203" s="1" t="s">
        <v>480</v>
      </c>
      <c r="C203" s="2">
        <v>43545.145029293984</v>
      </c>
      <c r="D203" s="1" t="s">
        <v>398</v>
      </c>
      <c r="E203">
        <v>10</v>
      </c>
      <c r="F203">
        <v>14479</v>
      </c>
      <c r="G203">
        <v>8566</v>
      </c>
      <c r="H203" s="5">
        <f>Tabel3[[#This Row],[TotalCounted]]/Tabel3[[#This Row],[Aantal_SB]]</f>
        <v>856.6</v>
      </c>
    </row>
    <row r="204" spans="1:8" x14ac:dyDescent="0.25">
      <c r="A204" s="1" t="s">
        <v>475</v>
      </c>
      <c r="B204" s="1" t="s">
        <v>476</v>
      </c>
      <c r="C204" s="2">
        <v>43545.718099837963</v>
      </c>
      <c r="D204" s="1" t="s">
        <v>398</v>
      </c>
      <c r="E204">
        <v>32</v>
      </c>
      <c r="F204">
        <v>52482</v>
      </c>
      <c r="G204">
        <v>28786</v>
      </c>
      <c r="H204" s="5">
        <f>Tabel3[[#This Row],[TotalCounted]]/Tabel3[[#This Row],[Aantal_SB]]</f>
        <v>899.5625</v>
      </c>
    </row>
    <row r="205" spans="1:8" x14ac:dyDescent="0.25">
      <c r="A205" s="1" t="s">
        <v>473</v>
      </c>
      <c r="B205" s="1" t="s">
        <v>474</v>
      </c>
      <c r="C205" s="2">
        <v>43545.814485173614</v>
      </c>
      <c r="D205" s="1" t="s">
        <v>398</v>
      </c>
      <c r="E205">
        <v>12</v>
      </c>
      <c r="F205">
        <v>21512</v>
      </c>
      <c r="G205">
        <v>12449</v>
      </c>
      <c r="H205" s="5">
        <f>Tabel3[[#This Row],[TotalCounted]]/Tabel3[[#This Row],[Aantal_SB]]</f>
        <v>1037.4166666666667</v>
      </c>
    </row>
    <row r="206" spans="1:8" x14ac:dyDescent="0.25">
      <c r="A206" s="1" t="s">
        <v>471</v>
      </c>
      <c r="B206" s="1" t="s">
        <v>472</v>
      </c>
      <c r="C206" s="2">
        <v>43545.514269548614</v>
      </c>
      <c r="D206" s="1" t="s">
        <v>398</v>
      </c>
      <c r="E206">
        <v>8</v>
      </c>
      <c r="F206">
        <v>10427</v>
      </c>
      <c r="G206">
        <v>6659</v>
      </c>
      <c r="H206" s="5">
        <f>Tabel3[[#This Row],[TotalCounted]]/Tabel3[[#This Row],[Aantal_SB]]</f>
        <v>832.375</v>
      </c>
    </row>
    <row r="207" spans="1:8" x14ac:dyDescent="0.25">
      <c r="A207" s="1" t="s">
        <v>469</v>
      </c>
      <c r="B207" s="1" t="s">
        <v>470</v>
      </c>
      <c r="C207" s="2">
        <v>43545.160909456019</v>
      </c>
      <c r="D207" s="1" t="s">
        <v>398</v>
      </c>
      <c r="E207">
        <v>11</v>
      </c>
      <c r="F207">
        <v>10899</v>
      </c>
      <c r="G207">
        <v>7186</v>
      </c>
      <c r="H207" s="5">
        <f>Tabel3[[#This Row],[TotalCounted]]/Tabel3[[#This Row],[Aantal_SB]]</f>
        <v>653.27272727272725</v>
      </c>
    </row>
    <row r="208" spans="1:8" x14ac:dyDescent="0.25">
      <c r="A208" s="1" t="s">
        <v>465</v>
      </c>
      <c r="B208" s="1" t="s">
        <v>466</v>
      </c>
      <c r="C208" s="2">
        <v>43545.906986643517</v>
      </c>
      <c r="D208" s="1" t="s">
        <v>398</v>
      </c>
      <c r="E208">
        <v>25</v>
      </c>
      <c r="F208">
        <v>36623</v>
      </c>
      <c r="G208">
        <v>21467</v>
      </c>
      <c r="H208" s="5">
        <f>Tabel3[[#This Row],[TotalCounted]]/Tabel3[[#This Row],[Aantal_SB]]</f>
        <v>858.68</v>
      </c>
    </row>
    <row r="209" spans="1:8" x14ac:dyDescent="0.25">
      <c r="A209" s="1" t="s">
        <v>463</v>
      </c>
      <c r="B209" s="1" t="s">
        <v>464</v>
      </c>
      <c r="C209" s="2">
        <v>43545.187232048615</v>
      </c>
      <c r="D209" s="1" t="s">
        <v>398</v>
      </c>
      <c r="E209">
        <v>39</v>
      </c>
      <c r="F209">
        <v>62572</v>
      </c>
      <c r="G209">
        <v>32299</v>
      </c>
      <c r="H209" s="5">
        <f>Tabel3[[#This Row],[TotalCounted]]/Tabel3[[#This Row],[Aantal_SB]]</f>
        <v>828.17948717948718</v>
      </c>
    </row>
    <row r="210" spans="1:8" x14ac:dyDescent="0.25">
      <c r="A210" s="1" t="s">
        <v>461</v>
      </c>
      <c r="B210" s="1" t="s">
        <v>462</v>
      </c>
      <c r="C210" s="2">
        <v>43546.445135798611</v>
      </c>
      <c r="D210" s="1" t="s">
        <v>398</v>
      </c>
      <c r="E210">
        <v>5</v>
      </c>
      <c r="F210">
        <v>10243</v>
      </c>
      <c r="G210">
        <v>6548</v>
      </c>
      <c r="H210" s="5">
        <f>Tabel3[[#This Row],[TotalCounted]]/Tabel3[[#This Row],[Aantal_SB]]</f>
        <v>1309.5999999999999</v>
      </c>
    </row>
    <row r="211" spans="1:8" x14ac:dyDescent="0.25">
      <c r="A211" s="1" t="s">
        <v>459</v>
      </c>
      <c r="B211" s="1" t="s">
        <v>460</v>
      </c>
      <c r="C211" s="2">
        <v>43545.140464606484</v>
      </c>
      <c r="D211" s="1" t="s">
        <v>398</v>
      </c>
      <c r="E211">
        <v>7</v>
      </c>
      <c r="F211">
        <v>9080</v>
      </c>
      <c r="G211">
        <v>5268</v>
      </c>
      <c r="H211" s="5">
        <f>Tabel3[[#This Row],[TotalCounted]]/Tabel3[[#This Row],[Aantal_SB]]</f>
        <v>752.57142857142856</v>
      </c>
    </row>
    <row r="212" spans="1:8" x14ac:dyDescent="0.25">
      <c r="A212" s="1" t="s">
        <v>457</v>
      </c>
      <c r="B212" s="1" t="s">
        <v>458</v>
      </c>
      <c r="C212" s="2">
        <v>43545.124786886576</v>
      </c>
      <c r="D212" s="1" t="s">
        <v>398</v>
      </c>
      <c r="E212">
        <v>5</v>
      </c>
      <c r="F212">
        <v>7604</v>
      </c>
      <c r="G212">
        <v>4675</v>
      </c>
      <c r="H212" s="5">
        <f>Tabel3[[#This Row],[TotalCounted]]/Tabel3[[#This Row],[Aantal_SB]]</f>
        <v>935</v>
      </c>
    </row>
    <row r="213" spans="1:8" x14ac:dyDescent="0.25">
      <c r="A213" s="1" t="s">
        <v>455</v>
      </c>
      <c r="B213" s="1" t="s">
        <v>456</v>
      </c>
      <c r="C213" s="2">
        <v>43545.133563263887</v>
      </c>
      <c r="D213" s="1" t="s">
        <v>398</v>
      </c>
      <c r="E213">
        <v>25</v>
      </c>
      <c r="F213">
        <v>33984</v>
      </c>
      <c r="G213">
        <v>19303</v>
      </c>
      <c r="H213" s="5">
        <f>Tabel3[[#This Row],[TotalCounted]]/Tabel3[[#This Row],[Aantal_SB]]</f>
        <v>772.12</v>
      </c>
    </row>
    <row r="214" spans="1:8" x14ac:dyDescent="0.25">
      <c r="A214" s="1" t="s">
        <v>453</v>
      </c>
      <c r="B214" s="1" t="s">
        <v>454</v>
      </c>
      <c r="C214" s="2">
        <v>43545.752870914352</v>
      </c>
      <c r="D214" s="1" t="s">
        <v>398</v>
      </c>
      <c r="E214">
        <v>6</v>
      </c>
      <c r="F214">
        <v>8646</v>
      </c>
      <c r="G214">
        <v>5622</v>
      </c>
      <c r="H214" s="5">
        <f>Tabel3[[#This Row],[TotalCounted]]/Tabel3[[#This Row],[Aantal_SB]]</f>
        <v>937</v>
      </c>
    </row>
    <row r="215" spans="1:8" x14ac:dyDescent="0.25">
      <c r="A215" s="1" t="s">
        <v>451</v>
      </c>
      <c r="B215" s="1" t="s">
        <v>452</v>
      </c>
      <c r="C215" s="2">
        <v>43545.720825787037</v>
      </c>
      <c r="D215" s="1" t="s">
        <v>398</v>
      </c>
      <c r="E215">
        <v>19</v>
      </c>
      <c r="F215">
        <v>21687</v>
      </c>
      <c r="G215">
        <v>12990</v>
      </c>
      <c r="H215" s="5">
        <f>Tabel3[[#This Row],[TotalCounted]]/Tabel3[[#This Row],[Aantal_SB]]</f>
        <v>683.68421052631584</v>
      </c>
    </row>
    <row r="216" spans="1:8" x14ac:dyDescent="0.25">
      <c r="A216" s="1" t="s">
        <v>449</v>
      </c>
      <c r="B216" s="1" t="s">
        <v>450</v>
      </c>
      <c r="C216" s="2">
        <v>43545.614071342592</v>
      </c>
      <c r="D216" s="1" t="s">
        <v>398</v>
      </c>
      <c r="E216">
        <v>8</v>
      </c>
      <c r="F216">
        <v>8807</v>
      </c>
      <c r="G216">
        <v>5704</v>
      </c>
      <c r="H216" s="5">
        <f>Tabel3[[#This Row],[TotalCounted]]/Tabel3[[#This Row],[Aantal_SB]]</f>
        <v>713</v>
      </c>
    </row>
    <row r="217" spans="1:8" x14ac:dyDescent="0.25">
      <c r="A217" s="1" t="s">
        <v>445</v>
      </c>
      <c r="B217" s="1" t="s">
        <v>446</v>
      </c>
      <c r="C217" s="2">
        <v>43545.34066991898</v>
      </c>
      <c r="D217" s="1" t="s">
        <v>398</v>
      </c>
      <c r="E217">
        <v>24</v>
      </c>
      <c r="F217">
        <v>32156</v>
      </c>
      <c r="G217">
        <v>19490</v>
      </c>
      <c r="H217" s="5">
        <f>Tabel3[[#This Row],[TotalCounted]]/Tabel3[[#This Row],[Aantal_SB]]</f>
        <v>812.08333333333337</v>
      </c>
    </row>
    <row r="218" spans="1:8" x14ac:dyDescent="0.25">
      <c r="A218" s="1" t="s">
        <v>443</v>
      </c>
      <c r="B218" s="1" t="s">
        <v>444</v>
      </c>
      <c r="C218" s="2">
        <v>43545.186001041664</v>
      </c>
      <c r="D218" s="1" t="s">
        <v>398</v>
      </c>
      <c r="E218">
        <v>26</v>
      </c>
      <c r="F218">
        <v>55195</v>
      </c>
      <c r="G218">
        <v>29552</v>
      </c>
      <c r="H218" s="5">
        <f>Tabel3[[#This Row],[TotalCounted]]/Tabel3[[#This Row],[Aantal_SB]]</f>
        <v>1136.6153846153845</v>
      </c>
    </row>
    <row r="219" spans="1:8" x14ac:dyDescent="0.25">
      <c r="A219" s="1" t="s">
        <v>439</v>
      </c>
      <c r="B219" s="1" t="s">
        <v>440</v>
      </c>
      <c r="C219" s="2">
        <v>43545.20804892361</v>
      </c>
      <c r="D219" s="1" t="s">
        <v>398</v>
      </c>
      <c r="E219">
        <v>43</v>
      </c>
      <c r="F219">
        <v>65072</v>
      </c>
      <c r="G219">
        <v>38302</v>
      </c>
      <c r="H219" s="5">
        <f>Tabel3[[#This Row],[TotalCounted]]/Tabel3[[#This Row],[Aantal_SB]]</f>
        <v>890.74418604651157</v>
      </c>
    </row>
    <row r="220" spans="1:8" x14ac:dyDescent="0.25">
      <c r="A220" s="1" t="s">
        <v>417</v>
      </c>
      <c r="B220" s="1" t="s">
        <v>418</v>
      </c>
      <c r="C220" s="2">
        <v>43546.554072800929</v>
      </c>
      <c r="D220" s="1" t="s">
        <v>398</v>
      </c>
      <c r="E220">
        <v>31</v>
      </c>
      <c r="F220">
        <v>44393</v>
      </c>
      <c r="G220">
        <v>21447</v>
      </c>
      <c r="H220" s="5">
        <f>Tabel3[[#This Row],[TotalCounted]]/Tabel3[[#This Row],[Aantal_SB]]</f>
        <v>691.83870967741939</v>
      </c>
    </row>
    <row r="221" spans="1:8" x14ac:dyDescent="0.25">
      <c r="A221" s="1" t="s">
        <v>437</v>
      </c>
      <c r="B221" s="1" t="s">
        <v>438</v>
      </c>
      <c r="C221" s="2">
        <v>43545.164361539355</v>
      </c>
      <c r="D221" s="1" t="s">
        <v>398</v>
      </c>
      <c r="E221">
        <v>11</v>
      </c>
      <c r="F221">
        <v>18582</v>
      </c>
      <c r="G221">
        <v>12393</v>
      </c>
      <c r="H221" s="5">
        <f>Tabel3[[#This Row],[TotalCounted]]/Tabel3[[#This Row],[Aantal_SB]]</f>
        <v>1126.6363636363637</v>
      </c>
    </row>
    <row r="222" spans="1:8" x14ac:dyDescent="0.25">
      <c r="A222" s="1" t="s">
        <v>435</v>
      </c>
      <c r="B222" s="1" t="s">
        <v>436</v>
      </c>
      <c r="C222" s="2">
        <v>43545.187991643521</v>
      </c>
      <c r="D222" s="1" t="s">
        <v>398</v>
      </c>
      <c r="E222">
        <v>26</v>
      </c>
      <c r="F222">
        <v>42056</v>
      </c>
      <c r="G222">
        <v>22079</v>
      </c>
      <c r="H222" s="5">
        <f>Tabel3[[#This Row],[TotalCounted]]/Tabel3[[#This Row],[Aantal_SB]]</f>
        <v>849.19230769230774</v>
      </c>
    </row>
    <row r="223" spans="1:8" x14ac:dyDescent="0.25">
      <c r="A223" s="1" t="s">
        <v>433</v>
      </c>
      <c r="B223" s="1" t="s">
        <v>434</v>
      </c>
      <c r="C223" s="2">
        <v>43545.14030215278</v>
      </c>
      <c r="D223" s="1" t="s">
        <v>398</v>
      </c>
      <c r="E223">
        <v>17</v>
      </c>
      <c r="F223">
        <v>30489</v>
      </c>
      <c r="G223">
        <v>16832</v>
      </c>
      <c r="H223" s="5">
        <f>Tabel3[[#This Row],[TotalCounted]]/Tabel3[[#This Row],[Aantal_SB]]</f>
        <v>990.11764705882354</v>
      </c>
    </row>
    <row r="224" spans="1:8" x14ac:dyDescent="0.25">
      <c r="A224" s="1" t="s">
        <v>431</v>
      </c>
      <c r="B224" s="1" t="s">
        <v>432</v>
      </c>
      <c r="C224" s="2">
        <v>43545.588017222224</v>
      </c>
      <c r="D224" s="1" t="s">
        <v>398</v>
      </c>
      <c r="E224">
        <v>85</v>
      </c>
      <c r="F224">
        <v>112745</v>
      </c>
      <c r="G224">
        <v>59751</v>
      </c>
      <c r="H224" s="5">
        <f>Tabel3[[#This Row],[TotalCounted]]/Tabel3[[#This Row],[Aantal_SB]]</f>
        <v>702.95294117647063</v>
      </c>
    </row>
    <row r="225" spans="1:8" x14ac:dyDescent="0.25">
      <c r="A225" s="1" t="s">
        <v>429</v>
      </c>
      <c r="B225" s="1" t="s">
        <v>430</v>
      </c>
      <c r="C225" s="2">
        <v>43545.208461030095</v>
      </c>
      <c r="D225" s="1" t="s">
        <v>398</v>
      </c>
      <c r="E225">
        <v>78</v>
      </c>
      <c r="F225">
        <v>117251</v>
      </c>
      <c r="G225">
        <v>67402</v>
      </c>
      <c r="H225" s="5">
        <f>Tabel3[[#This Row],[TotalCounted]]/Tabel3[[#This Row],[Aantal_SB]]</f>
        <v>864.12820512820508</v>
      </c>
    </row>
    <row r="226" spans="1:8" x14ac:dyDescent="0.25">
      <c r="A226" s="1" t="s">
        <v>425</v>
      </c>
      <c r="B226" s="1" t="s">
        <v>426</v>
      </c>
      <c r="C226" s="2">
        <v>43545.110950636576</v>
      </c>
      <c r="D226" s="1" t="s">
        <v>398</v>
      </c>
      <c r="E226">
        <v>10</v>
      </c>
      <c r="F226">
        <v>14187</v>
      </c>
      <c r="G226">
        <v>7788</v>
      </c>
      <c r="H226" s="5">
        <f>Tabel3[[#This Row],[TotalCounted]]/Tabel3[[#This Row],[Aantal_SB]]</f>
        <v>778.8</v>
      </c>
    </row>
    <row r="227" spans="1:8" x14ac:dyDescent="0.25">
      <c r="A227" s="1" t="s">
        <v>423</v>
      </c>
      <c r="B227" s="1" t="s">
        <v>424</v>
      </c>
      <c r="C227" s="2">
        <v>43545.147352233798</v>
      </c>
      <c r="D227" s="1" t="s">
        <v>398</v>
      </c>
      <c r="E227">
        <v>19</v>
      </c>
      <c r="F227">
        <v>28284</v>
      </c>
      <c r="G227">
        <v>18627</v>
      </c>
      <c r="H227" s="5">
        <f>Tabel3[[#This Row],[TotalCounted]]/Tabel3[[#This Row],[Aantal_SB]]</f>
        <v>980.36842105263156</v>
      </c>
    </row>
    <row r="228" spans="1:8" x14ac:dyDescent="0.25">
      <c r="A228" s="1" t="s">
        <v>419</v>
      </c>
      <c r="B228" s="1" t="s">
        <v>420</v>
      </c>
      <c r="C228" s="2">
        <v>43545.51277627315</v>
      </c>
      <c r="D228" s="1" t="s">
        <v>398</v>
      </c>
      <c r="E228">
        <v>12</v>
      </c>
      <c r="F228">
        <v>23381</v>
      </c>
      <c r="G228">
        <v>11010</v>
      </c>
      <c r="H228" s="5">
        <f>Tabel3[[#This Row],[TotalCounted]]/Tabel3[[#This Row],[Aantal_SB]]</f>
        <v>917.5</v>
      </c>
    </row>
    <row r="229" spans="1:8" x14ac:dyDescent="0.25">
      <c r="A229" s="1" t="s">
        <v>415</v>
      </c>
      <c r="B229" s="1" t="s">
        <v>416</v>
      </c>
      <c r="C229" s="2">
        <v>43545.114844583331</v>
      </c>
      <c r="D229" s="1" t="s">
        <v>398</v>
      </c>
      <c r="E229">
        <v>19</v>
      </c>
      <c r="F229">
        <v>28469</v>
      </c>
      <c r="G229">
        <v>18775</v>
      </c>
      <c r="H229" s="5">
        <f>Tabel3[[#This Row],[TotalCounted]]/Tabel3[[#This Row],[Aantal_SB]]</f>
        <v>988.15789473684208</v>
      </c>
    </row>
    <row r="230" spans="1:8" x14ac:dyDescent="0.25">
      <c r="A230" s="1" t="s">
        <v>413</v>
      </c>
      <c r="B230" s="1" t="s">
        <v>414</v>
      </c>
      <c r="C230" s="2">
        <v>43545.686516886577</v>
      </c>
      <c r="D230" s="1" t="s">
        <v>398</v>
      </c>
      <c r="E230">
        <v>15</v>
      </c>
      <c r="F230">
        <v>17507</v>
      </c>
      <c r="G230">
        <v>12085</v>
      </c>
      <c r="H230" s="5">
        <f>Tabel3[[#This Row],[TotalCounted]]/Tabel3[[#This Row],[Aantal_SB]]</f>
        <v>805.66666666666663</v>
      </c>
    </row>
    <row r="231" spans="1:8" x14ac:dyDescent="0.25">
      <c r="A231" s="1" t="s">
        <v>411</v>
      </c>
      <c r="B231" s="1" t="s">
        <v>412</v>
      </c>
      <c r="C231" s="2">
        <v>43545.811680115738</v>
      </c>
      <c r="D231" s="1" t="s">
        <v>398</v>
      </c>
      <c r="E231">
        <v>6</v>
      </c>
      <c r="F231">
        <v>8374</v>
      </c>
      <c r="G231">
        <v>5394</v>
      </c>
      <c r="H231" s="5">
        <f>Tabel3[[#This Row],[TotalCounted]]/Tabel3[[#This Row],[Aantal_SB]]</f>
        <v>899</v>
      </c>
    </row>
    <row r="232" spans="1:8" x14ac:dyDescent="0.25">
      <c r="A232" s="1" t="s">
        <v>409</v>
      </c>
      <c r="B232" s="1" t="s">
        <v>410</v>
      </c>
      <c r="C232" s="2">
        <v>43565.513839560183</v>
      </c>
      <c r="D232" s="1" t="s">
        <v>398</v>
      </c>
      <c r="E232">
        <v>18</v>
      </c>
      <c r="F232">
        <v>30299</v>
      </c>
      <c r="G232">
        <v>15379</v>
      </c>
      <c r="H232" s="5">
        <f>Tabel3[[#This Row],[TotalCounted]]/Tabel3[[#This Row],[Aantal_SB]]</f>
        <v>854.38888888888891</v>
      </c>
    </row>
    <row r="233" spans="1:8" x14ac:dyDescent="0.25">
      <c r="A233" s="1" t="s">
        <v>407</v>
      </c>
      <c r="B233" s="1" t="s">
        <v>408</v>
      </c>
      <c r="C233" s="2">
        <v>43545.12745896991</v>
      </c>
      <c r="D233" s="1" t="s">
        <v>398</v>
      </c>
      <c r="E233">
        <v>18</v>
      </c>
      <c r="F233">
        <v>24370</v>
      </c>
      <c r="G233">
        <v>15762</v>
      </c>
      <c r="H233" s="5">
        <f>Tabel3[[#This Row],[TotalCounted]]/Tabel3[[#This Row],[Aantal_SB]]</f>
        <v>875.66666666666663</v>
      </c>
    </row>
    <row r="234" spans="1:8" x14ac:dyDescent="0.25">
      <c r="A234" s="1" t="s">
        <v>405</v>
      </c>
      <c r="B234" s="1" t="s">
        <v>406</v>
      </c>
      <c r="C234" s="2">
        <v>43545.121898321762</v>
      </c>
      <c r="D234" s="1" t="s">
        <v>398</v>
      </c>
      <c r="E234">
        <v>6</v>
      </c>
      <c r="F234">
        <v>7623</v>
      </c>
      <c r="G234">
        <v>4872</v>
      </c>
      <c r="H234" s="5">
        <f>Tabel3[[#This Row],[TotalCounted]]/Tabel3[[#This Row],[Aantal_SB]]</f>
        <v>812</v>
      </c>
    </row>
    <row r="235" spans="1:8" x14ac:dyDescent="0.25">
      <c r="A235" s="1" t="s">
        <v>403</v>
      </c>
      <c r="B235" s="1" t="s">
        <v>404</v>
      </c>
      <c r="C235" s="2">
        <v>43545.799393761576</v>
      </c>
      <c r="D235" s="1" t="s">
        <v>398</v>
      </c>
      <c r="E235">
        <v>471</v>
      </c>
      <c r="F235">
        <v>583421</v>
      </c>
      <c r="G235">
        <v>308059</v>
      </c>
      <c r="H235" s="5">
        <f>Tabel3[[#This Row],[TotalCounted]]/Tabel3[[#This Row],[Aantal_SB]]</f>
        <v>654.05307855626324</v>
      </c>
    </row>
    <row r="236" spans="1:8" x14ac:dyDescent="0.25">
      <c r="A236" s="1" t="s">
        <v>401</v>
      </c>
      <c r="B236" s="1" t="s">
        <v>402</v>
      </c>
      <c r="C236" s="2">
        <v>43545.149193472222</v>
      </c>
      <c r="D236" s="1" t="s">
        <v>398</v>
      </c>
      <c r="E236">
        <v>41</v>
      </c>
      <c r="F236">
        <v>58732</v>
      </c>
      <c r="G236">
        <v>35566</v>
      </c>
      <c r="H236" s="5">
        <f>Tabel3[[#This Row],[TotalCounted]]/Tabel3[[#This Row],[Aantal_SB]]</f>
        <v>867.46341463414637</v>
      </c>
    </row>
    <row r="237" spans="1:8" x14ac:dyDescent="0.25">
      <c r="A237" s="1" t="s">
        <v>399</v>
      </c>
      <c r="B237" s="1" t="s">
        <v>400</v>
      </c>
      <c r="C237" s="2">
        <v>43545.186698043981</v>
      </c>
      <c r="D237" s="1" t="s">
        <v>398</v>
      </c>
      <c r="E237">
        <v>64</v>
      </c>
      <c r="F237">
        <v>83787</v>
      </c>
      <c r="G237">
        <v>47572</v>
      </c>
      <c r="H237" s="5">
        <f>Tabel3[[#This Row],[TotalCounted]]/Tabel3[[#This Row],[Aantal_SB]]</f>
        <v>743.3125</v>
      </c>
    </row>
    <row r="238" spans="1:8" x14ac:dyDescent="0.25">
      <c r="A238" s="1" t="s">
        <v>396</v>
      </c>
      <c r="B238" s="1" t="s">
        <v>397</v>
      </c>
      <c r="C238" s="2">
        <v>43545.104445243058</v>
      </c>
      <c r="D238" s="1" t="s">
        <v>398</v>
      </c>
      <c r="E238">
        <v>15</v>
      </c>
      <c r="F238">
        <v>22988</v>
      </c>
      <c r="G238">
        <v>13845</v>
      </c>
      <c r="H238" s="5">
        <f>Tabel3[[#This Row],[TotalCounted]]/Tabel3[[#This Row],[Aantal_SB]]</f>
        <v>923</v>
      </c>
    </row>
    <row r="239" spans="1:8" x14ac:dyDescent="0.25">
      <c r="A239" s="1" t="s">
        <v>536</v>
      </c>
      <c r="B239" s="1" t="s">
        <v>537</v>
      </c>
      <c r="C239" s="2">
        <v>43545.068071828704</v>
      </c>
      <c r="D239" s="1" t="s">
        <v>491</v>
      </c>
      <c r="E239">
        <v>16</v>
      </c>
      <c r="F239">
        <v>16523</v>
      </c>
      <c r="G239">
        <v>11161</v>
      </c>
      <c r="H239" s="5">
        <f>Tabel3[[#This Row],[TotalCounted]]/Tabel3[[#This Row],[Aantal_SB]]</f>
        <v>697.5625</v>
      </c>
    </row>
    <row r="240" spans="1:8" x14ac:dyDescent="0.25">
      <c r="A240" s="1" t="s">
        <v>498</v>
      </c>
      <c r="B240" s="1" t="s">
        <v>499</v>
      </c>
      <c r="C240" s="2">
        <v>43545.940966099537</v>
      </c>
      <c r="D240" s="1" t="s">
        <v>491</v>
      </c>
      <c r="E240">
        <v>16</v>
      </c>
      <c r="F240">
        <v>20804</v>
      </c>
      <c r="G240">
        <v>12751</v>
      </c>
      <c r="H240" s="5">
        <f>Tabel3[[#This Row],[TotalCounted]]/Tabel3[[#This Row],[Aantal_SB]]</f>
        <v>796.9375</v>
      </c>
    </row>
    <row r="241" spans="1:8" x14ac:dyDescent="0.25">
      <c r="A241" s="1" t="s">
        <v>518</v>
      </c>
      <c r="B241" s="1" t="s">
        <v>519</v>
      </c>
      <c r="C241" s="2">
        <v>43545.616034525461</v>
      </c>
      <c r="D241" s="1" t="s">
        <v>491</v>
      </c>
      <c r="E241">
        <v>14</v>
      </c>
      <c r="F241">
        <v>14345</v>
      </c>
      <c r="G241">
        <v>8500</v>
      </c>
      <c r="H241" s="5">
        <f>Tabel3[[#This Row],[TotalCounted]]/Tabel3[[#This Row],[Aantal_SB]]</f>
        <v>607.14285714285711</v>
      </c>
    </row>
    <row r="242" spans="1:8" x14ac:dyDescent="0.25">
      <c r="A242" s="1" t="s">
        <v>524</v>
      </c>
      <c r="B242" s="1" t="s">
        <v>525</v>
      </c>
      <c r="C242" s="2">
        <v>43545.388643599537</v>
      </c>
      <c r="D242" s="1" t="s">
        <v>491</v>
      </c>
      <c r="E242">
        <v>17</v>
      </c>
      <c r="F242">
        <v>28428</v>
      </c>
      <c r="G242">
        <v>19630</v>
      </c>
      <c r="H242" s="5">
        <f>Tabel3[[#This Row],[TotalCounted]]/Tabel3[[#This Row],[Aantal_SB]]</f>
        <v>1154.7058823529412</v>
      </c>
    </row>
    <row r="243" spans="1:8" x14ac:dyDescent="0.25">
      <c r="A243" s="1" t="s">
        <v>510</v>
      </c>
      <c r="B243" s="1" t="s">
        <v>511</v>
      </c>
      <c r="C243" s="2">
        <v>43545.798331203703</v>
      </c>
      <c r="D243" s="1" t="s">
        <v>491</v>
      </c>
      <c r="E243">
        <v>27</v>
      </c>
      <c r="F243">
        <v>27800</v>
      </c>
      <c r="G243">
        <v>17403</v>
      </c>
      <c r="H243" s="5">
        <f>Tabel3[[#This Row],[TotalCounted]]/Tabel3[[#This Row],[Aantal_SB]]</f>
        <v>644.55555555555554</v>
      </c>
    </row>
    <row r="244" spans="1:8" x14ac:dyDescent="0.25">
      <c r="A244" s="1" t="s">
        <v>528</v>
      </c>
      <c r="B244" s="1" t="s">
        <v>529</v>
      </c>
      <c r="C244" s="2">
        <v>43545.18311395833</v>
      </c>
      <c r="D244" s="1" t="s">
        <v>491</v>
      </c>
      <c r="E244">
        <v>33</v>
      </c>
      <c r="F244">
        <v>35146</v>
      </c>
      <c r="G244">
        <v>20684</v>
      </c>
      <c r="H244" s="5">
        <f>Tabel3[[#This Row],[TotalCounted]]/Tabel3[[#This Row],[Aantal_SB]]</f>
        <v>626.78787878787875</v>
      </c>
    </row>
    <row r="245" spans="1:8" x14ac:dyDescent="0.25">
      <c r="A245" s="1" t="s">
        <v>532</v>
      </c>
      <c r="B245" s="1" t="s">
        <v>533</v>
      </c>
      <c r="C245" s="2">
        <v>43545.702319722222</v>
      </c>
      <c r="D245" s="1" t="s">
        <v>491</v>
      </c>
      <c r="E245">
        <v>24</v>
      </c>
      <c r="F245">
        <v>25850</v>
      </c>
      <c r="G245">
        <v>15317</v>
      </c>
      <c r="H245" s="5">
        <f>Tabel3[[#This Row],[TotalCounted]]/Tabel3[[#This Row],[Aantal_SB]]</f>
        <v>638.20833333333337</v>
      </c>
    </row>
    <row r="246" spans="1:8" x14ac:dyDescent="0.25">
      <c r="A246" s="1" t="s">
        <v>538</v>
      </c>
      <c r="B246" s="1" t="s">
        <v>539</v>
      </c>
      <c r="C246" s="2">
        <v>43546.352185833333</v>
      </c>
      <c r="D246" s="1" t="s">
        <v>491</v>
      </c>
      <c r="E246">
        <v>69</v>
      </c>
      <c r="F246">
        <v>97550</v>
      </c>
      <c r="G246">
        <v>59542</v>
      </c>
      <c r="H246" s="5">
        <f>Tabel3[[#This Row],[TotalCounted]]/Tabel3[[#This Row],[Aantal_SB]]</f>
        <v>862.92753623188401</v>
      </c>
    </row>
    <row r="247" spans="1:8" x14ac:dyDescent="0.25">
      <c r="A247" s="1" t="s">
        <v>534</v>
      </c>
      <c r="B247" s="1" t="s">
        <v>535</v>
      </c>
      <c r="C247" s="2">
        <v>43545.451010196761</v>
      </c>
      <c r="D247" s="1" t="s">
        <v>491</v>
      </c>
      <c r="E247">
        <v>15</v>
      </c>
      <c r="F247">
        <v>18874</v>
      </c>
      <c r="G247">
        <v>12169</v>
      </c>
      <c r="H247" s="5">
        <f>Tabel3[[#This Row],[TotalCounted]]/Tabel3[[#This Row],[Aantal_SB]]</f>
        <v>811.26666666666665</v>
      </c>
    </row>
    <row r="248" spans="1:8" x14ac:dyDescent="0.25">
      <c r="A248" s="1" t="s">
        <v>530</v>
      </c>
      <c r="B248" s="1" t="s">
        <v>531</v>
      </c>
      <c r="C248" s="2">
        <v>43545.742537430553</v>
      </c>
      <c r="D248" s="1" t="s">
        <v>491</v>
      </c>
      <c r="E248">
        <v>14</v>
      </c>
      <c r="F248">
        <v>16621</v>
      </c>
      <c r="G248">
        <v>9957</v>
      </c>
      <c r="H248" s="5">
        <f>Tabel3[[#This Row],[TotalCounted]]/Tabel3[[#This Row],[Aantal_SB]]</f>
        <v>711.21428571428567</v>
      </c>
    </row>
    <row r="249" spans="1:8" x14ac:dyDescent="0.25">
      <c r="A249" s="1" t="s">
        <v>526</v>
      </c>
      <c r="B249" s="1" t="s">
        <v>527</v>
      </c>
      <c r="C249" s="2">
        <v>43545.139348472221</v>
      </c>
      <c r="D249" s="1" t="s">
        <v>491</v>
      </c>
      <c r="E249">
        <v>9</v>
      </c>
      <c r="F249">
        <v>12145</v>
      </c>
      <c r="G249">
        <v>8989</v>
      </c>
      <c r="H249" s="5">
        <f>Tabel3[[#This Row],[TotalCounted]]/Tabel3[[#This Row],[Aantal_SB]]</f>
        <v>998.77777777777783</v>
      </c>
    </row>
    <row r="250" spans="1:8" x14ac:dyDescent="0.25">
      <c r="A250" s="1" t="s">
        <v>522</v>
      </c>
      <c r="B250" s="1" t="s">
        <v>523</v>
      </c>
      <c r="C250" s="2">
        <v>43546.506138877317</v>
      </c>
      <c r="D250" s="1" t="s">
        <v>491</v>
      </c>
      <c r="E250">
        <v>22</v>
      </c>
      <c r="F250">
        <v>29691</v>
      </c>
      <c r="G250">
        <v>17550</v>
      </c>
      <c r="H250" s="5">
        <f>Tabel3[[#This Row],[TotalCounted]]/Tabel3[[#This Row],[Aantal_SB]]</f>
        <v>797.72727272727275</v>
      </c>
    </row>
    <row r="251" spans="1:8" x14ac:dyDescent="0.25">
      <c r="A251" s="1" t="s">
        <v>520</v>
      </c>
      <c r="B251" s="1" t="s">
        <v>521</v>
      </c>
      <c r="C251" s="2">
        <v>43545.151152060185</v>
      </c>
      <c r="D251" s="1" t="s">
        <v>491</v>
      </c>
      <c r="E251">
        <v>15</v>
      </c>
      <c r="F251">
        <v>13823</v>
      </c>
      <c r="G251">
        <v>8953</v>
      </c>
      <c r="H251" s="5">
        <f>Tabel3[[#This Row],[TotalCounted]]/Tabel3[[#This Row],[Aantal_SB]]</f>
        <v>596.86666666666667</v>
      </c>
    </row>
    <row r="252" spans="1:8" x14ac:dyDescent="0.25">
      <c r="A252" s="1" t="s">
        <v>516</v>
      </c>
      <c r="B252" s="1" t="s">
        <v>517</v>
      </c>
      <c r="C252" s="2">
        <v>43545.451040115739</v>
      </c>
      <c r="D252" s="1" t="s">
        <v>491</v>
      </c>
      <c r="E252">
        <v>17</v>
      </c>
      <c r="F252">
        <v>24797</v>
      </c>
      <c r="G252">
        <v>14391</v>
      </c>
      <c r="H252" s="5">
        <f>Tabel3[[#This Row],[TotalCounted]]/Tabel3[[#This Row],[Aantal_SB]]</f>
        <v>846.52941176470586</v>
      </c>
    </row>
    <row r="253" spans="1:8" x14ac:dyDescent="0.25">
      <c r="A253" s="1" t="s">
        <v>514</v>
      </c>
      <c r="B253" s="1" t="s">
        <v>515</v>
      </c>
      <c r="C253" s="2">
        <v>43545.757259363425</v>
      </c>
      <c r="D253" s="1" t="s">
        <v>491</v>
      </c>
      <c r="E253">
        <v>13</v>
      </c>
      <c r="F253">
        <v>17921</v>
      </c>
      <c r="G253">
        <v>9922</v>
      </c>
      <c r="H253" s="5">
        <f>Tabel3[[#This Row],[TotalCounted]]/Tabel3[[#This Row],[Aantal_SB]]</f>
        <v>763.23076923076928</v>
      </c>
    </row>
    <row r="254" spans="1:8" x14ac:dyDescent="0.25">
      <c r="A254" s="1" t="s">
        <v>512</v>
      </c>
      <c r="B254" s="1" t="s">
        <v>513</v>
      </c>
      <c r="C254" s="2">
        <v>43545.743598900466</v>
      </c>
      <c r="D254" s="1" t="s">
        <v>491</v>
      </c>
      <c r="E254">
        <v>31</v>
      </c>
      <c r="F254">
        <v>40083</v>
      </c>
      <c r="G254">
        <v>25908</v>
      </c>
      <c r="H254" s="5">
        <f>Tabel3[[#This Row],[TotalCounted]]/Tabel3[[#This Row],[Aantal_SB]]</f>
        <v>835.74193548387098</v>
      </c>
    </row>
    <row r="255" spans="1:8" x14ac:dyDescent="0.25">
      <c r="A255" s="1" t="s">
        <v>508</v>
      </c>
      <c r="B255" s="1" t="s">
        <v>509</v>
      </c>
      <c r="C255" s="2">
        <v>43545.272649467595</v>
      </c>
      <c r="D255" s="1" t="s">
        <v>491</v>
      </c>
      <c r="E255">
        <v>35</v>
      </c>
      <c r="F255">
        <v>62792</v>
      </c>
      <c r="G255">
        <v>35259</v>
      </c>
      <c r="H255" s="5">
        <f>Tabel3[[#This Row],[TotalCounted]]/Tabel3[[#This Row],[Aantal_SB]]</f>
        <v>1007.4</v>
      </c>
    </row>
    <row r="256" spans="1:8" x14ac:dyDescent="0.25">
      <c r="A256" s="1" t="s">
        <v>506</v>
      </c>
      <c r="B256" s="1" t="s">
        <v>507</v>
      </c>
      <c r="C256" s="2">
        <v>43545.404983449072</v>
      </c>
      <c r="D256" s="1" t="s">
        <v>491</v>
      </c>
      <c r="E256">
        <v>23</v>
      </c>
      <c r="F256">
        <v>28133</v>
      </c>
      <c r="G256">
        <v>17339</v>
      </c>
      <c r="H256" s="5">
        <f>Tabel3[[#This Row],[TotalCounted]]/Tabel3[[#This Row],[Aantal_SB]]</f>
        <v>753.86956521739125</v>
      </c>
    </row>
    <row r="257" spans="1:8" x14ac:dyDescent="0.25">
      <c r="A257" s="1" t="s">
        <v>504</v>
      </c>
      <c r="B257" s="1" t="s">
        <v>505</v>
      </c>
      <c r="C257" s="2">
        <v>43545.490450520832</v>
      </c>
      <c r="D257" s="1" t="s">
        <v>491</v>
      </c>
      <c r="E257">
        <v>41</v>
      </c>
      <c r="F257">
        <v>46518</v>
      </c>
      <c r="G257">
        <v>28184</v>
      </c>
      <c r="H257" s="5">
        <f>Tabel3[[#This Row],[TotalCounted]]/Tabel3[[#This Row],[Aantal_SB]]</f>
        <v>687.41463414634143</v>
      </c>
    </row>
    <row r="258" spans="1:8" x14ac:dyDescent="0.25">
      <c r="A258" s="1" t="s">
        <v>502</v>
      </c>
      <c r="B258" s="1" t="s">
        <v>503</v>
      </c>
      <c r="C258" s="2">
        <v>43545.089279340275</v>
      </c>
      <c r="D258" s="1" t="s">
        <v>491</v>
      </c>
      <c r="E258">
        <v>14</v>
      </c>
      <c r="F258">
        <v>19198</v>
      </c>
      <c r="G258">
        <v>11280</v>
      </c>
      <c r="H258" s="5">
        <f>Tabel3[[#This Row],[TotalCounted]]/Tabel3[[#This Row],[Aantal_SB]]</f>
        <v>805.71428571428567</v>
      </c>
    </row>
    <row r="259" spans="1:8" x14ac:dyDescent="0.25">
      <c r="A259" s="1" t="s">
        <v>500</v>
      </c>
      <c r="B259" s="1" t="s">
        <v>501</v>
      </c>
      <c r="C259" s="2">
        <v>43545.765951354166</v>
      </c>
      <c r="D259" s="1" t="s">
        <v>491</v>
      </c>
      <c r="E259">
        <v>76</v>
      </c>
      <c r="F259">
        <v>119723</v>
      </c>
      <c r="G259">
        <v>62325</v>
      </c>
      <c r="H259" s="5">
        <f>Tabel3[[#This Row],[TotalCounted]]/Tabel3[[#This Row],[Aantal_SB]]</f>
        <v>820.06578947368416</v>
      </c>
    </row>
    <row r="260" spans="1:8" x14ac:dyDescent="0.25">
      <c r="A260" s="1" t="s">
        <v>496</v>
      </c>
      <c r="B260" s="1" t="s">
        <v>497</v>
      </c>
      <c r="C260" s="2">
        <v>43546.59248053241</v>
      </c>
      <c r="D260" s="1" t="s">
        <v>491</v>
      </c>
      <c r="E260">
        <v>50</v>
      </c>
      <c r="F260">
        <v>75808</v>
      </c>
      <c r="G260">
        <v>43454</v>
      </c>
      <c r="H260" s="5">
        <f>Tabel3[[#This Row],[TotalCounted]]/Tabel3[[#This Row],[Aantal_SB]]</f>
        <v>869.08</v>
      </c>
    </row>
    <row r="261" spans="1:8" x14ac:dyDescent="0.25">
      <c r="A261" s="1" t="s">
        <v>494</v>
      </c>
      <c r="B261" s="1" t="s">
        <v>495</v>
      </c>
      <c r="C261" s="2">
        <v>43545.636102442128</v>
      </c>
      <c r="D261" s="1" t="s">
        <v>491</v>
      </c>
      <c r="E261">
        <v>19</v>
      </c>
      <c r="F261">
        <v>21984</v>
      </c>
      <c r="G261">
        <v>14275</v>
      </c>
      <c r="H261" s="5">
        <f>Tabel3[[#This Row],[TotalCounted]]/Tabel3[[#This Row],[Aantal_SB]]</f>
        <v>751.31578947368416</v>
      </c>
    </row>
    <row r="262" spans="1:8" x14ac:dyDescent="0.25">
      <c r="A262" s="1" t="s">
        <v>492</v>
      </c>
      <c r="B262" s="1" t="s">
        <v>493</v>
      </c>
      <c r="C262" s="2">
        <v>43545.67222226852</v>
      </c>
      <c r="D262" s="1" t="s">
        <v>491</v>
      </c>
      <c r="E262">
        <v>15</v>
      </c>
      <c r="F262">
        <v>17961</v>
      </c>
      <c r="G262">
        <v>10943</v>
      </c>
      <c r="H262" s="5">
        <f>Tabel3[[#This Row],[TotalCounted]]/Tabel3[[#This Row],[Aantal_SB]]</f>
        <v>729.5333333333333</v>
      </c>
    </row>
    <row r="263" spans="1:8" x14ac:dyDescent="0.25">
      <c r="A263" s="1" t="s">
        <v>489</v>
      </c>
      <c r="B263" s="1" t="s">
        <v>490</v>
      </c>
      <c r="C263" s="2">
        <v>43545.136030532405</v>
      </c>
      <c r="D263" s="1" t="s">
        <v>491</v>
      </c>
      <c r="E263">
        <v>33</v>
      </c>
      <c r="F263">
        <v>55326</v>
      </c>
      <c r="G263">
        <v>27579</v>
      </c>
      <c r="H263" s="5">
        <f>Tabel3[[#This Row],[TotalCounted]]/Tabel3[[#This Row],[Aantal_SB]]</f>
        <v>835.72727272727275</v>
      </c>
    </row>
    <row r="264" spans="1:8" x14ac:dyDescent="0.25">
      <c r="A264" s="1" t="s">
        <v>583</v>
      </c>
      <c r="B264" s="1" t="s">
        <v>584</v>
      </c>
      <c r="C264" s="2">
        <v>43545.462726192127</v>
      </c>
      <c r="D264" s="1" t="s">
        <v>542</v>
      </c>
      <c r="E264">
        <v>27</v>
      </c>
      <c r="F264">
        <v>42669</v>
      </c>
      <c r="G264">
        <v>25125</v>
      </c>
      <c r="H264" s="5">
        <f>Tabel3[[#This Row],[TotalCounted]]/Tabel3[[#This Row],[Aantal_SB]]</f>
        <v>930.55555555555554</v>
      </c>
    </row>
    <row r="265" spans="1:8" x14ac:dyDescent="0.25">
      <c r="A265" s="1" t="s">
        <v>575</v>
      </c>
      <c r="B265" s="1" t="s">
        <v>576</v>
      </c>
      <c r="C265" s="2">
        <v>43545.843811585648</v>
      </c>
      <c r="D265" s="1" t="s">
        <v>542</v>
      </c>
      <c r="E265">
        <v>34</v>
      </c>
      <c r="F265">
        <v>49069</v>
      </c>
      <c r="G265">
        <v>29654</v>
      </c>
      <c r="H265" s="5">
        <f>Tabel3[[#This Row],[TotalCounted]]/Tabel3[[#This Row],[Aantal_SB]]</f>
        <v>872.17647058823525</v>
      </c>
    </row>
    <row r="266" spans="1:8" x14ac:dyDescent="0.25">
      <c r="A266" s="1" t="s">
        <v>579</v>
      </c>
      <c r="B266" s="1" t="s">
        <v>580</v>
      </c>
      <c r="C266" s="2">
        <v>43545.631147604166</v>
      </c>
      <c r="D266" s="1" t="s">
        <v>542</v>
      </c>
      <c r="E266">
        <v>26</v>
      </c>
      <c r="F266">
        <v>39551</v>
      </c>
      <c r="G266">
        <v>25169</v>
      </c>
      <c r="H266" s="5">
        <f>Tabel3[[#This Row],[TotalCounted]]/Tabel3[[#This Row],[Aantal_SB]]</f>
        <v>968.03846153846155</v>
      </c>
    </row>
    <row r="267" spans="1:8" x14ac:dyDescent="0.25">
      <c r="A267" s="1" t="s">
        <v>551</v>
      </c>
      <c r="B267" s="1" t="s">
        <v>552</v>
      </c>
      <c r="C267" s="2">
        <v>43545.155833657409</v>
      </c>
      <c r="D267" s="1" t="s">
        <v>542</v>
      </c>
      <c r="E267">
        <v>21</v>
      </c>
      <c r="F267">
        <v>34075</v>
      </c>
      <c r="G267">
        <v>21344</v>
      </c>
      <c r="H267" s="5">
        <f>Tabel3[[#This Row],[TotalCounted]]/Tabel3[[#This Row],[Aantal_SB]]</f>
        <v>1016.3809523809524</v>
      </c>
    </row>
    <row r="268" spans="1:8" x14ac:dyDescent="0.25">
      <c r="A268" s="1" t="s">
        <v>587</v>
      </c>
      <c r="B268" s="1" t="s">
        <v>588</v>
      </c>
      <c r="C268" s="2">
        <v>43545.534532824073</v>
      </c>
      <c r="D268" s="1" t="s">
        <v>542</v>
      </c>
      <c r="E268">
        <v>26</v>
      </c>
      <c r="F268">
        <v>39438</v>
      </c>
      <c r="G268">
        <v>24664</v>
      </c>
      <c r="H268" s="5">
        <f>Tabel3[[#This Row],[TotalCounted]]/Tabel3[[#This Row],[Aantal_SB]]</f>
        <v>948.61538461538464</v>
      </c>
    </row>
    <row r="269" spans="1:8" x14ac:dyDescent="0.25">
      <c r="A269" s="1" t="s">
        <v>567</v>
      </c>
      <c r="B269" s="1" t="s">
        <v>568</v>
      </c>
      <c r="C269" s="2">
        <v>43545.453758912037</v>
      </c>
      <c r="D269" s="1" t="s">
        <v>542</v>
      </c>
      <c r="E269">
        <v>6</v>
      </c>
      <c r="F269">
        <v>7866</v>
      </c>
      <c r="G269">
        <v>4840</v>
      </c>
      <c r="H269" s="5">
        <f>Tabel3[[#This Row],[TotalCounted]]/Tabel3[[#This Row],[Aantal_SB]]</f>
        <v>806.66666666666663</v>
      </c>
    </row>
    <row r="270" spans="1:8" x14ac:dyDescent="0.25">
      <c r="A270" s="1" t="s">
        <v>565</v>
      </c>
      <c r="B270" s="1" t="s">
        <v>566</v>
      </c>
      <c r="C270" s="2">
        <v>43545.791219560182</v>
      </c>
      <c r="D270" s="1" t="s">
        <v>542</v>
      </c>
      <c r="E270">
        <v>33</v>
      </c>
      <c r="F270">
        <v>48747</v>
      </c>
      <c r="G270">
        <v>25603</v>
      </c>
      <c r="H270" s="5">
        <f>Tabel3[[#This Row],[TotalCounted]]/Tabel3[[#This Row],[Aantal_SB]]</f>
        <v>775.84848484848487</v>
      </c>
    </row>
    <row r="271" spans="1:8" x14ac:dyDescent="0.25">
      <c r="A271" s="1" t="s">
        <v>591</v>
      </c>
      <c r="B271" s="1" t="s">
        <v>592</v>
      </c>
      <c r="C271" s="2">
        <v>43545.179690034725</v>
      </c>
      <c r="D271" s="1" t="s">
        <v>542</v>
      </c>
      <c r="E271">
        <v>35</v>
      </c>
      <c r="F271">
        <v>47989</v>
      </c>
      <c r="G271">
        <v>29369</v>
      </c>
      <c r="H271" s="5">
        <f>Tabel3[[#This Row],[TotalCounted]]/Tabel3[[#This Row],[Aantal_SB]]</f>
        <v>839.11428571428576</v>
      </c>
    </row>
    <row r="272" spans="1:8" x14ac:dyDescent="0.25">
      <c r="A272" s="1" t="s">
        <v>557</v>
      </c>
      <c r="B272" s="1" t="s">
        <v>558</v>
      </c>
      <c r="C272" s="2">
        <v>43545.377966157408</v>
      </c>
      <c r="D272" s="1" t="s">
        <v>542</v>
      </c>
      <c r="E272">
        <v>16</v>
      </c>
      <c r="F272">
        <v>25846</v>
      </c>
      <c r="G272">
        <v>14532</v>
      </c>
      <c r="H272" s="5">
        <f>Tabel3[[#This Row],[TotalCounted]]/Tabel3[[#This Row],[Aantal_SB]]</f>
        <v>908.25</v>
      </c>
    </row>
    <row r="273" spans="1:8" x14ac:dyDescent="0.25">
      <c r="A273" s="1" t="s">
        <v>585</v>
      </c>
      <c r="B273" s="1" t="s">
        <v>586</v>
      </c>
      <c r="C273" s="2">
        <v>43545.137500543984</v>
      </c>
      <c r="D273" s="1" t="s">
        <v>542</v>
      </c>
      <c r="E273">
        <v>10</v>
      </c>
      <c r="F273">
        <v>18601</v>
      </c>
      <c r="G273">
        <v>11163</v>
      </c>
      <c r="H273" s="5">
        <f>Tabel3[[#This Row],[TotalCounted]]/Tabel3[[#This Row],[Aantal_SB]]</f>
        <v>1116.3</v>
      </c>
    </row>
    <row r="274" spans="1:8" x14ac:dyDescent="0.25">
      <c r="A274" s="1" t="s">
        <v>589</v>
      </c>
      <c r="B274" s="1" t="s">
        <v>590</v>
      </c>
      <c r="C274" s="2">
        <v>43545.50815530093</v>
      </c>
      <c r="D274" s="1" t="s">
        <v>542</v>
      </c>
      <c r="E274">
        <v>5</v>
      </c>
      <c r="F274">
        <v>9786</v>
      </c>
      <c r="G274">
        <v>6617</v>
      </c>
      <c r="H274" s="5">
        <f>Tabel3[[#This Row],[TotalCounted]]/Tabel3[[#This Row],[Aantal_SB]]</f>
        <v>1323.4</v>
      </c>
    </row>
    <row r="275" spans="1:8" x14ac:dyDescent="0.25">
      <c r="A275" s="1" t="s">
        <v>581</v>
      </c>
      <c r="B275" s="1" t="s">
        <v>582</v>
      </c>
      <c r="C275" s="2">
        <v>43545.722083287037</v>
      </c>
      <c r="D275" s="1" t="s">
        <v>542</v>
      </c>
      <c r="E275">
        <v>36</v>
      </c>
      <c r="F275">
        <v>49107</v>
      </c>
      <c r="G275">
        <v>29510</v>
      </c>
      <c r="H275" s="5">
        <f>Tabel3[[#This Row],[TotalCounted]]/Tabel3[[#This Row],[Aantal_SB]]</f>
        <v>819.72222222222217</v>
      </c>
    </row>
    <row r="276" spans="1:8" x14ac:dyDescent="0.25">
      <c r="A276" s="1" t="s">
        <v>577</v>
      </c>
      <c r="B276" s="1" t="s">
        <v>578</v>
      </c>
      <c r="C276" s="2">
        <v>43546.560196331018</v>
      </c>
      <c r="D276" s="1" t="s">
        <v>542</v>
      </c>
      <c r="E276">
        <v>172</v>
      </c>
      <c r="F276">
        <v>253377</v>
      </c>
      <c r="G276">
        <v>153412</v>
      </c>
      <c r="H276" s="5">
        <f>Tabel3[[#This Row],[TotalCounted]]/Tabel3[[#This Row],[Aantal_SB]]</f>
        <v>891.93023255813955</v>
      </c>
    </row>
    <row r="277" spans="1:8" x14ac:dyDescent="0.25">
      <c r="A277" s="1" t="s">
        <v>573</v>
      </c>
      <c r="B277" s="1" t="s">
        <v>574</v>
      </c>
      <c r="C277" s="2">
        <v>43545.459198645833</v>
      </c>
      <c r="D277" s="1" t="s">
        <v>542</v>
      </c>
      <c r="E277">
        <v>23</v>
      </c>
      <c r="F277">
        <v>35269</v>
      </c>
      <c r="G277">
        <v>22073</v>
      </c>
      <c r="H277" s="5">
        <f>Tabel3[[#This Row],[TotalCounted]]/Tabel3[[#This Row],[Aantal_SB]]</f>
        <v>959.695652173913</v>
      </c>
    </row>
    <row r="278" spans="1:8" x14ac:dyDescent="0.25">
      <c r="A278" s="1" t="s">
        <v>571</v>
      </c>
      <c r="B278" s="1" t="s">
        <v>572</v>
      </c>
      <c r="C278" s="2">
        <v>43545.845968136571</v>
      </c>
      <c r="D278" s="1" t="s">
        <v>542</v>
      </c>
      <c r="E278">
        <v>11</v>
      </c>
      <c r="F278">
        <v>15243</v>
      </c>
      <c r="G278">
        <v>9567</v>
      </c>
      <c r="H278" s="5">
        <f>Tabel3[[#This Row],[TotalCounted]]/Tabel3[[#This Row],[Aantal_SB]]</f>
        <v>869.72727272727275</v>
      </c>
    </row>
    <row r="279" spans="1:8" x14ac:dyDescent="0.25">
      <c r="A279" s="1" t="s">
        <v>569</v>
      </c>
      <c r="B279" s="1" t="s">
        <v>570</v>
      </c>
      <c r="C279" s="2">
        <v>43545.094653263892</v>
      </c>
      <c r="D279" s="1" t="s">
        <v>542</v>
      </c>
      <c r="E279">
        <v>3</v>
      </c>
      <c r="F279">
        <v>3821</v>
      </c>
      <c r="G279">
        <v>2562</v>
      </c>
      <c r="H279" s="5">
        <f>Tabel3[[#This Row],[TotalCounted]]/Tabel3[[#This Row],[Aantal_SB]]</f>
        <v>854</v>
      </c>
    </row>
    <row r="280" spans="1:8" x14ac:dyDescent="0.25">
      <c r="A280" s="1" t="s">
        <v>563</v>
      </c>
      <c r="B280" s="1" t="s">
        <v>564</v>
      </c>
      <c r="C280" s="2">
        <v>43545.152374212965</v>
      </c>
      <c r="D280" s="1" t="s">
        <v>542</v>
      </c>
      <c r="E280">
        <v>7</v>
      </c>
      <c r="F280">
        <v>10610</v>
      </c>
      <c r="G280">
        <v>7069</v>
      </c>
      <c r="H280" s="5">
        <f>Tabel3[[#This Row],[TotalCounted]]/Tabel3[[#This Row],[Aantal_SB]]</f>
        <v>1009.8571428571429</v>
      </c>
    </row>
    <row r="281" spans="1:8" x14ac:dyDescent="0.25">
      <c r="A281" s="1" t="s">
        <v>561</v>
      </c>
      <c r="B281" s="1" t="s">
        <v>562</v>
      </c>
      <c r="C281" s="2">
        <v>43545.743700046296</v>
      </c>
      <c r="D281" s="1" t="s">
        <v>542</v>
      </c>
      <c r="E281">
        <v>10</v>
      </c>
      <c r="F281">
        <v>11126</v>
      </c>
      <c r="G281">
        <v>6860</v>
      </c>
      <c r="H281" s="5">
        <f>Tabel3[[#This Row],[TotalCounted]]/Tabel3[[#This Row],[Aantal_SB]]</f>
        <v>686</v>
      </c>
    </row>
    <row r="282" spans="1:8" x14ac:dyDescent="0.25">
      <c r="A282" s="1" t="s">
        <v>559</v>
      </c>
      <c r="B282" s="1" t="s">
        <v>560</v>
      </c>
      <c r="C282" s="2">
        <v>43545.223832083335</v>
      </c>
      <c r="D282" s="1" t="s">
        <v>542</v>
      </c>
      <c r="E282">
        <v>12</v>
      </c>
      <c r="F282">
        <v>23301</v>
      </c>
      <c r="G282">
        <v>15413</v>
      </c>
      <c r="H282" s="5">
        <f>Tabel3[[#This Row],[TotalCounted]]/Tabel3[[#This Row],[Aantal_SB]]</f>
        <v>1284.4166666666667</v>
      </c>
    </row>
    <row r="283" spans="1:8" x14ac:dyDescent="0.25">
      <c r="A283" s="1" t="s">
        <v>555</v>
      </c>
      <c r="B283" s="1" t="s">
        <v>556</v>
      </c>
      <c r="C283" s="2">
        <v>43545.695318136575</v>
      </c>
      <c r="D283" s="1" t="s">
        <v>542</v>
      </c>
      <c r="E283">
        <v>21</v>
      </c>
      <c r="F283">
        <v>36944</v>
      </c>
      <c r="G283">
        <v>23855</v>
      </c>
      <c r="H283" s="5">
        <f>Tabel3[[#This Row],[TotalCounted]]/Tabel3[[#This Row],[Aantal_SB]]</f>
        <v>1135.952380952381</v>
      </c>
    </row>
    <row r="284" spans="1:8" x14ac:dyDescent="0.25">
      <c r="A284" s="1" t="s">
        <v>553</v>
      </c>
      <c r="B284" s="1" t="s">
        <v>554</v>
      </c>
      <c r="C284" s="2">
        <v>43545.686858425928</v>
      </c>
      <c r="D284" s="1" t="s">
        <v>542</v>
      </c>
      <c r="E284">
        <v>5</v>
      </c>
      <c r="F284">
        <v>7052</v>
      </c>
      <c r="G284">
        <v>4608</v>
      </c>
      <c r="H284" s="5">
        <f>Tabel3[[#This Row],[TotalCounted]]/Tabel3[[#This Row],[Aantal_SB]]</f>
        <v>921.6</v>
      </c>
    </row>
    <row r="285" spans="1:8" x14ac:dyDescent="0.25">
      <c r="A285" s="1" t="s">
        <v>547</v>
      </c>
      <c r="B285" s="1" t="s">
        <v>548</v>
      </c>
      <c r="C285" s="2">
        <v>43545.118426909721</v>
      </c>
      <c r="D285" s="1" t="s">
        <v>542</v>
      </c>
      <c r="E285">
        <v>11</v>
      </c>
      <c r="F285">
        <v>15742</v>
      </c>
      <c r="G285">
        <v>10188</v>
      </c>
      <c r="H285" s="5">
        <f>Tabel3[[#This Row],[TotalCounted]]/Tabel3[[#This Row],[Aantal_SB]]</f>
        <v>926.18181818181813</v>
      </c>
    </row>
    <row r="286" spans="1:8" x14ac:dyDescent="0.25">
      <c r="A286" s="1" t="s">
        <v>545</v>
      </c>
      <c r="B286" s="1" t="s">
        <v>546</v>
      </c>
      <c r="C286" s="2">
        <v>43545.392333634256</v>
      </c>
      <c r="D286" s="1" t="s">
        <v>542</v>
      </c>
      <c r="E286">
        <v>8</v>
      </c>
      <c r="F286">
        <v>11537</v>
      </c>
      <c r="G286">
        <v>8215</v>
      </c>
      <c r="H286" s="5">
        <f>Tabel3[[#This Row],[TotalCounted]]/Tabel3[[#This Row],[Aantal_SB]]</f>
        <v>1026.875</v>
      </c>
    </row>
    <row r="287" spans="1:8" x14ac:dyDescent="0.25">
      <c r="A287" s="1" t="s">
        <v>549</v>
      </c>
      <c r="B287" s="1" t="s">
        <v>550</v>
      </c>
      <c r="C287" s="2">
        <v>43545.571753194447</v>
      </c>
      <c r="D287" s="1" t="s">
        <v>542</v>
      </c>
      <c r="E287">
        <v>23</v>
      </c>
      <c r="F287">
        <v>32783</v>
      </c>
      <c r="G287">
        <v>22088</v>
      </c>
      <c r="H287" s="5">
        <f>Tabel3[[#This Row],[TotalCounted]]/Tabel3[[#This Row],[Aantal_SB]]</f>
        <v>960.3478260869565</v>
      </c>
    </row>
    <row r="288" spans="1:8" x14ac:dyDescent="0.25">
      <c r="A288" s="1" t="s">
        <v>543</v>
      </c>
      <c r="B288" s="1" t="s">
        <v>544</v>
      </c>
      <c r="C288" s="2">
        <v>43545.738743993054</v>
      </c>
      <c r="D288" s="1" t="s">
        <v>542</v>
      </c>
      <c r="E288">
        <v>14</v>
      </c>
      <c r="F288">
        <v>19213</v>
      </c>
      <c r="G288">
        <v>11784</v>
      </c>
      <c r="H288" s="5">
        <f>Tabel3[[#This Row],[TotalCounted]]/Tabel3[[#This Row],[Aantal_SB]]</f>
        <v>841.71428571428567</v>
      </c>
    </row>
    <row r="289" spans="1:8" x14ac:dyDescent="0.25">
      <c r="A289" s="1" t="s">
        <v>540</v>
      </c>
      <c r="B289" s="1" t="s">
        <v>541</v>
      </c>
      <c r="C289" s="2">
        <v>43545.494541585649</v>
      </c>
      <c r="D289" s="1" t="s">
        <v>542</v>
      </c>
      <c r="E289">
        <v>90</v>
      </c>
      <c r="F289">
        <v>116091</v>
      </c>
      <c r="G289">
        <v>70071</v>
      </c>
      <c r="H289" s="5">
        <f>Tabel3[[#This Row],[TotalCounted]]/Tabel3[[#This Row],[Aantal_SB]]</f>
        <v>778.56666666666672</v>
      </c>
    </row>
    <row r="290" spans="1:8" x14ac:dyDescent="0.25">
      <c r="A290" s="1" t="s">
        <v>610</v>
      </c>
      <c r="B290" s="1" t="s">
        <v>611</v>
      </c>
      <c r="C290" s="2">
        <v>43545.143643912037</v>
      </c>
      <c r="D290" s="1" t="s">
        <v>595</v>
      </c>
      <c r="E290">
        <v>17</v>
      </c>
      <c r="F290">
        <v>17344</v>
      </c>
      <c r="G290">
        <v>9426</v>
      </c>
      <c r="H290" s="5">
        <f>Tabel3[[#This Row],[TotalCounted]]/Tabel3[[#This Row],[Aantal_SB]]</f>
        <v>554.47058823529414</v>
      </c>
    </row>
    <row r="291" spans="1:8" x14ac:dyDescent="0.25">
      <c r="A291" s="1" t="s">
        <v>604</v>
      </c>
      <c r="B291" s="1" t="s">
        <v>605</v>
      </c>
      <c r="C291" s="2">
        <v>43545.496850844909</v>
      </c>
      <c r="D291" s="1" t="s">
        <v>595</v>
      </c>
      <c r="E291">
        <v>6</v>
      </c>
      <c r="F291">
        <v>5904</v>
      </c>
      <c r="G291">
        <v>3703</v>
      </c>
      <c r="H291" s="5">
        <f>Tabel3[[#This Row],[TotalCounted]]/Tabel3[[#This Row],[Aantal_SB]]</f>
        <v>617.16666666666663</v>
      </c>
    </row>
    <row r="292" spans="1:8" x14ac:dyDescent="0.25">
      <c r="A292" s="1" t="s">
        <v>608</v>
      </c>
      <c r="B292" s="1" t="s">
        <v>609</v>
      </c>
      <c r="C292" s="2">
        <v>43545.119977581016</v>
      </c>
      <c r="D292" s="1" t="s">
        <v>595</v>
      </c>
      <c r="E292">
        <v>28</v>
      </c>
      <c r="F292">
        <v>27157</v>
      </c>
      <c r="G292">
        <v>17067</v>
      </c>
      <c r="H292" s="5">
        <f>Tabel3[[#This Row],[TotalCounted]]/Tabel3[[#This Row],[Aantal_SB]]</f>
        <v>609.53571428571433</v>
      </c>
    </row>
    <row r="293" spans="1:8" x14ac:dyDescent="0.25">
      <c r="A293" s="1" t="s">
        <v>618</v>
      </c>
      <c r="B293" s="1" t="s">
        <v>619</v>
      </c>
      <c r="C293" s="2">
        <v>43545.141409317126</v>
      </c>
      <c r="D293" s="1" t="s">
        <v>595</v>
      </c>
      <c r="E293">
        <v>23</v>
      </c>
      <c r="F293">
        <v>33724</v>
      </c>
      <c r="G293">
        <v>16932</v>
      </c>
      <c r="H293" s="5">
        <f>Tabel3[[#This Row],[TotalCounted]]/Tabel3[[#This Row],[Aantal_SB]]</f>
        <v>736.17391304347825</v>
      </c>
    </row>
    <row r="294" spans="1:8" x14ac:dyDescent="0.25">
      <c r="A294" s="1" t="s">
        <v>616</v>
      </c>
      <c r="B294" s="1" t="s">
        <v>617</v>
      </c>
      <c r="C294" s="2">
        <v>43545.523351574077</v>
      </c>
      <c r="D294" s="1" t="s">
        <v>595</v>
      </c>
      <c r="E294">
        <v>18</v>
      </c>
      <c r="F294">
        <v>17332</v>
      </c>
      <c r="G294">
        <v>12193</v>
      </c>
      <c r="H294" s="5">
        <f>Tabel3[[#This Row],[TotalCounted]]/Tabel3[[#This Row],[Aantal_SB]]</f>
        <v>677.38888888888891</v>
      </c>
    </row>
    <row r="295" spans="1:8" x14ac:dyDescent="0.25">
      <c r="A295" s="1" t="s">
        <v>614</v>
      </c>
      <c r="B295" s="1" t="s">
        <v>615</v>
      </c>
      <c r="C295" s="2">
        <v>43545.487776689813</v>
      </c>
      <c r="D295" s="1" t="s">
        <v>595</v>
      </c>
      <c r="E295">
        <v>14</v>
      </c>
      <c r="F295">
        <v>19380</v>
      </c>
      <c r="G295">
        <v>12130</v>
      </c>
      <c r="H295" s="5">
        <f>Tabel3[[#This Row],[TotalCounted]]/Tabel3[[#This Row],[Aantal_SB]]</f>
        <v>866.42857142857144</v>
      </c>
    </row>
    <row r="296" spans="1:8" x14ac:dyDescent="0.25">
      <c r="A296" s="1" t="s">
        <v>612</v>
      </c>
      <c r="B296" s="1" t="s">
        <v>613</v>
      </c>
      <c r="C296" s="2">
        <v>43545.18886101852</v>
      </c>
      <c r="D296" s="1" t="s">
        <v>595</v>
      </c>
      <c r="E296">
        <v>28</v>
      </c>
      <c r="F296">
        <v>39847</v>
      </c>
      <c r="G296">
        <v>21014</v>
      </c>
      <c r="H296" s="5">
        <f>Tabel3[[#This Row],[TotalCounted]]/Tabel3[[#This Row],[Aantal_SB]]</f>
        <v>750.5</v>
      </c>
    </row>
    <row r="297" spans="1:8" x14ac:dyDescent="0.25">
      <c r="A297" s="1" t="s">
        <v>606</v>
      </c>
      <c r="B297" s="1" t="s">
        <v>607</v>
      </c>
      <c r="C297" s="2">
        <v>43545.510055891202</v>
      </c>
      <c r="D297" s="1" t="s">
        <v>595</v>
      </c>
      <c r="E297">
        <v>15</v>
      </c>
      <c r="F297">
        <v>15579</v>
      </c>
      <c r="G297">
        <v>10721</v>
      </c>
      <c r="H297" s="5">
        <f>Tabel3[[#This Row],[TotalCounted]]/Tabel3[[#This Row],[Aantal_SB]]</f>
        <v>714.73333333333335</v>
      </c>
    </row>
    <row r="298" spans="1:8" x14ac:dyDescent="0.25">
      <c r="A298" s="1" t="s">
        <v>602</v>
      </c>
      <c r="B298" s="1" t="s">
        <v>603</v>
      </c>
      <c r="C298" s="2">
        <v>43545.507496770835</v>
      </c>
      <c r="D298" s="1" t="s">
        <v>595</v>
      </c>
      <c r="E298">
        <v>25</v>
      </c>
      <c r="F298">
        <v>37256</v>
      </c>
      <c r="G298">
        <v>21938</v>
      </c>
      <c r="H298" s="5">
        <f>Tabel3[[#This Row],[TotalCounted]]/Tabel3[[#This Row],[Aantal_SB]]</f>
        <v>877.52</v>
      </c>
    </row>
    <row r="299" spans="1:8" x14ac:dyDescent="0.25">
      <c r="A299" s="1" t="s">
        <v>600</v>
      </c>
      <c r="B299" s="1" t="s">
        <v>601</v>
      </c>
      <c r="C299" s="2">
        <v>43545.551460891205</v>
      </c>
      <c r="D299" s="1" t="s">
        <v>595</v>
      </c>
      <c r="E299">
        <v>9</v>
      </c>
      <c r="F299">
        <v>9665</v>
      </c>
      <c r="G299">
        <v>6546</v>
      </c>
      <c r="H299" s="5">
        <f>Tabel3[[#This Row],[TotalCounted]]/Tabel3[[#This Row],[Aantal_SB]]</f>
        <v>727.33333333333337</v>
      </c>
    </row>
    <row r="300" spans="1:8" x14ac:dyDescent="0.25">
      <c r="A300" s="1" t="s">
        <v>598</v>
      </c>
      <c r="B300" s="1" t="s">
        <v>599</v>
      </c>
      <c r="C300" s="2">
        <v>43545.147855972224</v>
      </c>
      <c r="D300" s="1" t="s">
        <v>595</v>
      </c>
      <c r="E300">
        <v>15</v>
      </c>
      <c r="F300">
        <v>19998</v>
      </c>
      <c r="G300">
        <v>10627</v>
      </c>
      <c r="H300" s="5">
        <f>Tabel3[[#This Row],[TotalCounted]]/Tabel3[[#This Row],[Aantal_SB]]</f>
        <v>708.4666666666667</v>
      </c>
    </row>
    <row r="301" spans="1:8" x14ac:dyDescent="0.25">
      <c r="A301" s="1" t="s">
        <v>596</v>
      </c>
      <c r="B301" s="1" t="s">
        <v>597</v>
      </c>
      <c r="C301" s="2">
        <v>43545.475537905091</v>
      </c>
      <c r="D301" s="1" t="s">
        <v>595</v>
      </c>
      <c r="E301">
        <v>22</v>
      </c>
      <c r="F301">
        <v>29821</v>
      </c>
      <c r="G301">
        <v>17529</v>
      </c>
      <c r="H301" s="5">
        <f>Tabel3[[#This Row],[TotalCounted]]/Tabel3[[#This Row],[Aantal_SB]]</f>
        <v>796.77272727272725</v>
      </c>
    </row>
    <row r="302" spans="1:8" x14ac:dyDescent="0.25">
      <c r="A302" s="1" t="s">
        <v>593</v>
      </c>
      <c r="B302" s="1" t="s">
        <v>594</v>
      </c>
      <c r="C302" s="2">
        <v>43545.48375965278</v>
      </c>
      <c r="D302" s="1" t="s">
        <v>595</v>
      </c>
      <c r="E302">
        <v>19</v>
      </c>
      <c r="F302">
        <v>17446</v>
      </c>
      <c r="G302">
        <v>11146</v>
      </c>
      <c r="H302" s="5">
        <f>Tabel3[[#This Row],[TotalCounted]]/Tabel3[[#This Row],[Aantal_SB]]</f>
        <v>586.63157894736844</v>
      </c>
    </row>
    <row r="303" spans="1:8" x14ac:dyDescent="0.25">
      <c r="A303" s="1" t="s">
        <v>675</v>
      </c>
      <c r="B303" s="1" t="s">
        <v>676</v>
      </c>
      <c r="C303" s="2">
        <v>43545.141685312497</v>
      </c>
      <c r="D303" s="1" t="s">
        <v>622</v>
      </c>
      <c r="E303">
        <v>28</v>
      </c>
      <c r="F303">
        <v>33061</v>
      </c>
      <c r="G303">
        <v>22153</v>
      </c>
      <c r="H303" s="5">
        <f>Tabel3[[#This Row],[TotalCounted]]/Tabel3[[#This Row],[Aantal_SB]]</f>
        <v>791.17857142857144</v>
      </c>
    </row>
    <row r="304" spans="1:8" x14ac:dyDescent="0.25">
      <c r="A304" s="1" t="s">
        <v>651</v>
      </c>
      <c r="B304" s="1" t="s">
        <v>652</v>
      </c>
      <c r="C304" s="2">
        <v>43545.495594652777</v>
      </c>
      <c r="D304" s="1" t="s">
        <v>622</v>
      </c>
      <c r="E304">
        <v>54</v>
      </c>
      <c r="F304">
        <v>68539</v>
      </c>
      <c r="G304">
        <v>40213</v>
      </c>
      <c r="H304" s="5">
        <f>Tabel3[[#This Row],[TotalCounted]]/Tabel3[[#This Row],[Aantal_SB]]</f>
        <v>744.68518518518522</v>
      </c>
    </row>
    <row r="305" spans="1:8" x14ac:dyDescent="0.25">
      <c r="A305" s="1" t="s">
        <v>659</v>
      </c>
      <c r="B305" s="1" t="s">
        <v>660</v>
      </c>
      <c r="C305" s="2">
        <v>43545.204886145832</v>
      </c>
      <c r="D305" s="1" t="s">
        <v>622</v>
      </c>
      <c r="E305">
        <v>31</v>
      </c>
      <c r="F305">
        <v>43440</v>
      </c>
      <c r="G305">
        <v>27275</v>
      </c>
      <c r="H305" s="5">
        <f>Tabel3[[#This Row],[TotalCounted]]/Tabel3[[#This Row],[Aantal_SB]]</f>
        <v>879.83870967741939</v>
      </c>
    </row>
    <row r="306" spans="1:8" x14ac:dyDescent="0.25">
      <c r="A306" s="1" t="s">
        <v>679</v>
      </c>
      <c r="B306" s="1" t="s">
        <v>680</v>
      </c>
      <c r="C306" s="2">
        <v>43545.176240694447</v>
      </c>
      <c r="D306" s="1" t="s">
        <v>622</v>
      </c>
      <c r="E306">
        <v>40</v>
      </c>
      <c r="F306">
        <v>66366</v>
      </c>
      <c r="G306">
        <v>32065</v>
      </c>
      <c r="H306" s="5">
        <f>Tabel3[[#This Row],[TotalCounted]]/Tabel3[[#This Row],[Aantal_SB]]</f>
        <v>801.625</v>
      </c>
    </row>
    <row r="307" spans="1:8" x14ac:dyDescent="0.25">
      <c r="A307" s="1" t="s">
        <v>687</v>
      </c>
      <c r="B307" s="1" t="s">
        <v>688</v>
      </c>
      <c r="C307" s="2">
        <v>43545.325014317132</v>
      </c>
      <c r="D307" s="1" t="s">
        <v>622</v>
      </c>
      <c r="E307">
        <v>24</v>
      </c>
      <c r="F307">
        <v>39201</v>
      </c>
      <c r="G307">
        <v>23834</v>
      </c>
      <c r="H307" s="5">
        <f>Tabel3[[#This Row],[TotalCounted]]/Tabel3[[#This Row],[Aantal_SB]]</f>
        <v>993.08333333333337</v>
      </c>
    </row>
    <row r="308" spans="1:8" x14ac:dyDescent="0.25">
      <c r="A308" s="1" t="s">
        <v>639</v>
      </c>
      <c r="B308" s="1" t="s">
        <v>640</v>
      </c>
      <c r="C308" s="2">
        <v>43545.098005254629</v>
      </c>
      <c r="D308" s="1" t="s">
        <v>622</v>
      </c>
      <c r="E308">
        <v>24</v>
      </c>
      <c r="F308">
        <v>39089</v>
      </c>
      <c r="G308">
        <v>24476</v>
      </c>
      <c r="H308" s="5">
        <f>Tabel3[[#This Row],[TotalCounted]]/Tabel3[[#This Row],[Aantal_SB]]</f>
        <v>1019.8333333333334</v>
      </c>
    </row>
    <row r="309" spans="1:8" x14ac:dyDescent="0.25">
      <c r="A309" s="1" t="s">
        <v>667</v>
      </c>
      <c r="B309" s="1" t="s">
        <v>668</v>
      </c>
      <c r="C309" s="2">
        <v>43545.496553229168</v>
      </c>
      <c r="D309" s="1" t="s">
        <v>622</v>
      </c>
      <c r="E309">
        <v>33</v>
      </c>
      <c r="F309">
        <v>55878</v>
      </c>
      <c r="G309">
        <v>33564</v>
      </c>
      <c r="H309" s="5">
        <f>Tabel3[[#This Row],[TotalCounted]]/Tabel3[[#This Row],[Aantal_SB]]</f>
        <v>1017.0909090909091</v>
      </c>
    </row>
    <row r="310" spans="1:8" x14ac:dyDescent="0.25">
      <c r="A310" s="1" t="s">
        <v>629</v>
      </c>
      <c r="B310" s="1" t="s">
        <v>630</v>
      </c>
      <c r="C310" s="2">
        <v>43545.544417766207</v>
      </c>
      <c r="D310" s="1" t="s">
        <v>622</v>
      </c>
      <c r="E310">
        <v>18</v>
      </c>
      <c r="F310">
        <v>26233</v>
      </c>
      <c r="G310">
        <v>16248</v>
      </c>
      <c r="H310" s="5">
        <f>Tabel3[[#This Row],[TotalCounted]]/Tabel3[[#This Row],[Aantal_SB]]</f>
        <v>902.66666666666663</v>
      </c>
    </row>
    <row r="311" spans="1:8" x14ac:dyDescent="0.25">
      <c r="A311" s="1" t="s">
        <v>717</v>
      </c>
      <c r="B311" s="1" t="s">
        <v>718</v>
      </c>
      <c r="C311" s="2">
        <v>43545.282017372687</v>
      </c>
      <c r="D311" s="1" t="s">
        <v>622</v>
      </c>
      <c r="E311">
        <v>21</v>
      </c>
      <c r="F311">
        <v>32406</v>
      </c>
      <c r="G311">
        <v>19417</v>
      </c>
      <c r="H311" s="5">
        <f>Tabel3[[#This Row],[TotalCounted]]/Tabel3[[#This Row],[Aantal_SB]]</f>
        <v>924.61904761904759</v>
      </c>
    </row>
    <row r="312" spans="1:8" x14ac:dyDescent="0.25">
      <c r="A312" s="1" t="s">
        <v>653</v>
      </c>
      <c r="B312" s="1" t="s">
        <v>654</v>
      </c>
      <c r="C312" s="2">
        <v>43545.111886550927</v>
      </c>
      <c r="D312" s="1" t="s">
        <v>622</v>
      </c>
      <c r="E312">
        <v>15</v>
      </c>
      <c r="F312">
        <v>20958</v>
      </c>
      <c r="G312">
        <v>12416</v>
      </c>
      <c r="H312" s="5">
        <f>Tabel3[[#This Row],[TotalCounted]]/Tabel3[[#This Row],[Aantal_SB]]</f>
        <v>827.73333333333335</v>
      </c>
    </row>
    <row r="313" spans="1:8" x14ac:dyDescent="0.25">
      <c r="A313" s="1" t="s">
        <v>673</v>
      </c>
      <c r="B313" s="1" t="s">
        <v>674</v>
      </c>
      <c r="C313" s="2">
        <v>43546.205666134258</v>
      </c>
      <c r="D313" s="1" t="s">
        <v>622</v>
      </c>
      <c r="E313">
        <v>10</v>
      </c>
      <c r="F313">
        <v>14792</v>
      </c>
      <c r="G313">
        <v>9656</v>
      </c>
      <c r="H313" s="5">
        <f>Tabel3[[#This Row],[TotalCounted]]/Tabel3[[#This Row],[Aantal_SB]]</f>
        <v>965.6</v>
      </c>
    </row>
    <row r="314" spans="1:8" x14ac:dyDescent="0.25">
      <c r="A314" s="1" t="s">
        <v>711</v>
      </c>
      <c r="B314" s="1" t="s">
        <v>712</v>
      </c>
      <c r="C314" s="2">
        <v>43545.630999803238</v>
      </c>
      <c r="D314" s="1" t="s">
        <v>622</v>
      </c>
      <c r="E314">
        <v>55</v>
      </c>
      <c r="F314">
        <v>81091</v>
      </c>
      <c r="G314">
        <v>48755</v>
      </c>
      <c r="H314" s="5">
        <f>Tabel3[[#This Row],[TotalCounted]]/Tabel3[[#This Row],[Aantal_SB]]</f>
        <v>886.4545454545455</v>
      </c>
    </row>
    <row r="315" spans="1:8" x14ac:dyDescent="0.25">
      <c r="A315" s="1" t="s">
        <v>661</v>
      </c>
      <c r="B315" s="1" t="s">
        <v>662</v>
      </c>
      <c r="C315" s="2">
        <v>43545.700226956018</v>
      </c>
      <c r="D315" s="1" t="s">
        <v>622</v>
      </c>
      <c r="E315">
        <v>26</v>
      </c>
      <c r="F315">
        <v>44349</v>
      </c>
      <c r="G315">
        <v>26506</v>
      </c>
      <c r="H315" s="5">
        <f>Tabel3[[#This Row],[TotalCounted]]/Tabel3[[#This Row],[Aantal_SB]]</f>
        <v>1019.4615384615385</v>
      </c>
    </row>
    <row r="316" spans="1:8" x14ac:dyDescent="0.25">
      <c r="A316" s="1" t="s">
        <v>701</v>
      </c>
      <c r="B316" s="1" t="s">
        <v>702</v>
      </c>
      <c r="C316" s="2">
        <v>43545.426782696763</v>
      </c>
      <c r="D316" s="1" t="s">
        <v>622</v>
      </c>
      <c r="E316">
        <v>17</v>
      </c>
      <c r="F316">
        <v>28039</v>
      </c>
      <c r="G316">
        <v>17446</v>
      </c>
      <c r="H316" s="5">
        <f>Tabel3[[#This Row],[TotalCounted]]/Tabel3[[#This Row],[Aantal_SB]]</f>
        <v>1026.2352941176471</v>
      </c>
    </row>
    <row r="317" spans="1:8" x14ac:dyDescent="0.25">
      <c r="A317" s="1" t="s">
        <v>719</v>
      </c>
      <c r="B317" s="1" t="s">
        <v>720</v>
      </c>
      <c r="C317" s="2">
        <v>43545.458092835652</v>
      </c>
      <c r="D317" s="1" t="s">
        <v>622</v>
      </c>
      <c r="E317">
        <v>15</v>
      </c>
      <c r="F317">
        <v>34512</v>
      </c>
      <c r="G317">
        <v>17626</v>
      </c>
      <c r="H317" s="5">
        <f>Tabel3[[#This Row],[TotalCounted]]/Tabel3[[#This Row],[Aantal_SB]]</f>
        <v>1175.0666666666666</v>
      </c>
    </row>
    <row r="318" spans="1:8" x14ac:dyDescent="0.25">
      <c r="A318" s="1" t="s">
        <v>715</v>
      </c>
      <c r="B318" s="1" t="s">
        <v>716</v>
      </c>
      <c r="C318" s="2">
        <v>43545.11076236111</v>
      </c>
      <c r="D318" s="1" t="s">
        <v>622</v>
      </c>
      <c r="E318">
        <v>6</v>
      </c>
      <c r="F318">
        <v>6678</v>
      </c>
      <c r="G318">
        <v>4165</v>
      </c>
      <c r="H318" s="5">
        <f>Tabel3[[#This Row],[TotalCounted]]/Tabel3[[#This Row],[Aantal_SB]]</f>
        <v>694.16666666666663</v>
      </c>
    </row>
    <row r="319" spans="1:8" x14ac:dyDescent="0.25">
      <c r="A319" s="1" t="s">
        <v>713</v>
      </c>
      <c r="B319" s="1" t="s">
        <v>714</v>
      </c>
      <c r="C319" s="2">
        <v>43545.753555428244</v>
      </c>
      <c r="D319" s="1" t="s">
        <v>622</v>
      </c>
      <c r="E319">
        <v>59</v>
      </c>
      <c r="F319">
        <v>95429</v>
      </c>
      <c r="G319">
        <v>50086</v>
      </c>
      <c r="H319" s="5">
        <f>Tabel3[[#This Row],[TotalCounted]]/Tabel3[[#This Row],[Aantal_SB]]</f>
        <v>848.91525423728808</v>
      </c>
    </row>
    <row r="320" spans="1:8" x14ac:dyDescent="0.25">
      <c r="A320" s="1" t="s">
        <v>709</v>
      </c>
      <c r="B320" s="1" t="s">
        <v>710</v>
      </c>
      <c r="C320" s="2">
        <v>43545.382172002312</v>
      </c>
      <c r="D320" s="1" t="s">
        <v>622</v>
      </c>
      <c r="E320">
        <v>14</v>
      </c>
      <c r="F320">
        <v>17832</v>
      </c>
      <c r="G320">
        <v>11430</v>
      </c>
      <c r="H320" s="5">
        <f>Tabel3[[#This Row],[TotalCounted]]/Tabel3[[#This Row],[Aantal_SB]]</f>
        <v>816.42857142857144</v>
      </c>
    </row>
    <row r="321" spans="1:8" x14ac:dyDescent="0.25">
      <c r="A321" s="1" t="s">
        <v>707</v>
      </c>
      <c r="B321" s="1" t="s">
        <v>708</v>
      </c>
      <c r="C321" s="2">
        <v>43545.49115386574</v>
      </c>
      <c r="D321" s="1" t="s">
        <v>622</v>
      </c>
      <c r="E321">
        <v>16</v>
      </c>
      <c r="F321">
        <v>21414</v>
      </c>
      <c r="G321">
        <v>13220</v>
      </c>
      <c r="H321" s="5">
        <f>Tabel3[[#This Row],[TotalCounted]]/Tabel3[[#This Row],[Aantal_SB]]</f>
        <v>826.25</v>
      </c>
    </row>
    <row r="322" spans="1:8" x14ac:dyDescent="0.25">
      <c r="A322" s="1" t="s">
        <v>705</v>
      </c>
      <c r="B322" s="1" t="s">
        <v>706</v>
      </c>
      <c r="C322" s="2">
        <v>43545.42486136574</v>
      </c>
      <c r="D322" s="1" t="s">
        <v>622</v>
      </c>
      <c r="E322">
        <v>15</v>
      </c>
      <c r="F322">
        <v>18882</v>
      </c>
      <c r="G322">
        <v>12681</v>
      </c>
      <c r="H322" s="5">
        <f>Tabel3[[#This Row],[TotalCounted]]/Tabel3[[#This Row],[Aantal_SB]]</f>
        <v>845.4</v>
      </c>
    </row>
    <row r="323" spans="1:8" x14ac:dyDescent="0.25">
      <c r="A323" s="1" t="s">
        <v>703</v>
      </c>
      <c r="B323" s="1" t="s">
        <v>704</v>
      </c>
      <c r="C323" s="2">
        <v>43545.261456319444</v>
      </c>
      <c r="D323" s="1" t="s">
        <v>622</v>
      </c>
      <c r="E323">
        <v>32</v>
      </c>
      <c r="F323">
        <v>54153</v>
      </c>
      <c r="G323">
        <v>27433</v>
      </c>
      <c r="H323" s="5">
        <f>Tabel3[[#This Row],[TotalCounted]]/Tabel3[[#This Row],[Aantal_SB]]</f>
        <v>857.28125</v>
      </c>
    </row>
    <row r="324" spans="1:8" x14ac:dyDescent="0.25">
      <c r="A324" s="1" t="s">
        <v>623</v>
      </c>
      <c r="B324" s="1" t="s">
        <v>624</v>
      </c>
      <c r="C324" s="2">
        <v>43545.156040682872</v>
      </c>
      <c r="D324" s="1" t="s">
        <v>622</v>
      </c>
      <c r="E324">
        <v>14</v>
      </c>
      <c r="F324">
        <v>19076</v>
      </c>
      <c r="G324">
        <v>10784</v>
      </c>
      <c r="H324" s="5">
        <f>Tabel3[[#This Row],[TotalCounted]]/Tabel3[[#This Row],[Aantal_SB]]</f>
        <v>770.28571428571433</v>
      </c>
    </row>
    <row r="325" spans="1:8" x14ac:dyDescent="0.25">
      <c r="A325" s="1" t="s">
        <v>699</v>
      </c>
      <c r="B325" s="1" t="s">
        <v>700</v>
      </c>
      <c r="C325" s="2">
        <v>43545.611777847225</v>
      </c>
      <c r="D325" s="1" t="s">
        <v>622</v>
      </c>
      <c r="E325">
        <v>16</v>
      </c>
      <c r="F325">
        <v>18997</v>
      </c>
      <c r="G325">
        <v>11025</v>
      </c>
      <c r="H325" s="5">
        <f>Tabel3[[#This Row],[TotalCounted]]/Tabel3[[#This Row],[Aantal_SB]]</f>
        <v>689.0625</v>
      </c>
    </row>
    <row r="326" spans="1:8" x14ac:dyDescent="0.25">
      <c r="A326" s="1" t="s">
        <v>695</v>
      </c>
      <c r="B326" s="1" t="s">
        <v>696</v>
      </c>
      <c r="C326" s="2">
        <v>43545.25733685185</v>
      </c>
      <c r="D326" s="1" t="s">
        <v>622</v>
      </c>
      <c r="E326">
        <v>35</v>
      </c>
      <c r="F326">
        <v>55673</v>
      </c>
      <c r="G326">
        <v>27249</v>
      </c>
      <c r="H326" s="5">
        <f>Tabel3[[#This Row],[TotalCounted]]/Tabel3[[#This Row],[Aantal_SB]]</f>
        <v>778.54285714285709</v>
      </c>
    </row>
    <row r="327" spans="1:8" x14ac:dyDescent="0.25">
      <c r="A327" s="1" t="s">
        <v>691</v>
      </c>
      <c r="B327" s="1" t="s">
        <v>692</v>
      </c>
      <c r="C327" s="2">
        <v>43545.429762071763</v>
      </c>
      <c r="D327" s="1" t="s">
        <v>622</v>
      </c>
      <c r="E327">
        <v>30</v>
      </c>
      <c r="F327">
        <v>39452</v>
      </c>
      <c r="G327">
        <v>21559</v>
      </c>
      <c r="H327" s="5">
        <f>Tabel3[[#This Row],[TotalCounted]]/Tabel3[[#This Row],[Aantal_SB]]</f>
        <v>718.63333333333333</v>
      </c>
    </row>
    <row r="328" spans="1:8" x14ac:dyDescent="0.25">
      <c r="A328" s="1" t="s">
        <v>693</v>
      </c>
      <c r="B328" s="1" t="s">
        <v>694</v>
      </c>
      <c r="C328" s="2">
        <v>43545.908043993055</v>
      </c>
      <c r="D328" s="1" t="s">
        <v>622</v>
      </c>
      <c r="E328">
        <v>281</v>
      </c>
      <c r="F328">
        <v>456675</v>
      </c>
      <c r="G328">
        <v>202563</v>
      </c>
      <c r="H328" s="5">
        <f>Tabel3[[#This Row],[TotalCounted]]/Tabel3[[#This Row],[Aantal_SB]]</f>
        <v>720.86476868327406</v>
      </c>
    </row>
    <row r="329" spans="1:8" x14ac:dyDescent="0.25">
      <c r="A329" s="1" t="s">
        <v>689</v>
      </c>
      <c r="B329" s="1" t="s">
        <v>690</v>
      </c>
      <c r="C329" s="2">
        <v>43545.196239687502</v>
      </c>
      <c r="D329" s="1" t="s">
        <v>622</v>
      </c>
      <c r="E329">
        <v>28</v>
      </c>
      <c r="F329">
        <v>36540</v>
      </c>
      <c r="G329">
        <v>20142</v>
      </c>
      <c r="H329" s="5">
        <f>Tabel3[[#This Row],[TotalCounted]]/Tabel3[[#This Row],[Aantal_SB]]</f>
        <v>719.35714285714289</v>
      </c>
    </row>
    <row r="330" spans="1:8" x14ac:dyDescent="0.25">
      <c r="A330" s="1" t="s">
        <v>685</v>
      </c>
      <c r="B330" s="1" t="s">
        <v>686</v>
      </c>
      <c r="C330" s="2">
        <v>43545.250330509261</v>
      </c>
      <c r="D330" s="1" t="s">
        <v>622</v>
      </c>
      <c r="E330">
        <v>15</v>
      </c>
      <c r="F330">
        <v>25245</v>
      </c>
      <c r="G330">
        <v>13567</v>
      </c>
      <c r="H330" s="5">
        <f>Tabel3[[#This Row],[TotalCounted]]/Tabel3[[#This Row],[Aantal_SB]]</f>
        <v>904.4666666666667</v>
      </c>
    </row>
    <row r="331" spans="1:8" x14ac:dyDescent="0.25">
      <c r="A331" s="1" t="s">
        <v>683</v>
      </c>
      <c r="B331" s="1" t="s">
        <v>684</v>
      </c>
      <c r="C331" s="2">
        <v>43545.194010543979</v>
      </c>
      <c r="D331" s="1" t="s">
        <v>622</v>
      </c>
      <c r="E331">
        <v>14</v>
      </c>
      <c r="F331">
        <v>17563</v>
      </c>
      <c r="G331">
        <v>12096</v>
      </c>
      <c r="H331" s="5">
        <f>Tabel3[[#This Row],[TotalCounted]]/Tabel3[[#This Row],[Aantal_SB]]</f>
        <v>864</v>
      </c>
    </row>
    <row r="332" spans="1:8" x14ac:dyDescent="0.25">
      <c r="A332" s="1" t="s">
        <v>681</v>
      </c>
      <c r="B332" s="1" t="s">
        <v>682</v>
      </c>
      <c r="C332" s="2">
        <v>43545.422817789353</v>
      </c>
      <c r="D332" s="1" t="s">
        <v>622</v>
      </c>
      <c r="E332">
        <v>24</v>
      </c>
      <c r="F332">
        <v>32511</v>
      </c>
      <c r="G332">
        <v>19244</v>
      </c>
      <c r="H332" s="5">
        <f>Tabel3[[#This Row],[TotalCounted]]/Tabel3[[#This Row],[Aantal_SB]]</f>
        <v>801.83333333333337</v>
      </c>
    </row>
    <row r="333" spans="1:8" x14ac:dyDescent="0.25">
      <c r="A333" s="1" t="s">
        <v>677</v>
      </c>
      <c r="B333" s="1" t="s">
        <v>678</v>
      </c>
      <c r="C333" s="2">
        <v>43545.908122615743</v>
      </c>
      <c r="D333" s="1" t="s">
        <v>622</v>
      </c>
      <c r="E333">
        <v>13</v>
      </c>
      <c r="F333">
        <v>22226</v>
      </c>
      <c r="G333">
        <v>12639</v>
      </c>
      <c r="H333" s="5">
        <f>Tabel3[[#This Row],[TotalCounted]]/Tabel3[[#This Row],[Aantal_SB]]</f>
        <v>972.23076923076928</v>
      </c>
    </row>
    <row r="334" spans="1:8" x14ac:dyDescent="0.25">
      <c r="A334" s="1" t="s">
        <v>671</v>
      </c>
      <c r="B334" s="1" t="s">
        <v>672</v>
      </c>
      <c r="C334" s="2">
        <v>43545.421027060183</v>
      </c>
      <c r="D334" s="1" t="s">
        <v>622</v>
      </c>
      <c r="E334">
        <v>16</v>
      </c>
      <c r="F334">
        <v>24959</v>
      </c>
      <c r="G334">
        <v>13650</v>
      </c>
      <c r="H334" s="5">
        <f>Tabel3[[#This Row],[TotalCounted]]/Tabel3[[#This Row],[Aantal_SB]]</f>
        <v>853.125</v>
      </c>
    </row>
    <row r="335" spans="1:8" x14ac:dyDescent="0.25">
      <c r="A335" s="1" t="s">
        <v>669</v>
      </c>
      <c r="B335" s="1" t="s">
        <v>670</v>
      </c>
      <c r="C335" s="2">
        <v>43545.164507222224</v>
      </c>
      <c r="D335" s="1" t="s">
        <v>622</v>
      </c>
      <c r="E335">
        <v>12</v>
      </c>
      <c r="F335">
        <v>17566</v>
      </c>
      <c r="G335">
        <v>10832</v>
      </c>
      <c r="H335" s="5">
        <f>Tabel3[[#This Row],[TotalCounted]]/Tabel3[[#This Row],[Aantal_SB]]</f>
        <v>902.66666666666663</v>
      </c>
    </row>
    <row r="336" spans="1:8" x14ac:dyDescent="0.25">
      <c r="A336" s="1" t="s">
        <v>665</v>
      </c>
      <c r="B336" s="1" t="s">
        <v>666</v>
      </c>
      <c r="C336" s="2">
        <v>43545.384171064812</v>
      </c>
      <c r="D336" s="1" t="s">
        <v>622</v>
      </c>
      <c r="E336">
        <v>9</v>
      </c>
      <c r="F336">
        <v>20828</v>
      </c>
      <c r="G336">
        <v>12710</v>
      </c>
      <c r="H336" s="5">
        <f>Tabel3[[#This Row],[TotalCounted]]/Tabel3[[#This Row],[Aantal_SB]]</f>
        <v>1412.2222222222222</v>
      </c>
    </row>
    <row r="337" spans="1:8" x14ac:dyDescent="0.25">
      <c r="A337" s="1" t="s">
        <v>663</v>
      </c>
      <c r="B337" s="1" t="s">
        <v>664</v>
      </c>
      <c r="C337" s="2">
        <v>43545.514729050927</v>
      </c>
      <c r="D337" s="1" t="s">
        <v>622</v>
      </c>
      <c r="E337">
        <v>50</v>
      </c>
      <c r="F337">
        <v>93207</v>
      </c>
      <c r="G337">
        <v>56332</v>
      </c>
      <c r="H337" s="5">
        <f>Tabel3[[#This Row],[TotalCounted]]/Tabel3[[#This Row],[Aantal_SB]]</f>
        <v>1126.6400000000001</v>
      </c>
    </row>
    <row r="338" spans="1:8" x14ac:dyDescent="0.25">
      <c r="A338" s="1" t="s">
        <v>657</v>
      </c>
      <c r="B338" s="1" t="s">
        <v>658</v>
      </c>
      <c r="C338" s="2">
        <v>43545.135404340275</v>
      </c>
      <c r="D338" s="1" t="s">
        <v>622</v>
      </c>
      <c r="E338">
        <v>18</v>
      </c>
      <c r="F338">
        <v>22613</v>
      </c>
      <c r="G338">
        <v>14327</v>
      </c>
      <c r="H338" s="5">
        <f>Tabel3[[#This Row],[TotalCounted]]/Tabel3[[#This Row],[Aantal_SB]]</f>
        <v>795.94444444444446</v>
      </c>
    </row>
    <row r="339" spans="1:8" x14ac:dyDescent="0.25">
      <c r="A339" s="1" t="s">
        <v>655</v>
      </c>
      <c r="B339" s="1" t="s">
        <v>656</v>
      </c>
      <c r="C339" s="2">
        <v>43545.153553136573</v>
      </c>
      <c r="D339" s="1" t="s">
        <v>622</v>
      </c>
      <c r="E339">
        <v>32</v>
      </c>
      <c r="F339">
        <v>48686</v>
      </c>
      <c r="G339">
        <v>29681</v>
      </c>
      <c r="H339" s="5">
        <f>Tabel3[[#This Row],[TotalCounted]]/Tabel3[[#This Row],[Aantal_SB]]</f>
        <v>927.53125</v>
      </c>
    </row>
    <row r="340" spans="1:8" x14ac:dyDescent="0.25">
      <c r="A340" s="1" t="s">
        <v>649</v>
      </c>
      <c r="B340" s="1" t="s">
        <v>650</v>
      </c>
      <c r="C340" s="2">
        <v>43545.450274027775</v>
      </c>
      <c r="D340" s="1" t="s">
        <v>622</v>
      </c>
      <c r="E340">
        <v>13</v>
      </c>
      <c r="F340">
        <v>16572</v>
      </c>
      <c r="G340">
        <v>9654</v>
      </c>
      <c r="H340" s="5">
        <f>Tabel3[[#This Row],[TotalCounted]]/Tabel3[[#This Row],[Aantal_SB]]</f>
        <v>742.61538461538464</v>
      </c>
    </row>
    <row r="341" spans="1:8" x14ac:dyDescent="0.25">
      <c r="A341" s="1" t="s">
        <v>647</v>
      </c>
      <c r="B341" s="1" t="s">
        <v>648</v>
      </c>
      <c r="C341" s="2">
        <v>43545.569914722226</v>
      </c>
      <c r="D341" s="1" t="s">
        <v>622</v>
      </c>
      <c r="E341">
        <v>17</v>
      </c>
      <c r="F341">
        <v>22998</v>
      </c>
      <c r="G341">
        <v>13731</v>
      </c>
      <c r="H341" s="5">
        <f>Tabel3[[#This Row],[TotalCounted]]/Tabel3[[#This Row],[Aantal_SB]]</f>
        <v>807.70588235294122</v>
      </c>
    </row>
    <row r="342" spans="1:8" x14ac:dyDescent="0.25">
      <c r="A342" s="1" t="s">
        <v>645</v>
      </c>
      <c r="B342" s="1" t="s">
        <v>646</v>
      </c>
      <c r="C342" s="2">
        <v>43545.671586909724</v>
      </c>
      <c r="D342" s="1" t="s">
        <v>622</v>
      </c>
      <c r="E342">
        <v>9</v>
      </c>
      <c r="F342">
        <v>13579</v>
      </c>
      <c r="G342">
        <v>8785</v>
      </c>
      <c r="H342" s="5">
        <f>Tabel3[[#This Row],[TotalCounted]]/Tabel3[[#This Row],[Aantal_SB]]</f>
        <v>976.11111111111109</v>
      </c>
    </row>
    <row r="343" spans="1:8" x14ac:dyDescent="0.25">
      <c r="A343" s="1" t="s">
        <v>697</v>
      </c>
      <c r="B343" s="1" t="s">
        <v>698</v>
      </c>
      <c r="C343" s="2">
        <v>43546.196063020834</v>
      </c>
      <c r="D343" s="1" t="s">
        <v>622</v>
      </c>
      <c r="E343">
        <v>270</v>
      </c>
      <c r="F343">
        <v>352242</v>
      </c>
      <c r="G343">
        <v>173469</v>
      </c>
      <c r="H343" s="5">
        <f>Tabel3[[#This Row],[TotalCounted]]/Tabel3[[#This Row],[Aantal_SB]]</f>
        <v>642.47777777777776</v>
      </c>
    </row>
    <row r="344" spans="1:8" x14ac:dyDescent="0.25">
      <c r="A344" s="1" t="s">
        <v>643</v>
      </c>
      <c r="B344" s="1" t="s">
        <v>644</v>
      </c>
      <c r="C344" s="2">
        <v>43545.547116724534</v>
      </c>
      <c r="D344" s="1" t="s">
        <v>622</v>
      </c>
      <c r="E344">
        <v>35</v>
      </c>
      <c r="F344">
        <v>54945</v>
      </c>
      <c r="G344">
        <v>32342</v>
      </c>
      <c r="H344" s="5">
        <f>Tabel3[[#This Row],[TotalCounted]]/Tabel3[[#This Row],[Aantal_SB]]</f>
        <v>924.05714285714282</v>
      </c>
    </row>
    <row r="345" spans="1:8" x14ac:dyDescent="0.25">
      <c r="A345" s="1" t="s">
        <v>641</v>
      </c>
      <c r="B345" s="1" t="s">
        <v>642</v>
      </c>
      <c r="C345" s="2">
        <v>43545.418302465281</v>
      </c>
      <c r="D345" s="1" t="s">
        <v>622</v>
      </c>
      <c r="E345">
        <v>23</v>
      </c>
      <c r="F345">
        <v>27536</v>
      </c>
      <c r="G345">
        <v>14306</v>
      </c>
      <c r="H345" s="5">
        <f>Tabel3[[#This Row],[TotalCounted]]/Tabel3[[#This Row],[Aantal_SB]]</f>
        <v>622</v>
      </c>
    </row>
    <row r="346" spans="1:8" x14ac:dyDescent="0.25">
      <c r="A346" s="1" t="s">
        <v>637</v>
      </c>
      <c r="B346" s="1" t="s">
        <v>638</v>
      </c>
      <c r="C346" s="2">
        <v>43545.695610370371</v>
      </c>
      <c r="D346" s="1" t="s">
        <v>622</v>
      </c>
      <c r="E346">
        <v>64</v>
      </c>
      <c r="F346">
        <v>89488</v>
      </c>
      <c r="G346">
        <v>45997</v>
      </c>
      <c r="H346" s="5">
        <f>Tabel3[[#This Row],[TotalCounted]]/Tabel3[[#This Row],[Aantal_SB]]</f>
        <v>718.703125</v>
      </c>
    </row>
    <row r="347" spans="1:8" x14ac:dyDescent="0.25">
      <c r="A347" s="1" t="s">
        <v>635</v>
      </c>
      <c r="B347" s="1" t="s">
        <v>636</v>
      </c>
      <c r="C347" s="2">
        <v>43545.580054178237</v>
      </c>
      <c r="D347" s="1" t="s">
        <v>622</v>
      </c>
      <c r="E347">
        <v>49</v>
      </c>
      <c r="F347">
        <v>74191</v>
      </c>
      <c r="G347">
        <v>43335</v>
      </c>
      <c r="H347" s="5">
        <f>Tabel3[[#This Row],[TotalCounted]]/Tabel3[[#This Row],[Aantal_SB]]</f>
        <v>884.38775510204084</v>
      </c>
    </row>
    <row r="348" spans="1:8" x14ac:dyDescent="0.25">
      <c r="A348" s="1" t="s">
        <v>633</v>
      </c>
      <c r="B348" s="1" t="s">
        <v>634</v>
      </c>
      <c r="C348" s="2">
        <v>43545.212778333334</v>
      </c>
      <c r="D348" s="1" t="s">
        <v>622</v>
      </c>
      <c r="E348">
        <v>32</v>
      </c>
      <c r="F348">
        <v>50730</v>
      </c>
      <c r="G348">
        <v>25506</v>
      </c>
      <c r="H348" s="5">
        <f>Tabel3[[#This Row],[TotalCounted]]/Tabel3[[#This Row],[Aantal_SB]]</f>
        <v>797.0625</v>
      </c>
    </row>
    <row r="349" spans="1:8" x14ac:dyDescent="0.25">
      <c r="A349" s="1" t="s">
        <v>631</v>
      </c>
      <c r="B349" s="1" t="s">
        <v>632</v>
      </c>
      <c r="C349" s="2">
        <v>43545.149926516206</v>
      </c>
      <c r="D349" s="1" t="s">
        <v>622</v>
      </c>
      <c r="E349">
        <v>11</v>
      </c>
      <c r="F349">
        <v>13643</v>
      </c>
      <c r="G349">
        <v>7740</v>
      </c>
      <c r="H349" s="5">
        <f>Tabel3[[#This Row],[TotalCounted]]/Tabel3[[#This Row],[Aantal_SB]]</f>
        <v>703.63636363636363</v>
      </c>
    </row>
    <row r="350" spans="1:8" x14ac:dyDescent="0.25">
      <c r="A350" s="1" t="s">
        <v>627</v>
      </c>
      <c r="B350" s="1" t="s">
        <v>628</v>
      </c>
      <c r="C350" s="2">
        <v>43545.537703275462</v>
      </c>
      <c r="D350" s="1" t="s">
        <v>622</v>
      </c>
      <c r="E350">
        <v>25</v>
      </c>
      <c r="F350">
        <v>36392</v>
      </c>
      <c r="G350">
        <v>20565</v>
      </c>
      <c r="H350" s="5">
        <f>Tabel3[[#This Row],[TotalCounted]]/Tabel3[[#This Row],[Aantal_SB]]</f>
        <v>822.6</v>
      </c>
    </row>
    <row r="351" spans="1:8" x14ac:dyDescent="0.25">
      <c r="A351" s="1" t="s">
        <v>625</v>
      </c>
      <c r="B351" s="1" t="s">
        <v>626</v>
      </c>
      <c r="C351" s="2">
        <v>43545.52526347222</v>
      </c>
      <c r="D351" s="1" t="s">
        <v>622</v>
      </c>
      <c r="E351">
        <v>69</v>
      </c>
      <c r="F351">
        <v>84406</v>
      </c>
      <c r="G351">
        <v>48820</v>
      </c>
      <c r="H351" s="5">
        <f>Tabel3[[#This Row],[TotalCounted]]/Tabel3[[#This Row],[Aantal_SB]]</f>
        <v>707.536231884058</v>
      </c>
    </row>
    <row r="352" spans="1:8" x14ac:dyDescent="0.25">
      <c r="A352" s="1" t="s">
        <v>620</v>
      </c>
      <c r="B352" s="1" t="s">
        <v>621</v>
      </c>
      <c r="C352" s="2">
        <v>43545.659210752317</v>
      </c>
      <c r="D352" s="1" t="s">
        <v>622</v>
      </c>
      <c r="E352">
        <v>11</v>
      </c>
      <c r="F352">
        <v>14864</v>
      </c>
      <c r="G352">
        <v>9013</v>
      </c>
      <c r="H352" s="5">
        <f>Tabel3[[#This Row],[TotalCounted]]/Tabel3[[#This Row],[Aantal_SB]]</f>
        <v>819.36363636363637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2B7-6D41-48F0-BFB0-68F264FB7D26}">
  <dimension ref="A1:I343"/>
  <sheetViews>
    <sheetView tabSelected="1" workbookViewId="0">
      <selection activeCell="F360" sqref="F360"/>
    </sheetView>
  </sheetViews>
  <sheetFormatPr defaultRowHeight="15" x14ac:dyDescent="0.25"/>
  <cols>
    <col min="1" max="1" width="17.140625" bestFit="1" customWidth="1"/>
    <col min="2" max="2" width="31.140625" bestFit="1" customWidth="1"/>
    <col min="3" max="3" width="20" customWidth="1"/>
    <col min="4" max="4" width="20.28515625" bestFit="1" customWidth="1"/>
    <col min="5" max="5" width="11.7109375" bestFit="1" customWidth="1"/>
    <col min="6" max="6" width="12.7109375" bestFit="1" customWidth="1"/>
    <col min="7" max="7" width="7" bestFit="1" customWidth="1"/>
    <col min="8" max="8" width="15" bestFit="1" customWidth="1"/>
    <col min="9" max="9" width="12.85546875" style="5" bestFit="1" customWidth="1"/>
  </cols>
  <sheetData>
    <row r="1" spans="1:9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748</v>
      </c>
      <c r="G1" t="s">
        <v>5</v>
      </c>
      <c r="H1" t="s">
        <v>6</v>
      </c>
      <c r="I1" s="4" t="s">
        <v>747</v>
      </c>
    </row>
    <row r="2" spans="1:9" hidden="1" x14ac:dyDescent="0.25">
      <c r="A2" s="1" t="s">
        <v>7</v>
      </c>
      <c r="B2" s="1" t="s">
        <v>8</v>
      </c>
      <c r="C2" s="2">
        <v>45007.470583993054</v>
      </c>
      <c r="D2" s="1" t="s">
        <v>721</v>
      </c>
      <c r="E2">
        <v>24</v>
      </c>
      <c r="F2">
        <f>E2-_xlfn.XLOOKUP(A2,Tabel3[GemeenteCode],Tabel3[Aantal_SB],0,0)</f>
        <v>2</v>
      </c>
      <c r="G2">
        <v>21060</v>
      </c>
      <c r="H2">
        <v>15366</v>
      </c>
      <c r="I2" s="5">
        <f>PS2023_gemeenten20230323[[#This Row],[TotalCounted]]/PS2023_gemeenten20230323[[#This Row],[Aantal_SB]]</f>
        <v>640.25</v>
      </c>
    </row>
    <row r="3" spans="1:9" hidden="1" x14ac:dyDescent="0.25">
      <c r="A3" s="1" t="s">
        <v>396</v>
      </c>
      <c r="B3" s="1" t="s">
        <v>397</v>
      </c>
      <c r="C3" s="2">
        <v>45001.766026817131</v>
      </c>
      <c r="D3" s="1" t="s">
        <v>736</v>
      </c>
      <c r="E3">
        <v>15</v>
      </c>
      <c r="F3">
        <f>E3-_xlfn.XLOOKUP(A3,Tabel3[GemeenteCode],Tabel3[Aantal_SB],0,0)</f>
        <v>0</v>
      </c>
      <c r="G3">
        <v>23523</v>
      </c>
      <c r="H3">
        <v>14538</v>
      </c>
      <c r="I3" s="5">
        <f>PS2023_gemeenten20230323[[#This Row],[TotalCounted]]/PS2023_gemeenten20230323[[#This Row],[Aantal_SB]]</f>
        <v>969.2</v>
      </c>
    </row>
    <row r="4" spans="1:9" hidden="1" x14ac:dyDescent="0.25">
      <c r="A4" s="1" t="s">
        <v>82</v>
      </c>
      <c r="B4" s="1" t="s">
        <v>83</v>
      </c>
      <c r="C4" s="2">
        <v>45001.88463291667</v>
      </c>
      <c r="D4" s="1" t="s">
        <v>724</v>
      </c>
      <c r="E4">
        <v>15</v>
      </c>
      <c r="F4">
        <f>E4-_xlfn.XLOOKUP(A4,Tabel3[GemeenteCode],Tabel3[Aantal_SB],0,0)</f>
        <v>-3</v>
      </c>
      <c r="G4">
        <v>21686</v>
      </c>
      <c r="H4">
        <v>14075</v>
      </c>
      <c r="I4" s="5">
        <f>PS2023_gemeenten20230323[[#This Row],[TotalCounted]]/PS2023_gemeenten20230323[[#This Row],[Aantal_SB]]</f>
        <v>938.33333333333337</v>
      </c>
    </row>
    <row r="5" spans="1:9" hidden="1" x14ac:dyDescent="0.25">
      <c r="A5" s="1" t="s">
        <v>45</v>
      </c>
      <c r="B5" s="1" t="s">
        <v>46</v>
      </c>
      <c r="C5" s="2">
        <v>45001.530886932873</v>
      </c>
      <c r="D5" s="1" t="s">
        <v>723</v>
      </c>
      <c r="E5">
        <v>16</v>
      </c>
      <c r="F5">
        <f>E5-_xlfn.XLOOKUP(A5,Tabel3[GemeenteCode],Tabel3[Aantal_SB],0,0)</f>
        <v>0</v>
      </c>
      <c r="G5">
        <v>22032</v>
      </c>
      <c r="H5">
        <v>14629</v>
      </c>
      <c r="I5" s="5">
        <f>PS2023_gemeenten20230323[[#This Row],[TotalCounted]]/PS2023_gemeenten20230323[[#This Row],[Aantal_SB]]</f>
        <v>914.3125</v>
      </c>
    </row>
    <row r="6" spans="1:9" hidden="1" x14ac:dyDescent="0.25">
      <c r="A6" s="1" t="s">
        <v>620</v>
      </c>
      <c r="B6" s="1" t="s">
        <v>621</v>
      </c>
      <c r="C6" s="2">
        <v>45002.490946168982</v>
      </c>
      <c r="D6" s="1" t="s">
        <v>744</v>
      </c>
      <c r="E6">
        <v>10</v>
      </c>
      <c r="F6">
        <f>E6-_xlfn.XLOOKUP(A6,Tabel3[GemeenteCode],Tabel3[Aantal_SB],0,0)</f>
        <v>-1</v>
      </c>
      <c r="G6">
        <v>15135</v>
      </c>
      <c r="H6">
        <v>9381</v>
      </c>
      <c r="I6" s="5">
        <f>PS2023_gemeenten20230323[[#This Row],[TotalCounted]]/PS2023_gemeenten20230323[[#This Row],[Aantal_SB]]</f>
        <v>938.1</v>
      </c>
    </row>
    <row r="7" spans="1:9" hidden="1" x14ac:dyDescent="0.25">
      <c r="A7" s="1" t="s">
        <v>623</v>
      </c>
      <c r="B7" s="1" t="s">
        <v>624</v>
      </c>
      <c r="C7" s="2">
        <v>45001.656261180557</v>
      </c>
      <c r="D7" s="1" t="s">
        <v>744</v>
      </c>
      <c r="E7">
        <v>14</v>
      </c>
      <c r="F7">
        <f>E7-_xlfn.XLOOKUP(A7,Tabel3[GemeenteCode],Tabel3[Aantal_SB],0,0)</f>
        <v>0</v>
      </c>
      <c r="G7">
        <v>20015</v>
      </c>
      <c r="H7">
        <v>11428</v>
      </c>
      <c r="I7" s="5">
        <f>PS2023_gemeenten20230323[[#This Row],[TotalCounted]]/PS2023_gemeenten20230323[[#This Row],[Aantal_SB]]</f>
        <v>816.28571428571433</v>
      </c>
    </row>
    <row r="8" spans="1:9" hidden="1" x14ac:dyDescent="0.25">
      <c r="A8" s="1" t="s">
        <v>399</v>
      </c>
      <c r="B8" s="1" t="s">
        <v>400</v>
      </c>
      <c r="C8" s="2">
        <v>45002.744431423613</v>
      </c>
      <c r="D8" s="1" t="s">
        <v>736</v>
      </c>
      <c r="E8">
        <v>56</v>
      </c>
      <c r="F8">
        <f>E8-_xlfn.XLOOKUP(A8,Tabel3[GemeenteCode],Tabel3[Aantal_SB],0,0)</f>
        <v>-8</v>
      </c>
      <c r="G8">
        <v>86069</v>
      </c>
      <c r="H8">
        <v>49655</v>
      </c>
      <c r="I8" s="5">
        <f>PS2023_gemeenten20230323[[#This Row],[TotalCounted]]/PS2023_gemeenten20230323[[#This Row],[Aantal_SB]]</f>
        <v>886.69642857142856</v>
      </c>
    </row>
    <row r="9" spans="1:9" hidden="1" x14ac:dyDescent="0.25">
      <c r="A9" s="1" t="s">
        <v>489</v>
      </c>
      <c r="B9" s="1" t="s">
        <v>490</v>
      </c>
      <c r="C9" s="2">
        <v>45002.085235740742</v>
      </c>
      <c r="D9" s="1" t="s">
        <v>741</v>
      </c>
      <c r="E9">
        <v>33</v>
      </c>
      <c r="F9">
        <f>E9-_xlfn.XLOOKUP(A9,Tabel3[GemeenteCode],Tabel3[Aantal_SB],0,0)</f>
        <v>0</v>
      </c>
      <c r="G9">
        <v>56298</v>
      </c>
      <c r="H9">
        <v>28879</v>
      </c>
      <c r="I9" s="5">
        <f>PS2023_gemeenten20230323[[#This Row],[TotalCounted]]/PS2023_gemeenten20230323[[#This Row],[Aantal_SB]]</f>
        <v>875.12121212121212</v>
      </c>
    </row>
    <row r="10" spans="1:9" hidden="1" x14ac:dyDescent="0.25">
      <c r="A10" s="1" t="s">
        <v>32</v>
      </c>
      <c r="B10" s="1" t="s">
        <v>33</v>
      </c>
      <c r="C10" s="2">
        <v>45002.480134999998</v>
      </c>
      <c r="D10" s="1" t="s">
        <v>722</v>
      </c>
      <c r="E10">
        <v>83</v>
      </c>
      <c r="F10">
        <f>E10-_xlfn.XLOOKUP(A10,Tabel3[GemeenteCode],Tabel3[Aantal_SB],0,0)</f>
        <v>-2</v>
      </c>
      <c r="G10">
        <v>155563</v>
      </c>
      <c r="H10">
        <v>68949</v>
      </c>
      <c r="I10" s="5">
        <f>PS2023_gemeenten20230323[[#This Row],[TotalCounted]]/PS2023_gemeenten20230323[[#This Row],[Aantal_SB]]</f>
        <v>830.71084337349396</v>
      </c>
    </row>
    <row r="11" spans="1:9" hidden="1" x14ac:dyDescent="0.25">
      <c r="A11" s="1" t="s">
        <v>625</v>
      </c>
      <c r="B11" s="1" t="s">
        <v>626</v>
      </c>
      <c r="C11" s="2">
        <v>45007.463405092596</v>
      </c>
      <c r="D11" s="1" t="s">
        <v>744</v>
      </c>
      <c r="E11">
        <v>72</v>
      </c>
      <c r="F11">
        <f>E11-_xlfn.XLOOKUP(A11,Tabel3[GemeenteCode],Tabel3[Aantal_SB],0,0)</f>
        <v>3</v>
      </c>
      <c r="G11">
        <v>86791</v>
      </c>
      <c r="H11">
        <v>51930</v>
      </c>
      <c r="I11" s="5">
        <f>PS2023_gemeenten20230323[[#This Row],[TotalCounted]]/PS2023_gemeenten20230323[[#This Row],[Aantal_SB]]</f>
        <v>721.25</v>
      </c>
    </row>
    <row r="12" spans="1:9" hidden="1" x14ac:dyDescent="0.25">
      <c r="A12" s="1" t="s">
        <v>271</v>
      </c>
      <c r="B12" s="1" t="s">
        <v>272</v>
      </c>
      <c r="C12" s="2">
        <v>45001.636537060185</v>
      </c>
      <c r="D12" s="1" t="s">
        <v>731</v>
      </c>
      <c r="E12">
        <v>5</v>
      </c>
      <c r="F12">
        <f>E12-_xlfn.XLOOKUP(A12,Tabel3[GemeenteCode],Tabel3[Aantal_SB],0,0)</f>
        <v>0</v>
      </c>
      <c r="G12">
        <v>8267</v>
      </c>
      <c r="H12">
        <v>5648</v>
      </c>
      <c r="I12" s="5">
        <f>PS2023_gemeenten20230323[[#This Row],[TotalCounted]]/PS2023_gemeenten20230323[[#This Row],[Aantal_SB]]</f>
        <v>1129.5999999999999</v>
      </c>
    </row>
    <row r="13" spans="1:9" hidden="1" x14ac:dyDescent="0.25">
      <c r="A13" s="1" t="s">
        <v>274</v>
      </c>
      <c r="B13" s="1" t="s">
        <v>275</v>
      </c>
      <c r="C13" s="2">
        <v>45007.423430196759</v>
      </c>
      <c r="D13" s="1" t="s">
        <v>731</v>
      </c>
      <c r="E13">
        <v>32</v>
      </c>
      <c r="F13">
        <f>E13-_xlfn.XLOOKUP(A13,Tabel3[GemeenteCode],Tabel3[Aantal_SB],0,0)</f>
        <v>0</v>
      </c>
      <c r="G13">
        <v>44102</v>
      </c>
      <c r="H13">
        <v>27848</v>
      </c>
      <c r="I13" s="5">
        <f>PS2023_gemeenten20230323[[#This Row],[TotalCounted]]/PS2023_gemeenten20230323[[#This Row],[Aantal_SB]]</f>
        <v>870.25</v>
      </c>
    </row>
    <row r="14" spans="1:9" hidden="1" x14ac:dyDescent="0.25">
      <c r="A14" s="1" t="s">
        <v>48</v>
      </c>
      <c r="B14" s="1" t="s">
        <v>49</v>
      </c>
      <c r="C14" s="2">
        <v>45001.46958744213</v>
      </c>
      <c r="D14" s="1" t="s">
        <v>723</v>
      </c>
      <c r="E14">
        <v>4</v>
      </c>
      <c r="F14">
        <f>E14-_xlfn.XLOOKUP(A14,Tabel3[GemeenteCode],Tabel3[Aantal_SB],0,0)</f>
        <v>0</v>
      </c>
      <c r="G14">
        <v>2985</v>
      </c>
      <c r="H14">
        <v>2110</v>
      </c>
      <c r="I14" s="5">
        <f>PS2023_gemeenten20230323[[#This Row],[TotalCounted]]/PS2023_gemeenten20230323[[#This Row],[Aantal_SB]]</f>
        <v>527.5</v>
      </c>
    </row>
    <row r="15" spans="1:9" hidden="1" x14ac:dyDescent="0.25">
      <c r="A15" s="1" t="s">
        <v>540</v>
      </c>
      <c r="B15" s="1" t="s">
        <v>541</v>
      </c>
      <c r="C15" s="2">
        <v>45002.46863239583</v>
      </c>
      <c r="D15" s="1" t="s">
        <v>742</v>
      </c>
      <c r="E15">
        <v>91</v>
      </c>
      <c r="F15">
        <f>E15-_xlfn.XLOOKUP(A15,Tabel3[GemeenteCode],Tabel3[Aantal_SB],0,0)</f>
        <v>1</v>
      </c>
      <c r="G15">
        <v>120420</v>
      </c>
      <c r="H15">
        <v>74428</v>
      </c>
      <c r="I15" s="5">
        <f>PS2023_gemeenten20230323[[#This Row],[TotalCounted]]/PS2023_gemeenten20230323[[#This Row],[Aantal_SB]]</f>
        <v>817.8901098901099</v>
      </c>
    </row>
    <row r="16" spans="1:9" hidden="1" x14ac:dyDescent="0.25">
      <c r="A16" s="1" t="s">
        <v>401</v>
      </c>
      <c r="B16" s="1" t="s">
        <v>402</v>
      </c>
      <c r="C16" s="2">
        <v>45002.604492719911</v>
      </c>
      <c r="D16" s="1" t="s">
        <v>736</v>
      </c>
      <c r="E16">
        <v>35</v>
      </c>
      <c r="F16">
        <f>E16-_xlfn.XLOOKUP(A16,Tabel3[GemeenteCode],Tabel3[Aantal_SB],0,0)</f>
        <v>-6</v>
      </c>
      <c r="G16">
        <v>58293</v>
      </c>
      <c r="H16">
        <v>34851</v>
      </c>
      <c r="I16" s="5">
        <f>PS2023_gemeenten20230323[[#This Row],[TotalCounted]]/PS2023_gemeenten20230323[[#This Row],[Aantal_SB]]</f>
        <v>995.74285714285713</v>
      </c>
    </row>
    <row r="17" spans="1:9" hidden="1" x14ac:dyDescent="0.25">
      <c r="A17" s="1" t="s">
        <v>403</v>
      </c>
      <c r="B17" s="1" t="s">
        <v>404</v>
      </c>
      <c r="C17" s="2">
        <v>45002.995434525466</v>
      </c>
      <c r="D17" s="1" t="s">
        <v>736</v>
      </c>
      <c r="E17">
        <v>409</v>
      </c>
      <c r="F17">
        <f>E17-_xlfn.XLOOKUP(A17,Tabel3[GemeenteCode],Tabel3[Aantal_SB],0,0)</f>
        <v>-62</v>
      </c>
      <c r="G17">
        <v>595212</v>
      </c>
      <c r="H17">
        <v>304524</v>
      </c>
      <c r="I17" s="5">
        <f>PS2023_gemeenten20230323[[#This Row],[TotalCounted]]/PS2023_gemeenten20230323[[#This Row],[Aantal_SB]]</f>
        <v>744.55745721271398</v>
      </c>
    </row>
    <row r="18" spans="1:9" hidden="1" x14ac:dyDescent="0.25">
      <c r="A18" s="1" t="s">
        <v>85</v>
      </c>
      <c r="B18" s="1" t="s">
        <v>86</v>
      </c>
      <c r="C18" s="2">
        <v>45005.662099155095</v>
      </c>
      <c r="D18" s="1" t="s">
        <v>724</v>
      </c>
      <c r="E18">
        <v>79</v>
      </c>
      <c r="F18">
        <f>E18-_xlfn.XLOOKUP(A18,Tabel3[GemeenteCode],Tabel3[Aantal_SB],0,0)</f>
        <v>-5</v>
      </c>
      <c r="G18">
        <v>130286</v>
      </c>
      <c r="H18">
        <v>76062</v>
      </c>
      <c r="I18" s="5">
        <f>PS2023_gemeenten20230323[[#This Row],[TotalCounted]]/PS2023_gemeenten20230323[[#This Row],[Aantal_SB]]</f>
        <v>962.81012658227849</v>
      </c>
    </row>
    <row r="19" spans="1:9" hidden="1" x14ac:dyDescent="0.25">
      <c r="A19" s="1" t="s">
        <v>87</v>
      </c>
      <c r="B19" s="1" t="s">
        <v>88</v>
      </c>
      <c r="C19" s="2">
        <v>45002.804258865741</v>
      </c>
      <c r="D19" s="1" t="s">
        <v>724</v>
      </c>
      <c r="E19">
        <v>77</v>
      </c>
      <c r="F19">
        <f>E19-_xlfn.XLOOKUP(A19,Tabel3[GemeenteCode],Tabel3[Aantal_SB],0,0)</f>
        <v>5</v>
      </c>
      <c r="G19">
        <v>124098</v>
      </c>
      <c r="H19">
        <v>64398</v>
      </c>
      <c r="I19" s="5">
        <f>PS2023_gemeenten20230323[[#This Row],[TotalCounted]]/PS2023_gemeenten20230323[[#This Row],[Aantal_SB]]</f>
        <v>836.33766233766232</v>
      </c>
    </row>
    <row r="20" spans="1:9" hidden="1" x14ac:dyDescent="0.25">
      <c r="A20" s="1" t="s">
        <v>10</v>
      </c>
      <c r="B20" s="1" t="s">
        <v>11</v>
      </c>
      <c r="C20" s="2">
        <v>45002.823596678238</v>
      </c>
      <c r="D20" s="1" t="s">
        <v>721</v>
      </c>
      <c r="E20">
        <v>37</v>
      </c>
      <c r="F20">
        <f>E20-_xlfn.XLOOKUP(A20,Tabel3[GemeenteCode],Tabel3[Aantal_SB],0,0)</f>
        <v>-1</v>
      </c>
      <c r="G20">
        <v>54099</v>
      </c>
      <c r="H20">
        <v>33171</v>
      </c>
      <c r="I20" s="5">
        <f>PS2023_gemeenten20230323[[#This Row],[TotalCounted]]/PS2023_gemeenten20230323[[#This Row],[Aantal_SB]]</f>
        <v>896.51351351351354</v>
      </c>
    </row>
    <row r="21" spans="1:9" hidden="1" x14ac:dyDescent="0.25">
      <c r="A21" s="1" t="s">
        <v>276</v>
      </c>
      <c r="B21" s="1" t="s">
        <v>277</v>
      </c>
      <c r="C21" s="2">
        <v>45001.823501203704</v>
      </c>
      <c r="D21" s="1" t="s">
        <v>731</v>
      </c>
      <c r="E21">
        <v>8</v>
      </c>
      <c r="F21">
        <f>E21-_xlfn.XLOOKUP(A21,Tabel3[GemeenteCode],Tabel3[Aantal_SB],0,0)</f>
        <v>-1</v>
      </c>
      <c r="G21">
        <v>13273</v>
      </c>
      <c r="H21">
        <v>8262</v>
      </c>
      <c r="I21" s="5">
        <f>PS2023_gemeenten20230323[[#This Row],[TotalCounted]]/PS2023_gemeenten20230323[[#This Row],[Aantal_SB]]</f>
        <v>1032.75</v>
      </c>
    </row>
    <row r="22" spans="1:9" hidden="1" x14ac:dyDescent="0.25">
      <c r="A22" s="1" t="s">
        <v>278</v>
      </c>
      <c r="B22" s="1" t="s">
        <v>279</v>
      </c>
      <c r="C22" s="2">
        <v>45002.346657372684</v>
      </c>
      <c r="D22" s="1" t="s">
        <v>731</v>
      </c>
      <c r="E22">
        <v>4</v>
      </c>
      <c r="F22">
        <f>E22-_xlfn.XLOOKUP(A22,Tabel3[GemeenteCode],Tabel3[Aantal_SB],0,0)</f>
        <v>0</v>
      </c>
      <c r="G22">
        <v>5530</v>
      </c>
      <c r="H22">
        <v>3381</v>
      </c>
      <c r="I22" s="5">
        <f>PS2023_gemeenten20230323[[#This Row],[TotalCounted]]/PS2023_gemeenten20230323[[#This Row],[Aantal_SB]]</f>
        <v>845.25</v>
      </c>
    </row>
    <row r="23" spans="1:9" hidden="1" x14ac:dyDescent="0.25">
      <c r="A23" s="1" t="s">
        <v>543</v>
      </c>
      <c r="B23" s="1" t="s">
        <v>544</v>
      </c>
      <c r="C23" s="2">
        <v>45001.839635682867</v>
      </c>
      <c r="D23" s="1" t="s">
        <v>742</v>
      </c>
      <c r="E23">
        <v>12</v>
      </c>
      <c r="F23">
        <f>E23-_xlfn.XLOOKUP(A23,Tabel3[GemeenteCode],Tabel3[Aantal_SB],0,0)</f>
        <v>-2</v>
      </c>
      <c r="G23">
        <v>19477</v>
      </c>
      <c r="H23">
        <v>12362</v>
      </c>
      <c r="I23" s="5">
        <f>PS2023_gemeenten20230323[[#This Row],[TotalCounted]]/PS2023_gemeenten20230323[[#This Row],[Aantal_SB]]</f>
        <v>1030.1666666666667</v>
      </c>
    </row>
    <row r="24" spans="1:9" hidden="1" x14ac:dyDescent="0.25">
      <c r="A24" s="1" t="s">
        <v>627</v>
      </c>
      <c r="B24" s="1" t="s">
        <v>628</v>
      </c>
      <c r="C24" s="2">
        <v>45002.669746597225</v>
      </c>
      <c r="D24" s="1" t="s">
        <v>744</v>
      </c>
      <c r="E24">
        <v>21</v>
      </c>
      <c r="F24">
        <f>E24-_xlfn.XLOOKUP(A24,Tabel3[GemeenteCode],Tabel3[Aantal_SB],0,0)</f>
        <v>-4</v>
      </c>
      <c r="G24">
        <v>37119</v>
      </c>
      <c r="H24">
        <v>20721</v>
      </c>
      <c r="I24" s="5">
        <f>PS2023_gemeenten20230323[[#This Row],[TotalCounted]]/PS2023_gemeenten20230323[[#This Row],[Aantal_SB]]</f>
        <v>986.71428571428567</v>
      </c>
    </row>
    <row r="25" spans="1:9" hidden="1" x14ac:dyDescent="0.25">
      <c r="A25" s="1" t="s">
        <v>89</v>
      </c>
      <c r="B25" s="1" t="s">
        <v>90</v>
      </c>
      <c r="C25" s="2">
        <v>45003.585317268517</v>
      </c>
      <c r="D25" s="1" t="s">
        <v>724</v>
      </c>
      <c r="E25">
        <v>32</v>
      </c>
      <c r="F25">
        <f>E25-_xlfn.XLOOKUP(A25,Tabel3[GemeenteCode],Tabel3[Aantal_SB],0,0)</f>
        <v>-7</v>
      </c>
      <c r="G25">
        <v>44605</v>
      </c>
      <c r="H25">
        <v>32906</v>
      </c>
      <c r="I25" s="5">
        <f>PS2023_gemeenten20230323[[#This Row],[TotalCounted]]/PS2023_gemeenten20230323[[#This Row],[Aantal_SB]]</f>
        <v>1028.3125</v>
      </c>
    </row>
    <row r="26" spans="1:9" hidden="1" x14ac:dyDescent="0.25">
      <c r="A26" s="1" t="s">
        <v>208</v>
      </c>
      <c r="B26" s="1" t="s">
        <v>209</v>
      </c>
      <c r="C26" s="2">
        <v>45001.644393993054</v>
      </c>
      <c r="D26" s="1" t="s">
        <v>730</v>
      </c>
      <c r="E26">
        <v>14</v>
      </c>
      <c r="F26">
        <f>E26-_xlfn.XLOOKUP(A26,Tabel3[GemeenteCode],Tabel3[Aantal_SB],0,0)</f>
        <v>1</v>
      </c>
      <c r="G26">
        <v>12979</v>
      </c>
      <c r="H26">
        <v>7758</v>
      </c>
      <c r="I26" s="5">
        <f>PS2023_gemeenten20230323[[#This Row],[TotalCounted]]/PS2023_gemeenten20230323[[#This Row],[Aantal_SB]]</f>
        <v>554.14285714285711</v>
      </c>
    </row>
    <row r="27" spans="1:9" hidden="1" x14ac:dyDescent="0.25">
      <c r="A27" s="1" t="s">
        <v>211</v>
      </c>
      <c r="B27" s="1" t="s">
        <v>212</v>
      </c>
      <c r="C27" s="2">
        <v>45001.805132627313</v>
      </c>
      <c r="D27" s="1" t="s">
        <v>730</v>
      </c>
      <c r="E27">
        <v>24</v>
      </c>
      <c r="F27">
        <f>E27-_xlfn.XLOOKUP(A27,Tabel3[GemeenteCode],Tabel3[Aantal_SB],0,0)</f>
        <v>-2</v>
      </c>
      <c r="G27">
        <v>29243</v>
      </c>
      <c r="H27">
        <v>16736</v>
      </c>
      <c r="I27" s="5">
        <f>PS2023_gemeenten20230323[[#This Row],[TotalCounted]]/PS2023_gemeenten20230323[[#This Row],[Aantal_SB]]</f>
        <v>697.33333333333337</v>
      </c>
    </row>
    <row r="28" spans="1:9" hidden="1" x14ac:dyDescent="0.25">
      <c r="A28" s="1" t="s">
        <v>213</v>
      </c>
      <c r="B28" s="1" t="s">
        <v>214</v>
      </c>
      <c r="C28" s="2">
        <v>45001.726417604164</v>
      </c>
      <c r="D28" s="1" t="s">
        <v>730</v>
      </c>
      <c r="E28">
        <v>6</v>
      </c>
      <c r="F28">
        <f>E28-_xlfn.XLOOKUP(A28,Tabel3[GemeenteCode],Tabel3[Aantal_SB],0,0)</f>
        <v>-2</v>
      </c>
      <c r="G28">
        <v>10704</v>
      </c>
      <c r="H28">
        <v>5926</v>
      </c>
      <c r="I28" s="5">
        <f>PS2023_gemeenten20230323[[#This Row],[TotalCounted]]/PS2023_gemeenten20230323[[#This Row],[Aantal_SB]]</f>
        <v>987.66666666666663</v>
      </c>
    </row>
    <row r="29" spans="1:9" hidden="1" x14ac:dyDescent="0.25">
      <c r="A29" s="1" t="s">
        <v>91</v>
      </c>
      <c r="B29" s="1" t="s">
        <v>92</v>
      </c>
      <c r="C29" s="2">
        <v>45002.699376666664</v>
      </c>
      <c r="D29" s="1" t="s">
        <v>724</v>
      </c>
      <c r="E29">
        <v>24</v>
      </c>
      <c r="F29">
        <f>E29-_xlfn.XLOOKUP(A29,Tabel3[GemeenteCode],Tabel3[Aantal_SB],0,0)</f>
        <v>0</v>
      </c>
      <c r="G29">
        <v>28568</v>
      </c>
      <c r="H29">
        <v>17943</v>
      </c>
      <c r="I29" s="5">
        <f>PS2023_gemeenten20230323[[#This Row],[TotalCounted]]/PS2023_gemeenten20230323[[#This Row],[Aantal_SB]]</f>
        <v>747.625</v>
      </c>
    </row>
    <row r="30" spans="1:9" hidden="1" x14ac:dyDescent="0.25">
      <c r="A30" s="1" t="s">
        <v>280</v>
      </c>
      <c r="B30" s="1" t="s">
        <v>281</v>
      </c>
      <c r="C30" s="2">
        <v>45007.489793541667</v>
      </c>
      <c r="D30" s="1" t="s">
        <v>731</v>
      </c>
      <c r="E30">
        <v>9</v>
      </c>
      <c r="F30">
        <f>E30-_xlfn.XLOOKUP(A30,Tabel3[GemeenteCode],Tabel3[Aantal_SB],0,0)</f>
        <v>-1</v>
      </c>
      <c r="G30">
        <v>15005</v>
      </c>
      <c r="H30">
        <v>9268</v>
      </c>
      <c r="I30" s="5">
        <f>PS2023_gemeenten20230323[[#This Row],[TotalCounted]]/PS2023_gemeenten20230323[[#This Row],[Aantal_SB]]</f>
        <v>1029.7777777777778</v>
      </c>
    </row>
    <row r="31" spans="1:9" hidden="1" x14ac:dyDescent="0.25">
      <c r="A31" s="1" t="s">
        <v>215</v>
      </c>
      <c r="B31" s="1" t="s">
        <v>749</v>
      </c>
      <c r="C31" s="2">
        <v>45001.611228078706</v>
      </c>
      <c r="D31" s="1" t="s">
        <v>730</v>
      </c>
      <c r="E31">
        <v>7</v>
      </c>
      <c r="F31">
        <f>E31-_xlfn.XLOOKUP(A31,Tabel3[GemeenteCode],Tabel3[Aantal_SB],0,0)</f>
        <v>0</v>
      </c>
      <c r="G31">
        <v>10641</v>
      </c>
      <c r="H31">
        <v>6111</v>
      </c>
      <c r="I31" s="5">
        <f>PS2023_gemeenten20230323[[#This Row],[TotalCounted]]/PS2023_gemeenten20230323[[#This Row],[Aantal_SB]]</f>
        <v>873</v>
      </c>
    </row>
    <row r="32" spans="1:9" hidden="1" x14ac:dyDescent="0.25">
      <c r="A32" s="1" t="s">
        <v>407</v>
      </c>
      <c r="B32" s="1" t="s">
        <v>750</v>
      </c>
      <c r="C32" s="2">
        <v>45001.509581782404</v>
      </c>
      <c r="D32" s="1" t="s">
        <v>736</v>
      </c>
      <c r="E32">
        <v>18</v>
      </c>
      <c r="F32">
        <f>E32-_xlfn.XLOOKUP(A32,Tabel3[GemeenteCode],Tabel3[Aantal_SB],0,0)</f>
        <v>0</v>
      </c>
      <c r="G32">
        <v>24564</v>
      </c>
      <c r="H32">
        <v>16575</v>
      </c>
      <c r="I32" s="5">
        <f>PS2023_gemeenten20230323[[#This Row],[TotalCounted]]/PS2023_gemeenten20230323[[#This Row],[Aantal_SB]]</f>
        <v>920.83333333333337</v>
      </c>
    </row>
    <row r="33" spans="1:9" hidden="1" x14ac:dyDescent="0.25">
      <c r="A33" s="1" t="s">
        <v>282</v>
      </c>
      <c r="B33" s="1" t="s">
        <v>283</v>
      </c>
      <c r="C33" s="2">
        <v>45001.791157523148</v>
      </c>
      <c r="D33" s="1" t="s">
        <v>731</v>
      </c>
      <c r="E33">
        <v>26</v>
      </c>
      <c r="F33">
        <f>E33-_xlfn.XLOOKUP(A33,Tabel3[GemeenteCode],Tabel3[Aantal_SB],0,0)</f>
        <v>-8</v>
      </c>
      <c r="G33">
        <v>52475</v>
      </c>
      <c r="H33">
        <v>25534</v>
      </c>
      <c r="I33" s="5">
        <f>PS2023_gemeenten20230323[[#This Row],[TotalCounted]]/PS2023_gemeenten20230323[[#This Row],[Aantal_SB]]</f>
        <v>982.07692307692309</v>
      </c>
    </row>
    <row r="34" spans="1:9" hidden="1" x14ac:dyDescent="0.25">
      <c r="A34" s="1" t="s">
        <v>93</v>
      </c>
      <c r="B34" s="1" t="s">
        <v>94</v>
      </c>
      <c r="C34" s="2">
        <v>45001.71747030093</v>
      </c>
      <c r="D34" s="1" t="s">
        <v>724</v>
      </c>
      <c r="E34">
        <v>27</v>
      </c>
      <c r="F34">
        <f>E34-_xlfn.XLOOKUP(A34,Tabel3[GemeenteCode],Tabel3[Aantal_SB],0,0)</f>
        <v>-2</v>
      </c>
      <c r="G34">
        <v>35796</v>
      </c>
      <c r="H34">
        <v>25721</v>
      </c>
      <c r="I34" s="5">
        <f>PS2023_gemeenten20230323[[#This Row],[TotalCounted]]/PS2023_gemeenten20230323[[#This Row],[Aantal_SB]]</f>
        <v>952.62962962962968</v>
      </c>
    </row>
    <row r="35" spans="1:9" hidden="1" x14ac:dyDescent="0.25">
      <c r="A35" s="1" t="s">
        <v>284</v>
      </c>
      <c r="B35" s="1" t="s">
        <v>285</v>
      </c>
      <c r="C35" s="2">
        <v>45001.819818773147</v>
      </c>
      <c r="D35" s="1" t="s">
        <v>731</v>
      </c>
      <c r="E35">
        <v>15</v>
      </c>
      <c r="F35">
        <f>E35-_xlfn.XLOOKUP(A35,Tabel3[GemeenteCode],Tabel3[Aantal_SB],0,0)</f>
        <v>-1</v>
      </c>
      <c r="G35">
        <v>25107</v>
      </c>
      <c r="H35">
        <v>14990</v>
      </c>
      <c r="I35" s="5">
        <f>PS2023_gemeenten20230323[[#This Row],[TotalCounted]]/PS2023_gemeenten20230323[[#This Row],[Aantal_SB]]</f>
        <v>999.33333333333337</v>
      </c>
    </row>
    <row r="36" spans="1:9" hidden="1" x14ac:dyDescent="0.25">
      <c r="A36" s="1" t="s">
        <v>286</v>
      </c>
      <c r="B36" s="1" t="s">
        <v>287</v>
      </c>
      <c r="C36" s="2">
        <v>45001.699778807873</v>
      </c>
      <c r="D36" s="1" t="s">
        <v>731</v>
      </c>
      <c r="E36">
        <v>9</v>
      </c>
      <c r="F36">
        <f>E36-_xlfn.XLOOKUP(A36,Tabel3[GemeenteCode],Tabel3[Aantal_SB],0,0)</f>
        <v>-1</v>
      </c>
      <c r="G36">
        <v>23327</v>
      </c>
      <c r="H36">
        <v>13423</v>
      </c>
      <c r="I36" s="5">
        <f>PS2023_gemeenten20230323[[#This Row],[TotalCounted]]/PS2023_gemeenten20230323[[#This Row],[Aantal_SB]]</f>
        <v>1491.4444444444443</v>
      </c>
    </row>
    <row r="37" spans="1:9" hidden="1" x14ac:dyDescent="0.25">
      <c r="A37" s="1" t="s">
        <v>95</v>
      </c>
      <c r="B37" s="1" t="s">
        <v>96</v>
      </c>
      <c r="C37" s="2">
        <v>45001.644391365742</v>
      </c>
      <c r="D37" s="1" t="s">
        <v>724</v>
      </c>
      <c r="E37">
        <v>14</v>
      </c>
      <c r="F37">
        <f>E37-_xlfn.XLOOKUP(A37,Tabel3[GemeenteCode],Tabel3[Aantal_SB],0,0)</f>
        <v>-1</v>
      </c>
      <c r="G37">
        <v>21029</v>
      </c>
      <c r="H37">
        <v>12307</v>
      </c>
      <c r="I37" s="5">
        <f>PS2023_gemeenten20230323[[#This Row],[TotalCounted]]/PS2023_gemeenten20230323[[#This Row],[Aantal_SB]]</f>
        <v>879.07142857142856</v>
      </c>
    </row>
    <row r="38" spans="1:9" hidden="1" x14ac:dyDescent="0.25">
      <c r="A38" s="1" t="s">
        <v>409</v>
      </c>
      <c r="B38" s="1" t="s">
        <v>410</v>
      </c>
      <c r="C38" s="2">
        <v>45005.56731943287</v>
      </c>
      <c r="D38" s="1" t="s">
        <v>736</v>
      </c>
      <c r="E38">
        <v>17</v>
      </c>
      <c r="F38">
        <f>E38-_xlfn.XLOOKUP(A38,Tabel3[GemeenteCode],Tabel3[Aantal_SB],0,0)</f>
        <v>-1</v>
      </c>
      <c r="G38">
        <v>31271</v>
      </c>
      <c r="H38">
        <v>16084</v>
      </c>
      <c r="I38" s="5">
        <f>PS2023_gemeenten20230323[[#This Row],[TotalCounted]]/PS2023_gemeenten20230323[[#This Row],[Aantal_SB]]</f>
        <v>946.11764705882354</v>
      </c>
    </row>
    <row r="39" spans="1:9" hidden="1" x14ac:dyDescent="0.25">
      <c r="A39" s="1" t="s">
        <v>288</v>
      </c>
      <c r="B39" s="1" t="s">
        <v>289</v>
      </c>
      <c r="C39" s="2">
        <v>45001.712733726854</v>
      </c>
      <c r="D39" s="1" t="s">
        <v>731</v>
      </c>
      <c r="E39">
        <v>10</v>
      </c>
      <c r="F39">
        <f>E39-_xlfn.XLOOKUP(A39,Tabel3[GemeenteCode],Tabel3[Aantal_SB],0,0)</f>
        <v>1</v>
      </c>
      <c r="G39">
        <v>16557</v>
      </c>
      <c r="H39">
        <v>9996</v>
      </c>
      <c r="I39" s="5">
        <f>PS2023_gemeenten20230323[[#This Row],[TotalCounted]]/PS2023_gemeenten20230323[[#This Row],[Aantal_SB]]</f>
        <v>999.6</v>
      </c>
    </row>
    <row r="40" spans="1:9" hidden="1" x14ac:dyDescent="0.25">
      <c r="A40" s="1" t="s">
        <v>411</v>
      </c>
      <c r="B40" s="1" t="s">
        <v>412</v>
      </c>
      <c r="C40" s="2">
        <v>45002.355286388891</v>
      </c>
      <c r="D40" s="1" t="s">
        <v>736</v>
      </c>
      <c r="E40">
        <v>7</v>
      </c>
      <c r="F40">
        <f>E40-_xlfn.XLOOKUP(A40,Tabel3[GemeenteCode],Tabel3[Aantal_SB],0,0)</f>
        <v>1</v>
      </c>
      <c r="G40">
        <v>9173</v>
      </c>
      <c r="H40">
        <v>5936</v>
      </c>
      <c r="I40" s="5">
        <f>PS2023_gemeenten20230323[[#This Row],[TotalCounted]]/PS2023_gemeenten20230323[[#This Row],[Aantal_SB]]</f>
        <v>848</v>
      </c>
    </row>
    <row r="41" spans="1:9" hidden="1" x14ac:dyDescent="0.25">
      <c r="A41" s="1" t="s">
        <v>413</v>
      </c>
      <c r="B41" s="1" t="s">
        <v>414</v>
      </c>
      <c r="C41" s="2">
        <v>45001.715803159721</v>
      </c>
      <c r="D41" s="1" t="s">
        <v>736</v>
      </c>
      <c r="E41">
        <v>15</v>
      </c>
      <c r="F41">
        <f>E41-_xlfn.XLOOKUP(A41,Tabel3[GemeenteCode],Tabel3[Aantal_SB],0,0)</f>
        <v>0</v>
      </c>
      <c r="G41">
        <v>17809</v>
      </c>
      <c r="H41">
        <v>12735</v>
      </c>
      <c r="I41" s="5">
        <f>PS2023_gemeenten20230323[[#This Row],[TotalCounted]]/PS2023_gemeenten20230323[[#This Row],[Aantal_SB]]</f>
        <v>849</v>
      </c>
    </row>
    <row r="42" spans="1:9" hidden="1" x14ac:dyDescent="0.25">
      <c r="A42" s="1" t="s">
        <v>629</v>
      </c>
      <c r="B42" s="1" t="s">
        <v>630</v>
      </c>
      <c r="C42" s="2">
        <v>45002.440463240739</v>
      </c>
      <c r="D42" s="1" t="s">
        <v>744</v>
      </c>
      <c r="E42">
        <v>18</v>
      </c>
      <c r="F42">
        <f>E42-_xlfn.XLOOKUP(A42,Tabel3[GemeenteCode],Tabel3[Aantal_SB],0,0)</f>
        <v>0</v>
      </c>
      <c r="G42">
        <v>27350</v>
      </c>
      <c r="H42">
        <v>17717</v>
      </c>
      <c r="I42" s="5">
        <f>PS2023_gemeenten20230323[[#This Row],[TotalCounted]]/PS2023_gemeenten20230323[[#This Row],[Aantal_SB]]</f>
        <v>984.27777777777783</v>
      </c>
    </row>
    <row r="43" spans="1:9" hidden="1" x14ac:dyDescent="0.25">
      <c r="A43" s="1" t="s">
        <v>290</v>
      </c>
      <c r="B43" s="1" t="s">
        <v>291</v>
      </c>
      <c r="C43" s="2">
        <v>45001.850993761575</v>
      </c>
      <c r="D43" s="1" t="s">
        <v>731</v>
      </c>
      <c r="E43">
        <v>6</v>
      </c>
      <c r="F43">
        <f>E43-_xlfn.XLOOKUP(A43,Tabel3[GemeenteCode],Tabel3[Aantal_SB],0,0)</f>
        <v>0</v>
      </c>
      <c r="G43">
        <v>8639</v>
      </c>
      <c r="H43">
        <v>5449</v>
      </c>
      <c r="I43" s="5">
        <f>PS2023_gemeenten20230323[[#This Row],[TotalCounted]]/PS2023_gemeenten20230323[[#This Row],[Aantal_SB]]</f>
        <v>908.16666666666663</v>
      </c>
    </row>
    <row r="44" spans="1:9" hidden="1" x14ac:dyDescent="0.25">
      <c r="A44" s="1" t="s">
        <v>12</v>
      </c>
      <c r="B44" s="1" t="s">
        <v>13</v>
      </c>
      <c r="C44" s="2">
        <v>45002.432052627315</v>
      </c>
      <c r="D44" s="1" t="s">
        <v>721</v>
      </c>
      <c r="E44">
        <v>23</v>
      </c>
      <c r="F44">
        <f>E44-_xlfn.XLOOKUP(A44,Tabel3[GemeenteCode],Tabel3[Aantal_SB],0,0)</f>
        <v>2</v>
      </c>
      <c r="G44">
        <v>21255</v>
      </c>
      <c r="H44">
        <v>13964</v>
      </c>
      <c r="I44" s="5">
        <f>PS2023_gemeenten20230323[[#This Row],[TotalCounted]]/PS2023_gemeenten20230323[[#This Row],[Aantal_SB]]</f>
        <v>607.13043478260875</v>
      </c>
    </row>
    <row r="45" spans="1:9" hidden="1" x14ac:dyDescent="0.25">
      <c r="A45" s="1" t="s">
        <v>492</v>
      </c>
      <c r="B45" s="1" t="s">
        <v>493</v>
      </c>
      <c r="C45" s="2">
        <v>45001.671012627317</v>
      </c>
      <c r="D45" s="1" t="s">
        <v>741</v>
      </c>
      <c r="E45">
        <v>15</v>
      </c>
      <c r="F45">
        <f>E45-_xlfn.XLOOKUP(A45,Tabel3[GemeenteCode],Tabel3[Aantal_SB],0,0)</f>
        <v>0</v>
      </c>
      <c r="G45">
        <v>18885</v>
      </c>
      <c r="H45">
        <v>12687</v>
      </c>
      <c r="I45" s="5">
        <f>PS2023_gemeenten20230323[[#This Row],[TotalCounted]]/PS2023_gemeenten20230323[[#This Row],[Aantal_SB]]</f>
        <v>845.8</v>
      </c>
    </row>
    <row r="46" spans="1:9" hidden="1" x14ac:dyDescent="0.25">
      <c r="A46" s="1" t="s">
        <v>593</v>
      </c>
      <c r="B46" s="1" t="s">
        <v>594</v>
      </c>
      <c r="C46" s="2">
        <v>45001.690235393522</v>
      </c>
      <c r="D46" s="1" t="s">
        <v>743</v>
      </c>
      <c r="E46">
        <v>17</v>
      </c>
      <c r="F46">
        <f>E46-_xlfn.XLOOKUP(A46,Tabel3[GemeenteCode],Tabel3[Aantal_SB],0,0)</f>
        <v>-2</v>
      </c>
      <c r="G46">
        <v>17848</v>
      </c>
      <c r="H46">
        <v>12360</v>
      </c>
      <c r="I46" s="5">
        <f>PS2023_gemeenten20230323[[#This Row],[TotalCounted]]/PS2023_gemeenten20230323[[#This Row],[Aantal_SB]]</f>
        <v>727.05882352941171</v>
      </c>
    </row>
    <row r="47" spans="1:9" hidden="1" x14ac:dyDescent="0.25">
      <c r="A47" s="1" t="s">
        <v>294</v>
      </c>
      <c r="B47" s="1" t="s">
        <v>295</v>
      </c>
      <c r="C47" s="2">
        <v>45001.734321076387</v>
      </c>
      <c r="D47" s="1" t="s">
        <v>731</v>
      </c>
      <c r="E47">
        <v>16</v>
      </c>
      <c r="F47">
        <f>E47-_xlfn.XLOOKUP(A47,Tabel3[GemeenteCode],Tabel3[Aantal_SB],0,0)</f>
        <v>1</v>
      </c>
      <c r="G47">
        <v>25865</v>
      </c>
      <c r="H47">
        <v>14389</v>
      </c>
      <c r="I47" s="5">
        <f>PS2023_gemeenten20230323[[#This Row],[TotalCounted]]/PS2023_gemeenten20230323[[#This Row],[Aantal_SB]]</f>
        <v>899.3125</v>
      </c>
    </row>
    <row r="48" spans="1:9" hidden="1" x14ac:dyDescent="0.25">
      <c r="A48" s="1" t="s">
        <v>296</v>
      </c>
      <c r="B48" s="1" t="s">
        <v>297</v>
      </c>
      <c r="C48" s="2">
        <v>45001.858298900464</v>
      </c>
      <c r="D48" s="1" t="s">
        <v>731</v>
      </c>
      <c r="E48">
        <v>92</v>
      </c>
      <c r="F48">
        <f>E48-_xlfn.XLOOKUP(A48,Tabel3[GemeenteCode],Tabel3[Aantal_SB],0,0)</f>
        <v>0</v>
      </c>
      <c r="G48">
        <v>141613</v>
      </c>
      <c r="H48">
        <v>76570</v>
      </c>
      <c r="I48" s="5">
        <f>PS2023_gemeenten20230323[[#This Row],[TotalCounted]]/PS2023_gemeenten20230323[[#This Row],[Aantal_SB]]</f>
        <v>832.28260869565213</v>
      </c>
    </row>
    <row r="49" spans="1:9" hidden="1" x14ac:dyDescent="0.25">
      <c r="A49" s="1" t="s">
        <v>97</v>
      </c>
      <c r="B49" s="1" t="s">
        <v>98</v>
      </c>
      <c r="C49" s="2">
        <v>45001.495998564817</v>
      </c>
      <c r="D49" s="1" t="s">
        <v>724</v>
      </c>
      <c r="E49">
        <v>27</v>
      </c>
      <c r="F49">
        <f>E49-_xlfn.XLOOKUP(A49,Tabel3[GemeenteCode],Tabel3[Aantal_SB],0,0)</f>
        <v>0</v>
      </c>
      <c r="G49">
        <v>30018</v>
      </c>
      <c r="H49">
        <v>21874</v>
      </c>
      <c r="I49" s="5">
        <f>PS2023_gemeenten20230323[[#This Row],[TotalCounted]]/PS2023_gemeenten20230323[[#This Row],[Aantal_SB]]</f>
        <v>810.14814814814815</v>
      </c>
    </row>
    <row r="50" spans="1:9" hidden="1" x14ac:dyDescent="0.25">
      <c r="A50" s="1" t="s">
        <v>99</v>
      </c>
      <c r="B50" s="1" t="s">
        <v>100</v>
      </c>
      <c r="C50" s="2">
        <v>45002.637819398151</v>
      </c>
      <c r="D50" s="1" t="s">
        <v>724</v>
      </c>
      <c r="E50">
        <v>15</v>
      </c>
      <c r="F50">
        <f>E50-_xlfn.XLOOKUP(A50,Tabel3[GemeenteCode],Tabel3[Aantal_SB],0,0)</f>
        <v>0</v>
      </c>
      <c r="G50">
        <v>17239</v>
      </c>
      <c r="H50">
        <v>10816</v>
      </c>
      <c r="I50" s="5">
        <f>PS2023_gemeenten20230323[[#This Row],[TotalCounted]]/PS2023_gemeenten20230323[[#This Row],[Aantal_SB]]</f>
        <v>721.06666666666672</v>
      </c>
    </row>
    <row r="51" spans="1:9" hidden="1" x14ac:dyDescent="0.25">
      <c r="A51" s="1" t="s">
        <v>217</v>
      </c>
      <c r="B51" s="1" t="s">
        <v>218</v>
      </c>
      <c r="C51" s="2">
        <v>45001.72108959491</v>
      </c>
      <c r="D51" s="1" t="s">
        <v>730</v>
      </c>
      <c r="E51">
        <v>17</v>
      </c>
      <c r="F51">
        <f>E51-_xlfn.XLOOKUP(A51,Tabel3[GemeenteCode],Tabel3[Aantal_SB],0,0)</f>
        <v>2</v>
      </c>
      <c r="G51">
        <v>22419</v>
      </c>
      <c r="H51">
        <v>10666</v>
      </c>
      <c r="I51" s="5">
        <f>PS2023_gemeenten20230323[[#This Row],[TotalCounted]]/PS2023_gemeenten20230323[[#This Row],[Aantal_SB]]</f>
        <v>627.41176470588232</v>
      </c>
    </row>
    <row r="52" spans="1:9" hidden="1" x14ac:dyDescent="0.25">
      <c r="A52" s="1" t="s">
        <v>545</v>
      </c>
      <c r="B52" s="1" t="s">
        <v>546</v>
      </c>
      <c r="C52" s="2">
        <v>45002.423776840275</v>
      </c>
      <c r="D52" s="1" t="s">
        <v>742</v>
      </c>
      <c r="E52">
        <v>7</v>
      </c>
      <c r="F52">
        <f>E52-_xlfn.XLOOKUP(A52,Tabel3[GemeenteCode],Tabel3[Aantal_SB],0,0)</f>
        <v>-1</v>
      </c>
      <c r="G52">
        <v>12035</v>
      </c>
      <c r="H52">
        <v>8980</v>
      </c>
      <c r="I52" s="5">
        <f>PS2023_gemeenten20230323[[#This Row],[TotalCounted]]/PS2023_gemeenten20230323[[#This Row],[Aantal_SB]]</f>
        <v>1282.8571428571429</v>
      </c>
    </row>
    <row r="53" spans="1:9" hidden="1" x14ac:dyDescent="0.25">
      <c r="A53" s="1" t="s">
        <v>547</v>
      </c>
      <c r="B53" s="1" t="s">
        <v>548</v>
      </c>
      <c r="C53" s="2">
        <v>45001.633606736112</v>
      </c>
      <c r="D53" s="1" t="s">
        <v>742</v>
      </c>
      <c r="E53">
        <v>11</v>
      </c>
      <c r="F53">
        <f>E53-_xlfn.XLOOKUP(A53,Tabel3[GemeenteCode],Tabel3[Aantal_SB],0,0)</f>
        <v>0</v>
      </c>
      <c r="G53">
        <v>16423</v>
      </c>
      <c r="H53">
        <v>11039</v>
      </c>
      <c r="I53" s="5">
        <f>PS2023_gemeenten20230323[[#This Row],[TotalCounted]]/PS2023_gemeenten20230323[[#This Row],[Aantal_SB]]</f>
        <v>1003.5454545454545</v>
      </c>
    </row>
    <row r="54" spans="1:9" hidden="1" x14ac:dyDescent="0.25">
      <c r="A54" s="1" t="s">
        <v>101</v>
      </c>
      <c r="B54" s="1" t="s">
        <v>102</v>
      </c>
      <c r="C54" s="2">
        <v>45001.650534918983</v>
      </c>
      <c r="D54" s="1" t="s">
        <v>724</v>
      </c>
      <c r="E54">
        <v>17</v>
      </c>
      <c r="F54">
        <f>E54-_xlfn.XLOOKUP(A54,Tabel3[GemeenteCode],Tabel3[Aantal_SB],0,0)</f>
        <v>0</v>
      </c>
      <c r="G54">
        <v>21673</v>
      </c>
      <c r="H54">
        <v>14188</v>
      </c>
      <c r="I54" s="5">
        <f>PS2023_gemeenten20230323[[#This Row],[TotalCounted]]/PS2023_gemeenten20230323[[#This Row],[Aantal_SB]]</f>
        <v>834.58823529411768</v>
      </c>
    </row>
    <row r="55" spans="1:9" hidden="1" x14ac:dyDescent="0.25">
      <c r="A55" s="1" t="s">
        <v>633</v>
      </c>
      <c r="B55" s="1" t="s">
        <v>634</v>
      </c>
      <c r="C55" s="2">
        <v>45001.754976168981</v>
      </c>
      <c r="D55" s="1" t="s">
        <v>744</v>
      </c>
      <c r="E55">
        <v>33</v>
      </c>
      <c r="F55">
        <f>E55-_xlfn.XLOOKUP(A55,Tabel3[GemeenteCode],Tabel3[Aantal_SB],0,0)</f>
        <v>1</v>
      </c>
      <c r="G55">
        <v>50493</v>
      </c>
      <c r="H55">
        <v>24558</v>
      </c>
      <c r="I55" s="5">
        <f>PS2023_gemeenten20230323[[#This Row],[TotalCounted]]/PS2023_gemeenten20230323[[#This Row],[Aantal_SB]]</f>
        <v>744.18181818181813</v>
      </c>
    </row>
    <row r="56" spans="1:9" hidden="1" x14ac:dyDescent="0.25">
      <c r="A56" s="1" t="s">
        <v>415</v>
      </c>
      <c r="B56" s="1" t="s">
        <v>416</v>
      </c>
      <c r="C56" s="2">
        <v>45001.540149131943</v>
      </c>
      <c r="D56" s="1" t="s">
        <v>736</v>
      </c>
      <c r="E56">
        <v>21</v>
      </c>
      <c r="F56">
        <f>E56-_xlfn.XLOOKUP(A56,Tabel3[GemeenteCode],Tabel3[Aantal_SB],0,0)</f>
        <v>2</v>
      </c>
      <c r="G56">
        <v>29059</v>
      </c>
      <c r="H56">
        <v>20205</v>
      </c>
      <c r="I56" s="5">
        <f>PS2023_gemeenten20230323[[#This Row],[TotalCounted]]/PS2023_gemeenten20230323[[#This Row],[Aantal_SB]]</f>
        <v>962.14285714285711</v>
      </c>
    </row>
    <row r="57" spans="1:9" hidden="1" x14ac:dyDescent="0.25">
      <c r="A57" s="1" t="s">
        <v>14</v>
      </c>
      <c r="B57" s="1" t="s">
        <v>15</v>
      </c>
      <c r="C57" s="2">
        <v>45002.506582662034</v>
      </c>
      <c r="D57" s="1" t="s">
        <v>721</v>
      </c>
      <c r="E57">
        <v>27</v>
      </c>
      <c r="F57">
        <f>E57-_xlfn.XLOOKUP(A57,Tabel3[GemeenteCode],Tabel3[Aantal_SB],0,0)</f>
        <v>2</v>
      </c>
      <c r="G57">
        <v>28740</v>
      </c>
      <c r="H57">
        <v>19253</v>
      </c>
      <c r="I57" s="5">
        <f>PS2023_gemeenten20230323[[#This Row],[TotalCounted]]/PS2023_gemeenten20230323[[#This Row],[Aantal_SB]]</f>
        <v>713.07407407407402</v>
      </c>
    </row>
    <row r="58" spans="1:9" hidden="1" x14ac:dyDescent="0.25">
      <c r="A58" s="1" t="s">
        <v>298</v>
      </c>
      <c r="B58" s="1" t="s">
        <v>299</v>
      </c>
      <c r="C58" s="2">
        <v>45001.540903356479</v>
      </c>
      <c r="D58" s="1" t="s">
        <v>731</v>
      </c>
      <c r="E58">
        <v>9</v>
      </c>
      <c r="F58">
        <f>E58-_xlfn.XLOOKUP(A58,Tabel3[GemeenteCode],Tabel3[Aantal_SB],0,0)</f>
        <v>-1</v>
      </c>
      <c r="G58">
        <v>16312</v>
      </c>
      <c r="H58">
        <v>9597</v>
      </c>
      <c r="I58" s="5">
        <f>PS2023_gemeenten20230323[[#This Row],[TotalCounted]]/PS2023_gemeenten20230323[[#This Row],[Aantal_SB]]</f>
        <v>1066.3333333333333</v>
      </c>
    </row>
    <row r="59" spans="1:9" hidden="1" x14ac:dyDescent="0.25">
      <c r="A59" s="1" t="s">
        <v>103</v>
      </c>
      <c r="B59" s="1" t="s">
        <v>104</v>
      </c>
      <c r="C59" s="2">
        <v>45001.659336550925</v>
      </c>
      <c r="D59" s="1" t="s">
        <v>724</v>
      </c>
      <c r="E59">
        <v>14</v>
      </c>
      <c r="F59">
        <f>E59-_xlfn.XLOOKUP(A59,Tabel3[GemeenteCode],Tabel3[Aantal_SB],0,0)</f>
        <v>-1</v>
      </c>
      <c r="G59">
        <v>22602</v>
      </c>
      <c r="H59">
        <v>13651</v>
      </c>
      <c r="I59" s="5">
        <f>PS2023_gemeenten20230323[[#This Row],[TotalCounted]]/PS2023_gemeenten20230323[[#This Row],[Aantal_SB]]</f>
        <v>975.07142857142856</v>
      </c>
    </row>
    <row r="60" spans="1:9" hidden="1" x14ac:dyDescent="0.25">
      <c r="A60" s="1" t="s">
        <v>494</v>
      </c>
      <c r="B60" s="1" t="s">
        <v>495</v>
      </c>
      <c r="C60" s="2">
        <v>45001.690018020832</v>
      </c>
      <c r="D60" s="1" t="s">
        <v>741</v>
      </c>
      <c r="E60">
        <v>18</v>
      </c>
      <c r="F60">
        <f>E60-_xlfn.XLOOKUP(A60,Tabel3[GemeenteCode],Tabel3[Aantal_SB],0,0)</f>
        <v>-1</v>
      </c>
      <c r="G60">
        <v>23017</v>
      </c>
      <c r="H60">
        <v>17534</v>
      </c>
      <c r="I60" s="5">
        <f>PS2023_gemeenten20230323[[#This Row],[TotalCounted]]/PS2023_gemeenten20230323[[#This Row],[Aantal_SB]]</f>
        <v>974.11111111111109</v>
      </c>
    </row>
    <row r="61" spans="1:9" hidden="1" x14ac:dyDescent="0.25">
      <c r="A61" s="1" t="s">
        <v>50</v>
      </c>
      <c r="B61" s="1" t="s">
        <v>51</v>
      </c>
      <c r="C61" s="2">
        <v>45001.688011388891</v>
      </c>
      <c r="D61" s="1" t="s">
        <v>723</v>
      </c>
      <c r="E61">
        <v>12</v>
      </c>
      <c r="F61">
        <f>E61-_xlfn.XLOOKUP(A61,Tabel3[GemeenteCode],Tabel3[Aantal_SB],0,0)</f>
        <v>0</v>
      </c>
      <c r="G61">
        <v>15220</v>
      </c>
      <c r="H61">
        <v>10309</v>
      </c>
      <c r="I61" s="5">
        <f>PS2023_gemeenten20230323[[#This Row],[TotalCounted]]/PS2023_gemeenten20230323[[#This Row],[Aantal_SB]]</f>
        <v>859.08333333333337</v>
      </c>
    </row>
    <row r="62" spans="1:9" hidden="1" x14ac:dyDescent="0.25">
      <c r="A62" s="1" t="s">
        <v>549</v>
      </c>
      <c r="B62" s="1" t="s">
        <v>550</v>
      </c>
      <c r="C62" s="2">
        <v>45005.501769247683</v>
      </c>
      <c r="D62" s="1" t="s">
        <v>742</v>
      </c>
      <c r="E62">
        <v>19</v>
      </c>
      <c r="F62">
        <f>E62-_xlfn.XLOOKUP(A62,Tabel3[GemeenteCode],Tabel3[Aantal_SB],0,0)</f>
        <v>-4</v>
      </c>
      <c r="G62">
        <v>33144</v>
      </c>
      <c r="H62">
        <v>22843</v>
      </c>
      <c r="I62" s="5">
        <f>PS2023_gemeenten20230323[[#This Row],[TotalCounted]]/PS2023_gemeenten20230323[[#This Row],[Aantal_SB]]</f>
        <v>1202.2631578947369</v>
      </c>
    </row>
    <row r="63" spans="1:9" hidden="1" x14ac:dyDescent="0.25">
      <c r="A63" s="1" t="s">
        <v>52</v>
      </c>
      <c r="B63" s="1" t="s">
        <v>53</v>
      </c>
      <c r="C63" s="2">
        <v>45006.673555162037</v>
      </c>
      <c r="D63" s="1" t="s">
        <v>723</v>
      </c>
      <c r="E63">
        <v>45</v>
      </c>
      <c r="F63">
        <f>E63-_xlfn.XLOOKUP(A63,Tabel3[GemeenteCode],Tabel3[Aantal_SB],0,0)</f>
        <v>0</v>
      </c>
      <c r="G63">
        <v>41111</v>
      </c>
      <c r="H63">
        <v>28658</v>
      </c>
      <c r="I63" s="5">
        <f>PS2023_gemeenten20230323[[#This Row],[TotalCounted]]/PS2023_gemeenten20230323[[#This Row],[Aantal_SB]]</f>
        <v>636.84444444444443</v>
      </c>
    </row>
    <row r="64" spans="1:9" hidden="1" x14ac:dyDescent="0.25">
      <c r="A64" s="1" t="s">
        <v>551</v>
      </c>
      <c r="B64" s="1" t="s">
        <v>552</v>
      </c>
      <c r="C64" s="2">
        <v>45001.773964340275</v>
      </c>
      <c r="D64" s="1" t="s">
        <v>742</v>
      </c>
      <c r="E64">
        <v>21</v>
      </c>
      <c r="F64">
        <f>E64-_xlfn.XLOOKUP(A64,Tabel3[GemeenteCode],Tabel3[Aantal_SB],0,0)</f>
        <v>0</v>
      </c>
      <c r="G64">
        <v>35198</v>
      </c>
      <c r="H64">
        <v>23169</v>
      </c>
      <c r="I64" s="5">
        <f>PS2023_gemeenten20230323[[#This Row],[TotalCounted]]/PS2023_gemeenten20230323[[#This Row],[Aantal_SB]]</f>
        <v>1103.2857142857142</v>
      </c>
    </row>
    <row r="65" spans="1:9" hidden="1" x14ac:dyDescent="0.25">
      <c r="A65" s="1" t="s">
        <v>16</v>
      </c>
      <c r="B65" s="1" t="s">
        <v>17</v>
      </c>
      <c r="C65" s="2">
        <v>45001.687793032404</v>
      </c>
      <c r="D65" s="1" t="s">
        <v>721</v>
      </c>
      <c r="E65">
        <v>20</v>
      </c>
      <c r="F65">
        <f>E65-_xlfn.XLOOKUP(A65,Tabel3[GemeenteCode],Tabel3[Aantal_SB],0,0)</f>
        <v>0</v>
      </c>
      <c r="G65">
        <v>19649</v>
      </c>
      <c r="H65">
        <v>15223</v>
      </c>
      <c r="I65" s="5">
        <f>PS2023_gemeenten20230323[[#This Row],[TotalCounted]]/PS2023_gemeenten20230323[[#This Row],[Aantal_SB]]</f>
        <v>761.15</v>
      </c>
    </row>
    <row r="66" spans="1:9" hidden="1" x14ac:dyDescent="0.25">
      <c r="A66" s="1" t="s">
        <v>635</v>
      </c>
      <c r="B66" s="1" t="s">
        <v>636</v>
      </c>
      <c r="C66" s="2">
        <v>45002.450783449072</v>
      </c>
      <c r="D66" s="1" t="s">
        <v>744</v>
      </c>
      <c r="E66">
        <v>44</v>
      </c>
      <c r="F66">
        <f>E66-_xlfn.XLOOKUP(A66,Tabel3[GemeenteCode],Tabel3[Aantal_SB],0,0)</f>
        <v>-5</v>
      </c>
      <c r="G66">
        <v>74404</v>
      </c>
      <c r="H66">
        <v>44106</v>
      </c>
      <c r="I66" s="5">
        <f>PS2023_gemeenten20230323[[#This Row],[TotalCounted]]/PS2023_gemeenten20230323[[#This Row],[Aantal_SB]]</f>
        <v>1002.4090909090909</v>
      </c>
    </row>
    <row r="67" spans="1:9" hidden="1" x14ac:dyDescent="0.25">
      <c r="A67" s="1" t="s">
        <v>417</v>
      </c>
      <c r="B67" s="1" t="s">
        <v>418</v>
      </c>
      <c r="C67" s="2">
        <v>45002.629372233794</v>
      </c>
      <c r="D67" s="1" t="s">
        <v>736</v>
      </c>
      <c r="E67">
        <v>27</v>
      </c>
      <c r="F67">
        <f>E67-_xlfn.XLOOKUP(A67,Tabel3[GemeenteCode],Tabel3[Aantal_SB],0,0)</f>
        <v>-4</v>
      </c>
      <c r="G67">
        <v>44845</v>
      </c>
      <c r="H67">
        <v>21022</v>
      </c>
      <c r="I67" s="5">
        <f>PS2023_gemeenten20230323[[#This Row],[TotalCounted]]/PS2023_gemeenten20230323[[#This Row],[Aantal_SB]]</f>
        <v>778.59259259259261</v>
      </c>
    </row>
    <row r="68" spans="1:9" hidden="1" x14ac:dyDescent="0.25">
      <c r="A68" s="1" t="s">
        <v>302</v>
      </c>
      <c r="B68" s="1" t="s">
        <v>303</v>
      </c>
      <c r="C68" s="2">
        <v>45001.783471527779</v>
      </c>
      <c r="D68" s="1" t="s">
        <v>731</v>
      </c>
      <c r="E68">
        <v>19</v>
      </c>
      <c r="F68">
        <f>E68-_xlfn.XLOOKUP(A68,Tabel3[GemeenteCode],Tabel3[Aantal_SB],0,0)</f>
        <v>2</v>
      </c>
      <c r="G68">
        <v>25814</v>
      </c>
      <c r="H68">
        <v>15344</v>
      </c>
      <c r="I68" s="5">
        <f>PS2023_gemeenten20230323[[#This Row],[TotalCounted]]/PS2023_gemeenten20230323[[#This Row],[Aantal_SB]]</f>
        <v>807.57894736842104</v>
      </c>
    </row>
    <row r="69" spans="1:9" hidden="1" x14ac:dyDescent="0.25">
      <c r="A69" s="1" t="s">
        <v>496</v>
      </c>
      <c r="B69" s="1" t="s">
        <v>497</v>
      </c>
      <c r="C69" s="2">
        <v>45002.51474604167</v>
      </c>
      <c r="D69" s="1" t="s">
        <v>741</v>
      </c>
      <c r="E69">
        <v>56</v>
      </c>
      <c r="F69">
        <f>E69-_xlfn.XLOOKUP(A69,Tabel3[GemeenteCode],Tabel3[Aantal_SB],0,0)</f>
        <v>6</v>
      </c>
      <c r="G69">
        <v>78387</v>
      </c>
      <c r="H69">
        <v>48014</v>
      </c>
      <c r="I69" s="5">
        <f>PS2023_gemeenten20230323[[#This Row],[TotalCounted]]/PS2023_gemeenten20230323[[#This Row],[Aantal_SB]]</f>
        <v>857.39285714285711</v>
      </c>
    </row>
    <row r="70" spans="1:9" hidden="1" x14ac:dyDescent="0.25">
      <c r="A70" s="1" t="s">
        <v>419</v>
      </c>
      <c r="B70" s="1" t="s">
        <v>420</v>
      </c>
      <c r="C70" s="2">
        <v>45001.943726724538</v>
      </c>
      <c r="D70" s="1" t="s">
        <v>736</v>
      </c>
      <c r="E70">
        <v>16</v>
      </c>
      <c r="F70">
        <f>E70-_xlfn.XLOOKUP(A70,Tabel3[GemeenteCode],Tabel3[Aantal_SB],0,0)</f>
        <v>4</v>
      </c>
      <c r="G70">
        <v>20862</v>
      </c>
      <c r="H70">
        <v>11068</v>
      </c>
      <c r="I70" s="5">
        <f>PS2023_gemeenten20230323[[#This Row],[TotalCounted]]/PS2023_gemeenten20230323[[#This Row],[Aantal_SB]]</f>
        <v>691.75</v>
      </c>
    </row>
    <row r="71" spans="1:9" hidden="1" x14ac:dyDescent="0.25">
      <c r="A71" s="1" t="s">
        <v>737</v>
      </c>
      <c r="B71" s="1" t="s">
        <v>738</v>
      </c>
      <c r="C71" s="2">
        <v>45002.904547384256</v>
      </c>
      <c r="D71" s="1" t="s">
        <v>736</v>
      </c>
      <c r="E71">
        <v>38</v>
      </c>
      <c r="F71">
        <f>E71-_xlfn.XLOOKUP(A71,Tabel3[GemeenteCode],Tabel3[Aantal_SB],0,0)</f>
        <v>38</v>
      </c>
      <c r="G71">
        <v>67314</v>
      </c>
      <c r="H71">
        <v>36633</v>
      </c>
      <c r="I71" s="5">
        <f>PS2023_gemeenten20230323[[#This Row],[TotalCounted]]/PS2023_gemeenten20230323[[#This Row],[Aantal_SB]]</f>
        <v>964.02631578947364</v>
      </c>
    </row>
    <row r="72" spans="1:9" hidden="1" x14ac:dyDescent="0.25">
      <c r="A72" s="1" t="s">
        <v>498</v>
      </c>
      <c r="B72" s="1" t="s">
        <v>499</v>
      </c>
      <c r="C72" s="2">
        <v>45002.489489016203</v>
      </c>
      <c r="D72" s="1" t="s">
        <v>741</v>
      </c>
      <c r="E72">
        <v>16</v>
      </c>
      <c r="F72">
        <f>E72-_xlfn.XLOOKUP(A72,Tabel3[GemeenteCode],Tabel3[Aantal_SB],0,0)</f>
        <v>0</v>
      </c>
      <c r="G72">
        <v>21475</v>
      </c>
      <c r="H72">
        <v>15710</v>
      </c>
      <c r="I72" s="5">
        <f>PS2023_gemeenten20230323[[#This Row],[TotalCounted]]/PS2023_gemeenten20230323[[#This Row],[Aantal_SB]]</f>
        <v>981.875</v>
      </c>
    </row>
    <row r="73" spans="1:9" hidden="1" x14ac:dyDescent="0.25">
      <c r="A73" s="1" t="s">
        <v>105</v>
      </c>
      <c r="B73" s="1" t="s">
        <v>106</v>
      </c>
      <c r="C73" s="2">
        <v>45001.636360138888</v>
      </c>
      <c r="D73" s="1" t="s">
        <v>724</v>
      </c>
      <c r="E73">
        <v>8</v>
      </c>
      <c r="F73">
        <f>E73-_xlfn.XLOOKUP(A73,Tabel3[GemeenteCode],Tabel3[Aantal_SB],0,0)</f>
        <v>0</v>
      </c>
      <c r="G73">
        <v>9111</v>
      </c>
      <c r="H73">
        <v>5164</v>
      </c>
      <c r="I73" s="5">
        <f>PS2023_gemeenten20230323[[#This Row],[TotalCounted]]/PS2023_gemeenten20230323[[#This Row],[Aantal_SB]]</f>
        <v>645.5</v>
      </c>
    </row>
    <row r="74" spans="1:9" hidden="1" x14ac:dyDescent="0.25">
      <c r="A74" s="1" t="s">
        <v>107</v>
      </c>
      <c r="B74" s="1" t="s">
        <v>108</v>
      </c>
      <c r="C74" s="2">
        <v>45006.566309652779</v>
      </c>
      <c r="D74" s="1" t="s">
        <v>724</v>
      </c>
      <c r="E74">
        <v>24</v>
      </c>
      <c r="F74">
        <f>E74-_xlfn.XLOOKUP(A74,Tabel3[GemeenteCode],Tabel3[Aantal_SB],0,0)</f>
        <v>-10</v>
      </c>
      <c r="G74">
        <v>47052</v>
      </c>
      <c r="H74">
        <v>26820</v>
      </c>
      <c r="I74" s="5">
        <f>PS2023_gemeenten20230323[[#This Row],[TotalCounted]]/PS2023_gemeenten20230323[[#This Row],[Aantal_SB]]</f>
        <v>1117.5</v>
      </c>
    </row>
    <row r="75" spans="1:9" hidden="1" x14ac:dyDescent="0.25">
      <c r="A75" s="1" t="s">
        <v>304</v>
      </c>
      <c r="B75" s="1" t="s">
        <v>305</v>
      </c>
      <c r="C75" s="2">
        <v>45001.710293622687</v>
      </c>
      <c r="D75" s="1" t="s">
        <v>731</v>
      </c>
      <c r="E75">
        <v>10</v>
      </c>
      <c r="F75">
        <f>E75-_xlfn.XLOOKUP(A75,Tabel3[GemeenteCode],Tabel3[Aantal_SB],0,0)</f>
        <v>0</v>
      </c>
      <c r="G75">
        <v>21044</v>
      </c>
      <c r="H75">
        <v>11314</v>
      </c>
      <c r="I75" s="5">
        <f>PS2023_gemeenten20230323[[#This Row],[TotalCounted]]/PS2023_gemeenten20230323[[#This Row],[Aantal_SB]]</f>
        <v>1131.4000000000001</v>
      </c>
    </row>
    <row r="76" spans="1:9" hidden="1" x14ac:dyDescent="0.25">
      <c r="A76" s="1" t="s">
        <v>637</v>
      </c>
      <c r="B76" s="1" t="s">
        <v>638</v>
      </c>
      <c r="C76" s="2">
        <v>45002.899847800923</v>
      </c>
      <c r="D76" s="1" t="s">
        <v>744</v>
      </c>
      <c r="E76">
        <v>61</v>
      </c>
      <c r="F76">
        <f>E76-_xlfn.XLOOKUP(A76,Tabel3[GemeenteCode],Tabel3[Aantal_SB],0,0)</f>
        <v>-3</v>
      </c>
      <c r="G76">
        <v>90909</v>
      </c>
      <c r="H76">
        <v>46419</v>
      </c>
      <c r="I76" s="5">
        <f>PS2023_gemeenten20230323[[#This Row],[TotalCounted]]/PS2023_gemeenten20230323[[#This Row],[Aantal_SB]]</f>
        <v>760.96721311475414</v>
      </c>
    </row>
    <row r="77" spans="1:9" hidden="1" x14ac:dyDescent="0.25">
      <c r="A77" s="1" t="s">
        <v>421</v>
      </c>
      <c r="B77" s="1" t="s">
        <v>422</v>
      </c>
      <c r="C77" s="2">
        <v>45002.556981354166</v>
      </c>
      <c r="D77" s="1" t="s">
        <v>736</v>
      </c>
      <c r="E77">
        <v>11</v>
      </c>
      <c r="F77">
        <f>E77-_xlfn.XLOOKUP(A77,Tabel3[GemeenteCode],Tabel3[Aantal_SB],0,0)</f>
        <v>-1</v>
      </c>
      <c r="G77">
        <v>15582</v>
      </c>
      <c r="H77">
        <v>10079</v>
      </c>
      <c r="I77" s="5">
        <f>PS2023_gemeenten20230323[[#This Row],[TotalCounted]]/PS2023_gemeenten20230323[[#This Row],[Aantal_SB]]</f>
        <v>916.27272727272725</v>
      </c>
    </row>
    <row r="78" spans="1:9" hidden="1" x14ac:dyDescent="0.25">
      <c r="A78" s="1" t="s">
        <v>306</v>
      </c>
      <c r="B78" s="1" t="s">
        <v>307</v>
      </c>
      <c r="C78" s="2">
        <v>45001.734904710647</v>
      </c>
      <c r="D78" s="1" t="s">
        <v>731</v>
      </c>
      <c r="E78">
        <v>14</v>
      </c>
      <c r="F78">
        <f>E78-_xlfn.XLOOKUP(A78,Tabel3[GemeenteCode],Tabel3[Aantal_SB],0,0)</f>
        <v>0</v>
      </c>
      <c r="G78">
        <v>22171</v>
      </c>
      <c r="H78">
        <v>13253</v>
      </c>
      <c r="I78" s="5">
        <f>PS2023_gemeenten20230323[[#This Row],[TotalCounted]]/PS2023_gemeenten20230323[[#This Row],[Aantal_SB]]</f>
        <v>946.64285714285711</v>
      </c>
    </row>
    <row r="79" spans="1:9" hidden="1" x14ac:dyDescent="0.25">
      <c r="A79" s="1" t="s">
        <v>35</v>
      </c>
      <c r="B79" s="1" t="s">
        <v>36</v>
      </c>
      <c r="C79" s="2">
        <v>45001.703055972219</v>
      </c>
      <c r="D79" s="1" t="s">
        <v>722</v>
      </c>
      <c r="E79">
        <v>21</v>
      </c>
      <c r="F79">
        <f>E79-_xlfn.XLOOKUP(A79,Tabel3[GemeenteCode],Tabel3[Aantal_SB],0,0)</f>
        <v>1</v>
      </c>
      <c r="G79">
        <v>32194</v>
      </c>
      <c r="H79">
        <v>20295</v>
      </c>
      <c r="I79" s="5">
        <f>PS2023_gemeenten20230323[[#This Row],[TotalCounted]]/PS2023_gemeenten20230323[[#This Row],[Aantal_SB]]</f>
        <v>966.42857142857144</v>
      </c>
    </row>
    <row r="80" spans="1:9" hidden="1" x14ac:dyDescent="0.25">
      <c r="A80" s="1" t="s">
        <v>109</v>
      </c>
      <c r="B80" s="1" t="s">
        <v>110</v>
      </c>
      <c r="C80" s="2">
        <v>45001.61984673611</v>
      </c>
      <c r="D80" s="1" t="s">
        <v>724</v>
      </c>
      <c r="E80">
        <v>10</v>
      </c>
      <c r="F80">
        <f>E80-_xlfn.XLOOKUP(A80,Tabel3[GemeenteCode],Tabel3[Aantal_SB],0,0)</f>
        <v>0</v>
      </c>
      <c r="G80">
        <v>15376</v>
      </c>
      <c r="H80">
        <v>8870</v>
      </c>
      <c r="I80" s="5">
        <f>PS2023_gemeenten20230323[[#This Row],[TotalCounted]]/PS2023_gemeenten20230323[[#This Row],[Aantal_SB]]</f>
        <v>887</v>
      </c>
    </row>
    <row r="81" spans="1:9" hidden="1" x14ac:dyDescent="0.25">
      <c r="A81" s="1" t="s">
        <v>111</v>
      </c>
      <c r="B81" s="1" t="s">
        <v>112</v>
      </c>
      <c r="C81" s="2">
        <v>45001.612212488428</v>
      </c>
      <c r="D81" s="1" t="s">
        <v>724</v>
      </c>
      <c r="E81">
        <v>14</v>
      </c>
      <c r="F81">
        <f>E81-_xlfn.XLOOKUP(A81,Tabel3[GemeenteCode],Tabel3[Aantal_SB],0,0)</f>
        <v>0</v>
      </c>
      <c r="G81">
        <v>20361</v>
      </c>
      <c r="H81">
        <v>12155</v>
      </c>
      <c r="I81" s="5">
        <f>PS2023_gemeenten20230323[[#This Row],[TotalCounted]]/PS2023_gemeenten20230323[[#This Row],[Aantal_SB]]</f>
        <v>868.21428571428567</v>
      </c>
    </row>
    <row r="82" spans="1:9" hidden="1" x14ac:dyDescent="0.25">
      <c r="A82" s="1" t="s">
        <v>219</v>
      </c>
      <c r="B82" s="1" t="s">
        <v>220</v>
      </c>
      <c r="C82" s="2">
        <v>45005.63172016204</v>
      </c>
      <c r="D82" s="1" t="s">
        <v>730</v>
      </c>
      <c r="E82">
        <v>19</v>
      </c>
      <c r="F82">
        <f>E82-_xlfn.XLOOKUP(A82,Tabel3[GemeenteCode],Tabel3[Aantal_SB],0,0)</f>
        <v>0</v>
      </c>
      <c r="G82">
        <v>25894</v>
      </c>
      <c r="H82">
        <v>14516</v>
      </c>
      <c r="I82" s="5">
        <f>PS2023_gemeenten20230323[[#This Row],[TotalCounted]]/PS2023_gemeenten20230323[[#This Row],[Aantal_SB]]</f>
        <v>764</v>
      </c>
    </row>
    <row r="83" spans="1:9" hidden="1" x14ac:dyDescent="0.25">
      <c r="A83" s="1" t="s">
        <v>423</v>
      </c>
      <c r="B83" s="1" t="s">
        <v>424</v>
      </c>
      <c r="C83" s="2">
        <v>45002.468025289352</v>
      </c>
      <c r="D83" s="1" t="s">
        <v>736</v>
      </c>
      <c r="E83">
        <v>20</v>
      </c>
      <c r="F83">
        <f>E83-_xlfn.XLOOKUP(A83,Tabel3[GemeenteCode],Tabel3[Aantal_SB],0,0)</f>
        <v>1</v>
      </c>
      <c r="G83">
        <v>29196</v>
      </c>
      <c r="H83">
        <v>19796</v>
      </c>
      <c r="I83" s="5">
        <f>PS2023_gemeenten20230323[[#This Row],[TotalCounted]]/PS2023_gemeenten20230323[[#This Row],[Aantal_SB]]</f>
        <v>989.8</v>
      </c>
    </row>
    <row r="84" spans="1:9" hidden="1" x14ac:dyDescent="0.25">
      <c r="A84" s="1" t="s">
        <v>113</v>
      </c>
      <c r="B84" s="1" t="s">
        <v>114</v>
      </c>
      <c r="C84" s="2">
        <v>45002.518655856482</v>
      </c>
      <c r="D84" s="1" t="s">
        <v>724</v>
      </c>
      <c r="E84">
        <v>69</v>
      </c>
      <c r="F84">
        <f>E84-_xlfn.XLOOKUP(A84,Tabel3[GemeenteCode],Tabel3[Aantal_SB],0,0)</f>
        <v>13</v>
      </c>
      <c r="G84">
        <v>91489</v>
      </c>
      <c r="H84">
        <v>60995</v>
      </c>
      <c r="I84" s="5">
        <f>PS2023_gemeenten20230323[[#This Row],[TotalCounted]]/PS2023_gemeenten20230323[[#This Row],[Aantal_SB]]</f>
        <v>883.98550724637676</v>
      </c>
    </row>
    <row r="85" spans="1:9" hidden="1" x14ac:dyDescent="0.25">
      <c r="A85" s="1" t="s">
        <v>553</v>
      </c>
      <c r="B85" s="1" t="s">
        <v>554</v>
      </c>
      <c r="C85" s="2">
        <v>45001.720577256943</v>
      </c>
      <c r="D85" s="1" t="s">
        <v>742</v>
      </c>
      <c r="E85">
        <v>6</v>
      </c>
      <c r="F85">
        <f>E85-_xlfn.XLOOKUP(A85,Tabel3[GemeenteCode],Tabel3[Aantal_SB],0,0)</f>
        <v>1</v>
      </c>
      <c r="G85">
        <v>7423</v>
      </c>
      <c r="H85">
        <v>5203</v>
      </c>
      <c r="I85" s="5">
        <f>PS2023_gemeenten20230323[[#This Row],[TotalCounted]]/PS2023_gemeenten20230323[[#This Row],[Aantal_SB]]</f>
        <v>867.16666666666663</v>
      </c>
    </row>
    <row r="86" spans="1:9" hidden="1" x14ac:dyDescent="0.25">
      <c r="A86" s="1" t="s">
        <v>727</v>
      </c>
      <c r="B86" s="1" t="s">
        <v>728</v>
      </c>
      <c r="C86" s="2">
        <v>45001.836927893521</v>
      </c>
      <c r="D86" s="1" t="s">
        <v>729</v>
      </c>
      <c r="E86">
        <v>29</v>
      </c>
      <c r="F86">
        <f>E86-_xlfn.XLOOKUP(A86,Tabel3[GemeenteCode],Tabel3[Aantal_SB],0,0)</f>
        <v>29</v>
      </c>
      <c r="G86">
        <v>36270</v>
      </c>
      <c r="H86">
        <v>20751</v>
      </c>
      <c r="I86" s="5">
        <f>PS2023_gemeenten20230323[[#This Row],[TotalCounted]]/PS2023_gemeenten20230323[[#This Row],[Aantal_SB]]</f>
        <v>715.55172413793105</v>
      </c>
    </row>
    <row r="87" spans="1:9" hidden="1" x14ac:dyDescent="0.25">
      <c r="A87" s="1" t="s">
        <v>308</v>
      </c>
      <c r="B87" s="1" t="s">
        <v>309</v>
      </c>
      <c r="C87" s="2">
        <v>45001.60907677083</v>
      </c>
      <c r="D87" s="1" t="s">
        <v>731</v>
      </c>
      <c r="E87">
        <v>9</v>
      </c>
      <c r="F87">
        <f>E87-_xlfn.XLOOKUP(A87,Tabel3[GemeenteCode],Tabel3[Aantal_SB],0,0)</f>
        <v>-2</v>
      </c>
      <c r="G87">
        <v>15775</v>
      </c>
      <c r="H87">
        <v>9598</v>
      </c>
      <c r="I87" s="5">
        <f>PS2023_gemeenten20230323[[#This Row],[TotalCounted]]/PS2023_gemeenten20230323[[#This Row],[Aantal_SB]]</f>
        <v>1066.4444444444443</v>
      </c>
    </row>
    <row r="88" spans="1:9" hidden="1" x14ac:dyDescent="0.25">
      <c r="A88" s="1" t="s">
        <v>221</v>
      </c>
      <c r="B88" s="1" t="s">
        <v>222</v>
      </c>
      <c r="C88" s="2">
        <v>45001.510201562502</v>
      </c>
      <c r="D88" s="1" t="s">
        <v>730</v>
      </c>
      <c r="E88">
        <v>18</v>
      </c>
      <c r="F88">
        <f>E88-_xlfn.XLOOKUP(A88,Tabel3[GemeenteCode],Tabel3[Aantal_SB],0,0)</f>
        <v>2</v>
      </c>
      <c r="G88">
        <v>20654</v>
      </c>
      <c r="H88">
        <v>12380</v>
      </c>
      <c r="I88" s="5">
        <f>PS2023_gemeenten20230323[[#This Row],[TotalCounted]]/PS2023_gemeenten20230323[[#This Row],[Aantal_SB]]</f>
        <v>687.77777777777783</v>
      </c>
    </row>
    <row r="89" spans="1:9" hidden="1" x14ac:dyDescent="0.25">
      <c r="A89" s="1" t="s">
        <v>310</v>
      </c>
      <c r="B89" s="1" t="s">
        <v>311</v>
      </c>
      <c r="C89" s="2">
        <v>45007.444591562496</v>
      </c>
      <c r="D89" s="1" t="s">
        <v>731</v>
      </c>
      <c r="E89">
        <v>113</v>
      </c>
      <c r="F89">
        <f>E89-_xlfn.XLOOKUP(A89,Tabel3[GemeenteCode],Tabel3[Aantal_SB],0,0)</f>
        <v>-8</v>
      </c>
      <c r="G89">
        <v>163719</v>
      </c>
      <c r="H89">
        <v>81252</v>
      </c>
      <c r="I89" s="5">
        <f>PS2023_gemeenten20230323[[#This Row],[TotalCounted]]/PS2023_gemeenten20230323[[#This Row],[Aantal_SB]]</f>
        <v>719.04424778761063</v>
      </c>
    </row>
    <row r="90" spans="1:9" hidden="1" x14ac:dyDescent="0.25">
      <c r="A90" s="1" t="s">
        <v>115</v>
      </c>
      <c r="B90" s="1" t="s">
        <v>116</v>
      </c>
      <c r="C90" s="2">
        <v>45001.657928113425</v>
      </c>
      <c r="D90" s="1" t="s">
        <v>724</v>
      </c>
      <c r="E90">
        <v>13</v>
      </c>
      <c r="F90">
        <f>E90-_xlfn.XLOOKUP(A90,Tabel3[GemeenteCode],Tabel3[Aantal_SB],0,0)</f>
        <v>1</v>
      </c>
      <c r="G90">
        <v>18331</v>
      </c>
      <c r="H90">
        <v>12866</v>
      </c>
      <c r="I90" s="5">
        <f>PS2023_gemeenten20230323[[#This Row],[TotalCounted]]/PS2023_gemeenten20230323[[#This Row],[Aantal_SB]]</f>
        <v>989.69230769230774</v>
      </c>
    </row>
    <row r="91" spans="1:9" hidden="1" x14ac:dyDescent="0.25">
      <c r="A91" s="1" t="s">
        <v>18</v>
      </c>
      <c r="B91" s="1" t="s">
        <v>19</v>
      </c>
      <c r="C91" s="2">
        <v>45006.544770196757</v>
      </c>
      <c r="D91" s="1" t="s">
        <v>721</v>
      </c>
      <c r="E91">
        <v>64</v>
      </c>
      <c r="F91">
        <f>E91-_xlfn.XLOOKUP(A91,Tabel3[GemeenteCode],Tabel3[Aantal_SB],0,0)</f>
        <v>0</v>
      </c>
      <c r="G91">
        <v>87053</v>
      </c>
      <c r="H91">
        <v>51189</v>
      </c>
      <c r="I91" s="5">
        <f>PS2023_gemeenten20230323[[#This Row],[TotalCounted]]/PS2023_gemeenten20230323[[#This Row],[Aantal_SB]]</f>
        <v>799.828125</v>
      </c>
    </row>
    <row r="92" spans="1:9" hidden="1" x14ac:dyDescent="0.25">
      <c r="A92" s="1" t="s">
        <v>425</v>
      </c>
      <c r="B92" s="1" t="s">
        <v>426</v>
      </c>
      <c r="C92" s="2">
        <v>45001.697565219911</v>
      </c>
      <c r="D92" s="1" t="s">
        <v>736</v>
      </c>
      <c r="E92">
        <v>9</v>
      </c>
      <c r="F92">
        <f>E92-_xlfn.XLOOKUP(A92,Tabel3[GemeenteCode],Tabel3[Aantal_SB],0,0)</f>
        <v>-1</v>
      </c>
      <c r="G92">
        <v>14237</v>
      </c>
      <c r="H92">
        <v>8202</v>
      </c>
      <c r="I92" s="5">
        <f>PS2023_gemeenten20230323[[#This Row],[TotalCounted]]/PS2023_gemeenten20230323[[#This Row],[Aantal_SB]]</f>
        <v>911.33333333333337</v>
      </c>
    </row>
    <row r="93" spans="1:9" hidden="1" x14ac:dyDescent="0.25">
      <c r="A93" s="1" t="s">
        <v>500</v>
      </c>
      <c r="B93" s="1" t="s">
        <v>501</v>
      </c>
      <c r="C93" s="2">
        <v>45002.737876527775</v>
      </c>
      <c r="D93" s="1" t="s">
        <v>741</v>
      </c>
      <c r="E93">
        <v>80</v>
      </c>
      <c r="F93">
        <f>E93-_xlfn.XLOOKUP(A93,Tabel3[GemeenteCode],Tabel3[Aantal_SB],0,0)</f>
        <v>4</v>
      </c>
      <c r="G93">
        <v>120306</v>
      </c>
      <c r="H93">
        <v>62930</v>
      </c>
      <c r="I93" s="5">
        <f>PS2023_gemeenten20230323[[#This Row],[TotalCounted]]/PS2023_gemeenten20230323[[#This Row],[Aantal_SB]]</f>
        <v>786.625</v>
      </c>
    </row>
    <row r="94" spans="1:9" hidden="1" x14ac:dyDescent="0.25">
      <c r="A94" s="1" t="s">
        <v>117</v>
      </c>
      <c r="B94" s="1" t="s">
        <v>118</v>
      </c>
      <c r="C94" s="2">
        <v>45005.489213298613</v>
      </c>
      <c r="D94" s="1" t="s">
        <v>724</v>
      </c>
      <c r="E94">
        <v>20</v>
      </c>
      <c r="F94">
        <f>E94-_xlfn.XLOOKUP(A94,Tabel3[GemeenteCode],Tabel3[Aantal_SB],0,0)</f>
        <v>-1</v>
      </c>
      <c r="G94">
        <v>26611</v>
      </c>
      <c r="H94">
        <v>17317</v>
      </c>
      <c r="I94" s="5">
        <f>PS2023_gemeenten20230323[[#This Row],[TotalCounted]]/PS2023_gemeenten20230323[[#This Row],[Aantal_SB]]</f>
        <v>865.85</v>
      </c>
    </row>
    <row r="95" spans="1:9" hidden="1" x14ac:dyDescent="0.25">
      <c r="A95" s="1" t="s">
        <v>119</v>
      </c>
      <c r="B95" s="1" t="s">
        <v>120</v>
      </c>
      <c r="C95" s="2">
        <v>45001.809699571757</v>
      </c>
      <c r="D95" s="1" t="s">
        <v>724</v>
      </c>
      <c r="E95">
        <v>19</v>
      </c>
      <c r="F95">
        <f>E95-_xlfn.XLOOKUP(A95,Tabel3[GemeenteCode],Tabel3[Aantal_SB],0,0)</f>
        <v>3</v>
      </c>
      <c r="G95">
        <v>21659</v>
      </c>
      <c r="H95">
        <v>14581</v>
      </c>
      <c r="I95" s="5">
        <f>PS2023_gemeenten20230323[[#This Row],[TotalCounted]]/PS2023_gemeenten20230323[[#This Row],[Aantal_SB]]</f>
        <v>767.42105263157896</v>
      </c>
    </row>
    <row r="96" spans="1:9" hidden="1" x14ac:dyDescent="0.25">
      <c r="A96" s="1" t="s">
        <v>312</v>
      </c>
      <c r="B96" s="1" t="s">
        <v>313</v>
      </c>
      <c r="C96" s="2">
        <v>45001.498291793985</v>
      </c>
      <c r="D96" s="1" t="s">
        <v>731</v>
      </c>
      <c r="E96">
        <v>23</v>
      </c>
      <c r="F96">
        <f>E96-_xlfn.XLOOKUP(A96,Tabel3[GemeenteCode],Tabel3[Aantal_SB],0,0)</f>
        <v>5</v>
      </c>
      <c r="G96">
        <v>34077</v>
      </c>
      <c r="H96">
        <v>18121</v>
      </c>
      <c r="I96" s="5">
        <f>PS2023_gemeenten20230323[[#This Row],[TotalCounted]]/PS2023_gemeenten20230323[[#This Row],[Aantal_SB]]</f>
        <v>787.86956521739125</v>
      </c>
    </row>
    <row r="97" spans="1:9" hidden="1" x14ac:dyDescent="0.25">
      <c r="A97" s="1" t="s">
        <v>314</v>
      </c>
      <c r="B97" s="1" t="s">
        <v>315</v>
      </c>
      <c r="C97" s="2">
        <v>45002.572183506942</v>
      </c>
      <c r="D97" s="1" t="s">
        <v>731</v>
      </c>
      <c r="E97">
        <v>10</v>
      </c>
      <c r="F97">
        <f>E97-_xlfn.XLOOKUP(A97,Tabel3[GemeenteCode],Tabel3[Aantal_SB],0,0)</f>
        <v>0</v>
      </c>
      <c r="G97">
        <v>17459</v>
      </c>
      <c r="H97">
        <v>9186</v>
      </c>
      <c r="I97" s="5">
        <f>PS2023_gemeenten20230323[[#This Row],[TotalCounted]]/PS2023_gemeenten20230323[[#This Row],[Aantal_SB]]</f>
        <v>918.6</v>
      </c>
    </row>
    <row r="98" spans="1:9" hidden="1" x14ac:dyDescent="0.25">
      <c r="A98" s="1" t="s">
        <v>316</v>
      </c>
      <c r="B98" s="1" t="s">
        <v>317</v>
      </c>
      <c r="C98" s="2">
        <v>45001.447959074074</v>
      </c>
      <c r="D98" s="1" t="s">
        <v>731</v>
      </c>
      <c r="E98">
        <v>21</v>
      </c>
      <c r="F98">
        <f>E98-_xlfn.XLOOKUP(A98,Tabel3[GemeenteCode],Tabel3[Aantal_SB],0,0)</f>
        <v>1</v>
      </c>
      <c r="G98">
        <v>31059</v>
      </c>
      <c r="H98">
        <v>17365</v>
      </c>
      <c r="I98" s="5">
        <f>PS2023_gemeenten20230323[[#This Row],[TotalCounted]]/PS2023_gemeenten20230323[[#This Row],[Aantal_SB]]</f>
        <v>826.90476190476193</v>
      </c>
    </row>
    <row r="99" spans="1:9" hidden="1" x14ac:dyDescent="0.25">
      <c r="A99" s="1" t="s">
        <v>318</v>
      </c>
      <c r="B99" s="1" t="s">
        <v>319</v>
      </c>
      <c r="C99" s="2">
        <v>45001.708803229165</v>
      </c>
      <c r="D99" s="1" t="s">
        <v>731</v>
      </c>
      <c r="E99">
        <v>15</v>
      </c>
      <c r="F99">
        <f>E99-_xlfn.XLOOKUP(A99,Tabel3[GemeenteCode],Tabel3[Aantal_SB],0,0)</f>
        <v>0</v>
      </c>
      <c r="G99">
        <v>23869</v>
      </c>
      <c r="H99">
        <v>14292</v>
      </c>
      <c r="I99" s="5">
        <f>PS2023_gemeenten20230323[[#This Row],[TotalCounted]]/PS2023_gemeenten20230323[[#This Row],[Aantal_SB]]</f>
        <v>952.8</v>
      </c>
    </row>
    <row r="100" spans="1:9" hidden="1" x14ac:dyDescent="0.25">
      <c r="A100" s="1" t="s">
        <v>223</v>
      </c>
      <c r="B100" s="1" t="s">
        <v>224</v>
      </c>
      <c r="C100" s="2">
        <v>45005.367116041663</v>
      </c>
      <c r="D100" s="1" t="s">
        <v>730</v>
      </c>
      <c r="E100">
        <v>7</v>
      </c>
      <c r="F100">
        <f>E100-_xlfn.XLOOKUP(A100,Tabel3[GemeenteCode],Tabel3[Aantal_SB],0,0)</f>
        <v>-2</v>
      </c>
      <c r="G100">
        <v>13959</v>
      </c>
      <c r="H100">
        <v>7779</v>
      </c>
      <c r="I100" s="5">
        <f>PS2023_gemeenten20230323[[#This Row],[TotalCounted]]/PS2023_gemeenten20230323[[#This Row],[Aantal_SB]]</f>
        <v>1111.2857142857142</v>
      </c>
    </row>
    <row r="101" spans="1:9" hidden="1" x14ac:dyDescent="0.25">
      <c r="A101" s="1" t="s">
        <v>320</v>
      </c>
      <c r="B101" s="1" t="s">
        <v>321</v>
      </c>
      <c r="C101" s="2">
        <v>45002.353699131942</v>
      </c>
      <c r="D101" s="1" t="s">
        <v>731</v>
      </c>
      <c r="E101">
        <v>12</v>
      </c>
      <c r="F101">
        <f>E101-_xlfn.XLOOKUP(A101,Tabel3[GemeenteCode],Tabel3[Aantal_SB],0,0)</f>
        <v>0</v>
      </c>
      <c r="G101">
        <v>20379</v>
      </c>
      <c r="H101">
        <v>11363</v>
      </c>
      <c r="I101" s="5">
        <f>PS2023_gemeenten20230323[[#This Row],[TotalCounted]]/PS2023_gemeenten20230323[[#This Row],[Aantal_SB]]</f>
        <v>946.91666666666663</v>
      </c>
    </row>
    <row r="102" spans="1:9" hidden="1" x14ac:dyDescent="0.25">
      <c r="A102" s="1" t="s">
        <v>639</v>
      </c>
      <c r="B102" s="1" t="s">
        <v>640</v>
      </c>
      <c r="C102" s="2">
        <v>45001.767271574077</v>
      </c>
      <c r="D102" s="1" t="s">
        <v>744</v>
      </c>
      <c r="E102">
        <v>25</v>
      </c>
      <c r="F102">
        <f>E102-_xlfn.XLOOKUP(A102,Tabel3[GemeenteCode],Tabel3[Aantal_SB],0,0)</f>
        <v>1</v>
      </c>
      <c r="G102">
        <v>40640</v>
      </c>
      <c r="H102">
        <v>27417</v>
      </c>
      <c r="I102" s="5">
        <f>PS2023_gemeenten20230323[[#This Row],[TotalCounted]]/PS2023_gemeenten20230323[[#This Row],[Aantal_SB]]</f>
        <v>1096.68</v>
      </c>
    </row>
    <row r="103" spans="1:9" hidden="1" x14ac:dyDescent="0.25">
      <c r="A103" s="1" t="s">
        <v>596</v>
      </c>
      <c r="B103" s="1" t="s">
        <v>597</v>
      </c>
      <c r="C103" s="2">
        <v>45001.651860034719</v>
      </c>
      <c r="D103" s="1" t="s">
        <v>743</v>
      </c>
      <c r="E103">
        <v>19</v>
      </c>
      <c r="F103">
        <f>E103-_xlfn.XLOOKUP(A103,Tabel3[GemeenteCode],Tabel3[Aantal_SB],0,0)</f>
        <v>-3</v>
      </c>
      <c r="G103">
        <v>31013</v>
      </c>
      <c r="H103">
        <v>18448</v>
      </c>
      <c r="I103" s="5">
        <f>PS2023_gemeenten20230323[[#This Row],[TotalCounted]]/PS2023_gemeenten20230323[[#This Row],[Aantal_SB]]</f>
        <v>970.9473684210526</v>
      </c>
    </row>
    <row r="104" spans="1:9" hidden="1" x14ac:dyDescent="0.25">
      <c r="A104" s="1" t="s">
        <v>322</v>
      </c>
      <c r="B104" s="1" t="s">
        <v>323</v>
      </c>
      <c r="C104" s="2">
        <v>45001.770655335647</v>
      </c>
      <c r="D104" s="1" t="s">
        <v>731</v>
      </c>
      <c r="E104">
        <v>14</v>
      </c>
      <c r="F104">
        <f>E104-_xlfn.XLOOKUP(A104,Tabel3[GemeenteCode],Tabel3[Aantal_SB],0,0)</f>
        <v>0</v>
      </c>
      <c r="G104">
        <v>18893</v>
      </c>
      <c r="H104">
        <v>10871</v>
      </c>
      <c r="I104" s="5">
        <f>PS2023_gemeenten20230323[[#This Row],[TotalCounted]]/PS2023_gemeenten20230323[[#This Row],[Aantal_SB]]</f>
        <v>776.5</v>
      </c>
    </row>
    <row r="105" spans="1:9" hidden="1" x14ac:dyDescent="0.25">
      <c r="A105" s="1" t="s">
        <v>427</v>
      </c>
      <c r="B105" s="1" t="s">
        <v>428</v>
      </c>
      <c r="C105" s="2">
        <v>45001.694543935184</v>
      </c>
      <c r="D105" s="1" t="s">
        <v>736</v>
      </c>
      <c r="E105">
        <v>32</v>
      </c>
      <c r="F105">
        <f>E105-_xlfn.XLOOKUP(A105,Tabel3[GemeenteCode],Tabel3[Aantal_SB],0,0)</f>
        <v>3</v>
      </c>
      <c r="G105">
        <v>43691</v>
      </c>
      <c r="H105">
        <v>28802</v>
      </c>
      <c r="I105" s="5">
        <f>PS2023_gemeenten20230323[[#This Row],[TotalCounted]]/PS2023_gemeenten20230323[[#This Row],[Aantal_SB]]</f>
        <v>900.0625</v>
      </c>
    </row>
    <row r="106" spans="1:9" hidden="1" x14ac:dyDescent="0.25">
      <c r="A106" s="1" t="s">
        <v>641</v>
      </c>
      <c r="B106" s="1" t="s">
        <v>642</v>
      </c>
      <c r="C106" s="2">
        <v>45007.42211796296</v>
      </c>
      <c r="D106" s="1" t="s">
        <v>744</v>
      </c>
      <c r="E106">
        <v>25</v>
      </c>
      <c r="F106">
        <f>E106-_xlfn.XLOOKUP(A106,Tabel3[GemeenteCode],Tabel3[Aantal_SB],0,0)</f>
        <v>2</v>
      </c>
      <c r="G106">
        <v>28813</v>
      </c>
      <c r="H106">
        <v>15482</v>
      </c>
      <c r="I106" s="5">
        <f>PS2023_gemeenten20230323[[#This Row],[TotalCounted]]/PS2023_gemeenten20230323[[#This Row],[Aantal_SB]]</f>
        <v>619.28</v>
      </c>
    </row>
    <row r="107" spans="1:9" hidden="1" x14ac:dyDescent="0.25">
      <c r="A107" s="1" t="s">
        <v>643</v>
      </c>
      <c r="B107" s="1" t="s">
        <v>644</v>
      </c>
      <c r="C107" s="2">
        <v>45002.672545995367</v>
      </c>
      <c r="D107" s="1" t="s">
        <v>744</v>
      </c>
      <c r="E107">
        <v>36</v>
      </c>
      <c r="F107">
        <f>E107-_xlfn.XLOOKUP(A107,Tabel3[GemeenteCode],Tabel3[Aantal_SB],0,0)</f>
        <v>1</v>
      </c>
      <c r="G107">
        <v>56470</v>
      </c>
      <c r="H107">
        <v>33167</v>
      </c>
      <c r="I107" s="5">
        <f>PS2023_gemeenten20230323[[#This Row],[TotalCounted]]/PS2023_gemeenten20230323[[#This Row],[Aantal_SB]]</f>
        <v>921.30555555555554</v>
      </c>
    </row>
    <row r="108" spans="1:9" hidden="1" x14ac:dyDescent="0.25">
      <c r="A108" s="1" t="s">
        <v>188</v>
      </c>
      <c r="B108" s="1" t="s">
        <v>189</v>
      </c>
      <c r="C108" s="2">
        <v>45002.531558622686</v>
      </c>
      <c r="D108" s="1" t="s">
        <v>729</v>
      </c>
      <c r="E108">
        <v>148</v>
      </c>
      <c r="F108">
        <f>E108-_xlfn.XLOOKUP(A108,Tabel3[GemeenteCode],Tabel3[Aantal_SB],0,0)</f>
        <v>-2</v>
      </c>
      <c r="G108">
        <v>178631</v>
      </c>
      <c r="H108">
        <v>114164</v>
      </c>
      <c r="I108" s="5">
        <f>PS2023_gemeenten20230323[[#This Row],[TotalCounted]]/PS2023_gemeenten20230323[[#This Row],[Aantal_SB]]</f>
        <v>771.37837837837833</v>
      </c>
    </row>
    <row r="109" spans="1:9" hidden="1" x14ac:dyDescent="0.25">
      <c r="A109" s="1" t="s">
        <v>225</v>
      </c>
      <c r="B109" s="1" t="s">
        <v>226</v>
      </c>
      <c r="C109" s="2">
        <v>45001.69852820602</v>
      </c>
      <c r="D109" s="1" t="s">
        <v>730</v>
      </c>
      <c r="E109">
        <v>11</v>
      </c>
      <c r="F109">
        <f>E109-_xlfn.XLOOKUP(A109,Tabel3[GemeenteCode],Tabel3[Aantal_SB],0,0)</f>
        <v>-2</v>
      </c>
      <c r="G109">
        <v>11713</v>
      </c>
      <c r="H109">
        <v>7511</v>
      </c>
      <c r="I109" s="5">
        <f>PS2023_gemeenten20230323[[#This Row],[TotalCounted]]/PS2023_gemeenten20230323[[#This Row],[Aantal_SB]]</f>
        <v>682.81818181818187</v>
      </c>
    </row>
    <row r="110" spans="1:9" hidden="1" x14ac:dyDescent="0.25">
      <c r="A110" s="1" t="s">
        <v>502</v>
      </c>
      <c r="B110" s="1" t="s">
        <v>503</v>
      </c>
      <c r="C110" s="2">
        <v>45001.694886006946</v>
      </c>
      <c r="D110" s="1" t="s">
        <v>741</v>
      </c>
      <c r="E110">
        <v>14</v>
      </c>
      <c r="F110">
        <f>E110-_xlfn.XLOOKUP(A110,Tabel3[GemeenteCode],Tabel3[Aantal_SB],0,0)</f>
        <v>0</v>
      </c>
      <c r="G110">
        <v>19643</v>
      </c>
      <c r="H110">
        <v>13238</v>
      </c>
      <c r="I110" s="5">
        <f>PS2023_gemeenten20230323[[#This Row],[TotalCounted]]/PS2023_gemeenten20230323[[#This Row],[Aantal_SB]]</f>
        <v>945.57142857142856</v>
      </c>
    </row>
    <row r="111" spans="1:9" hidden="1" x14ac:dyDescent="0.25">
      <c r="A111" s="1" t="s">
        <v>429</v>
      </c>
      <c r="B111" s="1" t="s">
        <v>430</v>
      </c>
      <c r="C111" s="2">
        <v>45006.648901597226</v>
      </c>
      <c r="D111" s="1" t="s">
        <v>736</v>
      </c>
      <c r="E111">
        <v>80</v>
      </c>
      <c r="F111">
        <f>E111-_xlfn.XLOOKUP(A111,Tabel3[GemeenteCode],Tabel3[Aantal_SB],0,0)</f>
        <v>2</v>
      </c>
      <c r="G111">
        <v>116276</v>
      </c>
      <c r="H111">
        <v>68427</v>
      </c>
      <c r="I111" s="5">
        <f>PS2023_gemeenten20230323[[#This Row],[TotalCounted]]/PS2023_gemeenten20230323[[#This Row],[Aantal_SB]]</f>
        <v>855.33749999999998</v>
      </c>
    </row>
    <row r="112" spans="1:9" hidden="1" x14ac:dyDescent="0.25">
      <c r="A112" s="1" t="s">
        <v>431</v>
      </c>
      <c r="B112" s="1" t="s">
        <v>432</v>
      </c>
      <c r="C112" s="2">
        <v>45002.501964224539</v>
      </c>
      <c r="D112" s="1" t="s">
        <v>736</v>
      </c>
      <c r="E112">
        <v>96</v>
      </c>
      <c r="F112">
        <f>E112-_xlfn.XLOOKUP(A112,Tabel3[GemeenteCode],Tabel3[Aantal_SB],0,0)</f>
        <v>11</v>
      </c>
      <c r="G112">
        <v>116446</v>
      </c>
      <c r="H112">
        <v>64206</v>
      </c>
      <c r="I112" s="5">
        <f>PS2023_gemeenten20230323[[#This Row],[TotalCounted]]/PS2023_gemeenten20230323[[#This Row],[Aantal_SB]]</f>
        <v>668.8125</v>
      </c>
    </row>
    <row r="113" spans="1:9" hidden="1" x14ac:dyDescent="0.25">
      <c r="A113" s="1" t="s">
        <v>328</v>
      </c>
      <c r="B113" s="1" t="s">
        <v>329</v>
      </c>
      <c r="C113" s="2">
        <v>45001.594790057869</v>
      </c>
      <c r="D113" s="1" t="s">
        <v>731</v>
      </c>
      <c r="E113">
        <v>16</v>
      </c>
      <c r="F113">
        <f>E113-_xlfn.XLOOKUP(A113,Tabel3[GemeenteCode],Tabel3[Aantal_SB],0,0)</f>
        <v>1</v>
      </c>
      <c r="G113">
        <v>24092</v>
      </c>
      <c r="H113">
        <v>12962</v>
      </c>
      <c r="I113" s="5">
        <f>PS2023_gemeenten20230323[[#This Row],[TotalCounted]]/PS2023_gemeenten20230323[[#This Row],[Aantal_SB]]</f>
        <v>810.125</v>
      </c>
    </row>
    <row r="114" spans="1:9" hidden="1" x14ac:dyDescent="0.25">
      <c r="A114" s="1" t="s">
        <v>504</v>
      </c>
      <c r="B114" s="1" t="s">
        <v>505</v>
      </c>
      <c r="C114" s="2">
        <v>45001.766883750002</v>
      </c>
      <c r="D114" s="1" t="s">
        <v>741</v>
      </c>
      <c r="E114">
        <v>48</v>
      </c>
      <c r="F114">
        <f>E114-_xlfn.XLOOKUP(A114,Tabel3[GemeenteCode],Tabel3[Aantal_SB],0,0)</f>
        <v>7</v>
      </c>
      <c r="G114">
        <v>48632</v>
      </c>
      <c r="H114">
        <v>34435</v>
      </c>
      <c r="I114" s="5">
        <f>PS2023_gemeenten20230323[[#This Row],[TotalCounted]]/PS2023_gemeenten20230323[[#This Row],[Aantal_SB]]</f>
        <v>717.39583333333337</v>
      </c>
    </row>
    <row r="115" spans="1:9" hidden="1" x14ac:dyDescent="0.25">
      <c r="A115" s="1" t="s">
        <v>121</v>
      </c>
      <c r="B115" s="1" t="s">
        <v>122</v>
      </c>
      <c r="C115" s="2">
        <v>45006.53991172454</v>
      </c>
      <c r="D115" s="1" t="s">
        <v>724</v>
      </c>
      <c r="E115">
        <v>29</v>
      </c>
      <c r="F115">
        <f>E115-_xlfn.XLOOKUP(A115,Tabel3[GemeenteCode],Tabel3[Aantal_SB],0,0)</f>
        <v>1</v>
      </c>
      <c r="G115">
        <v>36987</v>
      </c>
      <c r="H115">
        <v>22220</v>
      </c>
      <c r="I115" s="5">
        <f>PS2023_gemeenten20230323[[#This Row],[TotalCounted]]/PS2023_gemeenten20230323[[#This Row],[Aantal_SB]]</f>
        <v>766.20689655172418</v>
      </c>
    </row>
    <row r="116" spans="1:9" hidden="1" x14ac:dyDescent="0.25">
      <c r="A116" s="1" t="s">
        <v>645</v>
      </c>
      <c r="B116" s="1" t="s">
        <v>646</v>
      </c>
      <c r="C116" s="2">
        <v>45001.794494814814</v>
      </c>
      <c r="D116" s="1" t="s">
        <v>744</v>
      </c>
      <c r="E116">
        <v>9</v>
      </c>
      <c r="F116">
        <f>E116-_xlfn.XLOOKUP(A116,Tabel3[GemeenteCode],Tabel3[Aantal_SB],0,0)</f>
        <v>0</v>
      </c>
      <c r="G116">
        <v>13928</v>
      </c>
      <c r="H116">
        <v>9317</v>
      </c>
      <c r="I116" s="5">
        <f>PS2023_gemeenten20230323[[#This Row],[TotalCounted]]/PS2023_gemeenten20230323[[#This Row],[Aantal_SB]]</f>
        <v>1035.2222222222222</v>
      </c>
    </row>
    <row r="117" spans="1:9" hidden="1" x14ac:dyDescent="0.25">
      <c r="A117" s="1" t="s">
        <v>54</v>
      </c>
      <c r="B117" s="1" t="s">
        <v>55</v>
      </c>
      <c r="C117" s="2">
        <v>45001.716191562497</v>
      </c>
      <c r="D117" s="1" t="s">
        <v>723</v>
      </c>
      <c r="E117">
        <v>12</v>
      </c>
      <c r="F117">
        <f>E117-_xlfn.XLOOKUP(A117,Tabel3[GemeenteCode],Tabel3[Aantal_SB],0,0)</f>
        <v>0</v>
      </c>
      <c r="G117">
        <v>12803</v>
      </c>
      <c r="H117">
        <v>7926</v>
      </c>
      <c r="I117" s="5">
        <f>PS2023_gemeenten20230323[[#This Row],[TotalCounted]]/PS2023_gemeenten20230323[[#This Row],[Aantal_SB]]</f>
        <v>660.5</v>
      </c>
    </row>
    <row r="118" spans="1:9" hidden="1" x14ac:dyDescent="0.25">
      <c r="A118" s="1" t="s">
        <v>123</v>
      </c>
      <c r="B118" s="1" t="s">
        <v>124</v>
      </c>
      <c r="C118" s="2">
        <v>45002.347152199072</v>
      </c>
      <c r="D118" s="1" t="s">
        <v>724</v>
      </c>
      <c r="E118">
        <v>6</v>
      </c>
      <c r="F118">
        <f>E118-_xlfn.XLOOKUP(A118,Tabel3[GemeenteCode],Tabel3[Aantal_SB],0,0)</f>
        <v>0</v>
      </c>
      <c r="G118">
        <v>9749</v>
      </c>
      <c r="H118">
        <v>6937</v>
      </c>
      <c r="I118" s="5">
        <f>PS2023_gemeenten20230323[[#This Row],[TotalCounted]]/PS2023_gemeenten20230323[[#This Row],[Aantal_SB]]</f>
        <v>1156.1666666666667</v>
      </c>
    </row>
    <row r="119" spans="1:9" hidden="1" x14ac:dyDescent="0.25">
      <c r="A119" s="1" t="s">
        <v>433</v>
      </c>
      <c r="B119" s="1" t="s">
        <v>434</v>
      </c>
      <c r="C119" s="2">
        <v>45002.693435069443</v>
      </c>
      <c r="D119" s="1" t="s">
        <v>736</v>
      </c>
      <c r="E119">
        <v>17</v>
      </c>
      <c r="F119">
        <f>E119-_xlfn.XLOOKUP(A119,Tabel3[GemeenteCode],Tabel3[Aantal_SB],0,0)</f>
        <v>0</v>
      </c>
      <c r="G119">
        <v>30820</v>
      </c>
      <c r="H119">
        <v>17427</v>
      </c>
      <c r="I119" s="5">
        <f>PS2023_gemeenten20230323[[#This Row],[TotalCounted]]/PS2023_gemeenten20230323[[#This Row],[Aantal_SB]]</f>
        <v>1025.1176470588234</v>
      </c>
    </row>
    <row r="120" spans="1:9" hidden="1" x14ac:dyDescent="0.25">
      <c r="A120" s="1" t="s">
        <v>739</v>
      </c>
      <c r="B120" s="1" t="s">
        <v>740</v>
      </c>
      <c r="C120" s="2">
        <v>45001.63399065972</v>
      </c>
      <c r="D120" s="1" t="s">
        <v>736</v>
      </c>
      <c r="E120">
        <v>15</v>
      </c>
      <c r="F120">
        <f>E120-_xlfn.XLOOKUP(A120,Tabel3[GemeenteCode],Tabel3[Aantal_SB],0,0)</f>
        <v>15</v>
      </c>
      <c r="G120">
        <v>20599</v>
      </c>
      <c r="H120">
        <v>14226</v>
      </c>
      <c r="I120" s="5">
        <f>PS2023_gemeenten20230323[[#This Row],[TotalCounted]]/PS2023_gemeenten20230323[[#This Row],[Aantal_SB]]</f>
        <v>948.4</v>
      </c>
    </row>
    <row r="121" spans="1:9" hidden="1" x14ac:dyDescent="0.25">
      <c r="A121" s="1" t="s">
        <v>125</v>
      </c>
      <c r="B121" s="1" t="s">
        <v>126</v>
      </c>
      <c r="C121" s="2">
        <v>45002.313997106481</v>
      </c>
      <c r="D121" s="1" t="s">
        <v>724</v>
      </c>
      <c r="E121">
        <v>10</v>
      </c>
      <c r="F121">
        <f>E121-_xlfn.XLOOKUP(A121,Tabel3[GemeenteCode],Tabel3[Aantal_SB],0,0)</f>
        <v>-1</v>
      </c>
      <c r="G121">
        <v>15205</v>
      </c>
      <c r="H121">
        <v>10514</v>
      </c>
      <c r="I121" s="5">
        <f>PS2023_gemeenten20230323[[#This Row],[TotalCounted]]/PS2023_gemeenten20230323[[#This Row],[Aantal_SB]]</f>
        <v>1051.4000000000001</v>
      </c>
    </row>
    <row r="122" spans="1:9" hidden="1" x14ac:dyDescent="0.25">
      <c r="A122" s="1" t="s">
        <v>56</v>
      </c>
      <c r="B122" s="1" t="s">
        <v>57</v>
      </c>
      <c r="C122" s="2">
        <v>45001.764870439816</v>
      </c>
      <c r="D122" s="1" t="s">
        <v>723</v>
      </c>
      <c r="E122">
        <v>38</v>
      </c>
      <c r="F122">
        <f>E122-_xlfn.XLOOKUP(A122,Tabel3[GemeenteCode],Tabel3[Aantal_SB],0,0)</f>
        <v>2</v>
      </c>
      <c r="G122">
        <v>40740</v>
      </c>
      <c r="H122">
        <v>26210</v>
      </c>
      <c r="I122" s="5">
        <f>PS2023_gemeenten20230323[[#This Row],[TotalCounted]]/PS2023_gemeenten20230323[[#This Row],[Aantal_SB]]</f>
        <v>689.73684210526312</v>
      </c>
    </row>
    <row r="123" spans="1:9" hidden="1" x14ac:dyDescent="0.25">
      <c r="A123" s="1" t="s">
        <v>227</v>
      </c>
      <c r="B123" s="1" t="s">
        <v>228</v>
      </c>
      <c r="C123" s="2">
        <v>45006.628879976852</v>
      </c>
      <c r="D123" s="1" t="s">
        <v>730</v>
      </c>
      <c r="E123">
        <v>46</v>
      </c>
      <c r="F123">
        <f>E123-_xlfn.XLOOKUP(A123,Tabel3[GemeenteCode],Tabel3[Aantal_SB],0,0)</f>
        <v>2</v>
      </c>
      <c r="G123">
        <v>68348</v>
      </c>
      <c r="H123">
        <v>30450</v>
      </c>
      <c r="I123" s="5">
        <f>PS2023_gemeenten20230323[[#This Row],[TotalCounted]]/PS2023_gemeenten20230323[[#This Row],[Aantal_SB]]</f>
        <v>661.95652173913038</v>
      </c>
    </row>
    <row r="124" spans="1:9" hidden="1" x14ac:dyDescent="0.25">
      <c r="A124" s="1" t="s">
        <v>330</v>
      </c>
      <c r="B124" s="1" t="s">
        <v>331</v>
      </c>
      <c r="C124" s="2">
        <v>45001.705429560185</v>
      </c>
      <c r="D124" s="1" t="s">
        <v>731</v>
      </c>
      <c r="E124">
        <v>10</v>
      </c>
      <c r="F124">
        <f>E124-_xlfn.XLOOKUP(A124,Tabel3[GemeenteCode],Tabel3[Aantal_SB],0,0)</f>
        <v>0</v>
      </c>
      <c r="G124">
        <v>13252</v>
      </c>
      <c r="H124">
        <v>8617</v>
      </c>
      <c r="I124" s="5">
        <f>PS2023_gemeenten20230323[[#This Row],[TotalCounted]]/PS2023_gemeenten20230323[[#This Row],[Aantal_SB]]</f>
        <v>861.7</v>
      </c>
    </row>
    <row r="125" spans="1:9" hidden="1" x14ac:dyDescent="0.25">
      <c r="A125" s="1" t="s">
        <v>437</v>
      </c>
      <c r="B125" s="1" t="s">
        <v>438</v>
      </c>
      <c r="C125" s="2">
        <v>45001.661405659725</v>
      </c>
      <c r="D125" s="1" t="s">
        <v>736</v>
      </c>
      <c r="E125">
        <v>12</v>
      </c>
      <c r="F125">
        <f>E125-_xlfn.XLOOKUP(A125,Tabel3[GemeenteCode],Tabel3[Aantal_SB],0,0)</f>
        <v>1</v>
      </c>
      <c r="G125">
        <v>19446</v>
      </c>
      <c r="H125">
        <v>13409</v>
      </c>
      <c r="I125" s="5">
        <f>PS2023_gemeenten20230323[[#This Row],[TotalCounted]]/PS2023_gemeenten20230323[[#This Row],[Aantal_SB]]</f>
        <v>1117.4166666666667</v>
      </c>
    </row>
    <row r="126" spans="1:9" hidden="1" x14ac:dyDescent="0.25">
      <c r="A126" s="1" t="s">
        <v>506</v>
      </c>
      <c r="B126" s="1" t="s">
        <v>507</v>
      </c>
      <c r="C126" s="2">
        <v>45001.635174895833</v>
      </c>
      <c r="D126" s="1" t="s">
        <v>741</v>
      </c>
      <c r="E126">
        <v>21</v>
      </c>
      <c r="F126">
        <f>E126-_xlfn.XLOOKUP(A126,Tabel3[GemeenteCode],Tabel3[Aantal_SB],0,0)</f>
        <v>-2</v>
      </c>
      <c r="G126">
        <v>28733</v>
      </c>
      <c r="H126">
        <v>19758</v>
      </c>
      <c r="I126" s="5">
        <f>PS2023_gemeenten20230323[[#This Row],[TotalCounted]]/PS2023_gemeenten20230323[[#This Row],[Aantal_SB]]</f>
        <v>940.85714285714289</v>
      </c>
    </row>
    <row r="127" spans="1:9" hidden="1" x14ac:dyDescent="0.25">
      <c r="A127" s="1" t="s">
        <v>332</v>
      </c>
      <c r="B127" s="1" t="s">
        <v>333</v>
      </c>
      <c r="C127" s="2">
        <v>45001.772354189816</v>
      </c>
      <c r="D127" s="1" t="s">
        <v>731</v>
      </c>
      <c r="E127">
        <v>37</v>
      </c>
      <c r="F127">
        <f>E127-_xlfn.XLOOKUP(A127,Tabel3[GemeenteCode],Tabel3[Aantal_SB],0,0)</f>
        <v>3</v>
      </c>
      <c r="G127">
        <v>68185</v>
      </c>
      <c r="H127">
        <v>32531</v>
      </c>
      <c r="I127" s="5">
        <f>PS2023_gemeenten20230323[[#This Row],[TotalCounted]]/PS2023_gemeenten20230323[[#This Row],[Aantal_SB]]</f>
        <v>879.21621621621625</v>
      </c>
    </row>
    <row r="128" spans="1:9" hidden="1" x14ac:dyDescent="0.25">
      <c r="A128" s="1" t="s">
        <v>647</v>
      </c>
      <c r="B128" s="1" t="s">
        <v>648</v>
      </c>
      <c r="C128" s="2">
        <v>45002.438358530089</v>
      </c>
      <c r="D128" s="1" t="s">
        <v>744</v>
      </c>
      <c r="E128">
        <v>17</v>
      </c>
      <c r="F128">
        <f>E128-_xlfn.XLOOKUP(A128,Tabel3[GemeenteCode],Tabel3[Aantal_SB],0,0)</f>
        <v>0</v>
      </c>
      <c r="G128">
        <v>23663</v>
      </c>
      <c r="H128">
        <v>14258</v>
      </c>
      <c r="I128" s="5">
        <f>PS2023_gemeenten20230323[[#This Row],[TotalCounted]]/PS2023_gemeenten20230323[[#This Row],[Aantal_SB]]</f>
        <v>838.70588235294122</v>
      </c>
    </row>
    <row r="129" spans="1:9" x14ac:dyDescent="0.25">
      <c r="A129" s="1" t="s">
        <v>508</v>
      </c>
      <c r="B129" s="1" t="s">
        <v>509</v>
      </c>
      <c r="C129" s="2">
        <v>45002.948477372687</v>
      </c>
      <c r="D129" s="1" t="s">
        <v>741</v>
      </c>
      <c r="E129">
        <v>40</v>
      </c>
      <c r="F129">
        <f>E129-_xlfn.XLOOKUP(A129,Tabel3[GemeenteCode],Tabel3[Aantal_SB],0,0)</f>
        <v>5</v>
      </c>
      <c r="G129">
        <v>64616</v>
      </c>
      <c r="H129">
        <v>37049</v>
      </c>
      <c r="I129" s="5">
        <f>PS2023_gemeenten20230323[[#This Row],[TotalCounted]]/PS2023_gemeenten20230323[[#This Row],[Aantal_SB]]</f>
        <v>926.22500000000002</v>
      </c>
    </row>
    <row r="130" spans="1:9" hidden="1" x14ac:dyDescent="0.25">
      <c r="A130" s="1" t="s">
        <v>190</v>
      </c>
      <c r="B130" s="1" t="s">
        <v>191</v>
      </c>
      <c r="C130" s="2">
        <v>45002.417295833337</v>
      </c>
      <c r="D130" s="1" t="s">
        <v>729</v>
      </c>
      <c r="E130">
        <v>43</v>
      </c>
      <c r="F130">
        <f>E130-_xlfn.XLOOKUP(A130,Tabel3[GemeenteCode],Tabel3[Aantal_SB],0,0)</f>
        <v>1</v>
      </c>
      <c r="G130">
        <v>38424</v>
      </c>
      <c r="H130">
        <v>26304</v>
      </c>
      <c r="I130" s="5">
        <f>PS2023_gemeenten20230323[[#This Row],[TotalCounted]]/PS2023_gemeenten20230323[[#This Row],[Aantal_SB]]</f>
        <v>611.72093023255809</v>
      </c>
    </row>
    <row r="131" spans="1:9" hidden="1" x14ac:dyDescent="0.25">
      <c r="A131" s="1" t="s">
        <v>127</v>
      </c>
      <c r="B131" s="1" t="s">
        <v>128</v>
      </c>
      <c r="C131" s="2">
        <v>45001.549441041665</v>
      </c>
      <c r="D131" s="1" t="s">
        <v>724</v>
      </c>
      <c r="E131">
        <v>6</v>
      </c>
      <c r="F131">
        <f>E131-_xlfn.XLOOKUP(A131,Tabel3[GemeenteCode],Tabel3[Aantal_SB],0,0)</f>
        <v>-2</v>
      </c>
      <c r="G131">
        <v>13377</v>
      </c>
      <c r="H131">
        <v>8729</v>
      </c>
      <c r="I131" s="5">
        <f>PS2023_gemeenten20230323[[#This Row],[TotalCounted]]/PS2023_gemeenten20230323[[#This Row],[Aantal_SB]]</f>
        <v>1454.8333333333333</v>
      </c>
    </row>
    <row r="132" spans="1:9" hidden="1" x14ac:dyDescent="0.25">
      <c r="A132" s="1" t="s">
        <v>334</v>
      </c>
      <c r="B132" s="1" t="s">
        <v>335</v>
      </c>
      <c r="C132" s="2">
        <v>45001.658285219906</v>
      </c>
      <c r="D132" s="1" t="s">
        <v>731</v>
      </c>
      <c r="E132">
        <v>29</v>
      </c>
      <c r="F132">
        <f>E132-_xlfn.XLOOKUP(A132,Tabel3[GemeenteCode],Tabel3[Aantal_SB],0,0)</f>
        <v>4</v>
      </c>
      <c r="G132">
        <v>35271</v>
      </c>
      <c r="H132">
        <v>20078</v>
      </c>
      <c r="I132" s="5">
        <f>PS2023_gemeenten20230323[[#This Row],[TotalCounted]]/PS2023_gemeenten20230323[[#This Row],[Aantal_SB]]</f>
        <v>692.34482758620686</v>
      </c>
    </row>
    <row r="133" spans="1:9" hidden="1" x14ac:dyDescent="0.25">
      <c r="A133" s="1" t="s">
        <v>649</v>
      </c>
      <c r="B133" s="1" t="s">
        <v>650</v>
      </c>
      <c r="C133" s="2">
        <v>45001.724973090277</v>
      </c>
      <c r="D133" s="1" t="s">
        <v>744</v>
      </c>
      <c r="E133">
        <v>11</v>
      </c>
      <c r="F133">
        <f>E133-_xlfn.XLOOKUP(A133,Tabel3[GemeenteCode],Tabel3[Aantal_SB],0,0)</f>
        <v>-2</v>
      </c>
      <c r="G133">
        <v>16835</v>
      </c>
      <c r="H133">
        <v>10329</v>
      </c>
      <c r="I133" s="5">
        <f>PS2023_gemeenten20230323[[#This Row],[TotalCounted]]/PS2023_gemeenten20230323[[#This Row],[Aantal_SB]]</f>
        <v>939</v>
      </c>
    </row>
    <row r="134" spans="1:9" hidden="1" x14ac:dyDescent="0.25">
      <c r="A134" s="1" t="s">
        <v>336</v>
      </c>
      <c r="B134" s="1" t="s">
        <v>337</v>
      </c>
      <c r="C134" s="2">
        <v>45002.428987916668</v>
      </c>
      <c r="D134" s="1" t="s">
        <v>731</v>
      </c>
      <c r="E134">
        <v>10</v>
      </c>
      <c r="F134">
        <f>E134-_xlfn.XLOOKUP(A134,Tabel3[GemeenteCode],Tabel3[Aantal_SB],0,0)</f>
        <v>0</v>
      </c>
      <c r="G134">
        <v>12791</v>
      </c>
      <c r="H134">
        <v>8493</v>
      </c>
      <c r="I134" s="5">
        <f>PS2023_gemeenten20230323[[#This Row],[TotalCounted]]/PS2023_gemeenten20230323[[#This Row],[Aantal_SB]]</f>
        <v>849.3</v>
      </c>
    </row>
    <row r="135" spans="1:9" hidden="1" x14ac:dyDescent="0.25">
      <c r="A135" s="1" t="s">
        <v>439</v>
      </c>
      <c r="B135" s="1" t="s">
        <v>440</v>
      </c>
      <c r="C135" s="2">
        <v>45001.842526145832</v>
      </c>
      <c r="D135" s="1" t="s">
        <v>736</v>
      </c>
      <c r="E135">
        <v>43</v>
      </c>
      <c r="F135">
        <f>E135-_xlfn.XLOOKUP(A135,Tabel3[GemeenteCode],Tabel3[Aantal_SB],0,0)</f>
        <v>0</v>
      </c>
      <c r="G135">
        <v>64204</v>
      </c>
      <c r="H135">
        <v>38730</v>
      </c>
      <c r="I135" s="5">
        <f>PS2023_gemeenten20230323[[#This Row],[TotalCounted]]/PS2023_gemeenten20230323[[#This Row],[Aantal_SB]]</f>
        <v>900.69767441860461</v>
      </c>
    </row>
    <row r="136" spans="1:9" hidden="1" x14ac:dyDescent="0.25">
      <c r="A136" s="1" t="s">
        <v>651</v>
      </c>
      <c r="B136" s="1" t="s">
        <v>652</v>
      </c>
      <c r="C136" s="2">
        <v>45002.551269270836</v>
      </c>
      <c r="D136" s="1" t="s">
        <v>744</v>
      </c>
      <c r="E136">
        <v>48</v>
      </c>
      <c r="F136">
        <f>E136-_xlfn.XLOOKUP(A136,Tabel3[GemeenteCode],Tabel3[Aantal_SB],0,0)</f>
        <v>-6</v>
      </c>
      <c r="G136">
        <v>70940</v>
      </c>
      <c r="H136">
        <v>44111</v>
      </c>
      <c r="I136" s="5">
        <f>PS2023_gemeenten20230323[[#This Row],[TotalCounted]]/PS2023_gemeenten20230323[[#This Row],[Aantal_SB]]</f>
        <v>918.97916666666663</v>
      </c>
    </row>
    <row r="137" spans="1:9" hidden="1" x14ac:dyDescent="0.25">
      <c r="A137" s="1" t="s">
        <v>510</v>
      </c>
      <c r="B137" s="1" t="s">
        <v>511</v>
      </c>
      <c r="C137" s="2">
        <v>45001.578782256947</v>
      </c>
      <c r="D137" s="1" t="s">
        <v>741</v>
      </c>
      <c r="E137">
        <v>27</v>
      </c>
      <c r="F137">
        <f>E137-_xlfn.XLOOKUP(A137,Tabel3[GemeenteCode],Tabel3[Aantal_SB],0,0)</f>
        <v>0</v>
      </c>
      <c r="G137">
        <v>28503</v>
      </c>
      <c r="H137">
        <v>20221</v>
      </c>
      <c r="I137" s="5">
        <f>PS2023_gemeenten20230323[[#This Row],[TotalCounted]]/PS2023_gemeenten20230323[[#This Row],[Aantal_SB]]</f>
        <v>748.92592592592598</v>
      </c>
    </row>
    <row r="138" spans="1:9" hidden="1" x14ac:dyDescent="0.25">
      <c r="A138" s="1" t="s">
        <v>441</v>
      </c>
      <c r="B138" s="1" t="s">
        <v>442</v>
      </c>
      <c r="C138" s="2">
        <v>45002.394648541667</v>
      </c>
      <c r="D138" s="1" t="s">
        <v>736</v>
      </c>
      <c r="E138">
        <v>19</v>
      </c>
      <c r="F138">
        <f>E138-_xlfn.XLOOKUP(A138,Tabel3[GemeenteCode],Tabel3[Aantal_SB],0,0)</f>
        <v>-5</v>
      </c>
      <c r="G138">
        <v>37766</v>
      </c>
      <c r="H138">
        <v>22315</v>
      </c>
      <c r="I138" s="5">
        <f>PS2023_gemeenten20230323[[#This Row],[TotalCounted]]/PS2023_gemeenten20230323[[#This Row],[Aantal_SB]]</f>
        <v>1174.4736842105262</v>
      </c>
    </row>
    <row r="139" spans="1:9" hidden="1" x14ac:dyDescent="0.25">
      <c r="A139" s="1" t="s">
        <v>20</v>
      </c>
      <c r="B139" s="1" t="s">
        <v>21</v>
      </c>
      <c r="C139" s="2">
        <v>45001.817954687504</v>
      </c>
      <c r="D139" s="1" t="s">
        <v>721</v>
      </c>
      <c r="E139">
        <v>30</v>
      </c>
      <c r="F139">
        <f>E139-_xlfn.XLOOKUP(A139,Tabel3[GemeenteCode],Tabel3[Aantal_SB],0,0)</f>
        <v>-3</v>
      </c>
      <c r="G139">
        <v>43410</v>
      </c>
      <c r="H139">
        <v>27832</v>
      </c>
      <c r="I139" s="5">
        <f>PS2023_gemeenten20230323[[#This Row],[TotalCounted]]/PS2023_gemeenten20230323[[#This Row],[Aantal_SB]]</f>
        <v>927.73333333333335</v>
      </c>
    </row>
    <row r="140" spans="1:9" hidden="1" x14ac:dyDescent="0.25">
      <c r="A140" s="1" t="s">
        <v>443</v>
      </c>
      <c r="B140" s="1" t="s">
        <v>444</v>
      </c>
      <c r="C140" s="2">
        <v>45002.606195208333</v>
      </c>
      <c r="D140" s="1" t="s">
        <v>736</v>
      </c>
      <c r="E140">
        <v>24</v>
      </c>
      <c r="F140">
        <f>E140-_xlfn.XLOOKUP(A140,Tabel3[GemeenteCode],Tabel3[Aantal_SB],0,0)</f>
        <v>-2</v>
      </c>
      <c r="G140">
        <v>56550</v>
      </c>
      <c r="H140">
        <v>30006</v>
      </c>
      <c r="I140" s="5">
        <f>PS2023_gemeenten20230323[[#This Row],[TotalCounted]]/PS2023_gemeenten20230323[[#This Row],[Aantal_SB]]</f>
        <v>1250.25</v>
      </c>
    </row>
    <row r="141" spans="1:9" hidden="1" x14ac:dyDescent="0.25">
      <c r="A141" s="1" t="s">
        <v>229</v>
      </c>
      <c r="B141" s="1" t="s">
        <v>230</v>
      </c>
      <c r="C141" s="2">
        <v>45001.611118657405</v>
      </c>
      <c r="D141" s="1" t="s">
        <v>730</v>
      </c>
      <c r="E141">
        <v>23</v>
      </c>
      <c r="F141">
        <f>E141-_xlfn.XLOOKUP(A141,Tabel3[GemeenteCode],Tabel3[Aantal_SB],0,0)</f>
        <v>-1</v>
      </c>
      <c r="G141">
        <v>33590</v>
      </c>
      <c r="H141">
        <v>20969</v>
      </c>
      <c r="I141" s="5">
        <f>PS2023_gemeenten20230323[[#This Row],[TotalCounted]]/PS2023_gemeenten20230323[[#This Row],[Aantal_SB]]</f>
        <v>911.695652173913</v>
      </c>
    </row>
    <row r="142" spans="1:9" hidden="1" x14ac:dyDescent="0.25">
      <c r="A142" s="1" t="s">
        <v>555</v>
      </c>
      <c r="B142" s="1" t="s">
        <v>556</v>
      </c>
      <c r="C142" s="2">
        <v>45001.670245960646</v>
      </c>
      <c r="D142" s="1" t="s">
        <v>742</v>
      </c>
      <c r="E142">
        <v>20</v>
      </c>
      <c r="F142">
        <f>E142-_xlfn.XLOOKUP(A142,Tabel3[GemeenteCode],Tabel3[Aantal_SB],0,0)</f>
        <v>-1</v>
      </c>
      <c r="G142">
        <v>38092</v>
      </c>
      <c r="H142">
        <v>25193</v>
      </c>
      <c r="I142" s="5">
        <f>PS2023_gemeenten20230323[[#This Row],[TotalCounted]]/PS2023_gemeenten20230323[[#This Row],[Aantal_SB]]</f>
        <v>1259.6500000000001</v>
      </c>
    </row>
    <row r="143" spans="1:9" hidden="1" x14ac:dyDescent="0.25">
      <c r="A143" s="1" t="s">
        <v>445</v>
      </c>
      <c r="B143" s="1" t="s">
        <v>446</v>
      </c>
      <c r="C143" s="2">
        <v>45001.736352326392</v>
      </c>
      <c r="D143" s="1" t="s">
        <v>736</v>
      </c>
      <c r="E143">
        <v>21</v>
      </c>
      <c r="F143">
        <f>E143-_xlfn.XLOOKUP(A143,Tabel3[GemeenteCode],Tabel3[Aantal_SB],0,0)</f>
        <v>-3</v>
      </c>
      <c r="G143">
        <v>32226</v>
      </c>
      <c r="H143">
        <v>19422</v>
      </c>
      <c r="I143" s="5">
        <f>PS2023_gemeenten20230323[[#This Row],[TotalCounted]]/PS2023_gemeenten20230323[[#This Row],[Aantal_SB]]</f>
        <v>924.85714285714289</v>
      </c>
    </row>
    <row r="144" spans="1:9" hidden="1" x14ac:dyDescent="0.25">
      <c r="A144" s="1" t="s">
        <v>598</v>
      </c>
      <c r="B144" s="1" t="s">
        <v>599</v>
      </c>
      <c r="C144" s="2">
        <v>45001.832188009263</v>
      </c>
      <c r="D144" s="1" t="s">
        <v>743</v>
      </c>
      <c r="E144">
        <v>18</v>
      </c>
      <c r="F144">
        <f>E144-_xlfn.XLOOKUP(A144,Tabel3[GemeenteCode],Tabel3[Aantal_SB],0,0)</f>
        <v>3</v>
      </c>
      <c r="G144">
        <v>19844</v>
      </c>
      <c r="H144">
        <v>11507</v>
      </c>
      <c r="I144" s="5">
        <f>PS2023_gemeenten20230323[[#This Row],[TotalCounted]]/PS2023_gemeenten20230323[[#This Row],[Aantal_SB]]</f>
        <v>639.27777777777783</v>
      </c>
    </row>
    <row r="145" spans="1:9" hidden="1" x14ac:dyDescent="0.25">
      <c r="A145" s="1" t="s">
        <v>557</v>
      </c>
      <c r="B145" s="1" t="s">
        <v>558</v>
      </c>
      <c r="C145" s="2">
        <v>45002.397952164349</v>
      </c>
      <c r="D145" s="1" t="s">
        <v>742</v>
      </c>
      <c r="E145">
        <v>18</v>
      </c>
      <c r="F145">
        <f>E145-_xlfn.XLOOKUP(A145,Tabel3[GemeenteCode],Tabel3[Aantal_SB],0,0)</f>
        <v>2</v>
      </c>
      <c r="G145">
        <v>25920</v>
      </c>
      <c r="H145">
        <v>15032</v>
      </c>
      <c r="I145" s="5">
        <f>PS2023_gemeenten20230323[[#This Row],[TotalCounted]]/PS2023_gemeenten20230323[[#This Row],[Aantal_SB]]</f>
        <v>835.11111111111109</v>
      </c>
    </row>
    <row r="146" spans="1:9" hidden="1" x14ac:dyDescent="0.25">
      <c r="A146" s="1" t="s">
        <v>653</v>
      </c>
      <c r="B146" s="1" t="s">
        <v>654</v>
      </c>
      <c r="C146" s="2">
        <v>45002.596277858793</v>
      </c>
      <c r="D146" s="1" t="s">
        <v>744</v>
      </c>
      <c r="E146">
        <v>15</v>
      </c>
      <c r="F146">
        <f>E146-_xlfn.XLOOKUP(A146,Tabel3[GemeenteCode],Tabel3[Aantal_SB],0,0)</f>
        <v>0</v>
      </c>
      <c r="G146">
        <v>22069</v>
      </c>
      <c r="H146">
        <v>14125</v>
      </c>
      <c r="I146" s="5">
        <f>PS2023_gemeenten20230323[[#This Row],[TotalCounted]]/PS2023_gemeenten20230323[[#This Row],[Aantal_SB]]</f>
        <v>941.66666666666663</v>
      </c>
    </row>
    <row r="147" spans="1:9" hidden="1" x14ac:dyDescent="0.25">
      <c r="A147" s="1" t="s">
        <v>512</v>
      </c>
      <c r="B147" s="1" t="s">
        <v>513</v>
      </c>
      <c r="C147" s="2">
        <v>45002.736146215277</v>
      </c>
      <c r="D147" s="1" t="s">
        <v>741</v>
      </c>
      <c r="E147">
        <v>31</v>
      </c>
      <c r="F147">
        <f>E147-_xlfn.XLOOKUP(A147,Tabel3[GemeenteCode],Tabel3[Aantal_SB],0,0)</f>
        <v>0</v>
      </c>
      <c r="G147">
        <v>41732</v>
      </c>
      <c r="H147">
        <v>29166</v>
      </c>
      <c r="I147" s="5">
        <f>PS2023_gemeenten20230323[[#This Row],[TotalCounted]]/PS2023_gemeenten20230323[[#This Row],[Aantal_SB]]</f>
        <v>940.83870967741939</v>
      </c>
    </row>
    <row r="148" spans="1:9" hidden="1" x14ac:dyDescent="0.25">
      <c r="A148" s="1" t="s">
        <v>600</v>
      </c>
      <c r="B148" s="1" t="s">
        <v>601</v>
      </c>
      <c r="C148" s="2">
        <v>45001.630343622688</v>
      </c>
      <c r="D148" s="1" t="s">
        <v>743</v>
      </c>
      <c r="E148">
        <v>6</v>
      </c>
      <c r="F148">
        <f>E148-_xlfn.XLOOKUP(A148,Tabel3[GemeenteCode],Tabel3[Aantal_SB],0,0)</f>
        <v>-3</v>
      </c>
      <c r="G148">
        <v>9919</v>
      </c>
      <c r="H148">
        <v>7216</v>
      </c>
      <c r="I148" s="5">
        <f>PS2023_gemeenten20230323[[#This Row],[TotalCounted]]/PS2023_gemeenten20230323[[#This Row],[Aantal_SB]]</f>
        <v>1202.6666666666667</v>
      </c>
    </row>
    <row r="149" spans="1:9" hidden="1" x14ac:dyDescent="0.25">
      <c r="A149" s="1" t="s">
        <v>655</v>
      </c>
      <c r="B149" s="1" t="s">
        <v>656</v>
      </c>
      <c r="C149" s="2">
        <v>45001.789786238427</v>
      </c>
      <c r="D149" s="1" t="s">
        <v>744</v>
      </c>
      <c r="E149">
        <v>33</v>
      </c>
      <c r="F149">
        <f>E149-_xlfn.XLOOKUP(A149,Tabel3[GemeenteCode],Tabel3[Aantal_SB],0,0)</f>
        <v>1</v>
      </c>
      <c r="G149">
        <v>49940</v>
      </c>
      <c r="H149">
        <v>31661</v>
      </c>
      <c r="I149" s="5">
        <f>PS2023_gemeenten20230323[[#This Row],[TotalCounted]]/PS2023_gemeenten20230323[[#This Row],[Aantal_SB]]</f>
        <v>959.42424242424238</v>
      </c>
    </row>
    <row r="150" spans="1:9" hidden="1" x14ac:dyDescent="0.25">
      <c r="A150" s="1" t="s">
        <v>231</v>
      </c>
      <c r="B150" s="1" t="s">
        <v>232</v>
      </c>
      <c r="C150" s="2">
        <v>45002.405027337962</v>
      </c>
      <c r="D150" s="1" t="s">
        <v>730</v>
      </c>
      <c r="E150">
        <v>23</v>
      </c>
      <c r="F150">
        <f>E150-_xlfn.XLOOKUP(A150,Tabel3[GemeenteCode],Tabel3[Aantal_SB],0,0)</f>
        <v>-6</v>
      </c>
      <c r="G150">
        <v>34329</v>
      </c>
      <c r="H150">
        <v>15854</v>
      </c>
      <c r="I150" s="5">
        <f>PS2023_gemeenten20230323[[#This Row],[TotalCounted]]/PS2023_gemeenten20230323[[#This Row],[Aantal_SB]]</f>
        <v>689.304347826087</v>
      </c>
    </row>
    <row r="151" spans="1:9" hidden="1" x14ac:dyDescent="0.25">
      <c r="A151" s="1" t="s">
        <v>447</v>
      </c>
      <c r="B151" s="1" t="s">
        <v>448</v>
      </c>
      <c r="C151" s="2">
        <v>45002.513144189812</v>
      </c>
      <c r="D151" s="1" t="s">
        <v>736</v>
      </c>
      <c r="E151">
        <v>15</v>
      </c>
      <c r="F151">
        <f>E151-_xlfn.XLOOKUP(A151,Tabel3[GemeenteCode],Tabel3[Aantal_SB],0,0)</f>
        <v>1</v>
      </c>
      <c r="G151">
        <v>18300</v>
      </c>
      <c r="H151">
        <v>11811</v>
      </c>
      <c r="I151" s="5">
        <f>PS2023_gemeenten20230323[[#This Row],[TotalCounted]]/PS2023_gemeenten20230323[[#This Row],[Aantal_SB]]</f>
        <v>787.4</v>
      </c>
    </row>
    <row r="152" spans="1:9" hidden="1" x14ac:dyDescent="0.25">
      <c r="A152" s="1" t="s">
        <v>657</v>
      </c>
      <c r="B152" s="1" t="s">
        <v>658</v>
      </c>
      <c r="C152" s="2">
        <v>45001.569317858797</v>
      </c>
      <c r="D152" s="1" t="s">
        <v>744</v>
      </c>
      <c r="E152">
        <v>18</v>
      </c>
      <c r="F152">
        <f>E152-_xlfn.XLOOKUP(A152,Tabel3[GemeenteCode],Tabel3[Aantal_SB],0,0)</f>
        <v>0</v>
      </c>
      <c r="G152">
        <v>22694</v>
      </c>
      <c r="H152">
        <v>14537</v>
      </c>
      <c r="I152" s="5">
        <f>PS2023_gemeenten20230323[[#This Row],[TotalCounted]]/PS2023_gemeenten20230323[[#This Row],[Aantal_SB]]</f>
        <v>807.61111111111109</v>
      </c>
    </row>
    <row r="153" spans="1:9" hidden="1" x14ac:dyDescent="0.25">
      <c r="A153" s="1" t="s">
        <v>659</v>
      </c>
      <c r="B153" s="1" t="s">
        <v>660</v>
      </c>
      <c r="C153" s="2">
        <v>45001.665711215275</v>
      </c>
      <c r="D153" s="1" t="s">
        <v>744</v>
      </c>
      <c r="E153">
        <v>31</v>
      </c>
      <c r="F153">
        <f>E153-_xlfn.XLOOKUP(A153,Tabel3[GemeenteCode],Tabel3[Aantal_SB],0,0)</f>
        <v>0</v>
      </c>
      <c r="G153">
        <v>44709</v>
      </c>
      <c r="H153">
        <v>30198</v>
      </c>
      <c r="I153" s="5">
        <f>PS2023_gemeenten20230323[[#This Row],[TotalCounted]]/PS2023_gemeenten20230323[[#This Row],[Aantal_SB]]</f>
        <v>974.12903225806451</v>
      </c>
    </row>
    <row r="154" spans="1:9" hidden="1" x14ac:dyDescent="0.25">
      <c r="A154" s="1" t="s">
        <v>338</v>
      </c>
      <c r="B154" s="1" t="s">
        <v>339</v>
      </c>
      <c r="C154" s="2">
        <v>45001.637462384257</v>
      </c>
      <c r="D154" s="1" t="s">
        <v>731</v>
      </c>
      <c r="E154">
        <v>10</v>
      </c>
      <c r="F154">
        <f>E154-_xlfn.XLOOKUP(A154,Tabel3[GemeenteCode],Tabel3[Aantal_SB],0,0)</f>
        <v>0</v>
      </c>
      <c r="G154">
        <v>18274</v>
      </c>
      <c r="H154">
        <v>10787</v>
      </c>
      <c r="I154" s="5">
        <f>PS2023_gemeenten20230323[[#This Row],[TotalCounted]]/PS2023_gemeenten20230323[[#This Row],[Aantal_SB]]</f>
        <v>1078.7</v>
      </c>
    </row>
    <row r="155" spans="1:9" hidden="1" x14ac:dyDescent="0.25">
      <c r="A155" s="1" t="s">
        <v>732</v>
      </c>
      <c r="B155" s="1" t="s">
        <v>733</v>
      </c>
      <c r="C155" s="2">
        <v>45001.909156909722</v>
      </c>
      <c r="D155" s="1" t="s">
        <v>731</v>
      </c>
      <c r="E155">
        <v>62</v>
      </c>
      <c r="F155">
        <f>E155-_xlfn.XLOOKUP(A155,Tabel3[GemeenteCode],Tabel3[Aantal_SB],0,0)</f>
        <v>62</v>
      </c>
      <c r="G155">
        <v>72780</v>
      </c>
      <c r="H155">
        <v>46488</v>
      </c>
      <c r="I155" s="5">
        <f>PS2023_gemeenten20230323[[#This Row],[TotalCounted]]/PS2023_gemeenten20230323[[#This Row],[Aantal_SB]]</f>
        <v>749.80645161290317</v>
      </c>
    </row>
    <row r="156" spans="1:9" hidden="1" x14ac:dyDescent="0.25">
      <c r="A156" s="1" t="s">
        <v>233</v>
      </c>
      <c r="B156" s="1" t="s">
        <v>234</v>
      </c>
      <c r="C156" s="2">
        <v>45002.532367361113</v>
      </c>
      <c r="D156" s="1" t="s">
        <v>730</v>
      </c>
      <c r="E156">
        <v>23</v>
      </c>
      <c r="F156">
        <f>E156-_xlfn.XLOOKUP(A156,Tabel3[GemeenteCode],Tabel3[Aantal_SB],0,0)</f>
        <v>1</v>
      </c>
      <c r="G156">
        <v>29835</v>
      </c>
      <c r="H156">
        <v>15066</v>
      </c>
      <c r="I156" s="5">
        <f>PS2023_gemeenten20230323[[#This Row],[TotalCounted]]/PS2023_gemeenten20230323[[#This Row],[Aantal_SB]]</f>
        <v>655.04347826086962</v>
      </c>
    </row>
    <row r="157" spans="1:9" hidden="1" x14ac:dyDescent="0.25">
      <c r="A157" s="1" t="s">
        <v>449</v>
      </c>
      <c r="B157" s="1" t="s">
        <v>450</v>
      </c>
      <c r="C157" s="2">
        <v>45002.566774293984</v>
      </c>
      <c r="D157" s="1" t="s">
        <v>736</v>
      </c>
      <c r="E157">
        <v>8</v>
      </c>
      <c r="F157">
        <f>E157-_xlfn.XLOOKUP(A157,Tabel3[GemeenteCode],Tabel3[Aantal_SB],0,0)</f>
        <v>0</v>
      </c>
      <c r="G157">
        <v>8853</v>
      </c>
      <c r="H157">
        <v>5702</v>
      </c>
      <c r="I157" s="5">
        <f>PS2023_gemeenten20230323[[#This Row],[TotalCounted]]/PS2023_gemeenten20230323[[#This Row],[Aantal_SB]]</f>
        <v>712.75</v>
      </c>
    </row>
    <row r="158" spans="1:9" hidden="1" x14ac:dyDescent="0.25">
      <c r="A158" s="1" t="s">
        <v>661</v>
      </c>
      <c r="B158" s="1" t="s">
        <v>662</v>
      </c>
      <c r="C158" s="2">
        <v>45006.524913912035</v>
      </c>
      <c r="D158" s="1" t="s">
        <v>744</v>
      </c>
      <c r="E158">
        <v>28</v>
      </c>
      <c r="F158">
        <f>E158-_xlfn.XLOOKUP(A158,Tabel3[GemeenteCode],Tabel3[Aantal_SB],0,0)</f>
        <v>2</v>
      </c>
      <c r="G158">
        <v>47009</v>
      </c>
      <c r="H158">
        <v>28223</v>
      </c>
      <c r="I158" s="5">
        <f>PS2023_gemeenten20230323[[#This Row],[TotalCounted]]/PS2023_gemeenten20230323[[#This Row],[Aantal_SB]]</f>
        <v>1007.9642857142857</v>
      </c>
    </row>
    <row r="159" spans="1:9" hidden="1" x14ac:dyDescent="0.25">
      <c r="A159" s="1" t="s">
        <v>453</v>
      </c>
      <c r="B159" s="1" t="s">
        <v>454</v>
      </c>
      <c r="C159" s="2">
        <v>45002.46718890046</v>
      </c>
      <c r="D159" s="1" t="s">
        <v>736</v>
      </c>
      <c r="E159">
        <v>7</v>
      </c>
      <c r="F159">
        <f>E159-_xlfn.XLOOKUP(A159,Tabel3[GemeenteCode],Tabel3[Aantal_SB],0,0)</f>
        <v>1</v>
      </c>
      <c r="G159">
        <v>8950</v>
      </c>
      <c r="H159">
        <v>5922</v>
      </c>
      <c r="I159" s="5">
        <f>PS2023_gemeenten20230323[[#This Row],[TotalCounted]]/PS2023_gemeenten20230323[[#This Row],[Aantal_SB]]</f>
        <v>846</v>
      </c>
    </row>
    <row r="160" spans="1:9" hidden="1" x14ac:dyDescent="0.25">
      <c r="A160" s="1" t="s">
        <v>58</v>
      </c>
      <c r="B160" s="1" t="s">
        <v>59</v>
      </c>
      <c r="C160" s="2">
        <v>45003.674502951391</v>
      </c>
      <c r="D160" s="1" t="s">
        <v>723</v>
      </c>
      <c r="E160">
        <v>78</v>
      </c>
      <c r="F160">
        <f>E160-_xlfn.XLOOKUP(A160,Tabel3[GemeenteCode],Tabel3[Aantal_SB],0,0)</f>
        <v>0</v>
      </c>
      <c r="G160">
        <v>98738</v>
      </c>
      <c r="H160">
        <v>59326</v>
      </c>
      <c r="I160" s="5">
        <f>PS2023_gemeenten20230323[[#This Row],[TotalCounted]]/PS2023_gemeenten20230323[[#This Row],[Aantal_SB]]</f>
        <v>760.58974358974353</v>
      </c>
    </row>
    <row r="161" spans="1:9" hidden="1" x14ac:dyDescent="0.25">
      <c r="A161" s="1" t="s">
        <v>663</v>
      </c>
      <c r="B161" s="1" t="s">
        <v>664</v>
      </c>
      <c r="C161" s="2">
        <v>45006.663660601851</v>
      </c>
      <c r="D161" s="1" t="s">
        <v>744</v>
      </c>
      <c r="E161">
        <v>48</v>
      </c>
      <c r="F161">
        <f>E161-_xlfn.XLOOKUP(A161,Tabel3[GemeenteCode],Tabel3[Aantal_SB],0,0)</f>
        <v>-2</v>
      </c>
      <c r="G161">
        <v>93706</v>
      </c>
      <c r="H161">
        <v>58548</v>
      </c>
      <c r="I161" s="5">
        <f>PS2023_gemeenten20230323[[#This Row],[TotalCounted]]/PS2023_gemeenten20230323[[#This Row],[Aantal_SB]]</f>
        <v>1219.75</v>
      </c>
    </row>
    <row r="162" spans="1:9" hidden="1" x14ac:dyDescent="0.25">
      <c r="A162" s="1" t="s">
        <v>665</v>
      </c>
      <c r="B162" s="1" t="s">
        <v>666</v>
      </c>
      <c r="C162" s="2">
        <v>45001.829329687498</v>
      </c>
      <c r="D162" s="1" t="s">
        <v>744</v>
      </c>
      <c r="E162">
        <v>10</v>
      </c>
      <c r="F162">
        <f>E162-_xlfn.XLOOKUP(A162,Tabel3[GemeenteCode],Tabel3[Aantal_SB],0,0)</f>
        <v>1</v>
      </c>
      <c r="G162">
        <v>21100</v>
      </c>
      <c r="H162">
        <v>13272</v>
      </c>
      <c r="I162" s="5">
        <f>PS2023_gemeenten20230323[[#This Row],[TotalCounted]]/PS2023_gemeenten20230323[[#This Row],[Aantal_SB]]</f>
        <v>1327.2</v>
      </c>
    </row>
    <row r="163" spans="1:9" hidden="1" x14ac:dyDescent="0.25">
      <c r="A163" s="1" t="s">
        <v>667</v>
      </c>
      <c r="B163" s="1" t="s">
        <v>668</v>
      </c>
      <c r="C163" s="2">
        <v>45007.511161655093</v>
      </c>
      <c r="D163" s="1" t="s">
        <v>744</v>
      </c>
      <c r="E163">
        <v>35</v>
      </c>
      <c r="F163">
        <f>E163-_xlfn.XLOOKUP(A163,Tabel3[GemeenteCode],Tabel3[Aantal_SB],0,0)</f>
        <v>2</v>
      </c>
      <c r="G163">
        <v>56290</v>
      </c>
      <c r="H163">
        <v>33607</v>
      </c>
      <c r="I163" s="5">
        <f>PS2023_gemeenten20230323[[#This Row],[TotalCounted]]/PS2023_gemeenten20230323[[#This Row],[Aantal_SB]]</f>
        <v>960.2</v>
      </c>
    </row>
    <row r="164" spans="1:9" hidden="1" x14ac:dyDescent="0.25">
      <c r="A164" s="1" t="s">
        <v>37</v>
      </c>
      <c r="B164" s="1" t="s">
        <v>38</v>
      </c>
      <c r="C164" s="2">
        <v>45006.46877146991</v>
      </c>
      <c r="D164" s="1" t="s">
        <v>722</v>
      </c>
      <c r="E164">
        <v>41</v>
      </c>
      <c r="F164">
        <f>E164-_xlfn.XLOOKUP(A164,Tabel3[GemeenteCode],Tabel3[Aantal_SB],0,0)</f>
        <v>3</v>
      </c>
      <c r="G164">
        <v>59104</v>
      </c>
      <c r="H164">
        <v>28918</v>
      </c>
      <c r="I164" s="5">
        <f>PS2023_gemeenten20230323[[#This Row],[TotalCounted]]/PS2023_gemeenten20230323[[#This Row],[Aantal_SB]]</f>
        <v>705.31707317073176</v>
      </c>
    </row>
    <row r="165" spans="1:9" hidden="1" x14ac:dyDescent="0.25">
      <c r="A165" s="1" t="s">
        <v>235</v>
      </c>
      <c r="B165" s="1" t="s">
        <v>236</v>
      </c>
      <c r="C165" s="2">
        <v>45001.788119456018</v>
      </c>
      <c r="D165" s="1" t="s">
        <v>730</v>
      </c>
      <c r="E165">
        <v>23</v>
      </c>
      <c r="F165">
        <f>E165-_xlfn.XLOOKUP(A165,Tabel3[GemeenteCode],Tabel3[Aantal_SB],0,0)</f>
        <v>0</v>
      </c>
      <c r="G165">
        <v>28874</v>
      </c>
      <c r="H165">
        <v>17274</v>
      </c>
      <c r="I165" s="5">
        <f>PS2023_gemeenten20230323[[#This Row],[TotalCounted]]/PS2023_gemeenten20230323[[#This Row],[Aantal_SB]]</f>
        <v>751.04347826086962</v>
      </c>
    </row>
    <row r="166" spans="1:9" hidden="1" x14ac:dyDescent="0.25">
      <c r="A166" s="1" t="s">
        <v>559</v>
      </c>
      <c r="B166" s="1" t="s">
        <v>560</v>
      </c>
      <c r="C166" s="2">
        <v>45002.423861828705</v>
      </c>
      <c r="D166" s="1" t="s">
        <v>742</v>
      </c>
      <c r="E166">
        <v>15</v>
      </c>
      <c r="F166">
        <f>E166-_xlfn.XLOOKUP(A166,Tabel3[GemeenteCode],Tabel3[Aantal_SB],0,0)</f>
        <v>3</v>
      </c>
      <c r="G166">
        <v>24474</v>
      </c>
      <c r="H166">
        <v>16977</v>
      </c>
      <c r="I166" s="5">
        <f>PS2023_gemeenten20230323[[#This Row],[TotalCounted]]/PS2023_gemeenten20230323[[#This Row],[Aantal_SB]]</f>
        <v>1131.8</v>
      </c>
    </row>
    <row r="167" spans="1:9" hidden="1" x14ac:dyDescent="0.25">
      <c r="A167" s="1" t="s">
        <v>129</v>
      </c>
      <c r="B167" s="1" t="s">
        <v>130</v>
      </c>
      <c r="C167" s="2">
        <v>45001.496670601853</v>
      </c>
      <c r="D167" s="1" t="s">
        <v>724</v>
      </c>
      <c r="E167">
        <v>16</v>
      </c>
      <c r="F167">
        <f>E167-_xlfn.XLOOKUP(A167,Tabel3[GemeenteCode],Tabel3[Aantal_SB],0,0)</f>
        <v>-3</v>
      </c>
      <c r="G167">
        <v>37420</v>
      </c>
      <c r="H167">
        <v>22287</v>
      </c>
      <c r="I167" s="5">
        <f>PS2023_gemeenten20230323[[#This Row],[TotalCounted]]/PS2023_gemeenten20230323[[#This Row],[Aantal_SB]]</f>
        <v>1392.9375</v>
      </c>
    </row>
    <row r="168" spans="1:9" hidden="1" x14ac:dyDescent="0.25">
      <c r="A168" s="1" t="s">
        <v>669</v>
      </c>
      <c r="B168" s="1" t="s">
        <v>670</v>
      </c>
      <c r="C168" s="2">
        <v>45001.804851342589</v>
      </c>
      <c r="D168" s="1" t="s">
        <v>744</v>
      </c>
      <c r="E168">
        <v>12</v>
      </c>
      <c r="F168">
        <f>E168-_xlfn.XLOOKUP(A168,Tabel3[GemeenteCode],Tabel3[Aantal_SB],0,0)</f>
        <v>0</v>
      </c>
      <c r="G168">
        <v>17945</v>
      </c>
      <c r="H168">
        <v>11580</v>
      </c>
      <c r="I168" s="5">
        <f>PS2023_gemeenten20230323[[#This Row],[TotalCounted]]/PS2023_gemeenten20230323[[#This Row],[Aantal_SB]]</f>
        <v>965</v>
      </c>
    </row>
    <row r="169" spans="1:9" hidden="1" x14ac:dyDescent="0.25">
      <c r="A169" s="1" t="s">
        <v>131</v>
      </c>
      <c r="B169" s="1" t="s">
        <v>132</v>
      </c>
      <c r="C169" s="2">
        <v>45001.694734861114</v>
      </c>
      <c r="D169" s="1" t="s">
        <v>724</v>
      </c>
      <c r="E169">
        <v>23</v>
      </c>
      <c r="F169">
        <f>E169-_xlfn.XLOOKUP(A169,Tabel3[GemeenteCode],Tabel3[Aantal_SB],0,0)</f>
        <v>3</v>
      </c>
      <c r="G169">
        <v>27852</v>
      </c>
      <c r="H169">
        <v>20185</v>
      </c>
      <c r="I169" s="5">
        <f>PS2023_gemeenten20230323[[#This Row],[TotalCounted]]/PS2023_gemeenten20230323[[#This Row],[Aantal_SB]]</f>
        <v>877.60869565217388</v>
      </c>
    </row>
    <row r="170" spans="1:9" hidden="1" x14ac:dyDescent="0.25">
      <c r="A170" s="1" t="s">
        <v>342</v>
      </c>
      <c r="B170" s="1" t="s">
        <v>343</v>
      </c>
      <c r="C170" s="2">
        <v>45001.860793368054</v>
      </c>
      <c r="D170" s="1" t="s">
        <v>731</v>
      </c>
      <c r="E170">
        <v>12</v>
      </c>
      <c r="F170">
        <f>E170-_xlfn.XLOOKUP(A170,Tabel3[GemeenteCode],Tabel3[Aantal_SB],0,0)</f>
        <v>1</v>
      </c>
      <c r="G170">
        <v>18762</v>
      </c>
      <c r="H170">
        <v>10589</v>
      </c>
      <c r="I170" s="5">
        <f>PS2023_gemeenten20230323[[#This Row],[TotalCounted]]/PS2023_gemeenten20230323[[#This Row],[Aantal_SB]]</f>
        <v>882.41666666666663</v>
      </c>
    </row>
    <row r="171" spans="1:9" hidden="1" x14ac:dyDescent="0.25">
      <c r="A171" s="1" t="s">
        <v>561</v>
      </c>
      <c r="B171" s="1" t="s">
        <v>562</v>
      </c>
      <c r="C171" s="2">
        <v>45001.658455046294</v>
      </c>
      <c r="D171" s="1" t="s">
        <v>742</v>
      </c>
      <c r="E171">
        <v>9</v>
      </c>
      <c r="F171">
        <f>E171-_xlfn.XLOOKUP(A171,Tabel3[GemeenteCode],Tabel3[Aantal_SB],0,0)</f>
        <v>-1</v>
      </c>
      <c r="G171">
        <v>11367</v>
      </c>
      <c r="H171">
        <v>7585</v>
      </c>
      <c r="I171" s="5">
        <f>PS2023_gemeenten20230323[[#This Row],[TotalCounted]]/PS2023_gemeenten20230323[[#This Row],[Aantal_SB]]</f>
        <v>842.77777777777783</v>
      </c>
    </row>
    <row r="172" spans="1:9" hidden="1" x14ac:dyDescent="0.25">
      <c r="A172" s="1" t="s">
        <v>514</v>
      </c>
      <c r="B172" s="1" t="s">
        <v>515</v>
      </c>
      <c r="C172" s="2">
        <v>45002.684724733794</v>
      </c>
      <c r="D172" s="1" t="s">
        <v>741</v>
      </c>
      <c r="E172">
        <v>14</v>
      </c>
      <c r="F172">
        <f>E172-_xlfn.XLOOKUP(A172,Tabel3[GemeenteCode],Tabel3[Aantal_SB],0,0)</f>
        <v>1</v>
      </c>
      <c r="G172">
        <v>18608</v>
      </c>
      <c r="H172">
        <v>11940</v>
      </c>
      <c r="I172" s="5">
        <f>PS2023_gemeenten20230323[[#This Row],[TotalCounted]]/PS2023_gemeenten20230323[[#This Row],[Aantal_SB]]</f>
        <v>852.85714285714289</v>
      </c>
    </row>
    <row r="173" spans="1:9" hidden="1" x14ac:dyDescent="0.25">
      <c r="A173" s="1" t="s">
        <v>133</v>
      </c>
      <c r="B173" s="1" t="s">
        <v>134</v>
      </c>
      <c r="C173" s="2">
        <v>45001.558798067126</v>
      </c>
      <c r="D173" s="1" t="s">
        <v>724</v>
      </c>
      <c r="E173">
        <v>15</v>
      </c>
      <c r="F173">
        <f>E173-_xlfn.XLOOKUP(A173,Tabel3[GemeenteCode],Tabel3[Aantal_SB],0,0)</f>
        <v>2</v>
      </c>
      <c r="G173">
        <v>19443</v>
      </c>
      <c r="H173">
        <v>11804</v>
      </c>
      <c r="I173" s="5">
        <f>PS2023_gemeenten20230323[[#This Row],[TotalCounted]]/PS2023_gemeenten20230323[[#This Row],[Aantal_SB]]</f>
        <v>786.93333333333328</v>
      </c>
    </row>
    <row r="174" spans="1:9" hidden="1" x14ac:dyDescent="0.25">
      <c r="A174" s="1" t="s">
        <v>237</v>
      </c>
      <c r="B174" s="1" t="s">
        <v>238</v>
      </c>
      <c r="C174" s="2">
        <v>45001.639602962961</v>
      </c>
      <c r="D174" s="1" t="s">
        <v>730</v>
      </c>
      <c r="E174">
        <v>12</v>
      </c>
      <c r="F174">
        <f>E174-_xlfn.XLOOKUP(A174,Tabel3[GemeenteCode],Tabel3[Aantal_SB],0,0)</f>
        <v>0</v>
      </c>
      <c r="G174">
        <v>20064</v>
      </c>
      <c r="H174">
        <v>10759</v>
      </c>
      <c r="I174" s="5">
        <f>PS2023_gemeenten20230323[[#This Row],[TotalCounted]]/PS2023_gemeenten20230323[[#This Row],[Aantal_SB]]</f>
        <v>896.58333333333337</v>
      </c>
    </row>
    <row r="175" spans="1:9" hidden="1" x14ac:dyDescent="0.25">
      <c r="A175" s="1" t="s">
        <v>734</v>
      </c>
      <c r="B175" s="1" t="s">
        <v>735</v>
      </c>
      <c r="C175" s="2">
        <v>45006.672670636573</v>
      </c>
      <c r="D175" s="1" t="s">
        <v>731</v>
      </c>
      <c r="E175">
        <v>24</v>
      </c>
      <c r="F175">
        <f>E175-_xlfn.XLOOKUP(A175,Tabel3[GemeenteCode],Tabel3[Aantal_SB],0,0)</f>
        <v>24</v>
      </c>
      <c r="G175">
        <v>45841</v>
      </c>
      <c r="H175">
        <v>26539</v>
      </c>
      <c r="I175" s="5">
        <f>PS2023_gemeenten20230323[[#This Row],[TotalCounted]]/PS2023_gemeenten20230323[[#This Row],[Aantal_SB]]</f>
        <v>1105.7916666666667</v>
      </c>
    </row>
    <row r="176" spans="1:9" hidden="1" x14ac:dyDescent="0.25">
      <c r="A176" s="1" t="s">
        <v>671</v>
      </c>
      <c r="B176" s="1" t="s">
        <v>672</v>
      </c>
      <c r="C176" s="2">
        <v>45001.830438321762</v>
      </c>
      <c r="D176" s="1" t="s">
        <v>744</v>
      </c>
      <c r="E176">
        <v>16</v>
      </c>
      <c r="F176">
        <f>E176-_xlfn.XLOOKUP(A176,Tabel3[GemeenteCode],Tabel3[Aantal_SB],0,0)</f>
        <v>0</v>
      </c>
      <c r="G176">
        <v>26425</v>
      </c>
      <c r="H176">
        <v>13889</v>
      </c>
      <c r="I176" s="5">
        <f>PS2023_gemeenten20230323[[#This Row],[TotalCounted]]/PS2023_gemeenten20230323[[#This Row],[Aantal_SB]]</f>
        <v>868.0625</v>
      </c>
    </row>
    <row r="177" spans="1:9" hidden="1" x14ac:dyDescent="0.25">
      <c r="A177" s="1" t="s">
        <v>239</v>
      </c>
      <c r="B177" s="1" t="s">
        <v>240</v>
      </c>
      <c r="C177" s="2">
        <v>45002.598394537039</v>
      </c>
      <c r="D177" s="1" t="s">
        <v>730</v>
      </c>
      <c r="E177">
        <v>60</v>
      </c>
      <c r="F177">
        <f>E177-_xlfn.XLOOKUP(A177,Tabel3[GemeenteCode],Tabel3[Aantal_SB],0,0)</f>
        <v>-2</v>
      </c>
      <c r="G177">
        <v>85921</v>
      </c>
      <c r="H177">
        <v>44170</v>
      </c>
      <c r="I177" s="5">
        <f>PS2023_gemeenten20230323[[#This Row],[TotalCounted]]/PS2023_gemeenten20230323[[#This Row],[Aantal_SB]]</f>
        <v>736.16666666666663</v>
      </c>
    </row>
    <row r="178" spans="1:9" hidden="1" x14ac:dyDescent="0.25">
      <c r="A178" s="1" t="s">
        <v>455</v>
      </c>
      <c r="B178" s="1" t="s">
        <v>456</v>
      </c>
      <c r="C178" s="2">
        <v>45001.708059305558</v>
      </c>
      <c r="D178" s="1" t="s">
        <v>736</v>
      </c>
      <c r="E178">
        <v>30</v>
      </c>
      <c r="F178">
        <f>E178-_xlfn.XLOOKUP(A178,Tabel3[GemeenteCode],Tabel3[Aantal_SB],0,0)</f>
        <v>5</v>
      </c>
      <c r="G178">
        <v>34946</v>
      </c>
      <c r="H178">
        <v>21452</v>
      </c>
      <c r="I178" s="5">
        <f>PS2023_gemeenten20230323[[#This Row],[TotalCounted]]/PS2023_gemeenten20230323[[#This Row],[Aantal_SB]]</f>
        <v>715.06666666666672</v>
      </c>
    </row>
    <row r="179" spans="1:9" hidden="1" x14ac:dyDescent="0.25">
      <c r="A179" s="1" t="s">
        <v>241</v>
      </c>
      <c r="B179" s="1" t="s">
        <v>242</v>
      </c>
      <c r="C179" s="2">
        <v>45001.592713923608</v>
      </c>
      <c r="D179" s="1" t="s">
        <v>730</v>
      </c>
      <c r="E179">
        <v>12</v>
      </c>
      <c r="F179">
        <f>E179-_xlfn.XLOOKUP(A179,Tabel3[GemeenteCode],Tabel3[Aantal_SB],0,0)</f>
        <v>0</v>
      </c>
      <c r="G179">
        <v>15068</v>
      </c>
      <c r="H179">
        <v>9083</v>
      </c>
      <c r="I179" s="5">
        <f>PS2023_gemeenten20230323[[#This Row],[TotalCounted]]/PS2023_gemeenten20230323[[#This Row],[Aantal_SB]]</f>
        <v>756.91666666666663</v>
      </c>
    </row>
    <row r="180" spans="1:9" hidden="1" x14ac:dyDescent="0.25">
      <c r="A180" s="1" t="s">
        <v>344</v>
      </c>
      <c r="B180" s="1" t="s">
        <v>345</v>
      </c>
      <c r="C180" s="2">
        <v>45002.564803553243</v>
      </c>
      <c r="D180" s="1" t="s">
        <v>731</v>
      </c>
      <c r="E180">
        <v>47</v>
      </c>
      <c r="F180">
        <f>E180-_xlfn.XLOOKUP(A180,Tabel3[GemeenteCode],Tabel3[Aantal_SB],0,0)</f>
        <v>5</v>
      </c>
      <c r="G180">
        <v>64187</v>
      </c>
      <c r="H180">
        <v>37069</v>
      </c>
      <c r="I180" s="5">
        <f>PS2023_gemeenten20230323[[#This Row],[TotalCounted]]/PS2023_gemeenten20230323[[#This Row],[Aantal_SB]]</f>
        <v>788.70212765957444</v>
      </c>
    </row>
    <row r="181" spans="1:9" hidden="1" x14ac:dyDescent="0.25">
      <c r="A181" s="1" t="s">
        <v>22</v>
      </c>
      <c r="B181" s="1" t="s">
        <v>23</v>
      </c>
      <c r="C181" s="2">
        <v>45001.752564467592</v>
      </c>
      <c r="D181" s="1" t="s">
        <v>721</v>
      </c>
      <c r="E181">
        <v>22</v>
      </c>
      <c r="F181">
        <f>E181-_xlfn.XLOOKUP(A181,Tabel3[GemeenteCode],Tabel3[Aantal_SB],0,0)</f>
        <v>1</v>
      </c>
      <c r="G181">
        <v>27392</v>
      </c>
      <c r="H181">
        <v>18000</v>
      </c>
      <c r="I181" s="5">
        <f>PS2023_gemeenten20230323[[#This Row],[TotalCounted]]/PS2023_gemeenten20230323[[#This Row],[Aantal_SB]]</f>
        <v>818.18181818181813</v>
      </c>
    </row>
    <row r="182" spans="1:9" hidden="1" x14ac:dyDescent="0.25">
      <c r="A182" s="1" t="s">
        <v>602</v>
      </c>
      <c r="B182" s="1" t="s">
        <v>603</v>
      </c>
      <c r="C182" s="2">
        <v>45001.500132766203</v>
      </c>
      <c r="D182" s="1" t="s">
        <v>743</v>
      </c>
      <c r="E182">
        <v>23</v>
      </c>
      <c r="F182">
        <f>E182-_xlfn.XLOOKUP(A182,Tabel3[GemeenteCode],Tabel3[Aantal_SB],0,0)</f>
        <v>-2</v>
      </c>
      <c r="G182">
        <v>37827</v>
      </c>
      <c r="H182">
        <v>23095</v>
      </c>
      <c r="I182" s="5">
        <f>PS2023_gemeenten20230323[[#This Row],[TotalCounted]]/PS2023_gemeenten20230323[[#This Row],[Aantal_SB]]</f>
        <v>1004.1304347826087</v>
      </c>
    </row>
    <row r="183" spans="1:9" hidden="1" x14ac:dyDescent="0.25">
      <c r="A183" s="1" t="s">
        <v>673</v>
      </c>
      <c r="B183" s="1" t="s">
        <v>674</v>
      </c>
      <c r="C183" s="2">
        <v>45001.766150902775</v>
      </c>
      <c r="D183" s="1" t="s">
        <v>744</v>
      </c>
      <c r="E183">
        <v>10</v>
      </c>
      <c r="F183">
        <f>E183-_xlfn.XLOOKUP(A183,Tabel3[GemeenteCode],Tabel3[Aantal_SB],0,0)</f>
        <v>0</v>
      </c>
      <c r="G183">
        <v>14940</v>
      </c>
      <c r="H183">
        <v>10482</v>
      </c>
      <c r="I183" s="5">
        <f>PS2023_gemeenten20230323[[#This Row],[TotalCounted]]/PS2023_gemeenten20230323[[#This Row],[Aantal_SB]]</f>
        <v>1048.2</v>
      </c>
    </row>
    <row r="184" spans="1:9" hidden="1" x14ac:dyDescent="0.25">
      <c r="A184" s="1" t="s">
        <v>24</v>
      </c>
      <c r="B184" s="1" t="s">
        <v>25</v>
      </c>
      <c r="C184" s="2">
        <v>45001.69888034722</v>
      </c>
      <c r="D184" s="1" t="s">
        <v>721</v>
      </c>
      <c r="E184">
        <v>20</v>
      </c>
      <c r="F184">
        <f>E184-_xlfn.XLOOKUP(A184,Tabel3[GemeenteCode],Tabel3[Aantal_SB],0,0)</f>
        <v>0</v>
      </c>
      <c r="G184">
        <v>27577</v>
      </c>
      <c r="H184">
        <v>19951</v>
      </c>
      <c r="I184" s="5">
        <f>PS2023_gemeenten20230323[[#This Row],[TotalCounted]]/PS2023_gemeenten20230323[[#This Row],[Aantal_SB]]</f>
        <v>997.55</v>
      </c>
    </row>
    <row r="185" spans="1:9" hidden="1" x14ac:dyDescent="0.25">
      <c r="A185" s="1" t="s">
        <v>194</v>
      </c>
      <c r="B185" s="1" t="s">
        <v>195</v>
      </c>
      <c r="C185" s="2">
        <v>45005.7072658912</v>
      </c>
      <c r="D185" s="1" t="s">
        <v>729</v>
      </c>
      <c r="E185">
        <v>32</v>
      </c>
      <c r="F185">
        <f>E185-_xlfn.XLOOKUP(A185,Tabel3[GemeenteCode],Tabel3[Aantal_SB],0,0)</f>
        <v>0</v>
      </c>
      <c r="G185">
        <v>48961</v>
      </c>
      <c r="H185">
        <v>27709</v>
      </c>
      <c r="I185" s="5">
        <f>PS2023_gemeenten20230323[[#This Row],[TotalCounted]]/PS2023_gemeenten20230323[[#This Row],[Aantal_SB]]</f>
        <v>865.90625</v>
      </c>
    </row>
    <row r="186" spans="1:9" hidden="1" x14ac:dyDescent="0.25">
      <c r="A186" s="1" t="s">
        <v>348</v>
      </c>
      <c r="B186" s="1" t="s">
        <v>349</v>
      </c>
      <c r="C186" s="2">
        <v>44642.523598182874</v>
      </c>
      <c r="D186" s="1" t="s">
        <v>731</v>
      </c>
      <c r="E186">
        <v>15</v>
      </c>
      <c r="F186">
        <f>E186-_xlfn.XLOOKUP(A186,Tabel3[GemeenteCode],Tabel3[Aantal_SB],0,0)</f>
        <v>-7</v>
      </c>
      <c r="G186">
        <v>29634</v>
      </c>
      <c r="H186">
        <v>15930</v>
      </c>
      <c r="I186" s="5">
        <f>PS2023_gemeenten20230323[[#This Row],[TotalCounted]]/PS2023_gemeenten20230323[[#This Row],[Aantal_SB]]</f>
        <v>1062</v>
      </c>
    </row>
    <row r="187" spans="1:9" hidden="1" x14ac:dyDescent="0.25">
      <c r="A187" s="1" t="s">
        <v>675</v>
      </c>
      <c r="B187" s="1" t="s">
        <v>676</v>
      </c>
      <c r="C187" s="2">
        <v>45001.685814108794</v>
      </c>
      <c r="D187" s="1" t="s">
        <v>744</v>
      </c>
      <c r="E187">
        <v>28</v>
      </c>
      <c r="F187">
        <f>E187-_xlfn.XLOOKUP(A187,Tabel3[GemeenteCode],Tabel3[Aantal_SB],0,0)</f>
        <v>0</v>
      </c>
      <c r="G187">
        <v>34297</v>
      </c>
      <c r="H187">
        <v>25074</v>
      </c>
      <c r="I187" s="5">
        <f>PS2023_gemeenten20230323[[#This Row],[TotalCounted]]/PS2023_gemeenten20230323[[#This Row],[Aantal_SB]]</f>
        <v>895.5</v>
      </c>
    </row>
    <row r="188" spans="1:9" hidden="1" x14ac:dyDescent="0.25">
      <c r="A188" s="1" t="s">
        <v>135</v>
      </c>
      <c r="B188" s="1" t="s">
        <v>136</v>
      </c>
      <c r="C188" s="2">
        <v>45002.378067534723</v>
      </c>
      <c r="D188" s="1" t="s">
        <v>724</v>
      </c>
      <c r="E188">
        <v>21</v>
      </c>
      <c r="F188">
        <f>E188-_xlfn.XLOOKUP(A188,Tabel3[GemeenteCode],Tabel3[Aantal_SB],0,0)</f>
        <v>1</v>
      </c>
      <c r="G188">
        <v>29865</v>
      </c>
      <c r="H188">
        <v>18073</v>
      </c>
      <c r="I188" s="5">
        <f>PS2023_gemeenten20230323[[#This Row],[TotalCounted]]/PS2023_gemeenten20230323[[#This Row],[Aantal_SB]]</f>
        <v>860.61904761904759</v>
      </c>
    </row>
    <row r="189" spans="1:9" hidden="1" x14ac:dyDescent="0.25">
      <c r="A189" s="1" t="s">
        <v>563</v>
      </c>
      <c r="B189" s="1" t="s">
        <v>564</v>
      </c>
      <c r="C189" s="2">
        <v>45001.533318020833</v>
      </c>
      <c r="D189" s="1" t="s">
        <v>742</v>
      </c>
      <c r="E189">
        <v>7</v>
      </c>
      <c r="F189">
        <f>E189-_xlfn.XLOOKUP(A189,Tabel3[GemeenteCode],Tabel3[Aantal_SB],0,0)</f>
        <v>0</v>
      </c>
      <c r="G189">
        <v>10704</v>
      </c>
      <c r="H189">
        <v>7591</v>
      </c>
      <c r="I189" s="5">
        <f>PS2023_gemeenten20230323[[#This Row],[TotalCounted]]/PS2023_gemeenten20230323[[#This Row],[Aantal_SB]]</f>
        <v>1084.4285714285713</v>
      </c>
    </row>
    <row r="190" spans="1:9" hidden="1" x14ac:dyDescent="0.25">
      <c r="A190" s="1" t="s">
        <v>243</v>
      </c>
      <c r="B190" s="1" t="s">
        <v>244</v>
      </c>
      <c r="C190" s="2">
        <v>45001.699859201392</v>
      </c>
      <c r="D190" s="1" t="s">
        <v>730</v>
      </c>
      <c r="E190">
        <v>5</v>
      </c>
      <c r="F190">
        <f>E190-_xlfn.XLOOKUP(A190,Tabel3[GemeenteCode],Tabel3[Aantal_SB],0,0)</f>
        <v>0</v>
      </c>
      <c r="G190">
        <v>6579</v>
      </c>
      <c r="H190">
        <v>4560</v>
      </c>
      <c r="I190" s="5">
        <f>PS2023_gemeenten20230323[[#This Row],[TotalCounted]]/PS2023_gemeenten20230323[[#This Row],[Aantal_SB]]</f>
        <v>912</v>
      </c>
    </row>
    <row r="191" spans="1:9" hidden="1" x14ac:dyDescent="0.25">
      <c r="A191" s="1" t="s">
        <v>137</v>
      </c>
      <c r="B191" s="1" t="s">
        <v>138</v>
      </c>
      <c r="C191" s="2">
        <v>45001.653384618054</v>
      </c>
      <c r="D191" s="1" t="s">
        <v>724</v>
      </c>
      <c r="E191">
        <v>12</v>
      </c>
      <c r="F191">
        <f>E191-_xlfn.XLOOKUP(A191,Tabel3[GemeenteCode],Tabel3[Aantal_SB],0,0)</f>
        <v>0</v>
      </c>
      <c r="G191">
        <v>17998</v>
      </c>
      <c r="H191">
        <v>12614</v>
      </c>
      <c r="I191" s="5">
        <f>PS2023_gemeenten20230323[[#This Row],[TotalCounted]]/PS2023_gemeenten20230323[[#This Row],[Aantal_SB]]</f>
        <v>1051.1666666666667</v>
      </c>
    </row>
    <row r="192" spans="1:9" hidden="1" x14ac:dyDescent="0.25">
      <c r="A192" s="1" t="s">
        <v>245</v>
      </c>
      <c r="B192" s="1" t="s">
        <v>246</v>
      </c>
      <c r="C192" s="2">
        <v>45001.509711828701</v>
      </c>
      <c r="D192" s="1" t="s">
        <v>730</v>
      </c>
      <c r="E192">
        <v>10</v>
      </c>
      <c r="F192">
        <f>E192-_xlfn.XLOOKUP(A192,Tabel3[GemeenteCode],Tabel3[Aantal_SB],0,0)</f>
        <v>0</v>
      </c>
      <c r="G192">
        <v>13986</v>
      </c>
      <c r="H192">
        <v>8522</v>
      </c>
      <c r="I192" s="5">
        <f>PS2023_gemeenten20230323[[#This Row],[TotalCounted]]/PS2023_gemeenten20230323[[#This Row],[Aantal_SB]]</f>
        <v>852.2</v>
      </c>
    </row>
    <row r="193" spans="1:9" hidden="1" x14ac:dyDescent="0.25">
      <c r="A193" s="1" t="s">
        <v>565</v>
      </c>
      <c r="B193" s="1" t="s">
        <v>566</v>
      </c>
      <c r="C193" s="2">
        <v>45002.550827141204</v>
      </c>
      <c r="D193" s="1" t="s">
        <v>742</v>
      </c>
      <c r="E193">
        <v>29</v>
      </c>
      <c r="F193">
        <f>E193-_xlfn.XLOOKUP(A193,Tabel3[GemeenteCode],Tabel3[Aantal_SB],0,0)</f>
        <v>-4</v>
      </c>
      <c r="G193">
        <v>49915</v>
      </c>
      <c r="H193">
        <v>26692</v>
      </c>
      <c r="I193" s="5">
        <f>PS2023_gemeenten20230323[[#This Row],[TotalCounted]]/PS2023_gemeenten20230323[[#This Row],[Aantal_SB]]</f>
        <v>920.41379310344826</v>
      </c>
    </row>
    <row r="194" spans="1:9" hidden="1" x14ac:dyDescent="0.25">
      <c r="A194" s="1" t="s">
        <v>677</v>
      </c>
      <c r="B194" s="1" t="s">
        <v>678</v>
      </c>
      <c r="C194" s="2">
        <v>45001.984240335645</v>
      </c>
      <c r="D194" s="1" t="s">
        <v>744</v>
      </c>
      <c r="E194">
        <v>15</v>
      </c>
      <c r="F194">
        <f>E194-_xlfn.XLOOKUP(A194,Tabel3[GemeenteCode],Tabel3[Aantal_SB],0,0)</f>
        <v>2</v>
      </c>
      <c r="G194">
        <v>22845</v>
      </c>
      <c r="H194">
        <v>14465</v>
      </c>
      <c r="I194" s="5">
        <f>PS2023_gemeenten20230323[[#This Row],[TotalCounted]]/PS2023_gemeenten20230323[[#This Row],[Aantal_SB]]</f>
        <v>964.33333333333337</v>
      </c>
    </row>
    <row r="195" spans="1:9" hidden="1" x14ac:dyDescent="0.25">
      <c r="A195" s="1" t="s">
        <v>139</v>
      </c>
      <c r="B195" s="1" t="s">
        <v>140</v>
      </c>
      <c r="C195" s="2">
        <v>45001.810465682873</v>
      </c>
      <c r="D195" s="1" t="s">
        <v>724</v>
      </c>
      <c r="E195">
        <v>22</v>
      </c>
      <c r="F195">
        <f>E195-_xlfn.XLOOKUP(A195,Tabel3[GemeenteCode],Tabel3[Aantal_SB],0,0)</f>
        <v>0</v>
      </c>
      <c r="G195">
        <v>34091</v>
      </c>
      <c r="H195">
        <v>22300</v>
      </c>
      <c r="I195" s="5">
        <f>PS2023_gemeenten20230323[[#This Row],[TotalCounted]]/PS2023_gemeenten20230323[[#This Row],[Aantal_SB]]</f>
        <v>1013.6363636363636</v>
      </c>
    </row>
    <row r="196" spans="1:9" hidden="1" x14ac:dyDescent="0.25">
      <c r="A196" s="1" t="s">
        <v>141</v>
      </c>
      <c r="B196" s="1" t="s">
        <v>142</v>
      </c>
      <c r="C196" s="2">
        <v>45002.538201990741</v>
      </c>
      <c r="D196" s="1" t="s">
        <v>724</v>
      </c>
      <c r="E196">
        <v>84</v>
      </c>
      <c r="F196">
        <f>E196-_xlfn.XLOOKUP(A196,Tabel3[GemeenteCode],Tabel3[Aantal_SB],0,0)</f>
        <v>-2</v>
      </c>
      <c r="G196">
        <v>141145</v>
      </c>
      <c r="H196">
        <v>83867</v>
      </c>
      <c r="I196" s="5">
        <f>PS2023_gemeenten20230323[[#This Row],[TotalCounted]]/PS2023_gemeenten20230323[[#This Row],[Aantal_SB]]</f>
        <v>998.41666666666663</v>
      </c>
    </row>
    <row r="197" spans="1:9" hidden="1" x14ac:dyDescent="0.25">
      <c r="A197" s="1" t="s">
        <v>679</v>
      </c>
      <c r="B197" s="1" t="s">
        <v>680</v>
      </c>
      <c r="C197" s="2">
        <v>45001.708423148149</v>
      </c>
      <c r="D197" s="1" t="s">
        <v>744</v>
      </c>
      <c r="E197">
        <v>27</v>
      </c>
      <c r="F197">
        <f>E197-_xlfn.XLOOKUP(A197,Tabel3[GemeenteCode],Tabel3[Aantal_SB],0,0)</f>
        <v>-13</v>
      </c>
      <c r="G197">
        <v>66551</v>
      </c>
      <c r="H197">
        <v>30244</v>
      </c>
      <c r="I197" s="5">
        <f>PS2023_gemeenten20230323[[#This Row],[TotalCounted]]/PS2023_gemeenten20230323[[#This Row],[Aantal_SB]]</f>
        <v>1120.148148148148</v>
      </c>
    </row>
    <row r="198" spans="1:9" hidden="1" x14ac:dyDescent="0.25">
      <c r="A198" s="1" t="s">
        <v>60</v>
      </c>
      <c r="B198" s="1" t="s">
        <v>61</v>
      </c>
      <c r="C198" s="2">
        <v>45001.879090231479</v>
      </c>
      <c r="D198" s="1" t="s">
        <v>723</v>
      </c>
      <c r="E198">
        <v>44</v>
      </c>
      <c r="F198">
        <f>E198-_xlfn.XLOOKUP(A198,Tabel3[GemeenteCode],Tabel3[Aantal_SB],0,0)</f>
        <v>0</v>
      </c>
      <c r="G198">
        <v>36170</v>
      </c>
      <c r="H198">
        <v>24259</v>
      </c>
      <c r="I198" s="5">
        <f>PS2023_gemeenten20230323[[#This Row],[TotalCounted]]/PS2023_gemeenten20230323[[#This Row],[Aantal_SB]]</f>
        <v>551.34090909090912</v>
      </c>
    </row>
    <row r="199" spans="1:9" hidden="1" x14ac:dyDescent="0.25">
      <c r="A199" s="1" t="s">
        <v>604</v>
      </c>
      <c r="B199" s="1" t="s">
        <v>605</v>
      </c>
      <c r="C199" s="2">
        <v>45001.63755334491</v>
      </c>
      <c r="D199" s="1" t="s">
        <v>743</v>
      </c>
      <c r="E199">
        <v>6</v>
      </c>
      <c r="F199">
        <f>E199-_xlfn.XLOOKUP(A199,Tabel3[GemeenteCode],Tabel3[Aantal_SB],0,0)</f>
        <v>0</v>
      </c>
      <c r="G199">
        <v>6347</v>
      </c>
      <c r="H199">
        <v>4218</v>
      </c>
      <c r="I199" s="5">
        <f>PS2023_gemeenten20230323[[#This Row],[TotalCounted]]/PS2023_gemeenten20230323[[#This Row],[Aantal_SB]]</f>
        <v>703</v>
      </c>
    </row>
    <row r="200" spans="1:9" hidden="1" x14ac:dyDescent="0.25">
      <c r="A200" s="1" t="s">
        <v>26</v>
      </c>
      <c r="B200" s="1" t="s">
        <v>27</v>
      </c>
      <c r="C200" s="2">
        <v>45002.370639085646</v>
      </c>
      <c r="D200" s="1" t="s">
        <v>721</v>
      </c>
      <c r="E200">
        <v>17</v>
      </c>
      <c r="F200">
        <f>E200-_xlfn.XLOOKUP(A200,Tabel3[GemeenteCode],Tabel3[Aantal_SB],0,0)</f>
        <v>-2</v>
      </c>
      <c r="G200">
        <v>25687</v>
      </c>
      <c r="H200">
        <v>18107</v>
      </c>
      <c r="I200" s="5">
        <f>PS2023_gemeenten20230323[[#This Row],[TotalCounted]]/PS2023_gemeenten20230323[[#This Row],[Aantal_SB]]</f>
        <v>1065.1176470588234</v>
      </c>
    </row>
    <row r="201" spans="1:9" hidden="1" x14ac:dyDescent="0.25">
      <c r="A201" s="1" t="s">
        <v>39</v>
      </c>
      <c r="B201" s="1" t="s">
        <v>40</v>
      </c>
      <c r="C201" s="2">
        <v>45002.652810740743</v>
      </c>
      <c r="D201" s="1" t="s">
        <v>722</v>
      </c>
      <c r="E201">
        <v>26</v>
      </c>
      <c r="F201">
        <f>E201-_xlfn.XLOOKUP(A201,Tabel3[GemeenteCode],Tabel3[Aantal_SB],0,0)</f>
        <v>-1</v>
      </c>
      <c r="G201">
        <v>35157</v>
      </c>
      <c r="H201">
        <v>22893</v>
      </c>
      <c r="I201" s="5">
        <f>PS2023_gemeenten20230323[[#This Row],[TotalCounted]]/PS2023_gemeenten20230323[[#This Row],[Aantal_SB]]</f>
        <v>880.5</v>
      </c>
    </row>
    <row r="202" spans="1:9" hidden="1" x14ac:dyDescent="0.25">
      <c r="A202" s="1" t="s">
        <v>681</v>
      </c>
      <c r="B202" s="1" t="s">
        <v>682</v>
      </c>
      <c r="C202" s="2">
        <v>45001.745103935187</v>
      </c>
      <c r="D202" s="1" t="s">
        <v>744</v>
      </c>
      <c r="E202">
        <v>22</v>
      </c>
      <c r="F202">
        <f>E202-_xlfn.XLOOKUP(A202,Tabel3[GemeenteCode],Tabel3[Aantal_SB],0,0)</f>
        <v>-2</v>
      </c>
      <c r="G202">
        <v>34071</v>
      </c>
      <c r="H202">
        <v>21497</v>
      </c>
      <c r="I202" s="5">
        <f>PS2023_gemeenten20230323[[#This Row],[TotalCounted]]/PS2023_gemeenten20230323[[#This Row],[Aantal_SB]]</f>
        <v>977.13636363636363</v>
      </c>
    </row>
    <row r="203" spans="1:9" hidden="1" x14ac:dyDescent="0.25">
      <c r="A203" s="1" t="s">
        <v>350</v>
      </c>
      <c r="B203" s="1" t="s">
        <v>351</v>
      </c>
      <c r="C203" s="2">
        <v>45001.81667364583</v>
      </c>
      <c r="D203" s="1" t="s">
        <v>731</v>
      </c>
      <c r="E203">
        <v>13</v>
      </c>
      <c r="F203">
        <f>E203-_xlfn.XLOOKUP(A203,Tabel3[GemeenteCode],Tabel3[Aantal_SB],0,0)</f>
        <v>0</v>
      </c>
      <c r="G203">
        <v>18741</v>
      </c>
      <c r="H203">
        <v>12124</v>
      </c>
      <c r="I203" s="5">
        <f>PS2023_gemeenten20230323[[#This Row],[TotalCounted]]/PS2023_gemeenten20230323[[#This Row],[Aantal_SB]]</f>
        <v>932.61538461538464</v>
      </c>
    </row>
    <row r="204" spans="1:9" hidden="1" x14ac:dyDescent="0.25">
      <c r="A204" s="1" t="s">
        <v>143</v>
      </c>
      <c r="B204" s="1" t="s">
        <v>144</v>
      </c>
      <c r="C204" s="2">
        <v>45002.023300451387</v>
      </c>
      <c r="D204" s="1" t="s">
        <v>724</v>
      </c>
      <c r="E204">
        <v>17</v>
      </c>
      <c r="F204">
        <f>E204-_xlfn.XLOOKUP(A204,Tabel3[GemeenteCode],Tabel3[Aantal_SB],0,0)</f>
        <v>0</v>
      </c>
      <c r="G204">
        <v>21873</v>
      </c>
      <c r="H204">
        <v>15949</v>
      </c>
      <c r="I204" s="5">
        <f>PS2023_gemeenten20230323[[#This Row],[TotalCounted]]/PS2023_gemeenten20230323[[#This Row],[Aantal_SB]]</f>
        <v>938.17647058823525</v>
      </c>
    </row>
    <row r="205" spans="1:9" hidden="1" x14ac:dyDescent="0.25">
      <c r="A205" s="1" t="s">
        <v>683</v>
      </c>
      <c r="B205" s="1" t="s">
        <v>684</v>
      </c>
      <c r="C205" s="2">
        <v>45002.664816666664</v>
      </c>
      <c r="D205" s="1" t="s">
        <v>744</v>
      </c>
      <c r="E205">
        <v>14</v>
      </c>
      <c r="F205">
        <f>E205-_xlfn.XLOOKUP(A205,Tabel3[GemeenteCode],Tabel3[Aantal_SB],0,0)</f>
        <v>0</v>
      </c>
      <c r="G205">
        <v>18111</v>
      </c>
      <c r="H205">
        <v>12876</v>
      </c>
      <c r="I205" s="5">
        <f>PS2023_gemeenten20230323[[#This Row],[TotalCounted]]/PS2023_gemeenten20230323[[#This Row],[Aantal_SB]]</f>
        <v>919.71428571428567</v>
      </c>
    </row>
    <row r="206" spans="1:9" hidden="1" x14ac:dyDescent="0.25">
      <c r="A206" s="1" t="s">
        <v>352</v>
      </c>
      <c r="B206" s="1" t="s">
        <v>353</v>
      </c>
      <c r="C206" s="2">
        <v>45002.510787719904</v>
      </c>
      <c r="D206" s="1" t="s">
        <v>731</v>
      </c>
      <c r="E206">
        <v>10</v>
      </c>
      <c r="F206">
        <f>E206-_xlfn.XLOOKUP(A206,Tabel3[GemeenteCode],Tabel3[Aantal_SB],0,0)</f>
        <v>0</v>
      </c>
      <c r="G206">
        <v>15332</v>
      </c>
      <c r="H206">
        <v>9881</v>
      </c>
      <c r="I206" s="5">
        <f>PS2023_gemeenten20230323[[#This Row],[TotalCounted]]/PS2023_gemeenten20230323[[#This Row],[Aantal_SB]]</f>
        <v>988.1</v>
      </c>
    </row>
    <row r="207" spans="1:9" hidden="1" x14ac:dyDescent="0.25">
      <c r="A207" s="1" t="s">
        <v>354</v>
      </c>
      <c r="B207" s="1" t="s">
        <v>355</v>
      </c>
      <c r="C207" s="2">
        <v>45007.438526458332</v>
      </c>
      <c r="D207" s="1" t="s">
        <v>731</v>
      </c>
      <c r="E207">
        <v>14</v>
      </c>
      <c r="F207">
        <f>E207-_xlfn.XLOOKUP(A207,Tabel3[GemeenteCode],Tabel3[Aantal_SB],0,0)</f>
        <v>1</v>
      </c>
      <c r="G207">
        <v>25861</v>
      </c>
      <c r="H207">
        <v>15710</v>
      </c>
      <c r="I207" s="5">
        <f>PS2023_gemeenten20230323[[#This Row],[TotalCounted]]/PS2023_gemeenten20230323[[#This Row],[Aantal_SB]]</f>
        <v>1122.1428571428571</v>
      </c>
    </row>
    <row r="208" spans="1:9" hidden="1" x14ac:dyDescent="0.25">
      <c r="A208" s="1" t="s">
        <v>196</v>
      </c>
      <c r="B208" s="1" t="s">
        <v>197</v>
      </c>
      <c r="C208" s="2">
        <v>45001.779531782406</v>
      </c>
      <c r="D208" s="1" t="s">
        <v>729</v>
      </c>
      <c r="E208">
        <v>26</v>
      </c>
      <c r="F208">
        <f>E208-_xlfn.XLOOKUP(A208,Tabel3[GemeenteCode],Tabel3[Aantal_SB],0,0)</f>
        <v>1</v>
      </c>
      <c r="G208">
        <v>31789</v>
      </c>
      <c r="H208">
        <v>18094</v>
      </c>
      <c r="I208" s="5">
        <f>PS2023_gemeenten20230323[[#This Row],[TotalCounted]]/PS2023_gemeenten20230323[[#This Row],[Aantal_SB]]</f>
        <v>695.92307692307691</v>
      </c>
    </row>
    <row r="209" spans="1:9" hidden="1" x14ac:dyDescent="0.25">
      <c r="A209" s="1" t="s">
        <v>145</v>
      </c>
      <c r="B209" s="1" t="s">
        <v>146</v>
      </c>
      <c r="C209" s="2">
        <v>45002.461134675927</v>
      </c>
      <c r="D209" s="1" t="s">
        <v>724</v>
      </c>
      <c r="E209">
        <v>14</v>
      </c>
      <c r="F209">
        <f>E209-_xlfn.XLOOKUP(A209,Tabel3[GemeenteCode],Tabel3[Aantal_SB],0,0)</f>
        <v>1</v>
      </c>
      <c r="G209">
        <v>18402</v>
      </c>
      <c r="H209">
        <v>12558</v>
      </c>
      <c r="I209" s="5">
        <f>PS2023_gemeenten20230323[[#This Row],[TotalCounted]]/PS2023_gemeenten20230323[[#This Row],[Aantal_SB]]</f>
        <v>897</v>
      </c>
    </row>
    <row r="210" spans="1:9" hidden="1" x14ac:dyDescent="0.25">
      <c r="A210" s="1" t="s">
        <v>516</v>
      </c>
      <c r="B210" s="1" t="s">
        <v>517</v>
      </c>
      <c r="C210" s="2">
        <v>45002.409100810182</v>
      </c>
      <c r="D210" s="1" t="s">
        <v>741</v>
      </c>
      <c r="E210">
        <v>18</v>
      </c>
      <c r="F210">
        <f>E210-_xlfn.XLOOKUP(A210,Tabel3[GemeenteCode],Tabel3[Aantal_SB],0,0)</f>
        <v>1</v>
      </c>
      <c r="G210">
        <v>25325</v>
      </c>
      <c r="H210">
        <v>16002</v>
      </c>
      <c r="I210" s="5">
        <f>PS2023_gemeenten20230323[[#This Row],[TotalCounted]]/PS2023_gemeenten20230323[[#This Row],[Aantal_SB]]</f>
        <v>889</v>
      </c>
    </row>
    <row r="211" spans="1:9" hidden="1" x14ac:dyDescent="0.25">
      <c r="A211" s="1" t="s">
        <v>518</v>
      </c>
      <c r="B211" s="1" t="s">
        <v>519</v>
      </c>
      <c r="C211" s="2">
        <v>45001.703909421296</v>
      </c>
      <c r="D211" s="1" t="s">
        <v>741</v>
      </c>
      <c r="E211">
        <v>14</v>
      </c>
      <c r="F211">
        <f>E211-_xlfn.XLOOKUP(A211,Tabel3[GemeenteCode],Tabel3[Aantal_SB],0,0)</f>
        <v>0</v>
      </c>
      <c r="G211">
        <v>14936</v>
      </c>
      <c r="H211">
        <v>10609</v>
      </c>
      <c r="I211" s="5">
        <f>PS2023_gemeenten20230323[[#This Row],[TotalCounted]]/PS2023_gemeenten20230323[[#This Row],[Aantal_SB]]</f>
        <v>757.78571428571433</v>
      </c>
    </row>
    <row r="212" spans="1:9" hidden="1" x14ac:dyDescent="0.25">
      <c r="A212" s="1" t="s">
        <v>520</v>
      </c>
      <c r="B212" s="1" t="s">
        <v>521</v>
      </c>
      <c r="C212" s="2">
        <v>45002.673281053241</v>
      </c>
      <c r="D212" s="1" t="s">
        <v>741</v>
      </c>
      <c r="E212">
        <v>15</v>
      </c>
      <c r="F212">
        <f>E212-_xlfn.XLOOKUP(A212,Tabel3[GemeenteCode],Tabel3[Aantal_SB],0,0)</f>
        <v>0</v>
      </c>
      <c r="G212">
        <v>14582</v>
      </c>
      <c r="H212">
        <v>10881</v>
      </c>
      <c r="I212" s="5">
        <f>PS2023_gemeenten20230323[[#This Row],[TotalCounted]]/PS2023_gemeenten20230323[[#This Row],[Aantal_SB]]</f>
        <v>725.4</v>
      </c>
    </row>
    <row r="213" spans="1:9" hidden="1" x14ac:dyDescent="0.25">
      <c r="A213" s="1" t="s">
        <v>147</v>
      </c>
      <c r="B213" s="1" t="s">
        <v>148</v>
      </c>
      <c r="C213" s="2">
        <v>45001.813678078703</v>
      </c>
      <c r="D213" s="1" t="s">
        <v>724</v>
      </c>
      <c r="E213">
        <v>18</v>
      </c>
      <c r="F213">
        <f>E213-_xlfn.XLOOKUP(A213,Tabel3[GemeenteCode],Tabel3[Aantal_SB],0,0)</f>
        <v>0</v>
      </c>
      <c r="G213">
        <v>24053</v>
      </c>
      <c r="H213">
        <v>16740</v>
      </c>
      <c r="I213" s="5">
        <f>PS2023_gemeenten20230323[[#This Row],[TotalCounted]]/PS2023_gemeenten20230323[[#This Row],[Aantal_SB]]</f>
        <v>930</v>
      </c>
    </row>
    <row r="214" spans="1:9" hidden="1" x14ac:dyDescent="0.25">
      <c r="A214" s="1" t="s">
        <v>356</v>
      </c>
      <c r="B214" s="1" t="s">
        <v>357</v>
      </c>
      <c r="C214" s="2">
        <v>45001.540573645834</v>
      </c>
      <c r="D214" s="1" t="s">
        <v>731</v>
      </c>
      <c r="E214">
        <v>19</v>
      </c>
      <c r="F214">
        <f>E214-_xlfn.XLOOKUP(A214,Tabel3[GemeenteCode],Tabel3[Aantal_SB],0,0)</f>
        <v>-4</v>
      </c>
      <c r="G214">
        <v>44583</v>
      </c>
      <c r="H214">
        <v>22964</v>
      </c>
      <c r="I214" s="5">
        <f>PS2023_gemeenten20230323[[#This Row],[TotalCounted]]/PS2023_gemeenten20230323[[#This Row],[Aantal_SB]]</f>
        <v>1208.6315789473683</v>
      </c>
    </row>
    <row r="215" spans="1:9" hidden="1" x14ac:dyDescent="0.25">
      <c r="A215" s="1" t="s">
        <v>62</v>
      </c>
      <c r="B215" s="1" t="s">
        <v>63</v>
      </c>
      <c r="C215" s="2">
        <v>45001.724686157409</v>
      </c>
      <c r="D215" s="1" t="s">
        <v>723</v>
      </c>
      <c r="E215">
        <v>20</v>
      </c>
      <c r="F215">
        <f>E215-_xlfn.XLOOKUP(A215,Tabel3[GemeenteCode],Tabel3[Aantal_SB],0,0)</f>
        <v>-1</v>
      </c>
      <c r="G215">
        <v>20941</v>
      </c>
      <c r="H215">
        <v>14006</v>
      </c>
      <c r="I215" s="5">
        <f>PS2023_gemeenten20230323[[#This Row],[TotalCounted]]/PS2023_gemeenten20230323[[#This Row],[Aantal_SB]]</f>
        <v>700.3</v>
      </c>
    </row>
    <row r="216" spans="1:9" hidden="1" x14ac:dyDescent="0.25">
      <c r="A216" s="1" t="s">
        <v>457</v>
      </c>
      <c r="B216" s="1" t="s">
        <v>458</v>
      </c>
      <c r="C216" s="2">
        <v>45001.613772812503</v>
      </c>
      <c r="D216" s="1" t="s">
        <v>736</v>
      </c>
      <c r="E216">
        <v>4</v>
      </c>
      <c r="F216">
        <f>E216-_xlfn.XLOOKUP(A216,Tabel3[GemeenteCode],Tabel3[Aantal_SB],0,0)</f>
        <v>-1</v>
      </c>
      <c r="G216">
        <v>7592</v>
      </c>
      <c r="H216">
        <v>4793</v>
      </c>
      <c r="I216" s="5">
        <f>PS2023_gemeenten20230323[[#This Row],[TotalCounted]]/PS2023_gemeenten20230323[[#This Row],[Aantal_SB]]</f>
        <v>1198.25</v>
      </c>
    </row>
    <row r="217" spans="1:9" hidden="1" x14ac:dyDescent="0.25">
      <c r="A217" s="1" t="s">
        <v>459</v>
      </c>
      <c r="B217" s="1" t="s">
        <v>460</v>
      </c>
      <c r="C217" s="2">
        <v>45001.544637083331</v>
      </c>
      <c r="D217" s="1" t="s">
        <v>736</v>
      </c>
      <c r="E217">
        <v>8</v>
      </c>
      <c r="F217">
        <f>E217-_xlfn.XLOOKUP(A217,Tabel3[GemeenteCode],Tabel3[Aantal_SB],0,0)</f>
        <v>1</v>
      </c>
      <c r="G217">
        <v>9508</v>
      </c>
      <c r="H217">
        <v>6080</v>
      </c>
      <c r="I217" s="5">
        <f>PS2023_gemeenten20230323[[#This Row],[TotalCounted]]/PS2023_gemeenten20230323[[#This Row],[Aantal_SB]]</f>
        <v>760</v>
      </c>
    </row>
    <row r="218" spans="1:9" hidden="1" x14ac:dyDescent="0.25">
      <c r="A218" s="1" t="s">
        <v>64</v>
      </c>
      <c r="B218" s="1" t="s">
        <v>65</v>
      </c>
      <c r="C218" s="2">
        <v>45001.707275381945</v>
      </c>
      <c r="D218" s="1" t="s">
        <v>723</v>
      </c>
      <c r="E218">
        <v>19</v>
      </c>
      <c r="F218">
        <f>E218-_xlfn.XLOOKUP(A218,Tabel3[GemeenteCode],Tabel3[Aantal_SB],0,0)</f>
        <v>1</v>
      </c>
      <c r="G218">
        <v>23939</v>
      </c>
      <c r="H218">
        <v>16554</v>
      </c>
      <c r="I218" s="5">
        <f>PS2023_gemeenten20230323[[#This Row],[TotalCounted]]/PS2023_gemeenten20230323[[#This Row],[Aantal_SB]]</f>
        <v>871.26315789473688</v>
      </c>
    </row>
    <row r="219" spans="1:9" hidden="1" x14ac:dyDescent="0.25">
      <c r="A219" s="1" t="s">
        <v>358</v>
      </c>
      <c r="B219" s="1" t="s">
        <v>359</v>
      </c>
      <c r="C219" s="2">
        <v>45002.680992858797</v>
      </c>
      <c r="D219" s="1" t="s">
        <v>731</v>
      </c>
      <c r="E219">
        <v>48</v>
      </c>
      <c r="F219">
        <f>E219-_xlfn.XLOOKUP(A219,Tabel3[GemeenteCode],Tabel3[Aantal_SB],0,0)</f>
        <v>-1</v>
      </c>
      <c r="G219">
        <v>71766</v>
      </c>
      <c r="H219">
        <v>38556</v>
      </c>
      <c r="I219" s="5">
        <f>PS2023_gemeenten20230323[[#This Row],[TotalCounted]]/PS2023_gemeenten20230323[[#This Row],[Aantal_SB]]</f>
        <v>803.25</v>
      </c>
    </row>
    <row r="220" spans="1:9" hidden="1" x14ac:dyDescent="0.25">
      <c r="A220" s="1" t="s">
        <v>149</v>
      </c>
      <c r="B220" s="1" t="s">
        <v>150</v>
      </c>
      <c r="C220" s="2">
        <v>45001.637962997687</v>
      </c>
      <c r="D220" s="1" t="s">
        <v>724</v>
      </c>
      <c r="E220">
        <v>23</v>
      </c>
      <c r="F220">
        <f>E220-_xlfn.XLOOKUP(A220,Tabel3[GemeenteCode],Tabel3[Aantal_SB],0,0)</f>
        <v>0</v>
      </c>
      <c r="G220">
        <v>32067</v>
      </c>
      <c r="H220">
        <v>19597</v>
      </c>
      <c r="I220" s="5">
        <f>PS2023_gemeenten20230323[[#This Row],[TotalCounted]]/PS2023_gemeenten20230323[[#This Row],[Aantal_SB]]</f>
        <v>852.04347826086962</v>
      </c>
    </row>
    <row r="221" spans="1:9" hidden="1" x14ac:dyDescent="0.25">
      <c r="A221" s="1" t="s">
        <v>461</v>
      </c>
      <c r="B221" s="1" t="s">
        <v>462</v>
      </c>
      <c r="C221" s="2">
        <v>45002.445611504627</v>
      </c>
      <c r="D221" s="1" t="s">
        <v>736</v>
      </c>
      <c r="E221">
        <v>7</v>
      </c>
      <c r="F221">
        <f>E221-_xlfn.XLOOKUP(A221,Tabel3[GemeenteCode],Tabel3[Aantal_SB],0,0)</f>
        <v>2</v>
      </c>
      <c r="G221">
        <v>10341</v>
      </c>
      <c r="H221">
        <v>6773</v>
      </c>
      <c r="I221" s="5">
        <f>PS2023_gemeenten20230323[[#This Row],[TotalCounted]]/PS2023_gemeenten20230323[[#This Row],[Aantal_SB]]</f>
        <v>967.57142857142856</v>
      </c>
    </row>
    <row r="222" spans="1:9" hidden="1" x14ac:dyDescent="0.25">
      <c r="A222" s="1" t="s">
        <v>567</v>
      </c>
      <c r="B222" s="1" t="s">
        <v>568</v>
      </c>
      <c r="C222" s="2">
        <v>45001.68019994213</v>
      </c>
      <c r="D222" s="1" t="s">
        <v>742</v>
      </c>
      <c r="E222">
        <v>6</v>
      </c>
      <c r="F222">
        <f>E222-_xlfn.XLOOKUP(A222,Tabel3[GemeenteCode],Tabel3[Aantal_SB],0,0)</f>
        <v>0</v>
      </c>
      <c r="G222">
        <v>7983</v>
      </c>
      <c r="H222">
        <v>5487</v>
      </c>
      <c r="I222" s="5">
        <f>PS2023_gemeenten20230323[[#This Row],[TotalCounted]]/PS2023_gemeenten20230323[[#This Row],[Aantal_SB]]</f>
        <v>914.5</v>
      </c>
    </row>
    <row r="223" spans="1:9" hidden="1" x14ac:dyDescent="0.25">
      <c r="A223" s="1" t="s">
        <v>151</v>
      </c>
      <c r="B223" s="1" t="s">
        <v>152</v>
      </c>
      <c r="C223" s="2">
        <v>45001.634385254627</v>
      </c>
      <c r="D223" s="1" t="s">
        <v>724</v>
      </c>
      <c r="E223">
        <v>23</v>
      </c>
      <c r="F223">
        <f>E223-_xlfn.XLOOKUP(A223,Tabel3[GemeenteCode],Tabel3[Aantal_SB],0,0)</f>
        <v>2</v>
      </c>
      <c r="G223">
        <v>37697</v>
      </c>
      <c r="H223">
        <v>23009</v>
      </c>
      <c r="I223" s="5">
        <f>PS2023_gemeenten20230323[[#This Row],[TotalCounted]]/PS2023_gemeenten20230323[[#This Row],[Aantal_SB]]</f>
        <v>1000.3913043478261</v>
      </c>
    </row>
    <row r="224" spans="1:9" hidden="1" x14ac:dyDescent="0.25">
      <c r="A224" s="1" t="s">
        <v>685</v>
      </c>
      <c r="B224" s="1" t="s">
        <v>686</v>
      </c>
      <c r="C224" s="2">
        <v>45001.612318067127</v>
      </c>
      <c r="D224" s="1" t="s">
        <v>744</v>
      </c>
      <c r="E224">
        <v>13</v>
      </c>
      <c r="F224">
        <f>E224-_xlfn.XLOOKUP(A224,Tabel3[GemeenteCode],Tabel3[Aantal_SB],0,0)</f>
        <v>-2</v>
      </c>
      <c r="G224">
        <v>25248</v>
      </c>
      <c r="H224">
        <v>13499</v>
      </c>
      <c r="I224" s="5">
        <f>PS2023_gemeenten20230323[[#This Row],[TotalCounted]]/PS2023_gemeenten20230323[[#This Row],[Aantal_SB]]</f>
        <v>1038.3846153846155</v>
      </c>
    </row>
    <row r="225" spans="1:9" hidden="1" x14ac:dyDescent="0.25">
      <c r="A225" s="1" t="s">
        <v>247</v>
      </c>
      <c r="B225" s="1" t="s">
        <v>248</v>
      </c>
      <c r="C225" s="2">
        <v>45001.650130046299</v>
      </c>
      <c r="D225" s="1" t="s">
        <v>730</v>
      </c>
      <c r="E225">
        <v>22</v>
      </c>
      <c r="F225">
        <f>E225-_xlfn.XLOOKUP(A225,Tabel3[GemeenteCode],Tabel3[Aantal_SB],0,0)</f>
        <v>1</v>
      </c>
      <c r="G225">
        <v>35172</v>
      </c>
      <c r="H225">
        <v>20690</v>
      </c>
      <c r="I225" s="5">
        <f>PS2023_gemeenten20230323[[#This Row],[TotalCounted]]/PS2023_gemeenten20230323[[#This Row],[Aantal_SB]]</f>
        <v>940.4545454545455</v>
      </c>
    </row>
    <row r="226" spans="1:9" hidden="1" x14ac:dyDescent="0.25">
      <c r="A226" s="1" t="s">
        <v>198</v>
      </c>
      <c r="B226" s="1" t="s">
        <v>199</v>
      </c>
      <c r="C226" s="2">
        <v>45001.841900266205</v>
      </c>
      <c r="D226" s="1" t="s">
        <v>729</v>
      </c>
      <c r="E226">
        <v>7</v>
      </c>
      <c r="F226">
        <f>E226-_xlfn.XLOOKUP(A226,Tabel3[GemeenteCode],Tabel3[Aantal_SB],0,0)</f>
        <v>0</v>
      </c>
      <c r="G226">
        <v>9806</v>
      </c>
      <c r="H226">
        <v>5338</v>
      </c>
      <c r="I226" s="5">
        <f>PS2023_gemeenten20230323[[#This Row],[TotalCounted]]/PS2023_gemeenten20230323[[#This Row],[Aantal_SB]]</f>
        <v>762.57142857142856</v>
      </c>
    </row>
    <row r="227" spans="1:9" hidden="1" x14ac:dyDescent="0.25">
      <c r="A227" s="1" t="s">
        <v>687</v>
      </c>
      <c r="B227" s="1" t="s">
        <v>688</v>
      </c>
      <c r="C227" s="2">
        <v>45002.713401076391</v>
      </c>
      <c r="D227" s="1" t="s">
        <v>744</v>
      </c>
      <c r="E227">
        <v>22</v>
      </c>
      <c r="F227">
        <f>E227-_xlfn.XLOOKUP(A227,Tabel3[GemeenteCode],Tabel3[Aantal_SB],0,0)</f>
        <v>-2</v>
      </c>
      <c r="G227">
        <v>41807</v>
      </c>
      <c r="H227">
        <v>26234</v>
      </c>
      <c r="I227" s="5">
        <f>PS2023_gemeenten20230323[[#This Row],[TotalCounted]]/PS2023_gemeenten20230323[[#This Row],[Aantal_SB]]</f>
        <v>1192.4545454545455</v>
      </c>
    </row>
    <row r="228" spans="1:9" hidden="1" x14ac:dyDescent="0.25">
      <c r="A228" s="1" t="s">
        <v>463</v>
      </c>
      <c r="B228" s="1" t="s">
        <v>464</v>
      </c>
      <c r="C228" s="2">
        <v>45002.994623136576</v>
      </c>
      <c r="D228" s="1" t="s">
        <v>736</v>
      </c>
      <c r="E228">
        <v>45</v>
      </c>
      <c r="F228">
        <f>E228-_xlfn.XLOOKUP(A228,Tabel3[GemeenteCode],Tabel3[Aantal_SB],0,0)</f>
        <v>6</v>
      </c>
      <c r="G228">
        <v>72729</v>
      </c>
      <c r="H228">
        <v>37948</v>
      </c>
      <c r="I228" s="5">
        <f>PS2023_gemeenten20230323[[#This Row],[TotalCounted]]/PS2023_gemeenten20230323[[#This Row],[Aantal_SB]]</f>
        <v>843.28888888888889</v>
      </c>
    </row>
    <row r="229" spans="1:9" hidden="1" x14ac:dyDescent="0.25">
      <c r="A229" s="1" t="s">
        <v>153</v>
      </c>
      <c r="B229" s="1" t="s">
        <v>154</v>
      </c>
      <c r="C229" s="2">
        <v>45001.696468414353</v>
      </c>
      <c r="D229" s="1" t="s">
        <v>724</v>
      </c>
      <c r="E229">
        <v>12</v>
      </c>
      <c r="F229">
        <f>E229-_xlfn.XLOOKUP(A229,Tabel3[GemeenteCode],Tabel3[Aantal_SB],0,0)</f>
        <v>-1</v>
      </c>
      <c r="G229">
        <v>19235</v>
      </c>
      <c r="H229">
        <v>13649</v>
      </c>
      <c r="I229" s="5">
        <f>PS2023_gemeenten20230323[[#This Row],[TotalCounted]]/PS2023_gemeenten20230323[[#This Row],[Aantal_SB]]</f>
        <v>1137.4166666666667</v>
      </c>
    </row>
    <row r="230" spans="1:9" hidden="1" x14ac:dyDescent="0.25">
      <c r="A230" s="1" t="s">
        <v>522</v>
      </c>
      <c r="B230" s="1" t="s">
        <v>523</v>
      </c>
      <c r="C230" s="2">
        <v>45002.611580243058</v>
      </c>
      <c r="D230" s="1" t="s">
        <v>741</v>
      </c>
      <c r="E230">
        <v>23</v>
      </c>
      <c r="F230">
        <f>E230-_xlfn.XLOOKUP(A230,Tabel3[GemeenteCode],Tabel3[Aantal_SB],0,0)</f>
        <v>1</v>
      </c>
      <c r="G230">
        <v>30601</v>
      </c>
      <c r="H230">
        <v>21881</v>
      </c>
      <c r="I230" s="5">
        <f>PS2023_gemeenten20230323[[#This Row],[TotalCounted]]/PS2023_gemeenten20230323[[#This Row],[Aantal_SB]]</f>
        <v>951.3478260869565</v>
      </c>
    </row>
    <row r="231" spans="1:9" hidden="1" x14ac:dyDescent="0.25">
      <c r="A231" s="1" t="s">
        <v>606</v>
      </c>
      <c r="B231" s="1" t="s">
        <v>607</v>
      </c>
      <c r="C231" s="2">
        <v>45001.747297071757</v>
      </c>
      <c r="D231" s="1" t="s">
        <v>743</v>
      </c>
      <c r="E231">
        <v>15</v>
      </c>
      <c r="F231">
        <f>E231-_xlfn.XLOOKUP(A231,Tabel3[GemeenteCode],Tabel3[Aantal_SB],0,0)</f>
        <v>0</v>
      </c>
      <c r="G231">
        <v>15905</v>
      </c>
      <c r="H231">
        <v>11666</v>
      </c>
      <c r="I231" s="5">
        <f>PS2023_gemeenten20230323[[#This Row],[TotalCounted]]/PS2023_gemeenten20230323[[#This Row],[Aantal_SB]]</f>
        <v>777.73333333333335</v>
      </c>
    </row>
    <row r="232" spans="1:9" hidden="1" x14ac:dyDescent="0.25">
      <c r="A232" s="1" t="s">
        <v>725</v>
      </c>
      <c r="B232" s="1" t="s">
        <v>726</v>
      </c>
      <c r="C232" s="2">
        <v>45001.748437847222</v>
      </c>
      <c r="D232" s="1" t="s">
        <v>724</v>
      </c>
      <c r="E232">
        <v>14</v>
      </c>
      <c r="F232">
        <f>E232-_xlfn.XLOOKUP(A232,Tabel3[GemeenteCode],Tabel3[Aantal_SB],0,0)</f>
        <v>14</v>
      </c>
      <c r="G232">
        <v>25306</v>
      </c>
      <c r="H232">
        <v>16862</v>
      </c>
      <c r="I232" s="5">
        <f>PS2023_gemeenten20230323[[#This Row],[TotalCounted]]/PS2023_gemeenten20230323[[#This Row],[Aantal_SB]]</f>
        <v>1204.4285714285713</v>
      </c>
    </row>
    <row r="233" spans="1:9" hidden="1" x14ac:dyDescent="0.25">
      <c r="A233" s="1" t="s">
        <v>569</v>
      </c>
      <c r="B233" s="1" t="s">
        <v>570</v>
      </c>
      <c r="C233" s="2">
        <v>45001.539578784723</v>
      </c>
      <c r="D233" s="1" t="s">
        <v>742</v>
      </c>
      <c r="E233">
        <v>3</v>
      </c>
      <c r="F233">
        <f>E233-_xlfn.XLOOKUP(A233,Tabel3[GemeenteCode],Tabel3[Aantal_SB],0,0)</f>
        <v>0</v>
      </c>
      <c r="G233">
        <v>4092</v>
      </c>
      <c r="H233">
        <v>3077</v>
      </c>
      <c r="I233" s="5">
        <f>PS2023_gemeenten20230323[[#This Row],[TotalCounted]]/PS2023_gemeenten20230323[[#This Row],[Aantal_SB]]</f>
        <v>1025.6666666666667</v>
      </c>
    </row>
    <row r="234" spans="1:9" hidden="1" x14ac:dyDescent="0.25">
      <c r="A234" s="1" t="s">
        <v>360</v>
      </c>
      <c r="B234" s="1" t="s">
        <v>361</v>
      </c>
      <c r="C234" s="2">
        <v>45006.376782291663</v>
      </c>
      <c r="D234" s="1" t="s">
        <v>731</v>
      </c>
      <c r="E234">
        <v>6</v>
      </c>
      <c r="F234">
        <f>E234-_xlfn.XLOOKUP(A234,Tabel3[GemeenteCode],Tabel3[Aantal_SB],0,0)</f>
        <v>-1</v>
      </c>
      <c r="G234">
        <v>10427</v>
      </c>
      <c r="H234">
        <v>6294</v>
      </c>
      <c r="I234" s="5">
        <f>PS2023_gemeenten20230323[[#This Row],[TotalCounted]]/PS2023_gemeenten20230323[[#This Row],[Aantal_SB]]</f>
        <v>1049</v>
      </c>
    </row>
    <row r="235" spans="1:9" hidden="1" x14ac:dyDescent="0.25">
      <c r="A235" s="1" t="s">
        <v>155</v>
      </c>
      <c r="B235" s="1" t="s">
        <v>156</v>
      </c>
      <c r="C235" s="2">
        <v>45001.588948865741</v>
      </c>
      <c r="D235" s="1" t="s">
        <v>724</v>
      </c>
      <c r="E235">
        <v>24</v>
      </c>
      <c r="F235">
        <f>E235-_xlfn.XLOOKUP(A235,Tabel3[GemeenteCode],Tabel3[Aantal_SB],0,0)</f>
        <v>-2</v>
      </c>
      <c r="G235">
        <v>34888</v>
      </c>
      <c r="H235">
        <v>21283</v>
      </c>
      <c r="I235" s="5">
        <f>PS2023_gemeenten20230323[[#This Row],[TotalCounted]]/PS2023_gemeenten20230323[[#This Row],[Aantal_SB]]</f>
        <v>886.79166666666663</v>
      </c>
    </row>
    <row r="236" spans="1:9" hidden="1" x14ac:dyDescent="0.25">
      <c r="A236" s="1" t="s">
        <v>571</v>
      </c>
      <c r="B236" s="1" t="s">
        <v>572</v>
      </c>
      <c r="C236" s="2">
        <v>45001.734410532408</v>
      </c>
      <c r="D236" s="1" t="s">
        <v>742</v>
      </c>
      <c r="E236">
        <v>9</v>
      </c>
      <c r="F236">
        <f>E236-_xlfn.XLOOKUP(A236,Tabel3[GemeenteCode],Tabel3[Aantal_SB],0,0)</f>
        <v>-2</v>
      </c>
      <c r="G236">
        <v>15568</v>
      </c>
      <c r="H236">
        <v>10314</v>
      </c>
      <c r="I236" s="5">
        <f>PS2023_gemeenten20230323[[#This Row],[TotalCounted]]/PS2023_gemeenten20230323[[#This Row],[Aantal_SB]]</f>
        <v>1146</v>
      </c>
    </row>
    <row r="237" spans="1:9" hidden="1" x14ac:dyDescent="0.25">
      <c r="A237" s="1" t="s">
        <v>689</v>
      </c>
      <c r="B237" s="1" t="s">
        <v>690</v>
      </c>
      <c r="C237" s="2">
        <v>45001.833974201392</v>
      </c>
      <c r="D237" s="1" t="s">
        <v>744</v>
      </c>
      <c r="E237">
        <v>27</v>
      </c>
      <c r="F237">
        <f>E237-_xlfn.XLOOKUP(A237,Tabel3[GemeenteCode],Tabel3[Aantal_SB],0,0)</f>
        <v>-1</v>
      </c>
      <c r="G237">
        <v>36955</v>
      </c>
      <c r="H237">
        <v>19885</v>
      </c>
      <c r="I237" s="5">
        <f>PS2023_gemeenten20230323[[#This Row],[TotalCounted]]/PS2023_gemeenten20230323[[#This Row],[Aantal_SB]]</f>
        <v>736.48148148148152</v>
      </c>
    </row>
    <row r="238" spans="1:9" hidden="1" x14ac:dyDescent="0.25">
      <c r="A238" s="1" t="s">
        <v>524</v>
      </c>
      <c r="B238" s="1" t="s">
        <v>525</v>
      </c>
      <c r="C238" s="2">
        <v>45001.557536898152</v>
      </c>
      <c r="D238" s="1" t="s">
        <v>741</v>
      </c>
      <c r="E238">
        <v>18</v>
      </c>
      <c r="F238">
        <f>E238-_xlfn.XLOOKUP(A238,Tabel3[GemeenteCode],Tabel3[Aantal_SB],0,0)</f>
        <v>1</v>
      </c>
      <c r="G238">
        <v>28943</v>
      </c>
      <c r="H238">
        <v>21875</v>
      </c>
      <c r="I238" s="5">
        <f>PS2023_gemeenten20230323[[#This Row],[TotalCounted]]/PS2023_gemeenten20230323[[#This Row],[Aantal_SB]]</f>
        <v>1215.2777777777778</v>
      </c>
    </row>
    <row r="239" spans="1:9" hidden="1" x14ac:dyDescent="0.25">
      <c r="A239" s="1" t="s">
        <v>691</v>
      </c>
      <c r="B239" s="1" t="s">
        <v>692</v>
      </c>
      <c r="C239" s="2">
        <v>45002.372448796297</v>
      </c>
      <c r="D239" s="1" t="s">
        <v>744</v>
      </c>
      <c r="E239">
        <v>30</v>
      </c>
      <c r="F239">
        <f>E239-_xlfn.XLOOKUP(A239,Tabel3[GemeenteCode],Tabel3[Aantal_SB],0,0)</f>
        <v>0</v>
      </c>
      <c r="G239">
        <v>41355</v>
      </c>
      <c r="H239">
        <v>21877</v>
      </c>
      <c r="I239" s="5">
        <f>PS2023_gemeenten20230323[[#This Row],[TotalCounted]]/PS2023_gemeenten20230323[[#This Row],[Aantal_SB]]</f>
        <v>729.23333333333335</v>
      </c>
    </row>
    <row r="240" spans="1:9" hidden="1" x14ac:dyDescent="0.25">
      <c r="A240" s="1" t="s">
        <v>249</v>
      </c>
      <c r="B240" s="1" t="s">
        <v>250</v>
      </c>
      <c r="C240" s="2">
        <v>45002.492943391204</v>
      </c>
      <c r="D240" s="1" t="s">
        <v>730</v>
      </c>
      <c r="E240">
        <v>12</v>
      </c>
      <c r="F240">
        <f>E240-_xlfn.XLOOKUP(A240,Tabel3[GemeenteCode],Tabel3[Aantal_SB],0,0)</f>
        <v>0</v>
      </c>
      <c r="G240">
        <v>16535</v>
      </c>
      <c r="H240">
        <v>9088</v>
      </c>
      <c r="I240" s="5">
        <f>PS2023_gemeenten20230323[[#This Row],[TotalCounted]]/PS2023_gemeenten20230323[[#This Row],[Aantal_SB]]</f>
        <v>757.33333333333337</v>
      </c>
    </row>
    <row r="241" spans="1:9" hidden="1" x14ac:dyDescent="0.25">
      <c r="A241" s="1" t="s">
        <v>251</v>
      </c>
      <c r="B241" s="1" t="s">
        <v>252</v>
      </c>
      <c r="C241" s="2">
        <v>45001.77723107639</v>
      </c>
      <c r="D241" s="1" t="s">
        <v>730</v>
      </c>
      <c r="E241">
        <v>36</v>
      </c>
      <c r="F241">
        <f>E241-_xlfn.XLOOKUP(A241,Tabel3[GemeenteCode],Tabel3[Aantal_SB],0,0)</f>
        <v>-3</v>
      </c>
      <c r="G241">
        <v>45377</v>
      </c>
      <c r="H241">
        <v>21469</v>
      </c>
      <c r="I241" s="5">
        <f>PS2023_gemeenten20230323[[#This Row],[TotalCounted]]/PS2023_gemeenten20230323[[#This Row],[Aantal_SB]]</f>
        <v>596.36111111111109</v>
      </c>
    </row>
    <row r="242" spans="1:9" hidden="1" x14ac:dyDescent="0.25">
      <c r="A242" s="1" t="s">
        <v>362</v>
      </c>
      <c r="B242" s="1" t="s">
        <v>363</v>
      </c>
      <c r="C242" s="2">
        <v>45006.585216226849</v>
      </c>
      <c r="D242" s="1" t="s">
        <v>731</v>
      </c>
      <c r="E242">
        <v>41</v>
      </c>
      <c r="F242">
        <f>E242-_xlfn.XLOOKUP(A242,Tabel3[GemeenteCode],Tabel3[Aantal_SB],0,0)</f>
        <v>-2</v>
      </c>
      <c r="G242">
        <v>58464</v>
      </c>
      <c r="H242">
        <v>28130</v>
      </c>
      <c r="I242" s="5">
        <f>PS2023_gemeenten20230323[[#This Row],[TotalCounted]]/PS2023_gemeenten20230323[[#This Row],[Aantal_SB]]</f>
        <v>686.09756097560978</v>
      </c>
    </row>
    <row r="243" spans="1:9" hidden="1" x14ac:dyDescent="0.25">
      <c r="A243" s="1" t="s">
        <v>693</v>
      </c>
      <c r="B243" s="1" t="s">
        <v>694</v>
      </c>
      <c r="C243" s="2">
        <v>45002.012091203702</v>
      </c>
      <c r="D243" s="1" t="s">
        <v>744</v>
      </c>
      <c r="E243">
        <v>299</v>
      </c>
      <c r="F243">
        <f>E243-_xlfn.XLOOKUP(A243,Tabel3[GemeenteCode],Tabel3[Aantal_SB],0,0)</f>
        <v>18</v>
      </c>
      <c r="G243">
        <v>459490</v>
      </c>
      <c r="H243">
        <v>193783</v>
      </c>
      <c r="I243" s="5">
        <f>PS2023_gemeenten20230323[[#This Row],[TotalCounted]]/PS2023_gemeenten20230323[[#This Row],[Aantal_SB]]</f>
        <v>648.10367892976592</v>
      </c>
    </row>
    <row r="244" spans="1:9" hidden="1" x14ac:dyDescent="0.25">
      <c r="A244" s="1" t="s">
        <v>157</v>
      </c>
      <c r="B244" s="1" t="s">
        <v>158</v>
      </c>
      <c r="C244" s="2">
        <v>45001.513142997683</v>
      </c>
      <c r="D244" s="1" t="s">
        <v>724</v>
      </c>
      <c r="E244">
        <v>1</v>
      </c>
      <c r="F244">
        <f>E244-_xlfn.XLOOKUP(A244,Tabel3[GemeenteCode],Tabel3[Aantal_SB],0,0)</f>
        <v>0</v>
      </c>
      <c r="G244">
        <v>1312</v>
      </c>
      <c r="H244">
        <v>1067</v>
      </c>
      <c r="I244" s="5">
        <f>PS2023_gemeenten20230323[[#This Row],[TotalCounted]]/PS2023_gemeenten20230323[[#This Row],[Aantal_SB]]</f>
        <v>1067</v>
      </c>
    </row>
    <row r="245" spans="1:9" hidden="1" x14ac:dyDescent="0.25">
      <c r="A245" s="1" t="s">
        <v>364</v>
      </c>
      <c r="B245" s="1" t="s">
        <v>365</v>
      </c>
      <c r="C245" s="2">
        <v>45007.401618958334</v>
      </c>
      <c r="D245" s="1" t="s">
        <v>731</v>
      </c>
      <c r="E245">
        <v>10</v>
      </c>
      <c r="F245">
        <f>E245-_xlfn.XLOOKUP(A245,Tabel3[GemeenteCode],Tabel3[Aantal_SB],0,0)</f>
        <v>0</v>
      </c>
      <c r="G245">
        <v>18981</v>
      </c>
      <c r="H245">
        <v>9315</v>
      </c>
      <c r="I245" s="5">
        <f>PS2023_gemeenten20230323[[#This Row],[TotalCounted]]/PS2023_gemeenten20230323[[#This Row],[Aantal_SB]]</f>
        <v>931.5</v>
      </c>
    </row>
    <row r="246" spans="1:9" hidden="1" x14ac:dyDescent="0.25">
      <c r="A246" s="1" t="s">
        <v>465</v>
      </c>
      <c r="B246" s="1" t="s">
        <v>466</v>
      </c>
      <c r="C246" s="2">
        <v>45001.664559872683</v>
      </c>
      <c r="D246" s="1" t="s">
        <v>736</v>
      </c>
      <c r="E246">
        <v>25</v>
      </c>
      <c r="F246">
        <f>E246-_xlfn.XLOOKUP(A246,Tabel3[GemeenteCode],Tabel3[Aantal_SB],0,0)</f>
        <v>0</v>
      </c>
      <c r="G246">
        <v>37723</v>
      </c>
      <c r="H246">
        <v>23270</v>
      </c>
      <c r="I246" s="5">
        <f>PS2023_gemeenten20230323[[#This Row],[TotalCounted]]/PS2023_gemeenten20230323[[#This Row],[Aantal_SB]]</f>
        <v>930.8</v>
      </c>
    </row>
    <row r="247" spans="1:9" hidden="1" x14ac:dyDescent="0.25">
      <c r="A247" s="1" t="s">
        <v>159</v>
      </c>
      <c r="B247" s="1" t="s">
        <v>160</v>
      </c>
      <c r="C247" s="2">
        <v>45001.679389409721</v>
      </c>
      <c r="D247" s="1" t="s">
        <v>724</v>
      </c>
      <c r="E247">
        <v>5</v>
      </c>
      <c r="F247">
        <f>E247-_xlfn.XLOOKUP(A247,Tabel3[GemeenteCode],Tabel3[Aantal_SB],0,0)</f>
        <v>0</v>
      </c>
      <c r="G247">
        <v>7781</v>
      </c>
      <c r="H247">
        <v>5709</v>
      </c>
      <c r="I247" s="5">
        <f>PS2023_gemeenten20230323[[#This Row],[TotalCounted]]/PS2023_gemeenten20230323[[#This Row],[Aantal_SB]]</f>
        <v>1141.8</v>
      </c>
    </row>
    <row r="248" spans="1:9" hidden="1" x14ac:dyDescent="0.25">
      <c r="A248" s="1" t="s">
        <v>695</v>
      </c>
      <c r="B248" s="1" t="s">
        <v>696</v>
      </c>
      <c r="C248" s="2">
        <v>45001.836203541665</v>
      </c>
      <c r="D248" s="1" t="s">
        <v>744</v>
      </c>
      <c r="E248">
        <v>31</v>
      </c>
      <c r="F248">
        <f>E248-_xlfn.XLOOKUP(A248,Tabel3[GemeenteCode],Tabel3[Aantal_SB],0,0)</f>
        <v>-4</v>
      </c>
      <c r="G248">
        <v>55914</v>
      </c>
      <c r="H248">
        <v>25765</v>
      </c>
      <c r="I248" s="5">
        <f>PS2023_gemeenten20230323[[#This Row],[TotalCounted]]/PS2023_gemeenten20230323[[#This Row],[Aantal_SB]]</f>
        <v>831.12903225806451</v>
      </c>
    </row>
    <row r="249" spans="1:9" hidden="1" x14ac:dyDescent="0.25">
      <c r="A249" s="1" t="s">
        <v>66</v>
      </c>
      <c r="B249" s="1" t="s">
        <v>67</v>
      </c>
      <c r="C249" s="2">
        <v>45001.459655069448</v>
      </c>
      <c r="D249" s="1" t="s">
        <v>723</v>
      </c>
      <c r="E249">
        <v>1</v>
      </c>
      <c r="F249">
        <f>E249-_xlfn.XLOOKUP(A249,Tabel3[GemeenteCode],Tabel3[Aantal_SB],0,0)</f>
        <v>0</v>
      </c>
      <c r="G249">
        <v>798</v>
      </c>
      <c r="H249">
        <v>591</v>
      </c>
      <c r="I249" s="5">
        <f>PS2023_gemeenten20230323[[#This Row],[TotalCounted]]/PS2023_gemeenten20230323[[#This Row],[Aantal_SB]]</f>
        <v>591</v>
      </c>
    </row>
    <row r="250" spans="1:9" hidden="1" x14ac:dyDescent="0.25">
      <c r="A250" s="1" t="s">
        <v>608</v>
      </c>
      <c r="B250" s="1" t="s">
        <v>609</v>
      </c>
      <c r="C250" s="2">
        <v>45002.43911039352</v>
      </c>
      <c r="D250" s="1" t="s">
        <v>743</v>
      </c>
      <c r="E250">
        <v>28</v>
      </c>
      <c r="F250">
        <f>E250-_xlfn.XLOOKUP(A250,Tabel3[GemeenteCode],Tabel3[Aantal_SB],0,0)</f>
        <v>0</v>
      </c>
      <c r="G250">
        <v>27645</v>
      </c>
      <c r="H250">
        <v>18838</v>
      </c>
      <c r="I250" s="5">
        <f>PS2023_gemeenten20230323[[#This Row],[TotalCounted]]/PS2023_gemeenten20230323[[#This Row],[Aantal_SB]]</f>
        <v>672.78571428571433</v>
      </c>
    </row>
    <row r="251" spans="1:9" hidden="1" x14ac:dyDescent="0.25">
      <c r="A251" s="1" t="s">
        <v>697</v>
      </c>
      <c r="B251" s="1" t="s">
        <v>698</v>
      </c>
      <c r="C251" s="2">
        <v>45002.795542743057</v>
      </c>
      <c r="D251" s="1" t="s">
        <v>744</v>
      </c>
      <c r="E251">
        <v>262</v>
      </c>
      <c r="F251">
        <f>E251-_xlfn.XLOOKUP(A251,Tabel3[GemeenteCode],Tabel3[Aantal_SB],0,0)</f>
        <v>-8</v>
      </c>
      <c r="G251">
        <v>357059</v>
      </c>
      <c r="H251">
        <v>169865</v>
      </c>
      <c r="I251" s="5">
        <f>PS2023_gemeenten20230323[[#This Row],[TotalCounted]]/PS2023_gemeenten20230323[[#This Row],[Aantal_SB]]</f>
        <v>648.33969465648852</v>
      </c>
    </row>
    <row r="252" spans="1:9" hidden="1" x14ac:dyDescent="0.25">
      <c r="A252" s="1" t="s">
        <v>366</v>
      </c>
      <c r="B252" s="1" t="s">
        <v>367</v>
      </c>
      <c r="C252" s="2">
        <v>45001.744603923609</v>
      </c>
      <c r="D252" s="1" t="s">
        <v>731</v>
      </c>
      <c r="E252">
        <v>78</v>
      </c>
      <c r="F252">
        <f>E252-_xlfn.XLOOKUP(A252,Tabel3[GemeenteCode],Tabel3[Aantal_SB],0,0)</f>
        <v>-15</v>
      </c>
      <c r="G252">
        <v>122466</v>
      </c>
      <c r="H252">
        <v>68907</v>
      </c>
      <c r="I252" s="5">
        <f>PS2023_gemeenten20230323[[#This Row],[TotalCounted]]/PS2023_gemeenten20230323[[#This Row],[Aantal_SB]]</f>
        <v>883.42307692307691</v>
      </c>
    </row>
    <row r="253" spans="1:9" hidden="1" x14ac:dyDescent="0.25">
      <c r="A253" s="1" t="s">
        <v>253</v>
      </c>
      <c r="B253" s="1" t="s">
        <v>254</v>
      </c>
      <c r="C253" s="2">
        <v>45001.565113738427</v>
      </c>
      <c r="D253" s="1" t="s">
        <v>730</v>
      </c>
      <c r="E253">
        <v>5</v>
      </c>
      <c r="F253">
        <f>E253-_xlfn.XLOOKUP(A253,Tabel3[GemeenteCode],Tabel3[Aantal_SB],0,0)</f>
        <v>0</v>
      </c>
      <c r="G253">
        <v>8222</v>
      </c>
      <c r="H253">
        <v>4499</v>
      </c>
      <c r="I253" s="5">
        <f>PS2023_gemeenten20230323[[#This Row],[TotalCounted]]/PS2023_gemeenten20230323[[#This Row],[Aantal_SB]]</f>
        <v>899.8</v>
      </c>
    </row>
    <row r="254" spans="1:9" hidden="1" x14ac:dyDescent="0.25">
      <c r="A254" s="1" t="s">
        <v>370</v>
      </c>
      <c r="B254" s="1" t="s">
        <v>371</v>
      </c>
      <c r="C254" s="2">
        <v>45001.735887986113</v>
      </c>
      <c r="D254" s="1" t="s">
        <v>731</v>
      </c>
      <c r="E254">
        <v>14</v>
      </c>
      <c r="F254">
        <f>E254-_xlfn.XLOOKUP(A254,Tabel3[GemeenteCode],Tabel3[Aantal_SB],0,0)</f>
        <v>-1</v>
      </c>
      <c r="G254">
        <v>23519</v>
      </c>
      <c r="H254">
        <v>14375</v>
      </c>
      <c r="I254" s="5">
        <f>PS2023_gemeenten20230323[[#This Row],[TotalCounted]]/PS2023_gemeenten20230323[[#This Row],[Aantal_SB]]</f>
        <v>1026.7857142857142</v>
      </c>
    </row>
    <row r="255" spans="1:9" hidden="1" x14ac:dyDescent="0.25">
      <c r="A255" s="1" t="s">
        <v>255</v>
      </c>
      <c r="B255" s="1" t="s">
        <v>256</v>
      </c>
      <c r="C255" s="2">
        <v>45002.652616284722</v>
      </c>
      <c r="D255" s="1" t="s">
        <v>730</v>
      </c>
      <c r="E255">
        <v>47</v>
      </c>
      <c r="F255">
        <f>E255-_xlfn.XLOOKUP(A255,Tabel3[GemeenteCode],Tabel3[Aantal_SB],0,0)</f>
        <v>0</v>
      </c>
      <c r="G255">
        <v>74053</v>
      </c>
      <c r="H255">
        <v>38698</v>
      </c>
      <c r="I255" s="5">
        <f>PS2023_gemeenten20230323[[#This Row],[TotalCounted]]/PS2023_gemeenten20230323[[#This Row],[Aantal_SB]]</f>
        <v>823.36170212765956</v>
      </c>
    </row>
    <row r="256" spans="1:9" hidden="1" x14ac:dyDescent="0.25">
      <c r="A256" s="1" t="s">
        <v>699</v>
      </c>
      <c r="B256" s="1" t="s">
        <v>700</v>
      </c>
      <c r="C256" s="2">
        <v>45002.36687740741</v>
      </c>
      <c r="D256" s="1" t="s">
        <v>744</v>
      </c>
      <c r="E256">
        <v>13</v>
      </c>
      <c r="F256">
        <f>E256-_xlfn.XLOOKUP(A256,Tabel3[GemeenteCode],Tabel3[Aantal_SB],0,0)</f>
        <v>-3</v>
      </c>
      <c r="G256">
        <v>19828</v>
      </c>
      <c r="H256">
        <v>11908</v>
      </c>
      <c r="I256" s="5">
        <f>PS2023_gemeenten20230323[[#This Row],[TotalCounted]]/PS2023_gemeenten20230323[[#This Row],[Aantal_SB]]</f>
        <v>916</v>
      </c>
    </row>
    <row r="257" spans="1:9" hidden="1" x14ac:dyDescent="0.25">
      <c r="A257" s="1" t="s">
        <v>610</v>
      </c>
      <c r="B257" s="1" t="s">
        <v>611</v>
      </c>
      <c r="C257" s="2">
        <v>45001.727325208332</v>
      </c>
      <c r="D257" s="1" t="s">
        <v>743</v>
      </c>
      <c r="E257">
        <v>17</v>
      </c>
      <c r="F257">
        <f>E257-_xlfn.XLOOKUP(A257,Tabel3[GemeenteCode],Tabel3[Aantal_SB],0,0)</f>
        <v>0</v>
      </c>
      <c r="G257">
        <v>17007</v>
      </c>
      <c r="H257">
        <v>9946</v>
      </c>
      <c r="I257" s="5">
        <f>PS2023_gemeenten20230323[[#This Row],[TotalCounted]]/PS2023_gemeenten20230323[[#This Row],[Aantal_SB]]</f>
        <v>585.05882352941171</v>
      </c>
    </row>
    <row r="258" spans="1:9" hidden="1" x14ac:dyDescent="0.25">
      <c r="A258" s="1" t="s">
        <v>68</v>
      </c>
      <c r="B258" s="1" t="s">
        <v>69</v>
      </c>
      <c r="C258" s="2">
        <v>45001.911082037041</v>
      </c>
      <c r="D258" s="1" t="s">
        <v>723</v>
      </c>
      <c r="E258">
        <v>32</v>
      </c>
      <c r="F258">
        <f>E258-_xlfn.XLOOKUP(A258,Tabel3[GemeenteCode],Tabel3[Aantal_SB],0,0)</f>
        <v>-2</v>
      </c>
      <c r="G258">
        <v>44105</v>
      </c>
      <c r="H258">
        <v>27625</v>
      </c>
      <c r="I258" s="5">
        <f>PS2023_gemeenten20230323[[#This Row],[TotalCounted]]/PS2023_gemeenten20230323[[#This Row],[Aantal_SB]]</f>
        <v>863.28125</v>
      </c>
    </row>
    <row r="259" spans="1:9" hidden="1" x14ac:dyDescent="0.25">
      <c r="A259" s="1" t="s">
        <v>573</v>
      </c>
      <c r="B259" s="1" t="s">
        <v>574</v>
      </c>
      <c r="C259" s="2">
        <v>45001.671034571758</v>
      </c>
      <c r="D259" s="1" t="s">
        <v>742</v>
      </c>
      <c r="E259">
        <v>25</v>
      </c>
      <c r="F259">
        <f>E259-_xlfn.XLOOKUP(A259,Tabel3[GemeenteCode],Tabel3[Aantal_SB],0,0)</f>
        <v>2</v>
      </c>
      <c r="G259">
        <v>36649</v>
      </c>
      <c r="H259">
        <v>23305</v>
      </c>
      <c r="I259" s="5">
        <f>PS2023_gemeenten20230323[[#This Row],[TotalCounted]]/PS2023_gemeenten20230323[[#This Row],[Aantal_SB]]</f>
        <v>932.2</v>
      </c>
    </row>
    <row r="260" spans="1:9" hidden="1" x14ac:dyDescent="0.25">
      <c r="A260" s="1" t="s">
        <v>372</v>
      </c>
      <c r="B260" s="1" t="s">
        <v>373</v>
      </c>
      <c r="C260" s="2">
        <v>45001.695023078704</v>
      </c>
      <c r="D260" s="1" t="s">
        <v>731</v>
      </c>
      <c r="E260">
        <v>7</v>
      </c>
      <c r="F260">
        <f>E260-_xlfn.XLOOKUP(A260,Tabel3[GemeenteCode],Tabel3[Aantal_SB],0,0)</f>
        <v>-3</v>
      </c>
      <c r="G260">
        <v>15575</v>
      </c>
      <c r="H260">
        <v>9137</v>
      </c>
      <c r="I260" s="5">
        <f>PS2023_gemeenten20230323[[#This Row],[TotalCounted]]/PS2023_gemeenten20230323[[#This Row],[Aantal_SB]]</f>
        <v>1305.2857142857142</v>
      </c>
    </row>
    <row r="261" spans="1:9" hidden="1" x14ac:dyDescent="0.25">
      <c r="A261" s="1" t="s">
        <v>374</v>
      </c>
      <c r="B261" s="1" t="s">
        <v>375</v>
      </c>
      <c r="C261" s="2">
        <v>45001.75790665509</v>
      </c>
      <c r="D261" s="1" t="s">
        <v>731</v>
      </c>
      <c r="E261">
        <v>7</v>
      </c>
      <c r="F261">
        <f>E261-_xlfn.XLOOKUP(A261,Tabel3[GemeenteCode],Tabel3[Aantal_SB],0,0)</f>
        <v>-2</v>
      </c>
      <c r="G261">
        <v>13713</v>
      </c>
      <c r="H261">
        <v>8461</v>
      </c>
      <c r="I261" s="5">
        <f>PS2023_gemeenten20230323[[#This Row],[TotalCounted]]/PS2023_gemeenten20230323[[#This Row],[Aantal_SB]]</f>
        <v>1208.7142857142858</v>
      </c>
    </row>
    <row r="262" spans="1:9" hidden="1" x14ac:dyDescent="0.25">
      <c r="A262" s="1" t="s">
        <v>200</v>
      </c>
      <c r="B262" s="1" t="s">
        <v>201</v>
      </c>
      <c r="C262" s="2">
        <v>45001.738086840276</v>
      </c>
      <c r="D262" s="1" t="s">
        <v>729</v>
      </c>
      <c r="E262">
        <v>19</v>
      </c>
      <c r="F262">
        <f>E262-_xlfn.XLOOKUP(A262,Tabel3[GemeenteCode],Tabel3[Aantal_SB],0,0)</f>
        <v>0</v>
      </c>
      <c r="G262">
        <v>25817</v>
      </c>
      <c r="H262">
        <v>14813</v>
      </c>
      <c r="I262" s="5">
        <f>PS2023_gemeenten20230323[[#This Row],[TotalCounted]]/PS2023_gemeenten20230323[[#This Row],[Aantal_SB]]</f>
        <v>779.63157894736844</v>
      </c>
    </row>
    <row r="263" spans="1:9" hidden="1" x14ac:dyDescent="0.25">
      <c r="A263" s="1" t="s">
        <v>526</v>
      </c>
      <c r="B263" s="1" t="s">
        <v>527</v>
      </c>
      <c r="C263" s="2">
        <v>45001.688246296297</v>
      </c>
      <c r="D263" s="1" t="s">
        <v>741</v>
      </c>
      <c r="E263">
        <v>12</v>
      </c>
      <c r="F263">
        <f>E263-_xlfn.XLOOKUP(A263,Tabel3[GemeenteCode],Tabel3[Aantal_SB],0,0)</f>
        <v>3</v>
      </c>
      <c r="G263">
        <v>12644</v>
      </c>
      <c r="H263">
        <v>10644</v>
      </c>
      <c r="I263" s="5">
        <f>PS2023_gemeenten20230323[[#This Row],[TotalCounted]]/PS2023_gemeenten20230323[[#This Row],[Aantal_SB]]</f>
        <v>887</v>
      </c>
    </row>
    <row r="264" spans="1:9" hidden="1" x14ac:dyDescent="0.25">
      <c r="A264" s="1" t="s">
        <v>467</v>
      </c>
      <c r="B264" s="1" t="s">
        <v>468</v>
      </c>
      <c r="C264" s="2">
        <v>45002.62814429398</v>
      </c>
      <c r="D264" s="1" t="s">
        <v>736</v>
      </c>
      <c r="E264">
        <v>10</v>
      </c>
      <c r="F264">
        <f>E264-_xlfn.XLOOKUP(A264,Tabel3[GemeenteCode],Tabel3[Aantal_SB],0,0)</f>
        <v>-1</v>
      </c>
      <c r="G264">
        <v>16847</v>
      </c>
      <c r="H264">
        <v>9782</v>
      </c>
      <c r="I264" s="5">
        <f>PS2023_gemeenten20230323[[#This Row],[TotalCounted]]/PS2023_gemeenten20230323[[#This Row],[Aantal_SB]]</f>
        <v>978.2</v>
      </c>
    </row>
    <row r="265" spans="1:9" hidden="1" x14ac:dyDescent="0.25">
      <c r="A265" s="1" t="s">
        <v>376</v>
      </c>
      <c r="B265" s="1" t="s">
        <v>377</v>
      </c>
      <c r="C265" s="2">
        <v>45001.701349884257</v>
      </c>
      <c r="D265" s="1" t="s">
        <v>731</v>
      </c>
      <c r="E265">
        <v>12</v>
      </c>
      <c r="F265">
        <f>E265-_xlfn.XLOOKUP(A265,Tabel3[GemeenteCode],Tabel3[Aantal_SB],0,0)</f>
        <v>0</v>
      </c>
      <c r="G265">
        <v>19027</v>
      </c>
      <c r="H265">
        <v>10148</v>
      </c>
      <c r="I265" s="5">
        <f>PS2023_gemeenten20230323[[#This Row],[TotalCounted]]/PS2023_gemeenten20230323[[#This Row],[Aantal_SB]]</f>
        <v>845.66666666666663</v>
      </c>
    </row>
    <row r="266" spans="1:9" hidden="1" x14ac:dyDescent="0.25">
      <c r="A266" s="1" t="s">
        <v>528</v>
      </c>
      <c r="B266" s="1" t="s">
        <v>529</v>
      </c>
      <c r="C266" s="2">
        <v>45002.658536215276</v>
      </c>
      <c r="D266" s="1" t="s">
        <v>741</v>
      </c>
      <c r="E266">
        <v>31</v>
      </c>
      <c r="F266">
        <f>E266-_xlfn.XLOOKUP(A266,Tabel3[GemeenteCode],Tabel3[Aantal_SB],0,0)</f>
        <v>-2</v>
      </c>
      <c r="G266">
        <v>35802</v>
      </c>
      <c r="H266">
        <v>24391</v>
      </c>
      <c r="I266" s="5">
        <f>PS2023_gemeenten20230323[[#This Row],[TotalCounted]]/PS2023_gemeenten20230323[[#This Row],[Aantal_SB]]</f>
        <v>786.80645161290317</v>
      </c>
    </row>
    <row r="267" spans="1:9" hidden="1" x14ac:dyDescent="0.25">
      <c r="A267" s="1" t="s">
        <v>257</v>
      </c>
      <c r="B267" s="1" t="s">
        <v>258</v>
      </c>
      <c r="C267" s="2">
        <v>45001.690049606485</v>
      </c>
      <c r="D267" s="1" t="s">
        <v>730</v>
      </c>
      <c r="E267">
        <v>11</v>
      </c>
      <c r="F267">
        <f>E267-_xlfn.XLOOKUP(A267,Tabel3[GemeenteCode],Tabel3[Aantal_SB],0,0)</f>
        <v>-4</v>
      </c>
      <c r="G267">
        <v>20549</v>
      </c>
      <c r="H267">
        <v>11429</v>
      </c>
      <c r="I267" s="5">
        <f>PS2023_gemeenten20230323[[#This Row],[TotalCounted]]/PS2023_gemeenten20230323[[#This Row],[Aantal_SB]]</f>
        <v>1039</v>
      </c>
    </row>
    <row r="268" spans="1:9" hidden="1" x14ac:dyDescent="0.25">
      <c r="A268" s="1" t="s">
        <v>575</v>
      </c>
      <c r="B268" s="1" t="s">
        <v>576</v>
      </c>
      <c r="C268" s="2">
        <v>45001.85794947917</v>
      </c>
      <c r="D268" s="1" t="s">
        <v>742</v>
      </c>
      <c r="E268">
        <v>34</v>
      </c>
      <c r="F268">
        <f>E268-_xlfn.XLOOKUP(A268,Tabel3[GemeenteCode],Tabel3[Aantal_SB],0,0)</f>
        <v>0</v>
      </c>
      <c r="G268">
        <v>49684</v>
      </c>
      <c r="H268">
        <v>30424</v>
      </c>
      <c r="I268" s="5">
        <f>PS2023_gemeenten20230323[[#This Row],[TotalCounted]]/PS2023_gemeenten20230323[[#This Row],[Aantal_SB]]</f>
        <v>894.82352941176475</v>
      </c>
    </row>
    <row r="269" spans="1:9" hidden="1" x14ac:dyDescent="0.25">
      <c r="A269" s="1" t="s">
        <v>70</v>
      </c>
      <c r="B269" s="1" t="s">
        <v>71</v>
      </c>
      <c r="C269" s="2">
        <v>45001.879352812502</v>
      </c>
      <c r="D269" s="1" t="s">
        <v>723</v>
      </c>
      <c r="E269">
        <v>75</v>
      </c>
      <c r="F269">
        <f>E269-_xlfn.XLOOKUP(A269,Tabel3[GemeenteCode],Tabel3[Aantal_SB],0,0)</f>
        <v>-1</v>
      </c>
      <c r="G269">
        <v>71501</v>
      </c>
      <c r="H269">
        <v>47241</v>
      </c>
      <c r="I269" s="5">
        <f>PS2023_gemeenten20230323[[#This Row],[TotalCounted]]/PS2023_gemeenten20230323[[#This Row],[Aantal_SB]]</f>
        <v>629.88</v>
      </c>
    </row>
    <row r="270" spans="1:9" hidden="1" x14ac:dyDescent="0.25">
      <c r="A270" s="1" t="s">
        <v>612</v>
      </c>
      <c r="B270" s="1" t="s">
        <v>613</v>
      </c>
      <c r="C270" s="2">
        <v>45001.867322638886</v>
      </c>
      <c r="D270" s="1" t="s">
        <v>743</v>
      </c>
      <c r="E270">
        <v>25</v>
      </c>
      <c r="F270">
        <f>E270-_xlfn.XLOOKUP(A270,Tabel3[GemeenteCode],Tabel3[Aantal_SB],0,0)</f>
        <v>-3</v>
      </c>
      <c r="G270">
        <v>39286</v>
      </c>
      <c r="H270">
        <v>21694</v>
      </c>
      <c r="I270" s="5">
        <f>PS2023_gemeenten20230323[[#This Row],[TotalCounted]]/PS2023_gemeenten20230323[[#This Row],[Aantal_SB]]</f>
        <v>867.76</v>
      </c>
    </row>
    <row r="271" spans="1:9" hidden="1" x14ac:dyDescent="0.25">
      <c r="A271" s="1" t="s">
        <v>72</v>
      </c>
      <c r="B271" s="1" t="s">
        <v>73</v>
      </c>
      <c r="C271" s="2">
        <v>45001.598533020835</v>
      </c>
      <c r="D271" s="1" t="s">
        <v>723</v>
      </c>
      <c r="E271">
        <v>4</v>
      </c>
      <c r="F271">
        <f>E271-_xlfn.XLOOKUP(A271,Tabel3[GemeenteCode],Tabel3[Aantal_SB],0,0)</f>
        <v>-1</v>
      </c>
      <c r="G271">
        <v>4114</v>
      </c>
      <c r="H271">
        <v>2799</v>
      </c>
      <c r="I271" s="5">
        <f>PS2023_gemeenten20230323[[#This Row],[TotalCounted]]/PS2023_gemeenten20230323[[#This Row],[Aantal_SB]]</f>
        <v>699.75</v>
      </c>
    </row>
    <row r="272" spans="1:9" hidden="1" x14ac:dyDescent="0.25">
      <c r="A272" s="1" t="s">
        <v>469</v>
      </c>
      <c r="B272" s="1" t="s">
        <v>470</v>
      </c>
      <c r="C272" s="2">
        <v>45001.833367453706</v>
      </c>
      <c r="D272" s="1" t="s">
        <v>736</v>
      </c>
      <c r="E272">
        <v>11</v>
      </c>
      <c r="F272">
        <f>E272-_xlfn.XLOOKUP(A272,Tabel3[GemeenteCode],Tabel3[Aantal_SB],0,0)</f>
        <v>0</v>
      </c>
      <c r="G272">
        <v>11118</v>
      </c>
      <c r="H272">
        <v>7831</v>
      </c>
      <c r="I272" s="5">
        <f>PS2023_gemeenten20230323[[#This Row],[TotalCounted]]/PS2023_gemeenten20230323[[#This Row],[Aantal_SB]]</f>
        <v>711.90909090909088</v>
      </c>
    </row>
    <row r="273" spans="1:9" hidden="1" x14ac:dyDescent="0.25">
      <c r="A273" s="1" t="s">
        <v>701</v>
      </c>
      <c r="B273" s="1" t="s">
        <v>702</v>
      </c>
      <c r="C273" s="2">
        <v>45001.677999918982</v>
      </c>
      <c r="D273" s="1" t="s">
        <v>744</v>
      </c>
      <c r="E273">
        <v>20</v>
      </c>
      <c r="F273">
        <f>E273-_xlfn.XLOOKUP(A273,Tabel3[GemeenteCode],Tabel3[Aantal_SB],0,0)</f>
        <v>3</v>
      </c>
      <c r="G273">
        <v>29282</v>
      </c>
      <c r="H273">
        <v>19142</v>
      </c>
      <c r="I273" s="5">
        <f>PS2023_gemeenten20230323[[#This Row],[TotalCounted]]/PS2023_gemeenten20230323[[#This Row],[Aantal_SB]]</f>
        <v>957.1</v>
      </c>
    </row>
    <row r="274" spans="1:9" hidden="1" x14ac:dyDescent="0.25">
      <c r="A274" s="1" t="s">
        <v>614</v>
      </c>
      <c r="B274" s="1" t="s">
        <v>615</v>
      </c>
      <c r="C274" s="2">
        <v>45001.845917106482</v>
      </c>
      <c r="D274" s="1" t="s">
        <v>743</v>
      </c>
      <c r="E274">
        <v>15</v>
      </c>
      <c r="F274">
        <f>E274-_xlfn.XLOOKUP(A274,Tabel3[GemeenteCode],Tabel3[Aantal_SB],0,0)</f>
        <v>1</v>
      </c>
      <c r="G274">
        <v>19985</v>
      </c>
      <c r="H274">
        <v>13368</v>
      </c>
      <c r="I274" s="5">
        <f>PS2023_gemeenten20230323[[#This Row],[TotalCounted]]/PS2023_gemeenten20230323[[#This Row],[Aantal_SB]]</f>
        <v>891.2</v>
      </c>
    </row>
    <row r="275" spans="1:9" hidden="1" x14ac:dyDescent="0.25">
      <c r="A275" s="1" t="s">
        <v>161</v>
      </c>
      <c r="B275" s="1" t="s">
        <v>162</v>
      </c>
      <c r="C275" s="2">
        <v>45001.481793831015</v>
      </c>
      <c r="D275" s="1" t="s">
        <v>724</v>
      </c>
      <c r="E275">
        <v>17</v>
      </c>
      <c r="F275">
        <f>E275-_xlfn.XLOOKUP(A275,Tabel3[GemeenteCode],Tabel3[Aantal_SB],0,0)</f>
        <v>-1</v>
      </c>
      <c r="G275">
        <v>31761</v>
      </c>
      <c r="H275">
        <v>15758</v>
      </c>
      <c r="I275" s="5">
        <f>PS2023_gemeenten20230323[[#This Row],[TotalCounted]]/PS2023_gemeenten20230323[[#This Row],[Aantal_SB]]</f>
        <v>926.94117647058829</v>
      </c>
    </row>
    <row r="276" spans="1:9" hidden="1" x14ac:dyDescent="0.25">
      <c r="A276" s="1" t="s">
        <v>378</v>
      </c>
      <c r="B276" s="1" t="s">
        <v>379</v>
      </c>
      <c r="C276" s="2">
        <v>45001.90324472222</v>
      </c>
      <c r="D276" s="1" t="s">
        <v>731</v>
      </c>
      <c r="E276">
        <v>73</v>
      </c>
      <c r="F276">
        <f>E276-_xlfn.XLOOKUP(A276,Tabel3[GemeenteCode],Tabel3[Aantal_SB],0,0)</f>
        <v>1</v>
      </c>
      <c r="G276">
        <v>175039</v>
      </c>
      <c r="H276">
        <v>79569</v>
      </c>
      <c r="I276" s="5">
        <f>PS2023_gemeenten20230323[[#This Row],[TotalCounted]]/PS2023_gemeenten20230323[[#This Row],[Aantal_SB]]</f>
        <v>1089.986301369863</v>
      </c>
    </row>
    <row r="277" spans="1:9" hidden="1" x14ac:dyDescent="0.25">
      <c r="A277" s="1" t="s">
        <v>530</v>
      </c>
      <c r="B277" s="1" t="s">
        <v>531</v>
      </c>
      <c r="C277" s="2">
        <v>45001.77600302083</v>
      </c>
      <c r="D277" s="1" t="s">
        <v>741</v>
      </c>
      <c r="E277">
        <v>14</v>
      </c>
      <c r="F277">
        <f>E277-_xlfn.XLOOKUP(A277,Tabel3[GemeenteCode],Tabel3[Aantal_SB],0,0)</f>
        <v>0</v>
      </c>
      <c r="G277">
        <v>17119</v>
      </c>
      <c r="H277">
        <v>12983</v>
      </c>
      <c r="I277" s="5">
        <f>PS2023_gemeenten20230323[[#This Row],[TotalCounted]]/PS2023_gemeenten20230323[[#This Row],[Aantal_SB]]</f>
        <v>927.35714285714289</v>
      </c>
    </row>
    <row r="278" spans="1:9" hidden="1" x14ac:dyDescent="0.25">
      <c r="A278" s="1" t="s">
        <v>532</v>
      </c>
      <c r="B278" s="1" t="s">
        <v>533</v>
      </c>
      <c r="C278" s="2">
        <v>45002.542416215278</v>
      </c>
      <c r="D278" s="1" t="s">
        <v>741</v>
      </c>
      <c r="E278">
        <v>24</v>
      </c>
      <c r="F278">
        <f>E278-_xlfn.XLOOKUP(A278,Tabel3[GemeenteCode],Tabel3[Aantal_SB],0,0)</f>
        <v>0</v>
      </c>
      <c r="G278">
        <v>26478</v>
      </c>
      <c r="H278">
        <v>18334</v>
      </c>
      <c r="I278" s="5">
        <f>PS2023_gemeenten20230323[[#This Row],[TotalCounted]]/PS2023_gemeenten20230323[[#This Row],[Aantal_SB]]</f>
        <v>763.91666666666663</v>
      </c>
    </row>
    <row r="279" spans="1:9" hidden="1" x14ac:dyDescent="0.25">
      <c r="A279" s="1" t="s">
        <v>28</v>
      </c>
      <c r="B279" s="1" t="s">
        <v>29</v>
      </c>
      <c r="C279" s="2">
        <v>45001.822435868053</v>
      </c>
      <c r="D279" s="1" t="s">
        <v>721</v>
      </c>
      <c r="E279">
        <v>25</v>
      </c>
      <c r="F279">
        <f>E279-_xlfn.XLOOKUP(A279,Tabel3[GemeenteCode],Tabel3[Aantal_SB],0,0)</f>
        <v>0</v>
      </c>
      <c r="G279">
        <v>26887</v>
      </c>
      <c r="H279">
        <v>19274</v>
      </c>
      <c r="I279" s="5">
        <f>PS2023_gemeenten20230323[[#This Row],[TotalCounted]]/PS2023_gemeenten20230323[[#This Row],[Aantal_SB]]</f>
        <v>770.96</v>
      </c>
    </row>
    <row r="280" spans="1:9" hidden="1" x14ac:dyDescent="0.25">
      <c r="A280" s="1" t="s">
        <v>74</v>
      </c>
      <c r="B280" s="1" t="s">
        <v>75</v>
      </c>
      <c r="C280" s="2">
        <v>45001.613566192129</v>
      </c>
      <c r="D280" s="1" t="s">
        <v>723</v>
      </c>
      <c r="E280">
        <v>22</v>
      </c>
      <c r="F280">
        <f>E280-_xlfn.XLOOKUP(A280,Tabel3[GemeenteCode],Tabel3[Aantal_SB],0,0)</f>
        <v>-3</v>
      </c>
      <c r="G280">
        <v>25488</v>
      </c>
      <c r="H280">
        <v>17829</v>
      </c>
      <c r="I280" s="5">
        <f>PS2023_gemeenten20230323[[#This Row],[TotalCounted]]/PS2023_gemeenten20230323[[#This Row],[Aantal_SB]]</f>
        <v>810.40909090909088</v>
      </c>
    </row>
    <row r="281" spans="1:9" hidden="1" x14ac:dyDescent="0.25">
      <c r="A281" s="1" t="s">
        <v>471</v>
      </c>
      <c r="B281" s="1" t="s">
        <v>472</v>
      </c>
      <c r="C281" s="2">
        <v>45001.546370821758</v>
      </c>
      <c r="D281" s="1" t="s">
        <v>736</v>
      </c>
      <c r="E281">
        <v>7</v>
      </c>
      <c r="F281">
        <f>E281-_xlfn.XLOOKUP(A281,Tabel3[GemeenteCode],Tabel3[Aantal_SB],0,0)</f>
        <v>-1</v>
      </c>
      <c r="G281">
        <v>10546</v>
      </c>
      <c r="H281">
        <v>6930</v>
      </c>
      <c r="I281" s="5">
        <f>PS2023_gemeenten20230323[[#This Row],[TotalCounted]]/PS2023_gemeenten20230323[[#This Row],[Aantal_SB]]</f>
        <v>990</v>
      </c>
    </row>
    <row r="282" spans="1:9" hidden="1" x14ac:dyDescent="0.25">
      <c r="A282" s="1" t="s">
        <v>473</v>
      </c>
      <c r="B282" s="1" t="s">
        <v>474</v>
      </c>
      <c r="C282" s="2">
        <v>45002.094504652778</v>
      </c>
      <c r="D282" s="1" t="s">
        <v>736</v>
      </c>
      <c r="E282">
        <v>14</v>
      </c>
      <c r="F282">
        <f>E282-_xlfn.XLOOKUP(A282,Tabel3[GemeenteCode],Tabel3[Aantal_SB],0,0)</f>
        <v>2</v>
      </c>
      <c r="G282">
        <v>22240</v>
      </c>
      <c r="H282">
        <v>13028</v>
      </c>
      <c r="I282" s="5">
        <f>PS2023_gemeenten20230323[[#This Row],[TotalCounted]]/PS2023_gemeenten20230323[[#This Row],[Aantal_SB]]</f>
        <v>930.57142857142856</v>
      </c>
    </row>
    <row r="283" spans="1:9" hidden="1" x14ac:dyDescent="0.25">
      <c r="A283" s="1" t="s">
        <v>41</v>
      </c>
      <c r="B283" s="1" t="s">
        <v>42</v>
      </c>
      <c r="C283" s="2">
        <v>45005.698150648146</v>
      </c>
      <c r="D283" s="1" t="s">
        <v>722</v>
      </c>
      <c r="E283">
        <v>10</v>
      </c>
      <c r="F283">
        <f>E283-_xlfn.XLOOKUP(A283,Tabel3[GemeenteCode],Tabel3[Aantal_SB],0,0)</f>
        <v>1</v>
      </c>
      <c r="G283">
        <v>14389</v>
      </c>
      <c r="H283">
        <v>11219</v>
      </c>
      <c r="I283" s="5">
        <f>PS2023_gemeenten20230323[[#This Row],[TotalCounted]]/PS2023_gemeenten20230323[[#This Row],[Aantal_SB]]</f>
        <v>1121.9000000000001</v>
      </c>
    </row>
    <row r="284" spans="1:9" hidden="1" x14ac:dyDescent="0.25">
      <c r="A284" s="1" t="s">
        <v>577</v>
      </c>
      <c r="B284" s="1" t="s">
        <v>578</v>
      </c>
      <c r="C284" s="2">
        <v>45002.032873923614</v>
      </c>
      <c r="D284" s="1" t="s">
        <v>742</v>
      </c>
      <c r="E284">
        <v>177</v>
      </c>
      <c r="F284">
        <f>E284-_xlfn.XLOOKUP(A284,Tabel3[GemeenteCode],Tabel3[Aantal_SB],0,0)</f>
        <v>5</v>
      </c>
      <c r="G284">
        <v>258791</v>
      </c>
      <c r="H284">
        <v>159545</v>
      </c>
      <c r="I284" s="5">
        <f>PS2023_gemeenten20230323[[#This Row],[TotalCounted]]/PS2023_gemeenten20230323[[#This Row],[Aantal_SB]]</f>
        <v>901.3841807909605</v>
      </c>
    </row>
    <row r="285" spans="1:9" hidden="1" x14ac:dyDescent="0.25">
      <c r="A285" s="1" t="s">
        <v>579</v>
      </c>
      <c r="B285" s="1" t="s">
        <v>580</v>
      </c>
      <c r="C285" s="2">
        <v>45002.66621758102</v>
      </c>
      <c r="D285" s="1" t="s">
        <v>742</v>
      </c>
      <c r="E285">
        <v>26</v>
      </c>
      <c r="F285">
        <f>E285-_xlfn.XLOOKUP(A285,Tabel3[GemeenteCode],Tabel3[Aantal_SB],0,0)</f>
        <v>0</v>
      </c>
      <c r="G285">
        <v>39073</v>
      </c>
      <c r="H285">
        <v>26679</v>
      </c>
      <c r="I285" s="5">
        <f>PS2023_gemeenten20230323[[#This Row],[TotalCounted]]/PS2023_gemeenten20230323[[#This Row],[Aantal_SB]]</f>
        <v>1026.1153846153845</v>
      </c>
    </row>
    <row r="286" spans="1:9" hidden="1" x14ac:dyDescent="0.25">
      <c r="A286" s="1" t="s">
        <v>259</v>
      </c>
      <c r="B286" s="1" t="s">
        <v>260</v>
      </c>
      <c r="C286" s="2">
        <v>45001.86884328704</v>
      </c>
      <c r="D286" s="1" t="s">
        <v>730</v>
      </c>
      <c r="E286">
        <v>6</v>
      </c>
      <c r="F286">
        <f>E286-_xlfn.XLOOKUP(A286,Tabel3[GemeenteCode],Tabel3[Aantal_SB],0,0)</f>
        <v>0</v>
      </c>
      <c r="G286">
        <v>5898</v>
      </c>
      <c r="H286">
        <v>3025</v>
      </c>
      <c r="I286" s="5">
        <f>PS2023_gemeenten20230323[[#This Row],[TotalCounted]]/PS2023_gemeenten20230323[[#This Row],[Aantal_SB]]</f>
        <v>504.16666666666669</v>
      </c>
    </row>
    <row r="287" spans="1:9" hidden="1" x14ac:dyDescent="0.25">
      <c r="A287" s="1" t="s">
        <v>261</v>
      </c>
      <c r="B287" s="1" t="s">
        <v>262</v>
      </c>
      <c r="C287" s="2">
        <v>45006.504855706022</v>
      </c>
      <c r="D287" s="1" t="s">
        <v>730</v>
      </c>
      <c r="E287">
        <v>11</v>
      </c>
      <c r="F287">
        <f>E287-_xlfn.XLOOKUP(A287,Tabel3[GemeenteCode],Tabel3[Aantal_SB],0,0)</f>
        <v>0</v>
      </c>
      <c r="G287">
        <v>13469</v>
      </c>
      <c r="H287">
        <v>8064</v>
      </c>
      <c r="I287" s="5">
        <f>PS2023_gemeenten20230323[[#This Row],[TotalCounted]]/PS2023_gemeenten20230323[[#This Row],[Aantal_SB]]</f>
        <v>733.09090909090912</v>
      </c>
    </row>
    <row r="288" spans="1:9" hidden="1" x14ac:dyDescent="0.25">
      <c r="A288" s="1" t="s">
        <v>382</v>
      </c>
      <c r="B288" s="1" t="s">
        <v>383</v>
      </c>
      <c r="C288" s="2">
        <v>45001.716087696761</v>
      </c>
      <c r="D288" s="1" t="s">
        <v>731</v>
      </c>
      <c r="E288">
        <v>17</v>
      </c>
      <c r="F288">
        <f>E288-_xlfn.XLOOKUP(A288,Tabel3[GemeenteCode],Tabel3[Aantal_SB],0,0)</f>
        <v>1</v>
      </c>
      <c r="G288">
        <v>24894</v>
      </c>
      <c r="H288">
        <v>13684</v>
      </c>
      <c r="I288" s="5">
        <f>PS2023_gemeenten20230323[[#This Row],[TotalCounted]]/PS2023_gemeenten20230323[[#This Row],[Aantal_SB]]</f>
        <v>804.94117647058829</v>
      </c>
    </row>
    <row r="289" spans="1:9" hidden="1" x14ac:dyDescent="0.25">
      <c r="A289" s="1" t="s">
        <v>202</v>
      </c>
      <c r="B289" s="1" t="s">
        <v>203</v>
      </c>
      <c r="C289" s="2">
        <v>45001.83985009259</v>
      </c>
      <c r="D289" s="1" t="s">
        <v>729</v>
      </c>
      <c r="E289">
        <v>9</v>
      </c>
      <c r="F289">
        <f>E289-_xlfn.XLOOKUP(A289,Tabel3[GemeenteCode],Tabel3[Aantal_SB],0,0)</f>
        <v>-8</v>
      </c>
      <c r="G289">
        <v>22190</v>
      </c>
      <c r="H289">
        <v>12281</v>
      </c>
      <c r="I289" s="5">
        <f>PS2023_gemeenten20230323[[#This Row],[TotalCounted]]/PS2023_gemeenten20230323[[#This Row],[Aantal_SB]]</f>
        <v>1364.5555555555557</v>
      </c>
    </row>
    <row r="290" spans="1:9" hidden="1" x14ac:dyDescent="0.25">
      <c r="A290" s="1" t="s">
        <v>581</v>
      </c>
      <c r="B290" s="1" t="s">
        <v>582</v>
      </c>
      <c r="C290" s="2">
        <v>45001.851981874999</v>
      </c>
      <c r="D290" s="1" t="s">
        <v>742</v>
      </c>
      <c r="E290">
        <v>24</v>
      </c>
      <c r="F290">
        <f>E290-_xlfn.XLOOKUP(A290,Tabel3[GemeenteCode],Tabel3[Aantal_SB],0,0)</f>
        <v>-12</v>
      </c>
      <c r="G290">
        <v>51639</v>
      </c>
      <c r="H290">
        <v>30943</v>
      </c>
      <c r="I290" s="5">
        <f>PS2023_gemeenten20230323[[#This Row],[TotalCounted]]/PS2023_gemeenten20230323[[#This Row],[Aantal_SB]]</f>
        <v>1289.2916666666667</v>
      </c>
    </row>
    <row r="291" spans="1:9" hidden="1" x14ac:dyDescent="0.25">
      <c r="A291" s="1" t="s">
        <v>616</v>
      </c>
      <c r="B291" s="1" t="s">
        <v>617</v>
      </c>
      <c r="C291" s="2">
        <v>45002.449199675924</v>
      </c>
      <c r="D291" s="1" t="s">
        <v>743</v>
      </c>
      <c r="E291">
        <v>18</v>
      </c>
      <c r="F291">
        <f>E291-_xlfn.XLOOKUP(A291,Tabel3[GemeenteCode],Tabel3[Aantal_SB],0,0)</f>
        <v>0</v>
      </c>
      <c r="G291">
        <v>17375</v>
      </c>
      <c r="H291">
        <v>12980</v>
      </c>
      <c r="I291" s="5">
        <f>PS2023_gemeenten20230323[[#This Row],[TotalCounted]]/PS2023_gemeenten20230323[[#This Row],[Aantal_SB]]</f>
        <v>721.11111111111109</v>
      </c>
    </row>
    <row r="292" spans="1:9" hidden="1" x14ac:dyDescent="0.25">
      <c r="A292" s="1" t="s">
        <v>384</v>
      </c>
      <c r="B292" s="1" t="s">
        <v>385</v>
      </c>
      <c r="C292" s="2">
        <v>45002.34779644676</v>
      </c>
      <c r="D292" s="1" t="s">
        <v>731</v>
      </c>
      <c r="E292">
        <v>23</v>
      </c>
      <c r="F292">
        <f>E292-_xlfn.XLOOKUP(A292,Tabel3[GemeenteCode],Tabel3[Aantal_SB],0,0)</f>
        <v>4</v>
      </c>
      <c r="G292">
        <v>34538</v>
      </c>
      <c r="H292">
        <v>19655</v>
      </c>
      <c r="I292" s="5">
        <f>PS2023_gemeenten20230323[[#This Row],[TotalCounted]]/PS2023_gemeenten20230323[[#This Row],[Aantal_SB]]</f>
        <v>854.56521739130437</v>
      </c>
    </row>
    <row r="293" spans="1:9" hidden="1" x14ac:dyDescent="0.25">
      <c r="A293" s="1" t="s">
        <v>475</v>
      </c>
      <c r="B293" s="1" t="s">
        <v>476</v>
      </c>
      <c r="C293" s="2">
        <v>45001.638767256947</v>
      </c>
      <c r="D293" s="1" t="s">
        <v>736</v>
      </c>
      <c r="E293">
        <v>31</v>
      </c>
      <c r="F293">
        <f>E293-_xlfn.XLOOKUP(A293,Tabel3[GemeenteCode],Tabel3[Aantal_SB],0,0)</f>
        <v>-1</v>
      </c>
      <c r="G293">
        <v>52860</v>
      </c>
      <c r="H293">
        <v>30039</v>
      </c>
      <c r="I293" s="5">
        <f>PS2023_gemeenten20230323[[#This Row],[TotalCounted]]/PS2023_gemeenten20230323[[#This Row],[Aantal_SB]]</f>
        <v>969</v>
      </c>
    </row>
    <row r="294" spans="1:9" hidden="1" x14ac:dyDescent="0.25">
      <c r="A294" s="1" t="s">
        <v>263</v>
      </c>
      <c r="B294" s="1" t="s">
        <v>264</v>
      </c>
      <c r="C294" s="2">
        <v>45006.469943402779</v>
      </c>
      <c r="D294" s="1" t="s">
        <v>730</v>
      </c>
      <c r="E294">
        <v>50</v>
      </c>
      <c r="F294">
        <f>E294-_xlfn.XLOOKUP(A294,Tabel3[GemeenteCode],Tabel3[Aantal_SB],0,0)</f>
        <v>-1</v>
      </c>
      <c r="G294">
        <v>75853</v>
      </c>
      <c r="H294">
        <v>37901</v>
      </c>
      <c r="I294" s="5">
        <f>PS2023_gemeenten20230323[[#This Row],[TotalCounted]]/PS2023_gemeenten20230323[[#This Row],[Aantal_SB]]</f>
        <v>758.02</v>
      </c>
    </row>
    <row r="295" spans="1:9" hidden="1" x14ac:dyDescent="0.25">
      <c r="A295" s="1" t="s">
        <v>265</v>
      </c>
      <c r="B295" s="1" t="s">
        <v>266</v>
      </c>
      <c r="C295" s="2">
        <v>45001.705222847224</v>
      </c>
      <c r="D295" s="1" t="s">
        <v>730</v>
      </c>
      <c r="E295">
        <v>22</v>
      </c>
      <c r="F295">
        <f>E295-_xlfn.XLOOKUP(A295,Tabel3[GemeenteCode],Tabel3[Aantal_SB],0,0)</f>
        <v>-4</v>
      </c>
      <c r="G295">
        <v>34115</v>
      </c>
      <c r="H295">
        <v>18919</v>
      </c>
      <c r="I295" s="5">
        <f>PS2023_gemeenten20230323[[#This Row],[TotalCounted]]/PS2023_gemeenten20230323[[#This Row],[Aantal_SB]]</f>
        <v>859.9545454545455</v>
      </c>
    </row>
    <row r="296" spans="1:9" hidden="1" x14ac:dyDescent="0.25">
      <c r="A296" s="1" t="s">
        <v>583</v>
      </c>
      <c r="B296" s="1" t="s">
        <v>584</v>
      </c>
      <c r="C296" s="2">
        <v>45001.739650451389</v>
      </c>
      <c r="D296" s="1" t="s">
        <v>742</v>
      </c>
      <c r="E296">
        <v>28</v>
      </c>
      <c r="F296">
        <f>E296-_xlfn.XLOOKUP(A296,Tabel3[GemeenteCode],Tabel3[Aantal_SB],0,0)</f>
        <v>1</v>
      </c>
      <c r="G296">
        <v>45722</v>
      </c>
      <c r="H296">
        <v>27600</v>
      </c>
      <c r="I296" s="5">
        <f>PS2023_gemeenten20230323[[#This Row],[TotalCounted]]/PS2023_gemeenten20230323[[#This Row],[Aantal_SB]]</f>
        <v>985.71428571428567</v>
      </c>
    </row>
    <row r="297" spans="1:9" hidden="1" x14ac:dyDescent="0.25">
      <c r="A297" s="1" t="s">
        <v>703</v>
      </c>
      <c r="B297" s="1" t="s">
        <v>704</v>
      </c>
      <c r="C297" s="2">
        <v>45002.720982743056</v>
      </c>
      <c r="D297" s="1" t="s">
        <v>744</v>
      </c>
      <c r="E297">
        <v>29</v>
      </c>
      <c r="F297">
        <f>E297-_xlfn.XLOOKUP(A297,Tabel3[GemeenteCode],Tabel3[Aantal_SB],0,0)</f>
        <v>-3</v>
      </c>
      <c r="G297">
        <v>54780</v>
      </c>
      <c r="H297">
        <v>26017</v>
      </c>
      <c r="I297" s="5">
        <f>PS2023_gemeenten20230323[[#This Row],[TotalCounted]]/PS2023_gemeenten20230323[[#This Row],[Aantal_SB]]</f>
        <v>897.13793103448279</v>
      </c>
    </row>
    <row r="298" spans="1:9" hidden="1" x14ac:dyDescent="0.25">
      <c r="A298" s="1" t="s">
        <v>76</v>
      </c>
      <c r="B298" s="1" t="s">
        <v>77</v>
      </c>
      <c r="C298" s="2">
        <v>45001.575317210649</v>
      </c>
      <c r="D298" s="1" t="s">
        <v>723</v>
      </c>
      <c r="E298">
        <v>1</v>
      </c>
      <c r="F298">
        <f>E298-_xlfn.XLOOKUP(A298,Tabel3[GemeenteCode],Tabel3[Aantal_SB],0,0)</f>
        <v>0</v>
      </c>
      <c r="G298">
        <v>960</v>
      </c>
      <c r="H298">
        <v>617</v>
      </c>
      <c r="I298" s="5">
        <f>PS2023_gemeenten20230323[[#This Row],[TotalCounted]]/PS2023_gemeenten20230323[[#This Row],[Aantal_SB]]</f>
        <v>617</v>
      </c>
    </row>
    <row r="299" spans="1:9" hidden="1" x14ac:dyDescent="0.25">
      <c r="A299" s="1" t="s">
        <v>618</v>
      </c>
      <c r="B299" s="1" t="s">
        <v>619</v>
      </c>
      <c r="C299" s="2">
        <v>45001.625175578702</v>
      </c>
      <c r="D299" s="1" t="s">
        <v>743</v>
      </c>
      <c r="E299">
        <v>23</v>
      </c>
      <c r="F299">
        <f>E299-_xlfn.XLOOKUP(A299,Tabel3[GemeenteCode],Tabel3[Aantal_SB],0,0)</f>
        <v>0</v>
      </c>
      <c r="G299">
        <v>34063</v>
      </c>
      <c r="H299">
        <v>17371</v>
      </c>
      <c r="I299" s="5">
        <f>PS2023_gemeenten20230323[[#This Row],[TotalCounted]]/PS2023_gemeenten20230323[[#This Row],[Aantal_SB]]</f>
        <v>755.26086956521738</v>
      </c>
    </row>
    <row r="300" spans="1:9" hidden="1" x14ac:dyDescent="0.25">
      <c r="A300" s="1" t="s">
        <v>267</v>
      </c>
      <c r="B300" s="1" t="s">
        <v>268</v>
      </c>
      <c r="C300" s="2">
        <v>45001.537012569446</v>
      </c>
      <c r="D300" s="1" t="s">
        <v>730</v>
      </c>
      <c r="E300">
        <v>6</v>
      </c>
      <c r="F300">
        <f>E300-_xlfn.XLOOKUP(A300,Tabel3[GemeenteCode],Tabel3[Aantal_SB],0,0)</f>
        <v>0</v>
      </c>
      <c r="G300">
        <v>10104</v>
      </c>
      <c r="H300">
        <v>6173</v>
      </c>
      <c r="I300" s="5">
        <f>PS2023_gemeenten20230323[[#This Row],[TotalCounted]]/PS2023_gemeenten20230323[[#This Row],[Aantal_SB]]</f>
        <v>1028.8333333333333</v>
      </c>
    </row>
    <row r="301" spans="1:9" hidden="1" x14ac:dyDescent="0.25">
      <c r="A301" s="1" t="s">
        <v>745</v>
      </c>
      <c r="B301" s="1" t="s">
        <v>746</v>
      </c>
      <c r="C301" s="2">
        <v>45002.501224675929</v>
      </c>
      <c r="D301" s="1" t="s">
        <v>744</v>
      </c>
      <c r="E301">
        <v>38</v>
      </c>
      <c r="F301">
        <f>E301-_xlfn.XLOOKUP(A301,Tabel3[GemeenteCode],Tabel3[Aantal_SB],0,0)</f>
        <v>38</v>
      </c>
      <c r="G301">
        <v>61333</v>
      </c>
      <c r="H301">
        <v>31896</v>
      </c>
      <c r="I301" s="5">
        <f>PS2023_gemeenten20230323[[#This Row],[TotalCounted]]/PS2023_gemeenten20230323[[#This Row],[Aantal_SB]]</f>
        <v>839.36842105263156</v>
      </c>
    </row>
    <row r="302" spans="1:9" hidden="1" x14ac:dyDescent="0.25">
      <c r="A302" s="1" t="s">
        <v>705</v>
      </c>
      <c r="B302" s="1" t="s">
        <v>706</v>
      </c>
      <c r="C302" s="2">
        <v>45002.468683449071</v>
      </c>
      <c r="D302" s="1" t="s">
        <v>744</v>
      </c>
      <c r="E302">
        <v>15</v>
      </c>
      <c r="F302">
        <f>E302-_xlfn.XLOOKUP(A302,Tabel3[GemeenteCode],Tabel3[Aantal_SB],0,0)</f>
        <v>0</v>
      </c>
      <c r="G302">
        <v>18882</v>
      </c>
      <c r="H302">
        <v>12973</v>
      </c>
      <c r="I302" s="5">
        <f>PS2023_gemeenten20230323[[#This Row],[TotalCounted]]/PS2023_gemeenten20230323[[#This Row],[Aantal_SB]]</f>
        <v>864.86666666666667</v>
      </c>
    </row>
    <row r="303" spans="1:9" hidden="1" x14ac:dyDescent="0.25">
      <c r="A303" s="1" t="s">
        <v>163</v>
      </c>
      <c r="B303" s="1" t="s">
        <v>164</v>
      </c>
      <c r="C303" s="2">
        <v>45001.569400925924</v>
      </c>
      <c r="D303" s="1" t="s">
        <v>724</v>
      </c>
      <c r="E303">
        <v>18</v>
      </c>
      <c r="F303">
        <f>E303-_xlfn.XLOOKUP(A303,Tabel3[GemeenteCode],Tabel3[Aantal_SB],0,0)</f>
        <v>0</v>
      </c>
      <c r="G303">
        <v>20009</v>
      </c>
      <c r="H303">
        <v>14079</v>
      </c>
      <c r="I303" s="5">
        <f>PS2023_gemeenten20230323[[#This Row],[TotalCounted]]/PS2023_gemeenten20230323[[#This Row],[Aantal_SB]]</f>
        <v>782.16666666666663</v>
      </c>
    </row>
    <row r="304" spans="1:9" hidden="1" x14ac:dyDescent="0.25">
      <c r="A304" s="1" t="s">
        <v>386</v>
      </c>
      <c r="B304" s="1" t="s">
        <v>387</v>
      </c>
      <c r="C304" s="2">
        <v>45001.699990370369</v>
      </c>
      <c r="D304" s="1" t="s">
        <v>731</v>
      </c>
      <c r="E304">
        <v>19</v>
      </c>
      <c r="F304">
        <f>E304-_xlfn.XLOOKUP(A304,Tabel3[GemeenteCode],Tabel3[Aantal_SB],0,0)</f>
        <v>5</v>
      </c>
      <c r="G304">
        <v>24682</v>
      </c>
      <c r="H304">
        <v>15533</v>
      </c>
      <c r="I304" s="5">
        <f>PS2023_gemeenten20230323[[#This Row],[TotalCounted]]/PS2023_gemeenten20230323[[#This Row],[Aantal_SB]]</f>
        <v>817.52631578947364</v>
      </c>
    </row>
    <row r="305" spans="1:9" hidden="1" x14ac:dyDescent="0.25">
      <c r="A305" s="1" t="s">
        <v>78</v>
      </c>
      <c r="B305" s="1" t="s">
        <v>79</v>
      </c>
      <c r="C305" s="2">
        <v>45007.424497569446</v>
      </c>
      <c r="D305" s="1" t="s">
        <v>723</v>
      </c>
      <c r="E305">
        <v>46</v>
      </c>
      <c r="F305">
        <f>E305-_xlfn.XLOOKUP(A305,Tabel3[GemeenteCode],Tabel3[Aantal_SB],0,0)</f>
        <v>7</v>
      </c>
      <c r="G305">
        <v>36603</v>
      </c>
      <c r="H305">
        <v>24183</v>
      </c>
      <c r="I305" s="5">
        <f>PS2023_gemeenten20230323[[#This Row],[TotalCounted]]/PS2023_gemeenten20230323[[#This Row],[Aantal_SB]]</f>
        <v>525.71739130434787</v>
      </c>
    </row>
    <row r="306" spans="1:9" hidden="1" x14ac:dyDescent="0.25">
      <c r="A306" s="1" t="s">
        <v>388</v>
      </c>
      <c r="B306" s="1" t="s">
        <v>389</v>
      </c>
      <c r="C306" s="2">
        <v>45001.68205289352</v>
      </c>
      <c r="D306" s="1" t="s">
        <v>731</v>
      </c>
      <c r="E306">
        <v>5</v>
      </c>
      <c r="F306">
        <f>E306-_xlfn.XLOOKUP(A306,Tabel3[GemeenteCode],Tabel3[Aantal_SB],0,0)</f>
        <v>1</v>
      </c>
      <c r="G306">
        <v>13411</v>
      </c>
      <c r="H306">
        <v>8549</v>
      </c>
      <c r="I306" s="5">
        <f>PS2023_gemeenten20230323[[#This Row],[TotalCounted]]/PS2023_gemeenten20230323[[#This Row],[Aantal_SB]]</f>
        <v>1709.8</v>
      </c>
    </row>
    <row r="307" spans="1:9" hidden="1" x14ac:dyDescent="0.25">
      <c r="A307" s="1" t="s">
        <v>390</v>
      </c>
      <c r="B307" s="1" t="s">
        <v>391</v>
      </c>
      <c r="C307" s="2">
        <v>45001.71661625</v>
      </c>
      <c r="D307" s="1" t="s">
        <v>731</v>
      </c>
      <c r="E307">
        <v>23</v>
      </c>
      <c r="F307">
        <f>E307-_xlfn.XLOOKUP(A307,Tabel3[GemeenteCode],Tabel3[Aantal_SB],0,0)</f>
        <v>-1</v>
      </c>
      <c r="G307">
        <v>37367</v>
      </c>
      <c r="H307">
        <v>19652</v>
      </c>
      <c r="I307" s="5">
        <f>PS2023_gemeenten20230323[[#This Row],[TotalCounted]]/PS2023_gemeenten20230323[[#This Row],[Aantal_SB]]</f>
        <v>854.43478260869563</v>
      </c>
    </row>
    <row r="308" spans="1:9" hidden="1" x14ac:dyDescent="0.25">
      <c r="A308" s="1" t="s">
        <v>707</v>
      </c>
      <c r="B308" s="1" t="s">
        <v>708</v>
      </c>
      <c r="C308" s="2">
        <v>45001.917866724536</v>
      </c>
      <c r="D308" s="1" t="s">
        <v>744</v>
      </c>
      <c r="E308">
        <v>18</v>
      </c>
      <c r="F308">
        <f>E308-_xlfn.XLOOKUP(A308,Tabel3[GemeenteCode],Tabel3[Aantal_SB],0,0)</f>
        <v>2</v>
      </c>
      <c r="G308">
        <v>23987</v>
      </c>
      <c r="H308">
        <v>14597</v>
      </c>
      <c r="I308" s="5">
        <f>PS2023_gemeenten20230323[[#This Row],[TotalCounted]]/PS2023_gemeenten20230323[[#This Row],[Aantal_SB]]</f>
        <v>810.94444444444446</v>
      </c>
    </row>
    <row r="309" spans="1:9" hidden="1" x14ac:dyDescent="0.25">
      <c r="A309" s="1" t="s">
        <v>165</v>
      </c>
      <c r="B309" s="1" t="s">
        <v>166</v>
      </c>
      <c r="C309" s="2">
        <v>45002.652541180556</v>
      </c>
      <c r="D309" s="1" t="s">
        <v>724</v>
      </c>
      <c r="E309">
        <v>20</v>
      </c>
      <c r="F309">
        <f>E309-_xlfn.XLOOKUP(A309,Tabel3[GemeenteCode],Tabel3[Aantal_SB],0,0)</f>
        <v>2</v>
      </c>
      <c r="G309">
        <v>28941</v>
      </c>
      <c r="H309">
        <v>20006</v>
      </c>
      <c r="I309" s="5">
        <f>PS2023_gemeenten20230323[[#This Row],[TotalCounted]]/PS2023_gemeenten20230323[[#This Row],[Aantal_SB]]</f>
        <v>1000.3</v>
      </c>
    </row>
    <row r="310" spans="1:9" hidden="1" x14ac:dyDescent="0.25">
      <c r="A310" s="1" t="s">
        <v>709</v>
      </c>
      <c r="B310" s="1" t="s">
        <v>710</v>
      </c>
      <c r="C310" s="2">
        <v>45001.753485081019</v>
      </c>
      <c r="D310" s="1" t="s">
        <v>744</v>
      </c>
      <c r="E310">
        <v>14</v>
      </c>
      <c r="F310">
        <f>E310-_xlfn.XLOOKUP(A310,Tabel3[GemeenteCode],Tabel3[Aantal_SB],0,0)</f>
        <v>0</v>
      </c>
      <c r="G310">
        <v>18198</v>
      </c>
      <c r="H310">
        <v>11813</v>
      </c>
      <c r="I310" s="5">
        <f>PS2023_gemeenten20230323[[#This Row],[TotalCounted]]/PS2023_gemeenten20230323[[#This Row],[Aantal_SB]]</f>
        <v>843.78571428571433</v>
      </c>
    </row>
    <row r="311" spans="1:9" hidden="1" x14ac:dyDescent="0.25">
      <c r="A311" s="1" t="s">
        <v>477</v>
      </c>
      <c r="B311" s="1" t="s">
        <v>478</v>
      </c>
      <c r="C311" s="2">
        <v>45002.958123622688</v>
      </c>
      <c r="D311" s="1" t="s">
        <v>736</v>
      </c>
      <c r="E311">
        <v>13</v>
      </c>
      <c r="F311">
        <f>E311-_xlfn.XLOOKUP(A311,Tabel3[GemeenteCode],Tabel3[Aantal_SB],0,0)</f>
        <v>0</v>
      </c>
      <c r="G311">
        <v>13693</v>
      </c>
      <c r="H311">
        <v>9686</v>
      </c>
      <c r="I311" s="5">
        <f>PS2023_gemeenten20230323[[#This Row],[TotalCounted]]/PS2023_gemeenten20230323[[#This Row],[Aantal_SB]]</f>
        <v>745.07692307692309</v>
      </c>
    </row>
    <row r="312" spans="1:9" hidden="1" x14ac:dyDescent="0.25">
      <c r="A312" s="1" t="s">
        <v>269</v>
      </c>
      <c r="B312" s="1" t="s">
        <v>270</v>
      </c>
      <c r="C312" s="2">
        <v>45006.643121226851</v>
      </c>
      <c r="D312" s="1" t="s">
        <v>730</v>
      </c>
      <c r="E312">
        <v>22</v>
      </c>
      <c r="F312">
        <f>E312-_xlfn.XLOOKUP(A312,Tabel3[GemeenteCode],Tabel3[Aantal_SB],0,0)</f>
        <v>-3</v>
      </c>
      <c r="G312">
        <v>39410</v>
      </c>
      <c r="H312">
        <v>21682</v>
      </c>
      <c r="I312" s="5">
        <f>PS2023_gemeenten20230323[[#This Row],[TotalCounted]]/PS2023_gemeenten20230323[[#This Row],[Aantal_SB]]</f>
        <v>985.5454545454545</v>
      </c>
    </row>
    <row r="313" spans="1:9" hidden="1" x14ac:dyDescent="0.25">
      <c r="A313" s="1" t="s">
        <v>167</v>
      </c>
      <c r="B313" s="1" t="s">
        <v>168</v>
      </c>
      <c r="C313" s="2">
        <v>45001.792357280094</v>
      </c>
      <c r="D313" s="1" t="s">
        <v>724</v>
      </c>
      <c r="E313">
        <v>30</v>
      </c>
      <c r="F313">
        <f>E313-_xlfn.XLOOKUP(A313,Tabel3[GemeenteCode],Tabel3[Aantal_SB],0,0)</f>
        <v>-5</v>
      </c>
      <c r="G313">
        <v>40292</v>
      </c>
      <c r="H313">
        <v>27211</v>
      </c>
      <c r="I313" s="5">
        <f>PS2023_gemeenten20230323[[#This Row],[TotalCounted]]/PS2023_gemeenten20230323[[#This Row],[Aantal_SB]]</f>
        <v>907.0333333333333</v>
      </c>
    </row>
    <row r="314" spans="1:9" hidden="1" x14ac:dyDescent="0.25">
      <c r="A314" s="1" t="s">
        <v>171</v>
      </c>
      <c r="B314" s="1" t="s">
        <v>172</v>
      </c>
      <c r="C314" s="2">
        <v>45001.704115277775</v>
      </c>
      <c r="D314" s="1" t="s">
        <v>724</v>
      </c>
      <c r="E314">
        <v>11</v>
      </c>
      <c r="F314">
        <f>E314-_xlfn.XLOOKUP(A314,Tabel3[GemeenteCode],Tabel3[Aantal_SB],0,0)</f>
        <v>0</v>
      </c>
      <c r="G314">
        <v>15990</v>
      </c>
      <c r="H314">
        <v>10246</v>
      </c>
      <c r="I314" s="5">
        <f>PS2023_gemeenten20230323[[#This Row],[TotalCounted]]/PS2023_gemeenten20230323[[#This Row],[Aantal_SB]]</f>
        <v>931.4545454545455</v>
      </c>
    </row>
    <row r="315" spans="1:9" hidden="1" x14ac:dyDescent="0.25">
      <c r="A315" s="1" t="s">
        <v>204</v>
      </c>
      <c r="B315" s="1" t="s">
        <v>205</v>
      </c>
      <c r="C315" s="2">
        <v>45006.622017453701</v>
      </c>
      <c r="D315" s="1" t="s">
        <v>729</v>
      </c>
      <c r="E315">
        <v>59</v>
      </c>
      <c r="F315">
        <f>E315-_xlfn.XLOOKUP(A315,Tabel3[GemeenteCode],Tabel3[Aantal_SB],0,0)</f>
        <v>4</v>
      </c>
      <c r="G315">
        <v>50520</v>
      </c>
      <c r="H315">
        <v>35397</v>
      </c>
      <c r="I315" s="5">
        <f>PS2023_gemeenten20230323[[#This Row],[TotalCounted]]/PS2023_gemeenten20230323[[#This Row],[Aantal_SB]]</f>
        <v>599.94915254237287</v>
      </c>
    </row>
    <row r="316" spans="1:9" hidden="1" x14ac:dyDescent="0.25">
      <c r="A316" s="1" t="s">
        <v>30</v>
      </c>
      <c r="B316" s="1" t="s">
        <v>31</v>
      </c>
      <c r="C316" s="2">
        <v>45002.371428136576</v>
      </c>
      <c r="D316" s="1" t="s">
        <v>721</v>
      </c>
      <c r="E316">
        <v>17</v>
      </c>
      <c r="F316">
        <f>E316-_xlfn.XLOOKUP(A316,Tabel3[GemeenteCode],Tabel3[Aantal_SB],0,0)</f>
        <v>0</v>
      </c>
      <c r="G316">
        <v>16596</v>
      </c>
      <c r="H316">
        <v>12552</v>
      </c>
      <c r="I316" s="5">
        <f>PS2023_gemeenten20230323[[#This Row],[TotalCounted]]/PS2023_gemeenten20230323[[#This Row],[Aantal_SB]]</f>
        <v>738.35294117647061</v>
      </c>
    </row>
    <row r="317" spans="1:9" hidden="1" x14ac:dyDescent="0.25">
      <c r="A317" s="1" t="s">
        <v>169</v>
      </c>
      <c r="B317" s="1" t="s">
        <v>170</v>
      </c>
      <c r="C317" s="2">
        <v>45002.31034797454</v>
      </c>
      <c r="D317" s="1" t="s">
        <v>724</v>
      </c>
      <c r="E317">
        <v>9</v>
      </c>
      <c r="F317">
        <f>E317-_xlfn.XLOOKUP(A317,Tabel3[GemeenteCode],Tabel3[Aantal_SB],0,0)</f>
        <v>0</v>
      </c>
      <c r="G317">
        <v>11927</v>
      </c>
      <c r="H317">
        <v>6641</v>
      </c>
      <c r="I317" s="5">
        <f>PS2023_gemeenten20230323[[#This Row],[TotalCounted]]/PS2023_gemeenten20230323[[#This Row],[Aantal_SB]]</f>
        <v>737.88888888888891</v>
      </c>
    </row>
    <row r="318" spans="1:9" hidden="1" x14ac:dyDescent="0.25">
      <c r="A318" s="1" t="s">
        <v>206</v>
      </c>
      <c r="B318" s="1" t="s">
        <v>207</v>
      </c>
      <c r="C318" s="2">
        <v>45002.61302650463</v>
      </c>
      <c r="D318" s="1" t="s">
        <v>729</v>
      </c>
      <c r="E318">
        <v>23</v>
      </c>
      <c r="F318">
        <f>E318-_xlfn.XLOOKUP(A318,Tabel3[GemeenteCode],Tabel3[Aantal_SB],0,0)</f>
        <v>0</v>
      </c>
      <c r="G318">
        <v>20409</v>
      </c>
      <c r="H318">
        <v>12909</v>
      </c>
      <c r="I318" s="5">
        <f>PS2023_gemeenten20230323[[#This Row],[TotalCounted]]/PS2023_gemeenten20230323[[#This Row],[Aantal_SB]]</f>
        <v>561.26086956521738</v>
      </c>
    </row>
    <row r="319" spans="1:9" hidden="1" x14ac:dyDescent="0.25">
      <c r="A319" s="1" t="s">
        <v>711</v>
      </c>
      <c r="B319" s="1" t="s">
        <v>712</v>
      </c>
      <c r="C319" s="2">
        <v>45001.773800567127</v>
      </c>
      <c r="D319" s="1" t="s">
        <v>744</v>
      </c>
      <c r="E319">
        <v>63</v>
      </c>
      <c r="F319">
        <f>E319-_xlfn.XLOOKUP(A319,Tabel3[GemeenteCode],Tabel3[Aantal_SB],0,0)</f>
        <v>8</v>
      </c>
      <c r="G319">
        <v>84311</v>
      </c>
      <c r="H319">
        <v>51752</v>
      </c>
      <c r="I319" s="5">
        <f>PS2023_gemeenten20230323[[#This Row],[TotalCounted]]/PS2023_gemeenten20230323[[#This Row],[Aantal_SB]]</f>
        <v>821.46031746031747</v>
      </c>
    </row>
    <row r="320" spans="1:9" hidden="1" x14ac:dyDescent="0.25">
      <c r="A320" s="1" t="s">
        <v>80</v>
      </c>
      <c r="B320" s="1" t="s">
        <v>81</v>
      </c>
      <c r="C320" s="2">
        <v>45007.421533298613</v>
      </c>
      <c r="D320" s="1" t="s">
        <v>723</v>
      </c>
      <c r="E320">
        <v>26</v>
      </c>
      <c r="F320">
        <f>E320-_xlfn.XLOOKUP(A320,Tabel3[GemeenteCode],Tabel3[Aantal_SB],0,0)</f>
        <v>3</v>
      </c>
      <c r="G320">
        <v>20870</v>
      </c>
      <c r="H320">
        <v>14208</v>
      </c>
      <c r="I320" s="5">
        <f>PS2023_gemeenten20230323[[#This Row],[TotalCounted]]/PS2023_gemeenten20230323[[#This Row],[Aantal_SB]]</f>
        <v>546.46153846153845</v>
      </c>
    </row>
    <row r="321" spans="1:9" hidden="1" x14ac:dyDescent="0.25">
      <c r="A321" s="1" t="s">
        <v>534</v>
      </c>
      <c r="B321" s="1" t="s">
        <v>535</v>
      </c>
      <c r="C321" s="2">
        <v>45001.882242731481</v>
      </c>
      <c r="D321" s="1" t="s">
        <v>741</v>
      </c>
      <c r="E321">
        <v>15</v>
      </c>
      <c r="F321">
        <f>E321-_xlfn.XLOOKUP(A321,Tabel3[GemeenteCode],Tabel3[Aantal_SB],0,0)</f>
        <v>0</v>
      </c>
      <c r="G321">
        <v>19426</v>
      </c>
      <c r="H321">
        <v>14126</v>
      </c>
      <c r="I321" s="5">
        <f>PS2023_gemeenten20230323[[#This Row],[TotalCounted]]/PS2023_gemeenten20230323[[#This Row],[Aantal_SB]]</f>
        <v>941.73333333333335</v>
      </c>
    </row>
    <row r="322" spans="1:9" hidden="1" x14ac:dyDescent="0.25">
      <c r="A322" s="1" t="s">
        <v>173</v>
      </c>
      <c r="B322" s="1" t="s">
        <v>174</v>
      </c>
      <c r="C322" s="2">
        <v>45001.882589513887</v>
      </c>
      <c r="D322" s="1" t="s">
        <v>724</v>
      </c>
      <c r="E322">
        <v>22</v>
      </c>
      <c r="F322">
        <f>E322-_xlfn.XLOOKUP(A322,Tabel3[GemeenteCode],Tabel3[Aantal_SB],0,0)</f>
        <v>0</v>
      </c>
      <c r="G322">
        <v>33048</v>
      </c>
      <c r="H322">
        <v>19448</v>
      </c>
      <c r="I322" s="5">
        <f>PS2023_gemeenten20230323[[#This Row],[TotalCounted]]/PS2023_gemeenten20230323[[#This Row],[Aantal_SB]]</f>
        <v>884</v>
      </c>
    </row>
    <row r="323" spans="1:9" hidden="1" x14ac:dyDescent="0.25">
      <c r="A323" s="1" t="s">
        <v>481</v>
      </c>
      <c r="B323" s="1" t="s">
        <v>482</v>
      </c>
      <c r="C323" s="2">
        <v>45001.818541574074</v>
      </c>
      <c r="D323" s="1" t="s">
        <v>736</v>
      </c>
      <c r="E323">
        <v>13</v>
      </c>
      <c r="F323">
        <f>E323-_xlfn.XLOOKUP(A323,Tabel3[GemeenteCode],Tabel3[Aantal_SB],0,0)</f>
        <v>2</v>
      </c>
      <c r="G323">
        <v>19352</v>
      </c>
      <c r="H323">
        <v>12829</v>
      </c>
      <c r="I323" s="5">
        <f>PS2023_gemeenten20230323[[#This Row],[TotalCounted]]/PS2023_gemeenten20230323[[#This Row],[Aantal_SB]]</f>
        <v>986.84615384615381</v>
      </c>
    </row>
    <row r="324" spans="1:9" hidden="1" x14ac:dyDescent="0.25">
      <c r="A324" s="1" t="s">
        <v>585</v>
      </c>
      <c r="B324" s="1" t="s">
        <v>586</v>
      </c>
      <c r="C324" s="2">
        <v>45001.807577106483</v>
      </c>
      <c r="D324" s="1" t="s">
        <v>742</v>
      </c>
      <c r="E324">
        <v>10</v>
      </c>
      <c r="F324">
        <f>E324-_xlfn.XLOOKUP(A324,Tabel3[GemeenteCode],Tabel3[Aantal_SB],0,0)</f>
        <v>0</v>
      </c>
      <c r="G324">
        <v>18952</v>
      </c>
      <c r="H324">
        <v>12065</v>
      </c>
      <c r="I324" s="5">
        <f>PS2023_gemeenten20230323[[#This Row],[TotalCounted]]/PS2023_gemeenten20230323[[#This Row],[Aantal_SB]]</f>
        <v>1206.5</v>
      </c>
    </row>
    <row r="325" spans="1:9" hidden="1" x14ac:dyDescent="0.25">
      <c r="A325" s="1" t="s">
        <v>175</v>
      </c>
      <c r="B325" s="1" t="s">
        <v>176</v>
      </c>
      <c r="C325" s="2">
        <v>45001.748203599534</v>
      </c>
      <c r="D325" s="1" t="s">
        <v>724</v>
      </c>
      <c r="E325">
        <v>18</v>
      </c>
      <c r="F325">
        <f>E325-_xlfn.XLOOKUP(A325,Tabel3[GemeenteCode],Tabel3[Aantal_SB],0,0)</f>
        <v>2</v>
      </c>
      <c r="G325">
        <v>23156</v>
      </c>
      <c r="H325">
        <v>14994</v>
      </c>
      <c r="I325" s="5">
        <f>PS2023_gemeenten20230323[[#This Row],[TotalCounted]]/PS2023_gemeenten20230323[[#This Row],[Aantal_SB]]</f>
        <v>833</v>
      </c>
    </row>
    <row r="326" spans="1:9" hidden="1" x14ac:dyDescent="0.25">
      <c r="A326" s="1" t="s">
        <v>392</v>
      </c>
      <c r="B326" s="1" t="s">
        <v>393</v>
      </c>
      <c r="C326" s="2">
        <v>45001.733440694443</v>
      </c>
      <c r="D326" s="1" t="s">
        <v>731</v>
      </c>
      <c r="E326">
        <v>8</v>
      </c>
      <c r="F326">
        <f>E326-_xlfn.XLOOKUP(A326,Tabel3[GemeenteCode],Tabel3[Aantal_SB],0,0)</f>
        <v>-3</v>
      </c>
      <c r="G326">
        <v>16279</v>
      </c>
      <c r="H326">
        <v>8491</v>
      </c>
      <c r="I326" s="5">
        <f>PS2023_gemeenten20230323[[#This Row],[TotalCounted]]/PS2023_gemeenten20230323[[#This Row],[Aantal_SB]]</f>
        <v>1061.375</v>
      </c>
    </row>
    <row r="327" spans="1:9" hidden="1" x14ac:dyDescent="0.25">
      <c r="A327" s="1" t="s">
        <v>587</v>
      </c>
      <c r="B327" s="1" t="s">
        <v>588</v>
      </c>
      <c r="C327" s="2">
        <v>44993.783854768517</v>
      </c>
      <c r="D327" s="1" t="s">
        <v>742</v>
      </c>
      <c r="E327">
        <v>26</v>
      </c>
      <c r="F327">
        <f>E327-_xlfn.XLOOKUP(A327,Tabel3[GemeenteCode],Tabel3[Aantal_SB],0,0)</f>
        <v>0</v>
      </c>
      <c r="G327">
        <v>40447</v>
      </c>
      <c r="H327">
        <v>26727</v>
      </c>
      <c r="I327" s="5">
        <f>PS2023_gemeenten20230323[[#This Row],[TotalCounted]]/PS2023_gemeenten20230323[[#This Row],[Aantal_SB]]</f>
        <v>1027.9615384615386</v>
      </c>
    </row>
    <row r="328" spans="1:9" hidden="1" x14ac:dyDescent="0.25">
      <c r="A328" s="1" t="s">
        <v>483</v>
      </c>
      <c r="B328" s="1" t="s">
        <v>484</v>
      </c>
      <c r="C328" s="2">
        <v>45001.930740312499</v>
      </c>
      <c r="D328" s="1" t="s">
        <v>736</v>
      </c>
      <c r="E328">
        <v>9</v>
      </c>
      <c r="F328">
        <f>E328-_xlfn.XLOOKUP(A328,Tabel3[GemeenteCode],Tabel3[Aantal_SB],0,0)</f>
        <v>0</v>
      </c>
      <c r="G328">
        <v>13170</v>
      </c>
      <c r="H328">
        <v>8260</v>
      </c>
      <c r="I328" s="5">
        <f>PS2023_gemeenten20230323[[#This Row],[TotalCounted]]/PS2023_gemeenten20230323[[#This Row],[Aantal_SB]]</f>
        <v>917.77777777777783</v>
      </c>
    </row>
    <row r="329" spans="1:9" hidden="1" x14ac:dyDescent="0.25">
      <c r="A329" s="1" t="s">
        <v>589</v>
      </c>
      <c r="B329" s="1" t="s">
        <v>590</v>
      </c>
      <c r="C329" s="2">
        <v>45001.871613703704</v>
      </c>
      <c r="D329" s="1" t="s">
        <v>742</v>
      </c>
      <c r="E329">
        <v>6</v>
      </c>
      <c r="F329">
        <f>E329-_xlfn.XLOOKUP(A329,Tabel3[GemeenteCode],Tabel3[Aantal_SB],0,0)</f>
        <v>1</v>
      </c>
      <c r="G329">
        <v>10663</v>
      </c>
      <c r="H329">
        <v>7806</v>
      </c>
      <c r="I329" s="5">
        <f>PS2023_gemeenten20230323[[#This Row],[TotalCounted]]/PS2023_gemeenten20230323[[#This Row],[Aantal_SB]]</f>
        <v>1301</v>
      </c>
    </row>
    <row r="330" spans="1:9" hidden="1" x14ac:dyDescent="0.25">
      <c r="A330" s="1" t="s">
        <v>485</v>
      </c>
      <c r="B330" s="1" t="s">
        <v>486</v>
      </c>
      <c r="C330" s="2">
        <v>45002.009890347224</v>
      </c>
      <c r="D330" s="1" t="s">
        <v>736</v>
      </c>
      <c r="E330">
        <v>66</v>
      </c>
      <c r="F330">
        <f>E330-_xlfn.XLOOKUP(A330,Tabel3[GemeenteCode],Tabel3[Aantal_SB],0,0)</f>
        <v>-4</v>
      </c>
      <c r="G330">
        <v>114840</v>
      </c>
      <c r="H330">
        <v>57837</v>
      </c>
      <c r="I330" s="5">
        <f>PS2023_gemeenten20230323[[#This Row],[TotalCounted]]/PS2023_gemeenten20230323[[#This Row],[Aantal_SB]]</f>
        <v>876.31818181818187</v>
      </c>
    </row>
    <row r="331" spans="1:9" hidden="1" x14ac:dyDescent="0.25">
      <c r="A331" s="1" t="s">
        <v>177</v>
      </c>
      <c r="B331" s="1" t="s">
        <v>178</v>
      </c>
      <c r="C331" s="2">
        <v>45001.603755277778</v>
      </c>
      <c r="D331" s="1" t="s">
        <v>724</v>
      </c>
      <c r="E331">
        <v>22</v>
      </c>
      <c r="F331">
        <f>E331-_xlfn.XLOOKUP(A331,Tabel3[GemeenteCode],Tabel3[Aantal_SB],0,0)</f>
        <v>2</v>
      </c>
      <c r="G331">
        <v>22198</v>
      </c>
      <c r="H331">
        <v>14403</v>
      </c>
      <c r="I331" s="5">
        <f>PS2023_gemeenten20230323[[#This Row],[TotalCounted]]/PS2023_gemeenten20230323[[#This Row],[Aantal_SB]]</f>
        <v>654.68181818181813</v>
      </c>
    </row>
    <row r="332" spans="1:9" hidden="1" x14ac:dyDescent="0.25">
      <c r="A332" s="1" t="s">
        <v>487</v>
      </c>
      <c r="B332" s="1" t="s">
        <v>488</v>
      </c>
      <c r="C332" s="2">
        <v>45002.490736064814</v>
      </c>
      <c r="D332" s="1" t="s">
        <v>736</v>
      </c>
      <c r="E332">
        <v>13</v>
      </c>
      <c r="F332">
        <f>E332-_xlfn.XLOOKUP(A332,Tabel3[GemeenteCode],Tabel3[Aantal_SB],0,0)</f>
        <v>1</v>
      </c>
      <c r="G332">
        <v>13554</v>
      </c>
      <c r="H332">
        <v>7666</v>
      </c>
      <c r="I332" s="5">
        <f>PS2023_gemeenten20230323[[#This Row],[TotalCounted]]/PS2023_gemeenten20230323[[#This Row],[Aantal_SB]]</f>
        <v>589.69230769230774</v>
      </c>
    </row>
    <row r="333" spans="1:9" hidden="1" x14ac:dyDescent="0.25">
      <c r="A333" s="1" t="s">
        <v>43</v>
      </c>
      <c r="B333" s="1" t="s">
        <v>44</v>
      </c>
      <c r="C333" s="2">
        <v>45006.550717789352</v>
      </c>
      <c r="D333" s="1" t="s">
        <v>722</v>
      </c>
      <c r="E333">
        <v>9</v>
      </c>
      <c r="F333">
        <f>E333-_xlfn.XLOOKUP(A333,Tabel3[GemeenteCode],Tabel3[Aantal_SB],0,0)</f>
        <v>-1</v>
      </c>
      <c r="G333">
        <v>17225</v>
      </c>
      <c r="H333">
        <v>10926</v>
      </c>
      <c r="I333" s="5">
        <f>PS2023_gemeenten20230323[[#This Row],[TotalCounted]]/PS2023_gemeenten20230323[[#This Row],[Aantal_SB]]</f>
        <v>1214</v>
      </c>
    </row>
    <row r="334" spans="1:9" hidden="1" x14ac:dyDescent="0.25">
      <c r="A334" s="1" t="s">
        <v>591</v>
      </c>
      <c r="B334" s="1" t="s">
        <v>592</v>
      </c>
      <c r="C334" s="2">
        <v>45001.737508368053</v>
      </c>
      <c r="D334" s="1" t="s">
        <v>742</v>
      </c>
      <c r="E334">
        <v>37</v>
      </c>
      <c r="F334">
        <f>E334-_xlfn.XLOOKUP(A334,Tabel3[GemeenteCode],Tabel3[Aantal_SB],0,0)</f>
        <v>2</v>
      </c>
      <c r="G334">
        <v>49831</v>
      </c>
      <c r="H334">
        <v>31428</v>
      </c>
      <c r="I334" s="5">
        <f>PS2023_gemeenten20230323[[#This Row],[TotalCounted]]/PS2023_gemeenten20230323[[#This Row],[Aantal_SB]]</f>
        <v>849.40540540540542</v>
      </c>
    </row>
    <row r="335" spans="1:9" hidden="1" x14ac:dyDescent="0.25">
      <c r="A335" s="1" t="s">
        <v>179</v>
      </c>
      <c r="B335" s="1" t="s">
        <v>180</v>
      </c>
      <c r="C335" s="2">
        <v>45001.764320567127</v>
      </c>
      <c r="D335" s="1" t="s">
        <v>724</v>
      </c>
      <c r="E335">
        <v>24</v>
      </c>
      <c r="F335">
        <f>E335-_xlfn.XLOOKUP(A335,Tabel3[GemeenteCode],Tabel3[Aantal_SB],0,0)</f>
        <v>-2</v>
      </c>
      <c r="G335">
        <v>36178</v>
      </c>
      <c r="H335">
        <v>21013</v>
      </c>
      <c r="I335" s="5">
        <f>PS2023_gemeenten20230323[[#This Row],[TotalCounted]]/PS2023_gemeenten20230323[[#This Row],[Aantal_SB]]</f>
        <v>875.54166666666663</v>
      </c>
    </row>
    <row r="336" spans="1:9" hidden="1" x14ac:dyDescent="0.25">
      <c r="A336" s="1" t="s">
        <v>713</v>
      </c>
      <c r="B336" s="1" t="s">
        <v>714</v>
      </c>
      <c r="C336" s="2">
        <v>45002.705260057868</v>
      </c>
      <c r="D336" s="1" t="s">
        <v>744</v>
      </c>
      <c r="E336">
        <v>56</v>
      </c>
      <c r="F336">
        <f>E336-_xlfn.XLOOKUP(A336,Tabel3[GemeenteCode],Tabel3[Aantal_SB],0,0)</f>
        <v>-3</v>
      </c>
      <c r="G336">
        <v>95772</v>
      </c>
      <c r="H336">
        <v>49626</v>
      </c>
      <c r="I336" s="5">
        <f>PS2023_gemeenten20230323[[#This Row],[TotalCounted]]/PS2023_gemeenten20230323[[#This Row],[Aantal_SB]]</f>
        <v>886.17857142857144</v>
      </c>
    </row>
    <row r="337" spans="1:9" hidden="1" x14ac:dyDescent="0.25">
      <c r="A337" s="1" t="s">
        <v>715</v>
      </c>
      <c r="B337" s="1" t="s">
        <v>716</v>
      </c>
      <c r="C337" s="2">
        <v>45002.371234513892</v>
      </c>
      <c r="D337" s="1" t="s">
        <v>744</v>
      </c>
      <c r="E337">
        <v>6</v>
      </c>
      <c r="F337">
        <f>E337-_xlfn.XLOOKUP(A337,Tabel3[GemeenteCode],Tabel3[Aantal_SB],0,0)</f>
        <v>0</v>
      </c>
      <c r="G337">
        <v>7421</v>
      </c>
      <c r="H337">
        <v>4824</v>
      </c>
      <c r="I337" s="5">
        <f>PS2023_gemeenten20230323[[#This Row],[TotalCounted]]/PS2023_gemeenten20230323[[#This Row],[Aantal_SB]]</f>
        <v>804</v>
      </c>
    </row>
    <row r="338" spans="1:9" hidden="1" x14ac:dyDescent="0.25">
      <c r="A338" s="1" t="s">
        <v>717</v>
      </c>
      <c r="B338" s="1" t="s">
        <v>718</v>
      </c>
      <c r="C338" s="2">
        <v>45001.728742407409</v>
      </c>
      <c r="D338" s="1" t="s">
        <v>744</v>
      </c>
      <c r="E338">
        <v>23</v>
      </c>
      <c r="F338">
        <f>E338-_xlfn.XLOOKUP(A338,Tabel3[GemeenteCode],Tabel3[Aantal_SB],0,0)</f>
        <v>2</v>
      </c>
      <c r="G338">
        <v>35104</v>
      </c>
      <c r="H338">
        <v>20738</v>
      </c>
      <c r="I338" s="5">
        <f>PS2023_gemeenten20230323[[#This Row],[TotalCounted]]/PS2023_gemeenten20230323[[#This Row],[Aantal_SB]]</f>
        <v>901.6521739130435</v>
      </c>
    </row>
    <row r="339" spans="1:9" hidden="1" x14ac:dyDescent="0.25">
      <c r="A339" s="1" t="s">
        <v>394</v>
      </c>
      <c r="B339" s="1" t="s">
        <v>395</v>
      </c>
      <c r="C339" s="2">
        <v>45001.653581932871</v>
      </c>
      <c r="D339" s="1" t="s">
        <v>731</v>
      </c>
      <c r="E339">
        <v>11</v>
      </c>
      <c r="F339">
        <f>E339-_xlfn.XLOOKUP(A339,Tabel3[GemeenteCode],Tabel3[Aantal_SB],0,0)</f>
        <v>0</v>
      </c>
      <c r="G339">
        <v>17424</v>
      </c>
      <c r="H339">
        <v>10372</v>
      </c>
      <c r="I339" s="5">
        <f>PS2023_gemeenten20230323[[#This Row],[TotalCounted]]/PS2023_gemeenten20230323[[#This Row],[Aantal_SB]]</f>
        <v>942.90909090909088</v>
      </c>
    </row>
    <row r="340" spans="1:9" hidden="1" x14ac:dyDescent="0.25">
      <c r="A340" s="1" t="s">
        <v>181</v>
      </c>
      <c r="B340" s="1" t="s">
        <v>182</v>
      </c>
      <c r="C340" s="2">
        <v>45007.426568391202</v>
      </c>
      <c r="D340" s="1" t="s">
        <v>724</v>
      </c>
      <c r="E340">
        <v>27</v>
      </c>
      <c r="F340">
        <f>E340-_xlfn.XLOOKUP(A340,Tabel3[GemeenteCode],Tabel3[Aantal_SB],0,0)</f>
        <v>0</v>
      </c>
      <c r="G340">
        <v>38674</v>
      </c>
      <c r="H340">
        <v>24179</v>
      </c>
      <c r="I340" s="5">
        <f>PS2023_gemeenten20230323[[#This Row],[TotalCounted]]/PS2023_gemeenten20230323[[#This Row],[Aantal_SB]]</f>
        <v>895.51851851851848</v>
      </c>
    </row>
    <row r="341" spans="1:9" hidden="1" x14ac:dyDescent="0.25">
      <c r="A341" s="1" t="s">
        <v>536</v>
      </c>
      <c r="B341" s="1" t="s">
        <v>537</v>
      </c>
      <c r="C341" s="2">
        <v>45001.765743495373</v>
      </c>
      <c r="D341" s="1" t="s">
        <v>741</v>
      </c>
      <c r="E341">
        <v>17</v>
      </c>
      <c r="F341">
        <f>E341-_xlfn.XLOOKUP(A341,Tabel3[GemeenteCode],Tabel3[Aantal_SB],0,0)</f>
        <v>1</v>
      </c>
      <c r="G341">
        <v>17095</v>
      </c>
      <c r="H341">
        <v>12847</v>
      </c>
      <c r="I341" s="5">
        <f>PS2023_gemeenten20230323[[#This Row],[TotalCounted]]/PS2023_gemeenten20230323[[#This Row],[Aantal_SB]]</f>
        <v>755.70588235294122</v>
      </c>
    </row>
    <row r="342" spans="1:9" hidden="1" x14ac:dyDescent="0.25">
      <c r="A342" s="1" t="s">
        <v>719</v>
      </c>
      <c r="B342" s="1" t="s">
        <v>720</v>
      </c>
      <c r="C342" s="2">
        <v>45001.722060428241</v>
      </c>
      <c r="D342" s="1" t="s">
        <v>744</v>
      </c>
      <c r="E342">
        <v>17</v>
      </c>
      <c r="F342">
        <f>E342-_xlfn.XLOOKUP(A342,Tabel3[GemeenteCode],Tabel3[Aantal_SB],0,0)</f>
        <v>2</v>
      </c>
      <c r="G342">
        <v>34469</v>
      </c>
      <c r="H342">
        <v>17101</v>
      </c>
      <c r="I342" s="5">
        <f>PS2023_gemeenten20230323[[#This Row],[TotalCounted]]/PS2023_gemeenten20230323[[#This Row],[Aantal_SB]]</f>
        <v>1005.9411764705883</v>
      </c>
    </row>
    <row r="343" spans="1:9" hidden="1" x14ac:dyDescent="0.25">
      <c r="A343" s="1" t="s">
        <v>538</v>
      </c>
      <c r="B343" s="1" t="s">
        <v>539</v>
      </c>
      <c r="C343" s="2">
        <v>45002.654751527778</v>
      </c>
      <c r="D343" s="1" t="s">
        <v>741</v>
      </c>
      <c r="E343">
        <v>68</v>
      </c>
      <c r="F343">
        <f>E343-_xlfn.XLOOKUP(A343,Tabel3[GemeenteCode],Tabel3[Aantal_SB],0,0)</f>
        <v>-1</v>
      </c>
      <c r="G343">
        <v>101577</v>
      </c>
      <c r="H343">
        <v>64990</v>
      </c>
      <c r="I343" s="5">
        <f>PS2023_gemeenten20230323[[#This Row],[TotalCounted]]/PS2023_gemeenten20230323[[#This Row],[Aantal_SB]]</f>
        <v>955.73529411764707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0 B 3 V m A H B R a k A A A A 9 g A A A B I A H A B D b 2 5 m a W c v U G F j a 2 F n Z S 5 4 b W w g o h g A K K A U A A A A A A A A A A A A A A A A A A A A A A A A A A A A h Y 8 x D o I w G I W v Q r r T l m o M I a U M r m B M T I x r U y o 0 w o + h x X I 3 B 4 / k F c Q o 6 u b 4 v v c N 7 9 2 v N 5 6 N b R N c d G 9 N B y m K M E W B B t W V B q o U D e 4 Y x i g T f C v V S V Y 6 m G S w y W j L F N X O n R N C v P f Y L 3 D X V 4 R R G p F D k e 9 U r V u J P r L 5 L 4 c G r J O g N B J 8 / x o j G I 6 i J Y 5 X D F N O Z s g L A 1 + B T X u f 7 Q / k 6 6 F x Q 6 8 F N O E m 5 2 S O n L w / i A d Q S w M E F A A C A A g A x 0 B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A d 1 Z D E A M o 2 Q E A A H U E A A A T A B w A R m 9 y b X V s Y X M v U 2 V j d G l v b j E u b S C i G A A o o B Q A A A A A A A A A A A A A A A A A A A A A A A A A A A C V k 8 9 P 2 z A U g O + V + j 9 Y 2 a W V o i q 0 G 4 d V O U D K N i 6 I K b n R K X L j h 2 v q H 5 X 9 E g a I / 5 0 X 0 q 2 T s o D I J Y 7 f 9 7 4 8 P 9 s B K l T O s r x 7 n y z H o / E o b L k H w a 7 z e T J f l B I M g E W w 7 V e y m C 9 Y y j T g e M T o O f e U n L I s N L O V q 2 p D 4 O S b 0 j D L X J u C Y R J l X 9 d o 9 u s C t F Z W d t L 1 k H t W h S a a x j c r 0 M o o B J 9 G y y h m m d O 1 s S G d J z G 7 s J U T Z E p P v y T J S c x + 1 g 4 h x w c N 6 X E 4 u 3 I W f k 3 j r s p P 0 Q / g A n x g B p A 1 4 L f O S c G s a o D X E d V f 8 A 3 l X H t n S H B g J + 3 a Y n Z z m D 3 T O q + 4 5 j 6 k 6 O t / 3 c X D H p i E e 3 X 3 q K Q 4 6 g r P b b h 1 3 n T V t 1 i Y v F 1 K / P Q U f T / 0 J H M C a O n Y 2 h F + 4 3 P M j s E r z k 0 v m H n g 7 S 6 u O P 7 N F D R G Z e A V u N D d N l 8 K c q h b B b 7 n O O M W u S 7 z c 4 p c W j z 9 P G v r 7 v Q 8 Y H + 2 c M R n r q a i R D / q r A Q t l O x H N p r T R v b n O x 7 K g G D 2 P A S w w 0 z j t O H V F j e v z X + L 3 C l 4 p K Y P C d E B k d Q q + 4 f s M 9 R 4 T w c W y d h V t 1 H 6 D h D / 5 z P K i g / Q Q H + 3 j i 7 P e y R C e Q / K K l n W C i V 4 U D t 8 V 0 9 E A 6 A / k i L p k F G S 3 9 F 5 p 6 v W B 3 i 7 P h h E n q f j k b I D F 2 T 5 A l B L A Q I t A B Q A A g A I A M d A d 1 Z g B w U W p A A A A P Y A A A A S A A A A A A A A A A A A A A A A A A A A A A B D b 2 5 m a W c v U G F j a 2 F n Z S 5 4 b W x Q S w E C L Q A U A A I A C A D H Q H d W D 8 r p q 6 Q A A A D p A A A A E w A A A A A A A A A A A A A A A A D w A A A A W 0 N v b n R l b n R f V H l w Z X N d L n h t b F B L A Q I t A B Q A A g A I A M d A d 1 Z D E A M o 2 Q E A A H U E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Y A A A A A A A A m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z I w M j N f Z 2 V t Z W V u d G V u M j A y M z A z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Q U z I w M j N f Z 2 V t Z W V u d G V u M j A y M z A z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A 3 O j A 2 O j E 1 L j k 4 O T c 1 O D d a I i A v P j x F b n R y e S B U e X B l P S J G a W x s Q 2 9 s d W 1 u V H l w Z X M i I F Z h b H V l P S J z Q m d Z S E J n T U R B d 0 1 E Q X d N R E F 3 T U R B d 0 1 E Q X d N P S I g L z 4 8 R W 5 0 c n k g V H l w Z T 0 i R m l s b E N v b H V t b k 5 h b W V z I i B W Y W x 1 Z T 0 i c 1 s m c X V v d D t H Z W 1 l Z W 5 0 Z U N v Z G U m c X V v d D s s J n F 1 b 3 Q 7 R 2 V t Z W V u d G V O Y W F t J n F 1 b 3 Q 7 L C Z x d W 9 0 O 0 N y Z W F 0 a W 9 u R G F 0 Z S Z x d W 9 0 O y w m c X V v d D t F b G V j d G l v b k l k Z W 5 0 a W Z p Z X I m c X V v d D s s J n F 1 b 3 Q 7 Q W F u d G F s X 1 N C J n F 1 b 3 Q 7 L C Z x d W 9 0 O 0 N h c 3 Q m c X V v d D s s J n F 1 b 3 Q 7 V G 9 0 Y W x D b 3 V u d G V k J n F 1 b 3 Q 7 L C Z x d W 9 0 O 2 9 u Z 2 V s Z G l n J n F 1 b 3 Q 7 L C Z x d W 9 0 O 2 J s Y W 5 j b y Z x d W 9 0 O y w m c X V v d D t n Z W x k a W d l X 3 N 0 Z W 1 w Y X N z Z W 4 m c X V v d D s s J n F 1 b 3 Q 7 Z 2 V s Z G l n Z V 9 2 b 2 x t Y W N o d G J l d 2 l q e m V u J n F 1 b 3 Q 7 L C Z x d W 9 0 O 2 d l b G R p Z 2 V f a 2 l l e m V y c 3 B h c 3 N l b i Z x d W 9 0 O y w m c X V v d D t 0 b 2 V n Z W x h d G V u X 2 t p Z X p l c n M m c X V v d D s s J n F 1 b 3 Q 7 b W V l c l 9 n Z X R l b G R l X 3 N 0 Z W 1 i a W x q Z X R 0 Z W 4 m c X V v d D s s J n F 1 b 3 Q 7 b W l u Z G V y X 2 d l d G V s Z G V f c 3 R l b W J p b G p l d H R l b i Z x d W 9 0 O y w m c X V v d D t t Z W V n Z W 5 v b W V u X 3 N 0 Z W 1 i a W x q Z X R 0 Z W 4 m c X V v d D s s J n F 1 b 3 Q 7 d G V f d 2 V p b m l n X 3 V p d G d l c m V p a 3 R l X 3 N 0 Z W 1 i a W x q Z X R 0 Z W 4 m c X V v d D s s J n F 1 b 3 Q 7 d G V f d m V l b F 9 1 a X R n Z X J l a W t 0 Z V 9 z d G V t Y m l s a m V 0 d G V u J n F 1 b 3 Q 7 L C Z x d W 9 0 O 2 d l Z W 5 f d m V y a 2 x h c m l u Z y Z x d W 9 0 O y w m c X V v d D t h b m R l c m V f d m V y a 2 x h c m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z I w M j N f Z 2 V t Z W V u d G V u M j A y M z A z M j M v Q X V 0 b 1 J l b W 9 2 Z W R D b 2 x 1 b W 5 z M S 5 7 R 2 V t Z W V u d G V D b 2 R l L D B 9 J n F 1 b 3 Q 7 L C Z x d W 9 0 O 1 N l Y 3 R p b 2 4 x L 1 B T M j A y M 1 9 n Z W 1 l Z W 5 0 Z W 4 y M D I z M D M y M y 9 B d X R v U m V t b 3 Z l Z E N v b H V t b n M x L n t H Z W 1 l Z W 5 0 Z U 5 h Y W 0 s M X 0 m c X V v d D s s J n F 1 b 3 Q 7 U 2 V j d G l v b j E v U F M y M D I z X 2 d l b W V l b n R l b j I w M j M w M z I z L 0 F 1 d G 9 S Z W 1 v d m V k Q 2 9 s d W 1 u c z E u e 0 N y Z W F 0 a W 9 u R G F 0 Z S w y f S Z x d W 9 0 O y w m c X V v d D t T Z W N 0 a W 9 u M S 9 Q U z I w M j N f Z 2 V t Z W V u d G V u M j A y M z A z M j M v Q X V 0 b 1 J l b W 9 2 Z W R D b 2 x 1 b W 5 z M S 5 7 R W x l Y 3 R p b 2 5 J Z G V u d G l m a W V y L D N 9 J n F 1 b 3 Q 7 L C Z x d W 9 0 O 1 N l Y 3 R p b 2 4 x L 1 B T M j A y M 1 9 n Z W 1 l Z W 5 0 Z W 4 y M D I z M D M y M y 9 B d X R v U m V t b 3 Z l Z E N v b H V t b n M x L n t B Y W 5 0 Y W x f U 0 I s N H 0 m c X V v d D s s J n F 1 b 3 Q 7 U 2 V j d G l v b j E v U F M y M D I z X 2 d l b W V l b n R l b j I w M j M w M z I z L 0 F 1 d G 9 S Z W 1 v d m V k Q 2 9 s d W 1 u c z E u e 0 N h c 3 Q s N X 0 m c X V v d D s s J n F 1 b 3 Q 7 U 2 V j d G l v b j E v U F M y M D I z X 2 d l b W V l b n R l b j I w M j M w M z I z L 0 F 1 d G 9 S Z W 1 v d m V k Q 2 9 s d W 1 u c z E u e 1 R v d G F s Q 2 9 1 b n R l Z C w 2 f S Z x d W 9 0 O y w m c X V v d D t T Z W N 0 a W 9 u M S 9 Q U z I w M j N f Z 2 V t Z W V u d G V u M j A y M z A z M j M v Q X V 0 b 1 J l b W 9 2 Z W R D b 2 x 1 b W 5 z M S 5 7 b 2 5 n Z W x k a W c s N 3 0 m c X V v d D s s J n F 1 b 3 Q 7 U 2 V j d G l v b j E v U F M y M D I z X 2 d l b W V l b n R l b j I w M j M w M z I z L 0 F 1 d G 9 S Z W 1 v d m V k Q 2 9 s d W 1 u c z E u e 2 J s Y W 5 j b y w 4 f S Z x d W 9 0 O y w m c X V v d D t T Z W N 0 a W 9 u M S 9 Q U z I w M j N f Z 2 V t Z W V u d G V u M j A y M z A z M j M v Q X V 0 b 1 J l b W 9 2 Z W R D b 2 x 1 b W 5 z M S 5 7 Z 2 V s Z G l n Z V 9 z d G V t c G F z c 2 V u L D l 9 J n F 1 b 3 Q 7 L C Z x d W 9 0 O 1 N l Y 3 R p b 2 4 x L 1 B T M j A y M 1 9 n Z W 1 l Z W 5 0 Z W 4 y M D I z M D M y M y 9 B d X R v U m V t b 3 Z l Z E N v b H V t b n M x L n t n Z W x k a W d l X 3 Z v b G 1 h Y 2 h 0 Y m V 3 a W p 6 Z W 4 s M T B 9 J n F 1 b 3 Q 7 L C Z x d W 9 0 O 1 N l Y 3 R p b 2 4 x L 1 B T M j A y M 1 9 n Z W 1 l Z W 5 0 Z W 4 y M D I z M D M y M y 9 B d X R v U m V t b 3 Z l Z E N v b H V t b n M x L n t n Z W x k a W d l X 2 t p Z X p l c n N w Y X N z Z W 4 s M T F 9 J n F 1 b 3 Q 7 L C Z x d W 9 0 O 1 N l Y 3 R p b 2 4 x L 1 B T M j A y M 1 9 n Z W 1 l Z W 5 0 Z W 4 y M D I z M D M y M y 9 B d X R v U m V t b 3 Z l Z E N v b H V t b n M x L n t 0 b 2 V n Z W x h d G V u X 2 t p Z X p l c n M s M T J 9 J n F 1 b 3 Q 7 L C Z x d W 9 0 O 1 N l Y 3 R p b 2 4 x L 1 B T M j A y M 1 9 n Z W 1 l Z W 5 0 Z W 4 y M D I z M D M y M y 9 B d X R v U m V t b 3 Z l Z E N v b H V t b n M x L n t t Z W V y X 2 d l d G V s Z G V f c 3 R l b W J p b G p l d H R l b i w x M 3 0 m c X V v d D s s J n F 1 b 3 Q 7 U 2 V j d G l v b j E v U F M y M D I z X 2 d l b W V l b n R l b j I w M j M w M z I z L 0 F 1 d G 9 S Z W 1 v d m V k Q 2 9 s d W 1 u c z E u e 2 1 p b m R l c l 9 n Z X R l b G R l X 3 N 0 Z W 1 i a W x q Z X R 0 Z W 4 s M T R 9 J n F 1 b 3 Q 7 L C Z x d W 9 0 O 1 N l Y 3 R p b 2 4 x L 1 B T M j A y M 1 9 n Z W 1 l Z W 5 0 Z W 4 y M D I z M D M y M y 9 B d X R v U m V t b 3 Z l Z E N v b H V t b n M x L n t t Z W V n Z W 5 v b W V u X 3 N 0 Z W 1 i a W x q Z X R 0 Z W 4 s M T V 9 J n F 1 b 3 Q 7 L C Z x d W 9 0 O 1 N l Y 3 R p b 2 4 x L 1 B T M j A y M 1 9 n Z W 1 l Z W 5 0 Z W 4 y M D I z M D M y M y 9 B d X R v U m V t b 3 Z l Z E N v b H V t b n M x L n t 0 Z V 9 3 Z W l u a W d f d W l 0 Z 2 V y Z W l r d G V f c 3 R l b W J p b G p l d H R l b i w x N n 0 m c X V v d D s s J n F 1 b 3 Q 7 U 2 V j d G l v b j E v U F M y M D I z X 2 d l b W V l b n R l b j I w M j M w M z I z L 0 F 1 d G 9 S Z W 1 v d m V k Q 2 9 s d W 1 u c z E u e 3 R l X 3 Z l Z W x f d W l 0 Z 2 V y Z W l r d G V f c 3 R l b W J p b G p l d H R l b i w x N 3 0 m c X V v d D s s J n F 1 b 3 Q 7 U 2 V j d G l v b j E v U F M y M D I z X 2 d l b W V l b n R l b j I w M j M w M z I z L 0 F 1 d G 9 S Z W 1 v d m V k Q 2 9 s d W 1 u c z E u e 2 d l Z W 5 f d m V y a 2 x h c m l u Z y w x O H 0 m c X V v d D s s J n F 1 b 3 Q 7 U 2 V j d G l v b j E v U F M y M D I z X 2 d l b W V l b n R l b j I w M j M w M z I z L 0 F 1 d G 9 S Z W 1 v d m V k Q 2 9 s d W 1 u c z E u e 2 F u Z G V y Z V 9 2 Z X J r b G F y a W 5 n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F M y M D I z X 2 d l b W V l b n R l b j I w M j M w M z I z L 0 F 1 d G 9 S Z W 1 v d m V k Q 2 9 s d W 1 u c z E u e 0 d l b W V l b n R l Q 2 9 k Z S w w f S Z x d W 9 0 O y w m c X V v d D t T Z W N 0 a W 9 u M S 9 Q U z I w M j N f Z 2 V t Z W V u d G V u M j A y M z A z M j M v Q X V 0 b 1 J l b W 9 2 Z W R D b 2 x 1 b W 5 z M S 5 7 R 2 V t Z W V u d G V O Y W F t L D F 9 J n F 1 b 3 Q 7 L C Z x d W 9 0 O 1 N l Y 3 R p b 2 4 x L 1 B T M j A y M 1 9 n Z W 1 l Z W 5 0 Z W 4 y M D I z M D M y M y 9 B d X R v U m V t b 3 Z l Z E N v b H V t b n M x L n t D c m V h d G l v b k R h d G U s M n 0 m c X V v d D s s J n F 1 b 3 Q 7 U 2 V j d G l v b j E v U F M y M D I z X 2 d l b W V l b n R l b j I w M j M w M z I z L 0 F 1 d G 9 S Z W 1 v d m V k Q 2 9 s d W 1 u c z E u e 0 V s Z W N 0 a W 9 u S W R l b n R p Z m l l c i w z f S Z x d W 9 0 O y w m c X V v d D t T Z W N 0 a W 9 u M S 9 Q U z I w M j N f Z 2 V t Z W V u d G V u M j A y M z A z M j M v Q X V 0 b 1 J l b W 9 2 Z W R D b 2 x 1 b W 5 z M S 5 7 Q W F u d G F s X 1 N C L D R 9 J n F 1 b 3 Q 7 L C Z x d W 9 0 O 1 N l Y 3 R p b 2 4 x L 1 B T M j A y M 1 9 n Z W 1 l Z W 5 0 Z W 4 y M D I z M D M y M y 9 B d X R v U m V t b 3 Z l Z E N v b H V t b n M x L n t D Y X N 0 L D V 9 J n F 1 b 3 Q 7 L C Z x d W 9 0 O 1 N l Y 3 R p b 2 4 x L 1 B T M j A y M 1 9 n Z W 1 l Z W 5 0 Z W 4 y M D I z M D M y M y 9 B d X R v U m V t b 3 Z l Z E N v b H V t b n M x L n t U b 3 R h b E N v d W 5 0 Z W Q s N n 0 m c X V v d D s s J n F 1 b 3 Q 7 U 2 V j d G l v b j E v U F M y M D I z X 2 d l b W V l b n R l b j I w M j M w M z I z L 0 F 1 d G 9 S Z W 1 v d m V k Q 2 9 s d W 1 u c z E u e 2 9 u Z 2 V s Z G l n L D d 9 J n F 1 b 3 Q 7 L C Z x d W 9 0 O 1 N l Y 3 R p b 2 4 x L 1 B T M j A y M 1 9 n Z W 1 l Z W 5 0 Z W 4 y M D I z M D M y M y 9 B d X R v U m V t b 3 Z l Z E N v b H V t b n M x L n t i b G F u Y 2 8 s O H 0 m c X V v d D s s J n F 1 b 3 Q 7 U 2 V j d G l v b j E v U F M y M D I z X 2 d l b W V l b n R l b j I w M j M w M z I z L 0 F 1 d G 9 S Z W 1 v d m V k Q 2 9 s d W 1 u c z E u e 2 d l b G R p Z 2 V f c 3 R l b X B h c 3 N l b i w 5 f S Z x d W 9 0 O y w m c X V v d D t T Z W N 0 a W 9 u M S 9 Q U z I w M j N f Z 2 V t Z W V u d G V u M j A y M z A z M j M v Q X V 0 b 1 J l b W 9 2 Z W R D b 2 x 1 b W 5 z M S 5 7 Z 2 V s Z G l n Z V 9 2 b 2 x t Y W N o d G J l d 2 l q e m V u L D E w f S Z x d W 9 0 O y w m c X V v d D t T Z W N 0 a W 9 u M S 9 Q U z I w M j N f Z 2 V t Z W V u d G V u M j A y M z A z M j M v Q X V 0 b 1 J l b W 9 2 Z W R D b 2 x 1 b W 5 z M S 5 7 Z 2 V s Z G l n Z V 9 r a W V 6 Z X J z c G F z c 2 V u L D E x f S Z x d W 9 0 O y w m c X V v d D t T Z W N 0 a W 9 u M S 9 Q U z I w M j N f Z 2 V t Z W V u d G V u M j A y M z A z M j M v Q X V 0 b 1 J l b W 9 2 Z W R D b 2 x 1 b W 5 z M S 5 7 d G 9 l Z 2 V s Y X R l b l 9 r a W V 6 Z X J z L D E y f S Z x d W 9 0 O y w m c X V v d D t T Z W N 0 a W 9 u M S 9 Q U z I w M j N f Z 2 V t Z W V u d G V u M j A y M z A z M j M v Q X V 0 b 1 J l b W 9 2 Z W R D b 2 x 1 b W 5 z M S 5 7 b W V l c l 9 n Z X R l b G R l X 3 N 0 Z W 1 i a W x q Z X R 0 Z W 4 s M T N 9 J n F 1 b 3 Q 7 L C Z x d W 9 0 O 1 N l Y 3 R p b 2 4 x L 1 B T M j A y M 1 9 n Z W 1 l Z W 5 0 Z W 4 y M D I z M D M y M y 9 B d X R v U m V t b 3 Z l Z E N v b H V t b n M x L n t t a W 5 k Z X J f Z 2 V 0 Z W x k Z V 9 z d G V t Y m l s a m V 0 d G V u L D E 0 f S Z x d W 9 0 O y w m c X V v d D t T Z W N 0 a W 9 u M S 9 Q U z I w M j N f Z 2 V t Z W V u d G V u M j A y M z A z M j M v Q X V 0 b 1 J l b W 9 2 Z W R D b 2 x 1 b W 5 z M S 5 7 b W V l Z 2 V u b 2 1 l b l 9 z d G V t Y m l s a m V 0 d G V u L D E 1 f S Z x d W 9 0 O y w m c X V v d D t T Z W N 0 a W 9 u M S 9 Q U z I w M j N f Z 2 V t Z W V u d G V u M j A y M z A z M j M v Q X V 0 b 1 J l b W 9 2 Z W R D b 2 x 1 b W 5 z M S 5 7 d G V f d 2 V p b m l n X 3 V p d G d l c m V p a 3 R l X 3 N 0 Z W 1 i a W x q Z X R 0 Z W 4 s M T Z 9 J n F 1 b 3 Q 7 L C Z x d W 9 0 O 1 N l Y 3 R p b 2 4 x L 1 B T M j A y M 1 9 n Z W 1 l Z W 5 0 Z W 4 y M D I z M D M y M y 9 B d X R v U m V t b 3 Z l Z E N v b H V t b n M x L n t 0 Z V 9 2 Z W V s X 3 V p d G d l c m V p a 3 R l X 3 N 0 Z W 1 i a W x q Z X R 0 Z W 4 s M T d 9 J n F 1 b 3 Q 7 L C Z x d W 9 0 O 1 N l Y 3 R p b 2 4 x L 1 B T M j A y M 1 9 n Z W 1 l Z W 5 0 Z W 4 y M D I z M D M y M y 9 B d X R v U m V t b 3 Z l Z E N v b H V t b n M x L n t n Z W V u X 3 Z l c m t s Y X J p b m c s M T h 9 J n F 1 b 3 Q 7 L C Z x d W 9 0 O 1 N l Y 3 R p b 2 4 x L 1 B T M j A y M 1 9 n Z W 1 l Z W 5 0 Z W 4 y M D I z M D M y M y 9 B d X R v U m V t b 3 Z l Z E N v b H V t b n M x L n t h b m R l c m V f d m V y a 2 x h c m l u Z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T M j A y M 1 9 n Z W 1 l Z W 5 0 Z W 4 y M D I z M D M y M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M y M D I z X 2 d l b W V l b n R l b j I w M j M w M z I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M j A y M 1 9 n Z W 1 l Z W 5 0 Z W 4 y M D I z M D M y M y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8 c o 0 / 0 k d C g g 3 g f b 1 G 8 m Y A A A A A A g A A A A A A E G Y A A A A B A A A g A A A A C 5 o f y x o a u r W h Q 4 w 1 g G Y l o f G M O b I c m G 2 k P b 9 6 a R O M u J 8 A A A A A D o A A A A A C A A A g A A A A + x N q l v N L E l / q m 5 7 J g l k x 1 n H d v i j x N x j u n H 6 g E / d S X p B Q A A A A 3 X v a 2 3 v c p 8 d y 2 C Q o o U z 2 Q 2 4 Z 2 B G s e 8 0 2 b c j b S z x c M q e c t U 9 v 4 e V d X n 6 d i K c 9 j P l n k f B u W X P M 1 R 2 + c H d d j 7 O 5 K j S / u P R S N N A Z A P l 7 4 F W I j U x A A A A A k V A D J p E I O 7 h T F V Y 8 n v C 3 4 2 u M F p a t m W 2 d 4 w o 9 J 3 i f d h b 3 Y s P N F 3 p h v t d R Z C P q Y q d m c O S e 9 P H P G E c L B m 0 B + 6 x t J Q = = < / D a t a M a s h u p > 
</file>

<file path=customXml/itemProps1.xml><?xml version="1.0" encoding="utf-8"?>
<ds:datastoreItem xmlns:ds="http://schemas.openxmlformats.org/officeDocument/2006/customXml" ds:itemID="{82DD133C-4B35-499B-B855-9A5E10D0B9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PS2019</vt:lpstr>
      <vt:lpstr>PS2023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Erminio</dc:creator>
  <cp:lastModifiedBy>CentERdata</cp:lastModifiedBy>
  <dcterms:created xsi:type="dcterms:W3CDTF">2023-03-23T07:05:54Z</dcterms:created>
  <dcterms:modified xsi:type="dcterms:W3CDTF">2023-04-20T10:35:43Z</dcterms:modified>
</cp:coreProperties>
</file>