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hares\T\[CEPRES Onboarding Training]\Training Material\Session 4_Data Processing\Personal Folders\Antonino\Practice 2_Upload by Upload Sheet\Upload Sheet\"/>
    </mc:Choice>
  </mc:AlternateContent>
  <bookViews>
    <workbookView xWindow="0" yWindow="0" windowWidth="19190" windowHeight="6110" tabRatio="819" firstSheet="3" activeTab="11"/>
  </bookViews>
  <sheets>
    <sheet name="Industry" sheetId="1" r:id="rId1"/>
    <sheet name="Country" sheetId="2" r:id="rId2"/>
    <sheet name="Stage" sheetId="3" r:id="rId3"/>
    <sheet name="Management Fee Basis" sheetId="15" r:id="rId4"/>
    <sheet name="Tranche" sheetId="9" r:id="rId5"/>
    <sheet name="Prime Rates" sheetId="8" r:id="rId6"/>
    <sheet name="Currency" sheetId="4" r:id="rId7"/>
    <sheet name="Real.Status" sheetId="5" r:id="rId8"/>
    <sheet name="State" sheetId="6" r:id="rId9"/>
    <sheet name="Investment Types" sheetId="17" r:id="rId10"/>
    <sheet name="Deal Source" sheetId="16" r:id="rId11"/>
    <sheet name="Cash Flow Types" sheetId="10" r:id="rId12"/>
    <sheet name="Real Estate Measurer" sheetId="11" r:id="rId13"/>
    <sheet name="Real Estate Property Class" sheetId="12" r:id="rId14"/>
    <sheet name="GICS IDs" sheetId="14" r:id="rId15"/>
  </sheets>
  <externalReferences>
    <externalReference r:id="rId16"/>
  </externalReferences>
  <definedNames>
    <definedName name="_xlnm._FilterDatabase" localSheetId="11" hidden="1">'Cash Flow Types'!$A$1:$E$42</definedName>
    <definedName name="_xlnm._FilterDatabase" localSheetId="1" hidden="1">Country!$A$2:$L$252</definedName>
    <definedName name="_xlnm._FilterDatabase" localSheetId="14" hidden="1">'GICS IDs'!$A$2:$C$159</definedName>
    <definedName name="_xlnm._FilterDatabase" localSheetId="8" hidden="1">State!$G$2:$W$412</definedName>
    <definedName name="ClientFundList" hidden="1">OFFSET('[1]Dropdown Lists'!$BU$4,,,COUNTIF('[1]Dropdown Lists'!$BU$4:$BU$1000,"?*"))</definedName>
    <definedName name="Excel_BuiltIn__FilterDatabase" localSheetId="0">Industry!$G$3:$G$41</definedName>
    <definedName name="_xlnm.Print_Area" localSheetId="0">Industry!$E$2:$J$41</definedName>
  </definedNames>
  <calcPr calcId="152511" concurrentCalc="0"/>
</workbook>
</file>

<file path=xl/calcChain.xml><?xml version="1.0" encoding="utf-8"?>
<calcChain xmlns="http://schemas.openxmlformats.org/spreadsheetml/2006/main">
  <c r="G15" i="14" l="1"/>
  <c r="G16" i="14"/>
  <c r="G6" i="14"/>
  <c r="G4" i="14"/>
  <c r="G5" i="14"/>
  <c r="G7" i="14"/>
  <c r="G8" i="14"/>
  <c r="G9" i="14"/>
  <c r="G10" i="14"/>
  <c r="G11" i="14"/>
  <c r="G12" i="14"/>
  <c r="G13" i="14"/>
  <c r="G14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3" i="14"/>
  <c r="H15" i="14"/>
  <c r="H19" i="5"/>
  <c r="H21" i="5"/>
  <c r="H23" i="5"/>
  <c r="H24" i="5"/>
  <c r="H26" i="5"/>
  <c r="I4" i="5"/>
  <c r="H25" i="5"/>
  <c r="I5" i="5"/>
  <c r="H15" i="5"/>
  <c r="I6" i="5"/>
  <c r="H16" i="5"/>
  <c r="I7" i="5"/>
  <c r="H17" i="5"/>
  <c r="I8" i="5"/>
  <c r="H18" i="5"/>
  <c r="I9" i="5"/>
  <c r="H14" i="5"/>
  <c r="I10" i="5"/>
  <c r="I11" i="5"/>
  <c r="H20" i="5"/>
  <c r="I12" i="5"/>
  <c r="I13" i="5"/>
  <c r="H22" i="5"/>
  <c r="I14" i="5"/>
  <c r="I15" i="5"/>
  <c r="I16" i="5"/>
  <c r="H13" i="5"/>
  <c r="I17" i="5"/>
  <c r="H5" i="5"/>
  <c r="I18" i="5"/>
  <c r="H8" i="5"/>
  <c r="I19" i="5"/>
  <c r="H9" i="5"/>
  <c r="I20" i="5"/>
  <c r="H10" i="5"/>
  <c r="I21" i="5"/>
  <c r="H4" i="5"/>
  <c r="I22" i="5"/>
  <c r="H11" i="5"/>
  <c r="I23" i="5"/>
  <c r="H12" i="5"/>
  <c r="I24" i="5"/>
  <c r="H3" i="5"/>
  <c r="I25" i="5"/>
  <c r="H6" i="5"/>
  <c r="I26" i="5"/>
  <c r="H7" i="5"/>
  <c r="I3" i="5"/>
  <c r="I39" i="3"/>
  <c r="I33" i="3"/>
  <c r="J44" i="3"/>
  <c r="I20" i="3"/>
  <c r="J45" i="3"/>
  <c r="I21" i="3"/>
  <c r="J46" i="3"/>
  <c r="I22" i="3"/>
  <c r="J43" i="3"/>
  <c r="I16" i="3"/>
  <c r="J4" i="3"/>
  <c r="I15" i="3"/>
  <c r="J5" i="3"/>
  <c r="I14" i="3"/>
  <c r="J6" i="3"/>
  <c r="I17" i="3"/>
  <c r="J7" i="3"/>
  <c r="J8" i="3"/>
  <c r="J9" i="3"/>
  <c r="I13" i="3"/>
  <c r="J10" i="3"/>
  <c r="I47" i="3"/>
  <c r="J11" i="3"/>
  <c r="I44" i="3"/>
  <c r="J12" i="3"/>
  <c r="I45" i="3"/>
  <c r="J13" i="3"/>
  <c r="I46" i="3"/>
  <c r="J14" i="3"/>
  <c r="I43" i="3"/>
  <c r="I42" i="3"/>
  <c r="J15" i="3"/>
  <c r="I6" i="3"/>
  <c r="J16" i="3"/>
  <c r="I5" i="3"/>
  <c r="J17" i="3"/>
  <c r="I4" i="3"/>
  <c r="J18" i="3"/>
  <c r="I3" i="3"/>
  <c r="J19" i="3"/>
  <c r="I19" i="3"/>
  <c r="J20" i="3"/>
  <c r="I27" i="3"/>
  <c r="J21" i="3"/>
  <c r="I31" i="3"/>
  <c r="J22" i="3"/>
  <c r="I26" i="3"/>
  <c r="J23" i="3"/>
  <c r="I23" i="3"/>
  <c r="J24" i="3"/>
  <c r="I28" i="3"/>
  <c r="J25" i="3"/>
  <c r="I25" i="3"/>
  <c r="J26" i="3"/>
  <c r="I30" i="3"/>
  <c r="J27" i="3"/>
  <c r="I32" i="3"/>
  <c r="J28" i="3"/>
  <c r="I29" i="3"/>
  <c r="J29" i="3"/>
  <c r="I24" i="3"/>
  <c r="J30" i="3"/>
  <c r="I41" i="3"/>
  <c r="J31" i="3"/>
  <c r="I34" i="3"/>
  <c r="J32" i="3"/>
  <c r="I35" i="3"/>
  <c r="J33" i="3"/>
  <c r="I36" i="3"/>
  <c r="I37" i="3"/>
  <c r="J34" i="3"/>
  <c r="I40" i="3"/>
  <c r="J35" i="3"/>
  <c r="I38" i="3"/>
  <c r="J36" i="3"/>
  <c r="I12" i="3"/>
  <c r="J37" i="3"/>
  <c r="I9" i="3"/>
  <c r="J38" i="3"/>
  <c r="I10" i="3"/>
  <c r="J39" i="3"/>
  <c r="I11" i="3"/>
  <c r="J40" i="3"/>
  <c r="I7" i="3"/>
  <c r="J41" i="3"/>
  <c r="I8" i="3"/>
  <c r="J3" i="3"/>
  <c r="I18" i="3"/>
  <c r="P4" i="1"/>
  <c r="O17" i="1"/>
  <c r="P5" i="1"/>
  <c r="O15" i="1"/>
  <c r="P6" i="1"/>
  <c r="O21" i="1"/>
  <c r="P7" i="1"/>
  <c r="O20" i="1"/>
  <c r="P8" i="1"/>
  <c r="O22" i="1"/>
  <c r="P9" i="1"/>
  <c r="O18" i="1"/>
  <c r="P10" i="1"/>
  <c r="O16" i="1"/>
  <c r="P11" i="1"/>
  <c r="O19" i="1"/>
  <c r="P12" i="1"/>
  <c r="O41" i="1"/>
  <c r="P13" i="1"/>
  <c r="O37" i="1"/>
  <c r="P14" i="1"/>
  <c r="O38" i="1"/>
  <c r="P15" i="1"/>
  <c r="O39" i="1"/>
  <c r="P16" i="1"/>
  <c r="O40" i="1"/>
  <c r="P17" i="1"/>
  <c r="O14" i="1"/>
  <c r="P18" i="1"/>
  <c r="O11" i="1"/>
  <c r="P19" i="1"/>
  <c r="O12" i="1"/>
  <c r="P20" i="1"/>
  <c r="O13" i="1"/>
  <c r="P21" i="1"/>
  <c r="O8" i="1"/>
  <c r="P22" i="1"/>
  <c r="O3" i="1"/>
  <c r="P23" i="1"/>
  <c r="O6" i="1"/>
  <c r="H89" i="14"/>
  <c r="P24" i="1"/>
  <c r="O4" i="1"/>
  <c r="P25" i="1"/>
  <c r="O5" i="1"/>
  <c r="P26" i="1"/>
  <c r="O7" i="1"/>
  <c r="P27" i="1"/>
  <c r="O30" i="1"/>
  <c r="P28" i="1"/>
  <c r="O28" i="1"/>
  <c r="P29" i="1"/>
  <c r="O29" i="1"/>
  <c r="P30" i="1"/>
  <c r="O24" i="1"/>
  <c r="P31" i="1"/>
  <c r="O26" i="1"/>
  <c r="P32" i="1"/>
  <c r="O25" i="1"/>
  <c r="P33" i="1"/>
  <c r="O27" i="1"/>
  <c r="P34" i="1"/>
  <c r="O68" i="1"/>
  <c r="P35" i="1"/>
  <c r="O63" i="1"/>
  <c r="H125" i="14"/>
  <c r="P36" i="1"/>
  <c r="O67" i="1"/>
  <c r="P37" i="1"/>
  <c r="O66" i="1"/>
  <c r="P38" i="1"/>
  <c r="O65" i="1"/>
  <c r="P39" i="1"/>
  <c r="O62" i="1"/>
  <c r="P40" i="1"/>
  <c r="O64" i="1"/>
  <c r="H53" i="14"/>
  <c r="P41" i="1"/>
  <c r="O72" i="1"/>
  <c r="P42" i="1"/>
  <c r="O71" i="1"/>
  <c r="P43" i="1"/>
  <c r="O70" i="1"/>
  <c r="P44" i="1"/>
  <c r="O69" i="1"/>
  <c r="P45" i="1"/>
  <c r="O73" i="1"/>
  <c r="P46" i="1"/>
  <c r="O74" i="1"/>
  <c r="P47" i="1"/>
  <c r="O42" i="1"/>
  <c r="P48" i="1"/>
  <c r="O33" i="1"/>
  <c r="H105" i="14"/>
  <c r="P49" i="1"/>
  <c r="O32" i="1"/>
  <c r="P50" i="1"/>
  <c r="O31" i="1"/>
  <c r="P51" i="1"/>
  <c r="O36" i="1"/>
  <c r="P52" i="1"/>
  <c r="O34" i="1"/>
  <c r="P53" i="1"/>
  <c r="O35" i="1"/>
  <c r="P54" i="1"/>
  <c r="O51" i="1"/>
  <c r="H153" i="14"/>
  <c r="P55" i="1"/>
  <c r="O48" i="1"/>
  <c r="P56" i="1"/>
  <c r="O46" i="1"/>
  <c r="P57" i="1"/>
  <c r="O45" i="1"/>
  <c r="P58" i="1"/>
  <c r="O43" i="1"/>
  <c r="P59" i="1"/>
  <c r="O44" i="1"/>
  <c r="P60" i="1"/>
  <c r="O49" i="1"/>
  <c r="P61" i="1"/>
  <c r="O47" i="1"/>
  <c r="P62" i="1"/>
  <c r="O50" i="1"/>
  <c r="P63" i="1"/>
  <c r="O59" i="1"/>
  <c r="P64" i="1"/>
  <c r="O54" i="1"/>
  <c r="P65" i="1"/>
  <c r="O57" i="1"/>
  <c r="P66" i="1"/>
  <c r="O56" i="1"/>
  <c r="P67" i="1"/>
  <c r="O52" i="1"/>
  <c r="P68" i="1"/>
  <c r="O58" i="1"/>
  <c r="P69" i="1"/>
  <c r="O53" i="1"/>
  <c r="P70" i="1"/>
  <c r="O55" i="1"/>
  <c r="P71" i="1"/>
  <c r="O60" i="1"/>
  <c r="H151" i="14"/>
  <c r="P72" i="1"/>
  <c r="O61" i="1"/>
  <c r="P73" i="1"/>
  <c r="O10" i="1"/>
  <c r="P74" i="1"/>
  <c r="O9" i="1"/>
  <c r="P3" i="1"/>
  <c r="O23" i="1"/>
  <c r="H123" i="14"/>
  <c r="H40" i="14"/>
  <c r="H107" i="14"/>
  <c r="H27" i="14"/>
  <c r="H45" i="14"/>
  <c r="H126" i="14"/>
  <c r="H36" i="14"/>
  <c r="H81" i="14"/>
  <c r="H130" i="14"/>
  <c r="H51" i="14"/>
  <c r="H49" i="14"/>
  <c r="H142" i="14"/>
  <c r="H50" i="14"/>
  <c r="H69" i="14"/>
  <c r="H52" i="14"/>
  <c r="H155" i="14"/>
  <c r="H154" i="14"/>
  <c r="H93" i="14"/>
  <c r="H128" i="14"/>
  <c r="H77" i="14"/>
  <c r="H94" i="14"/>
  <c r="H24" i="14"/>
  <c r="H74" i="14"/>
  <c r="H31" i="14"/>
  <c r="H109" i="14"/>
  <c r="H111" i="14"/>
  <c r="H112" i="14"/>
  <c r="H63" i="14"/>
  <c r="H67" i="14"/>
  <c r="H29" i="14"/>
  <c r="H23" i="14"/>
  <c r="H47" i="14"/>
  <c r="H135" i="14"/>
  <c r="H152" i="14"/>
  <c r="H59" i="14"/>
  <c r="H108" i="14"/>
  <c r="H149" i="14"/>
  <c r="H110" i="14"/>
  <c r="H48" i="14"/>
  <c r="H87" i="14"/>
  <c r="H16" i="14"/>
  <c r="H145" i="14"/>
  <c r="H17" i="14"/>
  <c r="H102" i="14"/>
  <c r="H62" i="14"/>
  <c r="H66" i="14"/>
  <c r="H98" i="14"/>
  <c r="H7" i="14"/>
  <c r="H148" i="14"/>
  <c r="H8" i="14"/>
  <c r="H122" i="14"/>
  <c r="H134" i="14"/>
  <c r="H55" i="14"/>
  <c r="H20" i="14"/>
  <c r="H114" i="14"/>
  <c r="H6" i="14"/>
  <c r="H38" i="14"/>
  <c r="H96" i="14"/>
  <c r="H19" i="14"/>
  <c r="H118" i="14"/>
  <c r="H26" i="14"/>
  <c r="H58" i="14"/>
  <c r="H116" i="14"/>
  <c r="H133" i="14"/>
  <c r="H11" i="14"/>
  <c r="H43" i="14"/>
  <c r="H140" i="14"/>
  <c r="H115" i="14"/>
  <c r="H119" i="14"/>
  <c r="H61" i="14"/>
  <c r="H91" i="14"/>
  <c r="H144" i="14"/>
  <c r="H35" i="14"/>
  <c r="H41" i="14"/>
  <c r="H113" i="14"/>
  <c r="H136" i="14"/>
  <c r="H97" i="14"/>
  <c r="H64" i="14"/>
  <c r="H13" i="14"/>
  <c r="H143" i="14"/>
  <c r="H57" i="14"/>
  <c r="H132" i="14"/>
  <c r="H131" i="14"/>
  <c r="H139" i="14"/>
  <c r="H75" i="14"/>
  <c r="H46" i="14"/>
  <c r="H12" i="14"/>
  <c r="H60" i="14"/>
  <c r="H18" i="14"/>
  <c r="H82" i="14"/>
  <c r="H37" i="14"/>
  <c r="H56" i="14"/>
  <c r="H25" i="14"/>
  <c r="H73" i="14"/>
  <c r="H30" i="14"/>
  <c r="H39" i="14"/>
  <c r="E17" i="14"/>
  <c r="E5" i="14"/>
  <c r="E6" i="14"/>
  <c r="E3" i="1"/>
  <c r="E9" i="14"/>
  <c r="E15" i="14"/>
  <c r="H156" i="14"/>
  <c r="E18" i="14"/>
  <c r="E3" i="14"/>
  <c r="D3" i="14"/>
  <c r="E14" i="14"/>
  <c r="E19" i="14"/>
  <c r="E8" i="14"/>
  <c r="E4" i="14"/>
  <c r="E20" i="14"/>
  <c r="D20" i="14"/>
  <c r="E12" i="14"/>
  <c r="E7" i="14"/>
  <c r="E11" i="14"/>
  <c r="E13" i="14"/>
  <c r="E16" i="14"/>
  <c r="E21" i="14"/>
  <c r="D21" i="14"/>
  <c r="E10" i="14"/>
  <c r="H22" i="14"/>
  <c r="H33" i="14"/>
  <c r="H85" i="14"/>
  <c r="H127" i="14"/>
  <c r="H44" i="14"/>
  <c r="H76" i="14"/>
  <c r="H129" i="14"/>
  <c r="H101" i="14"/>
  <c r="H65" i="14"/>
  <c r="H137" i="14"/>
  <c r="H106" i="14"/>
  <c r="H100" i="14"/>
  <c r="H147" i="14"/>
  <c r="H4" i="14"/>
  <c r="H5" i="14"/>
  <c r="H32" i="14"/>
  <c r="H84" i="14"/>
  <c r="H78" i="14"/>
  <c r="H79" i="14"/>
  <c r="H80" i="14"/>
  <c r="H146" i="14"/>
  <c r="H34" i="14"/>
  <c r="H117" i="14"/>
  <c r="H72" i="14"/>
  <c r="H68" i="14"/>
  <c r="H92" i="14"/>
  <c r="H71" i="14"/>
  <c r="H141" i="14"/>
  <c r="H14" i="14"/>
  <c r="H90" i="14"/>
  <c r="H99" i="14"/>
  <c r="H70" i="14"/>
  <c r="H9" i="14"/>
  <c r="H103" i="14"/>
  <c r="H3" i="14"/>
  <c r="H121" i="14"/>
  <c r="H21" i="14"/>
  <c r="H10" i="14"/>
  <c r="H88" i="14"/>
  <c r="H150" i="14"/>
  <c r="H42" i="14"/>
  <c r="H28" i="14"/>
  <c r="H83" i="14"/>
  <c r="H54" i="14"/>
  <c r="H138" i="14"/>
  <c r="H124" i="14"/>
  <c r="H120" i="14"/>
  <c r="H104" i="14"/>
  <c r="H95" i="14"/>
  <c r="H86" i="14"/>
  <c r="W277" i="6"/>
  <c r="W276" i="6"/>
  <c r="W275" i="6"/>
  <c r="W274" i="6"/>
  <c r="W273" i="6"/>
  <c r="W272" i="6"/>
  <c r="W271" i="6"/>
  <c r="W224" i="6"/>
  <c r="W223" i="6"/>
  <c r="W222" i="6"/>
  <c r="W221" i="6"/>
  <c r="W220" i="6"/>
  <c r="W219" i="6"/>
  <c r="W218" i="6"/>
  <c r="W217" i="6"/>
  <c r="W216" i="6"/>
  <c r="W215" i="6"/>
  <c r="W214" i="6"/>
  <c r="W213" i="6"/>
  <c r="W212" i="6"/>
  <c r="L225" i="6"/>
  <c r="N225" i="6"/>
  <c r="V225" i="6"/>
  <c r="L226" i="6"/>
  <c r="N226" i="6"/>
  <c r="V226" i="6"/>
  <c r="L227" i="6"/>
  <c r="N227" i="6"/>
  <c r="V227" i="6"/>
  <c r="L228" i="6"/>
  <c r="N228" i="6"/>
  <c r="V228" i="6"/>
  <c r="L229" i="6"/>
  <c r="N229" i="6"/>
  <c r="V229" i="6"/>
  <c r="L230" i="6"/>
  <c r="N230" i="6"/>
  <c r="V230" i="6"/>
  <c r="L231" i="6"/>
  <c r="N231" i="6"/>
  <c r="V231" i="6"/>
  <c r="L232" i="6"/>
  <c r="N232" i="6"/>
  <c r="V232" i="6"/>
  <c r="L233" i="6"/>
  <c r="N233" i="6"/>
  <c r="V233" i="6"/>
  <c r="L234" i="6"/>
  <c r="N234" i="6"/>
  <c r="V234" i="6"/>
  <c r="L235" i="6"/>
  <c r="N235" i="6"/>
  <c r="V235" i="6"/>
  <c r="L236" i="6"/>
  <c r="N236" i="6"/>
  <c r="V236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207" i="6"/>
  <c r="W206" i="6"/>
  <c r="W205" i="6"/>
  <c r="W204" i="6"/>
  <c r="W203" i="6"/>
  <c r="W202" i="6"/>
  <c r="W201" i="6"/>
  <c r="W200" i="6"/>
  <c r="W199" i="6"/>
  <c r="W198" i="6"/>
  <c r="W197" i="6"/>
  <c r="W196" i="6"/>
  <c r="W195" i="6"/>
  <c r="W194" i="6"/>
  <c r="W193" i="6"/>
  <c r="W192" i="6"/>
  <c r="W191" i="6"/>
  <c r="N208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L71" i="6"/>
  <c r="L15" i="6"/>
  <c r="L14" i="6"/>
  <c r="W13" i="6"/>
  <c r="W12" i="6"/>
  <c r="W11" i="6"/>
  <c r="W10" i="6"/>
  <c r="W9" i="6"/>
  <c r="W8" i="6"/>
  <c r="W7" i="6"/>
  <c r="W6" i="6"/>
  <c r="W5" i="6"/>
  <c r="W4" i="6"/>
  <c r="W3" i="6"/>
  <c r="S3" i="6"/>
  <c r="L3" i="6"/>
  <c r="N412" i="6"/>
  <c r="L412" i="6"/>
  <c r="N411" i="6"/>
  <c r="V411" i="6"/>
  <c r="L411" i="6"/>
  <c r="N410" i="6"/>
  <c r="L410" i="6"/>
  <c r="N409" i="6"/>
  <c r="L409" i="6"/>
  <c r="N408" i="6"/>
  <c r="L408" i="6"/>
  <c r="N407" i="6"/>
  <c r="L407" i="6"/>
  <c r="N406" i="6"/>
  <c r="V406" i="6"/>
  <c r="L406" i="6"/>
  <c r="N405" i="6"/>
  <c r="L405" i="6"/>
  <c r="N404" i="6"/>
  <c r="L404" i="6"/>
  <c r="N403" i="6"/>
  <c r="L403" i="6"/>
  <c r="N402" i="6"/>
  <c r="L402" i="6"/>
  <c r="N401" i="6"/>
  <c r="L401" i="6"/>
  <c r="N400" i="6"/>
  <c r="L400" i="6"/>
  <c r="N399" i="6"/>
  <c r="V399" i="6"/>
  <c r="L399" i="6"/>
  <c r="N398" i="6"/>
  <c r="L398" i="6"/>
  <c r="N397" i="6"/>
  <c r="L397" i="6"/>
  <c r="N396" i="6"/>
  <c r="L396" i="6"/>
  <c r="N395" i="6"/>
  <c r="L395" i="6"/>
  <c r="N394" i="6"/>
  <c r="L394" i="6"/>
  <c r="N393" i="6"/>
  <c r="L393" i="6"/>
  <c r="N392" i="6"/>
  <c r="L392" i="6"/>
  <c r="N391" i="6"/>
  <c r="L391" i="6"/>
  <c r="N390" i="6"/>
  <c r="L390" i="6"/>
  <c r="N389" i="6"/>
  <c r="L389" i="6"/>
  <c r="N388" i="6"/>
  <c r="V388" i="6"/>
  <c r="L388" i="6"/>
  <c r="N387" i="6"/>
  <c r="L387" i="6"/>
  <c r="N386" i="6"/>
  <c r="L386" i="6"/>
  <c r="N385" i="6"/>
  <c r="L385" i="6"/>
  <c r="N384" i="6"/>
  <c r="L384" i="6"/>
  <c r="N383" i="6"/>
  <c r="L383" i="6"/>
  <c r="N382" i="6"/>
  <c r="L382" i="6"/>
  <c r="N381" i="6"/>
  <c r="L381" i="6"/>
  <c r="N380" i="6"/>
  <c r="L380" i="6"/>
  <c r="N379" i="6"/>
  <c r="V379" i="6"/>
  <c r="L379" i="6"/>
  <c r="N378" i="6"/>
  <c r="V378" i="6"/>
  <c r="L378" i="6"/>
  <c r="N377" i="6"/>
  <c r="L377" i="6"/>
  <c r="N376" i="6"/>
  <c r="L376" i="6"/>
  <c r="N375" i="6"/>
  <c r="L375" i="6"/>
  <c r="N374" i="6"/>
  <c r="L374" i="6"/>
  <c r="N373" i="6"/>
  <c r="L373" i="6"/>
  <c r="N372" i="6"/>
  <c r="L372" i="6"/>
  <c r="N371" i="6"/>
  <c r="L371" i="6"/>
  <c r="N370" i="6"/>
  <c r="L370" i="6"/>
  <c r="N369" i="6"/>
  <c r="L369" i="6"/>
  <c r="N368" i="6"/>
  <c r="L368" i="6"/>
  <c r="N367" i="6"/>
  <c r="L367" i="6"/>
  <c r="N366" i="6"/>
  <c r="L366" i="6"/>
  <c r="N365" i="6"/>
  <c r="L365" i="6"/>
  <c r="N364" i="6"/>
  <c r="L364" i="6"/>
  <c r="N363" i="6"/>
  <c r="L363" i="6"/>
  <c r="N362" i="6"/>
  <c r="L362" i="6"/>
  <c r="N361" i="6"/>
  <c r="L361" i="6"/>
  <c r="N360" i="6"/>
  <c r="L360" i="6"/>
  <c r="N359" i="6"/>
  <c r="V359" i="6"/>
  <c r="L359" i="6"/>
  <c r="N358" i="6"/>
  <c r="L358" i="6"/>
  <c r="N357" i="6"/>
  <c r="L357" i="6"/>
  <c r="N356" i="6"/>
  <c r="L356" i="6"/>
  <c r="N355" i="6"/>
  <c r="V355" i="6"/>
  <c r="L355" i="6"/>
  <c r="N354" i="6"/>
  <c r="L354" i="6"/>
  <c r="N353" i="6"/>
  <c r="L353" i="6"/>
  <c r="N352" i="6"/>
  <c r="L352" i="6"/>
  <c r="N351" i="6"/>
  <c r="L351" i="6"/>
  <c r="N350" i="6"/>
  <c r="V350" i="6"/>
  <c r="L350" i="6"/>
  <c r="N349" i="6"/>
  <c r="L349" i="6"/>
  <c r="N348" i="6"/>
  <c r="L348" i="6"/>
  <c r="N347" i="6"/>
  <c r="L347" i="6"/>
  <c r="N346" i="6"/>
  <c r="L346" i="6"/>
  <c r="N345" i="6"/>
  <c r="L345" i="6"/>
  <c r="N344" i="6"/>
  <c r="L344" i="6"/>
  <c r="N343" i="6"/>
  <c r="V343" i="6"/>
  <c r="L343" i="6"/>
  <c r="N342" i="6"/>
  <c r="L342" i="6"/>
  <c r="N341" i="6"/>
  <c r="L341" i="6"/>
  <c r="N340" i="6"/>
  <c r="L340" i="6"/>
  <c r="N339" i="6"/>
  <c r="V339" i="6"/>
  <c r="L339" i="6"/>
  <c r="N338" i="6"/>
  <c r="V338" i="6"/>
  <c r="L338" i="6"/>
  <c r="N337" i="6"/>
  <c r="L337" i="6"/>
  <c r="N336" i="6"/>
  <c r="L336" i="6"/>
  <c r="N335" i="6"/>
  <c r="V335" i="6"/>
  <c r="L335" i="6"/>
  <c r="N334" i="6"/>
  <c r="L334" i="6"/>
  <c r="N333" i="6"/>
  <c r="L333" i="6"/>
  <c r="N332" i="6"/>
  <c r="L332" i="6"/>
  <c r="N331" i="6"/>
  <c r="V331" i="6"/>
  <c r="L331" i="6"/>
  <c r="N330" i="6"/>
  <c r="L330" i="6"/>
  <c r="N329" i="6"/>
  <c r="L329" i="6"/>
  <c r="N328" i="6"/>
  <c r="V328" i="6"/>
  <c r="L328" i="6"/>
  <c r="N327" i="6"/>
  <c r="L327" i="6"/>
  <c r="N326" i="6"/>
  <c r="V326" i="6"/>
  <c r="L326" i="6"/>
  <c r="N325" i="6"/>
  <c r="L325" i="6"/>
  <c r="N324" i="6"/>
  <c r="V324" i="6"/>
  <c r="L324" i="6"/>
  <c r="N323" i="6"/>
  <c r="L323" i="6"/>
  <c r="N322" i="6"/>
  <c r="V322" i="6"/>
  <c r="L322" i="6"/>
  <c r="N321" i="6"/>
  <c r="L321" i="6"/>
  <c r="N320" i="6"/>
  <c r="L320" i="6"/>
  <c r="N319" i="6"/>
  <c r="L319" i="6"/>
  <c r="N318" i="6"/>
  <c r="V318" i="6"/>
  <c r="L318" i="6"/>
  <c r="N317" i="6"/>
  <c r="V317" i="6"/>
  <c r="L317" i="6"/>
  <c r="N316" i="6"/>
  <c r="L316" i="6"/>
  <c r="N315" i="6"/>
  <c r="L315" i="6"/>
  <c r="N314" i="6"/>
  <c r="V314" i="6"/>
  <c r="L314" i="6"/>
  <c r="N313" i="6"/>
  <c r="V313" i="6"/>
  <c r="L313" i="6"/>
  <c r="N312" i="6"/>
  <c r="L312" i="6"/>
  <c r="N311" i="6"/>
  <c r="V311" i="6"/>
  <c r="L311" i="6"/>
  <c r="N310" i="6"/>
  <c r="V310" i="6"/>
  <c r="L310" i="6"/>
  <c r="N309" i="6"/>
  <c r="L309" i="6"/>
  <c r="N308" i="6"/>
  <c r="L308" i="6"/>
  <c r="N307" i="6"/>
  <c r="L307" i="6"/>
  <c r="N306" i="6"/>
  <c r="V306" i="6"/>
  <c r="L306" i="6"/>
  <c r="N305" i="6"/>
  <c r="V305" i="6"/>
  <c r="L305" i="6"/>
  <c r="N304" i="6"/>
  <c r="L304" i="6"/>
  <c r="N303" i="6"/>
  <c r="L303" i="6"/>
  <c r="N302" i="6"/>
  <c r="L302" i="6"/>
  <c r="N301" i="6"/>
  <c r="L301" i="6"/>
  <c r="N300" i="6"/>
  <c r="L300" i="6"/>
  <c r="N299" i="6"/>
  <c r="L299" i="6"/>
  <c r="N298" i="6"/>
  <c r="L298" i="6"/>
  <c r="N297" i="6"/>
  <c r="V297" i="6"/>
  <c r="L297" i="6"/>
  <c r="N296" i="6"/>
  <c r="L296" i="6"/>
  <c r="N295" i="6"/>
  <c r="L295" i="6"/>
  <c r="N294" i="6"/>
  <c r="L294" i="6"/>
  <c r="N293" i="6"/>
  <c r="L293" i="6"/>
  <c r="N292" i="6"/>
  <c r="V292" i="6"/>
  <c r="L292" i="6"/>
  <c r="N291" i="6"/>
  <c r="L291" i="6"/>
  <c r="N290" i="6"/>
  <c r="L290" i="6"/>
  <c r="N289" i="6"/>
  <c r="L289" i="6"/>
  <c r="N288" i="6"/>
  <c r="V288" i="6"/>
  <c r="L288" i="6"/>
  <c r="N287" i="6"/>
  <c r="L287" i="6"/>
  <c r="N286" i="6"/>
  <c r="L286" i="6"/>
  <c r="N285" i="6"/>
  <c r="V285" i="6"/>
  <c r="L285" i="6"/>
  <c r="N284" i="6"/>
  <c r="L284" i="6"/>
  <c r="N283" i="6"/>
  <c r="V283" i="6"/>
  <c r="L283" i="6"/>
  <c r="N282" i="6"/>
  <c r="L282" i="6"/>
  <c r="N281" i="6"/>
  <c r="V281" i="6"/>
  <c r="L281" i="6"/>
  <c r="N280" i="6"/>
  <c r="V280" i="6"/>
  <c r="L280" i="6"/>
  <c r="N279" i="6"/>
  <c r="L279" i="6"/>
  <c r="N278" i="6"/>
  <c r="L278" i="6"/>
  <c r="N271" i="6"/>
  <c r="V271" i="6"/>
  <c r="L271" i="6"/>
  <c r="N270" i="6"/>
  <c r="V270" i="6"/>
  <c r="L270" i="6"/>
  <c r="N269" i="6"/>
  <c r="L269" i="6"/>
  <c r="N268" i="6"/>
  <c r="L268" i="6"/>
  <c r="N267" i="6"/>
  <c r="V267" i="6"/>
  <c r="L267" i="6"/>
  <c r="N266" i="6"/>
  <c r="L266" i="6"/>
  <c r="N265" i="6"/>
  <c r="L265" i="6"/>
  <c r="N264" i="6"/>
  <c r="L264" i="6"/>
  <c r="N263" i="6"/>
  <c r="L263" i="6"/>
  <c r="N262" i="6"/>
  <c r="V262" i="6"/>
  <c r="L262" i="6"/>
  <c r="N261" i="6"/>
  <c r="L261" i="6"/>
  <c r="N260" i="6"/>
  <c r="L260" i="6"/>
  <c r="N259" i="6"/>
  <c r="L259" i="6"/>
  <c r="N258" i="6"/>
  <c r="V258" i="6"/>
  <c r="L258" i="6"/>
  <c r="N257" i="6"/>
  <c r="L257" i="6"/>
  <c r="N256" i="6"/>
  <c r="L256" i="6"/>
  <c r="N255" i="6"/>
  <c r="V255" i="6"/>
  <c r="L255" i="6"/>
  <c r="N254" i="6"/>
  <c r="L254" i="6"/>
  <c r="N253" i="6"/>
  <c r="L253" i="6"/>
  <c r="N252" i="6"/>
  <c r="L252" i="6"/>
  <c r="N251" i="6"/>
  <c r="V251" i="6"/>
  <c r="L251" i="6"/>
  <c r="N250" i="6"/>
  <c r="V250" i="6"/>
  <c r="L250" i="6"/>
  <c r="N249" i="6"/>
  <c r="L249" i="6"/>
  <c r="N248" i="6"/>
  <c r="L248" i="6"/>
  <c r="N247" i="6"/>
  <c r="L247" i="6"/>
  <c r="N246" i="6"/>
  <c r="V246" i="6"/>
  <c r="L246" i="6"/>
  <c r="N245" i="6"/>
  <c r="L245" i="6"/>
  <c r="N244" i="6"/>
  <c r="L244" i="6"/>
  <c r="N243" i="6"/>
  <c r="L243" i="6"/>
  <c r="N242" i="6"/>
  <c r="L242" i="6"/>
  <c r="N241" i="6"/>
  <c r="L241" i="6"/>
  <c r="N240" i="6"/>
  <c r="L240" i="6"/>
  <c r="N239" i="6"/>
  <c r="L239" i="6"/>
  <c r="N238" i="6"/>
  <c r="L238" i="6"/>
  <c r="N237" i="6"/>
  <c r="L237" i="6"/>
  <c r="N212" i="6"/>
  <c r="L212" i="6"/>
  <c r="N211" i="6"/>
  <c r="L211" i="6"/>
  <c r="N210" i="6"/>
  <c r="V210" i="6"/>
  <c r="L210" i="6"/>
  <c r="N209" i="6"/>
  <c r="L209" i="6"/>
  <c r="V208" i="6"/>
  <c r="L208" i="6"/>
  <c r="N191" i="6"/>
  <c r="L191" i="6"/>
  <c r="N190" i="6"/>
  <c r="L190" i="6"/>
  <c r="N189" i="6"/>
  <c r="L189" i="6"/>
  <c r="N188" i="6"/>
  <c r="L188" i="6"/>
  <c r="N187" i="6"/>
  <c r="L187" i="6"/>
  <c r="N186" i="6"/>
  <c r="L186" i="6"/>
  <c r="N185" i="6"/>
  <c r="L185" i="6"/>
  <c r="N184" i="6"/>
  <c r="V184" i="6"/>
  <c r="L184" i="6"/>
  <c r="N183" i="6"/>
  <c r="L183" i="6"/>
  <c r="N182" i="6"/>
  <c r="L182" i="6"/>
  <c r="N181" i="6"/>
  <c r="L181" i="6"/>
  <c r="N180" i="6"/>
  <c r="L180" i="6"/>
  <c r="N179" i="6"/>
  <c r="L179" i="6"/>
  <c r="N178" i="6"/>
  <c r="L178" i="6"/>
  <c r="N177" i="6"/>
  <c r="L177" i="6"/>
  <c r="N176" i="6"/>
  <c r="L176" i="6"/>
  <c r="N175" i="6"/>
  <c r="V175" i="6"/>
  <c r="L175" i="6"/>
  <c r="N174" i="6"/>
  <c r="V174" i="6"/>
  <c r="L174" i="6"/>
  <c r="N173" i="6"/>
  <c r="L173" i="6"/>
  <c r="N172" i="6"/>
  <c r="L172" i="6"/>
  <c r="N171" i="6"/>
  <c r="V171" i="6"/>
  <c r="L171" i="6"/>
  <c r="N170" i="6"/>
  <c r="L170" i="6"/>
  <c r="N169" i="6"/>
  <c r="L169" i="6"/>
  <c r="N168" i="6"/>
  <c r="V168" i="6"/>
  <c r="L168" i="6"/>
  <c r="N167" i="6"/>
  <c r="L167" i="6"/>
  <c r="N166" i="6"/>
  <c r="L166" i="6"/>
  <c r="N165" i="6"/>
  <c r="L165" i="6"/>
  <c r="N164" i="6"/>
  <c r="L164" i="6"/>
  <c r="N163" i="6"/>
  <c r="L163" i="6"/>
  <c r="N162" i="6"/>
  <c r="L162" i="6"/>
  <c r="N161" i="6"/>
  <c r="L161" i="6"/>
  <c r="N160" i="6"/>
  <c r="V160" i="6"/>
  <c r="L160" i="6"/>
  <c r="N159" i="6"/>
  <c r="L159" i="6"/>
  <c r="N158" i="6"/>
  <c r="L158" i="6"/>
  <c r="N157" i="6"/>
  <c r="L157" i="6"/>
  <c r="N156" i="6"/>
  <c r="L156" i="6"/>
  <c r="N155" i="6"/>
  <c r="L155" i="6"/>
  <c r="N154" i="6"/>
  <c r="L154" i="6"/>
  <c r="N153" i="6"/>
  <c r="L153" i="6"/>
  <c r="N152" i="6"/>
  <c r="L152" i="6"/>
  <c r="N151" i="6"/>
  <c r="V151" i="6"/>
  <c r="L151" i="6"/>
  <c r="N150" i="6"/>
  <c r="L150" i="6"/>
  <c r="N149" i="6"/>
  <c r="L149" i="6"/>
  <c r="N148" i="6"/>
  <c r="L148" i="6"/>
  <c r="N147" i="6"/>
  <c r="L147" i="6"/>
  <c r="N117" i="6"/>
  <c r="V117" i="6"/>
  <c r="L117" i="6"/>
  <c r="N116" i="6"/>
  <c r="L116" i="6"/>
  <c r="N115" i="6"/>
  <c r="V115" i="6"/>
  <c r="L115" i="6"/>
  <c r="N114" i="6"/>
  <c r="L114" i="6"/>
  <c r="N113" i="6"/>
  <c r="V113" i="6"/>
  <c r="L113" i="6"/>
  <c r="N112" i="6"/>
  <c r="L112" i="6"/>
  <c r="N111" i="6"/>
  <c r="V111" i="6"/>
  <c r="L111" i="6"/>
  <c r="N110" i="6"/>
  <c r="L110" i="6"/>
  <c r="N109" i="6"/>
  <c r="L109" i="6"/>
  <c r="N108" i="6"/>
  <c r="V108" i="6"/>
  <c r="L108" i="6"/>
  <c r="N107" i="6"/>
  <c r="L107" i="6"/>
  <c r="N106" i="6"/>
  <c r="L106" i="6"/>
  <c r="N72" i="6"/>
  <c r="V72" i="6"/>
  <c r="L72" i="6"/>
  <c r="N71" i="6"/>
  <c r="V71" i="6"/>
  <c r="W70" i="6"/>
  <c r="N70" i="6"/>
  <c r="L70" i="6"/>
  <c r="R69" i="6"/>
  <c r="W69" i="6"/>
  <c r="R68" i="6"/>
  <c r="W68" i="6"/>
  <c r="R67" i="6"/>
  <c r="W67" i="6"/>
  <c r="R66" i="6"/>
  <c r="W66" i="6"/>
  <c r="R65" i="6"/>
  <c r="W65" i="6"/>
  <c r="V65" i="6"/>
  <c r="R64" i="6"/>
  <c r="W64" i="6"/>
  <c r="R63" i="6"/>
  <c r="W63" i="6"/>
  <c r="R62" i="6"/>
  <c r="W62" i="6"/>
  <c r="R61" i="6"/>
  <c r="W61" i="6"/>
  <c r="R60" i="6"/>
  <c r="W60" i="6"/>
  <c r="R59" i="6"/>
  <c r="W59" i="6"/>
  <c r="R58" i="6"/>
  <c r="W58" i="6"/>
  <c r="R57" i="6"/>
  <c r="W57" i="6"/>
  <c r="V57" i="6"/>
  <c r="R56" i="6"/>
  <c r="W56" i="6"/>
  <c r="N56" i="6"/>
  <c r="V61" i="6"/>
  <c r="R55" i="6"/>
  <c r="W55" i="6"/>
  <c r="R54" i="6"/>
  <c r="W54" i="6"/>
  <c r="R53" i="6"/>
  <c r="W53" i="6"/>
  <c r="R52" i="6"/>
  <c r="W52" i="6"/>
  <c r="R51" i="6"/>
  <c r="W51" i="6"/>
  <c r="R50" i="6"/>
  <c r="W50" i="6"/>
  <c r="R49" i="6"/>
  <c r="W49" i="6"/>
  <c r="R48" i="6"/>
  <c r="W48" i="6"/>
  <c r="R47" i="6"/>
  <c r="W47" i="6"/>
  <c r="R46" i="6"/>
  <c r="W46" i="6"/>
  <c r="R45" i="6"/>
  <c r="W45" i="6"/>
  <c r="R44" i="6"/>
  <c r="W44" i="6"/>
  <c r="R43" i="6"/>
  <c r="W43" i="6"/>
  <c r="R42" i="6"/>
  <c r="W42" i="6"/>
  <c r="R41" i="6"/>
  <c r="W41" i="6"/>
  <c r="R40" i="6"/>
  <c r="W40" i="6"/>
  <c r="R39" i="6"/>
  <c r="W39" i="6"/>
  <c r="N39" i="6"/>
  <c r="R38" i="6"/>
  <c r="W38" i="6"/>
  <c r="R37" i="6"/>
  <c r="W37" i="6"/>
  <c r="R36" i="6"/>
  <c r="W36" i="6"/>
  <c r="R35" i="6"/>
  <c r="W35" i="6"/>
  <c r="R34" i="6"/>
  <c r="W34" i="6"/>
  <c r="R33" i="6"/>
  <c r="W33" i="6"/>
  <c r="R32" i="6"/>
  <c r="W32" i="6"/>
  <c r="R31" i="6"/>
  <c r="W31" i="6"/>
  <c r="R30" i="6"/>
  <c r="W30" i="6"/>
  <c r="R29" i="6"/>
  <c r="W29" i="6"/>
  <c r="R28" i="6"/>
  <c r="W28" i="6"/>
  <c r="R27" i="6"/>
  <c r="W27" i="6"/>
  <c r="R26" i="6"/>
  <c r="W26" i="6"/>
  <c r="N26" i="6"/>
  <c r="V38" i="6"/>
  <c r="R25" i="6"/>
  <c r="W25" i="6"/>
  <c r="R24" i="6"/>
  <c r="W24" i="6"/>
  <c r="R23" i="6"/>
  <c r="W23" i="6"/>
  <c r="R22" i="6"/>
  <c r="W22" i="6"/>
  <c r="V22" i="6"/>
  <c r="R21" i="6"/>
  <c r="W21" i="6"/>
  <c r="R20" i="6"/>
  <c r="W20" i="6"/>
  <c r="R19" i="6"/>
  <c r="W19" i="6"/>
  <c r="R18" i="6"/>
  <c r="W18" i="6"/>
  <c r="R17" i="6"/>
  <c r="W17" i="6"/>
  <c r="R16" i="6"/>
  <c r="W16" i="6"/>
  <c r="N16" i="6"/>
  <c r="V24" i="6"/>
  <c r="N15" i="6"/>
  <c r="N14" i="6"/>
  <c r="N3" i="6"/>
  <c r="V179" i="6"/>
  <c r="V290" i="6"/>
  <c r="V300" i="6"/>
  <c r="V315" i="6"/>
  <c r="V340" i="6"/>
  <c r="V159" i="6"/>
  <c r="V190" i="6"/>
  <c r="V254" i="6"/>
  <c r="V109" i="6"/>
  <c r="V154" i="6"/>
  <c r="V185" i="6"/>
  <c r="V155" i="6"/>
  <c r="V245" i="6"/>
  <c r="V410" i="6"/>
  <c r="V166" i="6"/>
  <c r="V266" i="6"/>
  <c r="V363" i="6"/>
  <c r="V116" i="6"/>
  <c r="V161" i="6"/>
  <c r="V261" i="6"/>
  <c r="V312" i="6"/>
  <c r="V247" i="6"/>
  <c r="V252" i="6"/>
  <c r="V354" i="6"/>
  <c r="V107" i="6"/>
  <c r="V183" i="6"/>
  <c r="V242" i="6"/>
  <c r="V268" i="6"/>
  <c r="V386" i="6"/>
  <c r="V391" i="6"/>
  <c r="V15" i="6"/>
  <c r="V178" i="6"/>
  <c r="V237" i="6"/>
  <c r="V263" i="6"/>
  <c r="V289" i="6"/>
  <c r="V309" i="6"/>
  <c r="V360" i="6"/>
  <c r="V150" i="6"/>
  <c r="V158" i="6"/>
  <c r="V19" i="6"/>
  <c r="V327" i="6"/>
  <c r="V367" i="6"/>
  <c r="S14" i="6"/>
  <c r="S15" i="6"/>
  <c r="T15" i="6"/>
  <c r="V153" i="6"/>
  <c r="V177" i="6"/>
  <c r="V187" i="6"/>
  <c r="V239" i="6"/>
  <c r="V244" i="6"/>
  <c r="V253" i="6"/>
  <c r="V282" i="6"/>
  <c r="V301" i="6"/>
  <c r="V323" i="6"/>
  <c r="V347" i="6"/>
  <c r="V362" i="6"/>
  <c r="V372" i="6"/>
  <c r="V398" i="6"/>
  <c r="V163" i="6"/>
  <c r="V182" i="6"/>
  <c r="V319" i="6"/>
  <c r="V383" i="6"/>
  <c r="V403" i="6"/>
  <c r="V209" i="6"/>
  <c r="V259" i="6"/>
  <c r="V269" i="6"/>
  <c r="V293" i="6"/>
  <c r="V298" i="6"/>
  <c r="V307" i="6"/>
  <c r="V320" i="6"/>
  <c r="V394" i="6"/>
  <c r="V69" i="6"/>
  <c r="V169" i="6"/>
  <c r="V284" i="6"/>
  <c r="V316" i="6"/>
  <c r="V334" i="6"/>
  <c r="V112" i="6"/>
  <c r="V260" i="6"/>
  <c r="V299" i="6"/>
  <c r="V308" i="6"/>
  <c r="V344" i="6"/>
  <c r="V395" i="6"/>
  <c r="V170" i="6"/>
  <c r="V304" i="6"/>
  <c r="V330" i="6"/>
  <c r="V370" i="6"/>
  <c r="V375" i="6"/>
  <c r="V211" i="6"/>
  <c r="V371" i="6"/>
  <c r="V376" i="6"/>
  <c r="V18" i="6"/>
  <c r="V162" i="6"/>
  <c r="V191" i="6"/>
  <c r="V366" i="6"/>
  <c r="V291" i="6"/>
  <c r="V296" i="6"/>
  <c r="V346" i="6"/>
  <c r="V356" i="6"/>
  <c r="V387" i="6"/>
  <c r="V402" i="6"/>
  <c r="V407" i="6"/>
  <c r="V67" i="6"/>
  <c r="V147" i="6"/>
  <c r="V152" i="6"/>
  <c r="V167" i="6"/>
  <c r="V176" i="6"/>
  <c r="V186" i="6"/>
  <c r="V238" i="6"/>
  <c r="V243" i="6"/>
  <c r="V351" i="6"/>
  <c r="V382" i="6"/>
  <c r="V392" i="6"/>
  <c r="V63" i="6"/>
  <c r="V28" i="6"/>
  <c r="V23" i="6"/>
  <c r="V59" i="6"/>
  <c r="V106" i="6"/>
  <c r="V110" i="6"/>
  <c r="V114" i="6"/>
  <c r="V321" i="6"/>
  <c r="V325" i="6"/>
  <c r="V32" i="6"/>
  <c r="V3" i="6"/>
  <c r="V14" i="6"/>
  <c r="T3" i="6"/>
  <c r="V17" i="6"/>
  <c r="V25" i="6"/>
  <c r="V26" i="6"/>
  <c r="V34" i="6"/>
  <c r="V332" i="6"/>
  <c r="V336" i="6"/>
  <c r="V337" i="6"/>
  <c r="V342" i="6"/>
  <c r="V348" i="6"/>
  <c r="V352" i="6"/>
  <c r="V353" i="6"/>
  <c r="V358" i="6"/>
  <c r="V364" i="6"/>
  <c r="V368" i="6"/>
  <c r="V369" i="6"/>
  <c r="V374" i="6"/>
  <c r="V380" i="6"/>
  <c r="V384" i="6"/>
  <c r="V385" i="6"/>
  <c r="V390" i="6"/>
  <c r="V396" i="6"/>
  <c r="V400" i="6"/>
  <c r="V27" i="6"/>
  <c r="V31" i="6"/>
  <c r="V35" i="6"/>
  <c r="V37" i="6"/>
  <c r="V55" i="6"/>
  <c r="V51" i="6"/>
  <c r="V47" i="6"/>
  <c r="V43" i="6"/>
  <c r="V39" i="6"/>
  <c r="V41" i="6"/>
  <c r="V45" i="6"/>
  <c r="V49" i="6"/>
  <c r="V53" i="6"/>
  <c r="V21" i="6"/>
  <c r="V30" i="6"/>
  <c r="V16" i="6"/>
  <c r="V20" i="6"/>
  <c r="V29" i="6"/>
  <c r="V33" i="6"/>
  <c r="V36" i="6"/>
  <c r="V40" i="6"/>
  <c r="V42" i="6"/>
  <c r="V44" i="6"/>
  <c r="V46" i="6"/>
  <c r="V48" i="6"/>
  <c r="V50" i="6"/>
  <c r="V52" i="6"/>
  <c r="V54" i="6"/>
  <c r="V68" i="6"/>
  <c r="V64" i="6"/>
  <c r="V60" i="6"/>
  <c r="V56" i="6"/>
  <c r="V58" i="6"/>
  <c r="V62" i="6"/>
  <c r="V66" i="6"/>
  <c r="V70" i="6"/>
  <c r="V148" i="6"/>
  <c r="V149" i="6"/>
  <c r="V156" i="6"/>
  <c r="V157" i="6"/>
  <c r="V164" i="6"/>
  <c r="V165" i="6"/>
  <c r="V172" i="6"/>
  <c r="V173" i="6"/>
  <c r="V180" i="6"/>
  <c r="V181" i="6"/>
  <c r="V188" i="6"/>
  <c r="V189" i="6"/>
  <c r="V212" i="6"/>
  <c r="V240" i="6"/>
  <c r="V241" i="6"/>
  <c r="V248" i="6"/>
  <c r="V249" i="6"/>
  <c r="V256" i="6"/>
  <c r="V257" i="6"/>
  <c r="V264" i="6"/>
  <c r="V265" i="6"/>
  <c r="V278" i="6"/>
  <c r="V279" i="6"/>
  <c r="V286" i="6"/>
  <c r="V287" i="6"/>
  <c r="V294" i="6"/>
  <c r="V295" i="6"/>
  <c r="V302" i="6"/>
  <c r="V303" i="6"/>
  <c r="V341" i="6"/>
  <c r="V357" i="6"/>
  <c r="V373" i="6"/>
  <c r="V389" i="6"/>
  <c r="V401" i="6"/>
  <c r="V333" i="6"/>
  <c r="V349" i="6"/>
  <c r="V365" i="6"/>
  <c r="V381" i="6"/>
  <c r="V397" i="6"/>
  <c r="V404" i="6"/>
  <c r="V405" i="6"/>
  <c r="V329" i="6"/>
  <c r="V345" i="6"/>
  <c r="V361" i="6"/>
  <c r="V377" i="6"/>
  <c r="V393" i="6"/>
  <c r="V408" i="6"/>
  <c r="V409" i="6"/>
  <c r="V412" i="6"/>
  <c r="T14" i="6"/>
  <c r="S16" i="6"/>
  <c r="S17" i="6"/>
  <c r="T16" i="6"/>
  <c r="S18" i="6"/>
  <c r="T17" i="6"/>
  <c r="S19" i="6"/>
  <c r="T18" i="6"/>
  <c r="S20" i="6"/>
  <c r="T19" i="6"/>
  <c r="S21" i="6"/>
  <c r="T20" i="6"/>
  <c r="S22" i="6"/>
  <c r="T21" i="6"/>
  <c r="S23" i="6"/>
  <c r="T22" i="6"/>
  <c r="S24" i="6"/>
  <c r="T23" i="6"/>
  <c r="S25" i="6"/>
  <c r="T24" i="6"/>
  <c r="S26" i="6"/>
  <c r="T25" i="6"/>
  <c r="S27" i="6"/>
  <c r="T26" i="6"/>
  <c r="S28" i="6"/>
  <c r="T27" i="6"/>
  <c r="S29" i="6"/>
  <c r="T28" i="6"/>
  <c r="S30" i="6"/>
  <c r="T29" i="6"/>
  <c r="S31" i="6"/>
  <c r="T30" i="6"/>
  <c r="S32" i="6"/>
  <c r="T31" i="6"/>
  <c r="S33" i="6"/>
  <c r="T32" i="6"/>
  <c r="S34" i="6"/>
  <c r="T33" i="6"/>
  <c r="S35" i="6"/>
  <c r="T34" i="6"/>
  <c r="S36" i="6"/>
  <c r="T35" i="6"/>
  <c r="S37" i="6"/>
  <c r="T36" i="6"/>
  <c r="S38" i="6"/>
  <c r="T37" i="6"/>
  <c r="S39" i="6"/>
  <c r="T38" i="6"/>
  <c r="S40" i="6"/>
  <c r="T39" i="6"/>
  <c r="S41" i="6"/>
  <c r="T40" i="6"/>
  <c r="S42" i="6"/>
  <c r="T41" i="6"/>
  <c r="S43" i="6"/>
  <c r="T42" i="6"/>
  <c r="S44" i="6"/>
  <c r="T43" i="6"/>
  <c r="S45" i="6"/>
  <c r="T44" i="6"/>
  <c r="S46" i="6"/>
  <c r="T45" i="6"/>
  <c r="S47" i="6"/>
  <c r="T46" i="6"/>
  <c r="S48" i="6"/>
  <c r="T47" i="6"/>
  <c r="S49" i="6"/>
  <c r="T48" i="6"/>
  <c r="S50" i="6"/>
  <c r="T49" i="6"/>
  <c r="S51" i="6"/>
  <c r="T50" i="6"/>
  <c r="S52" i="6"/>
  <c r="T51" i="6"/>
  <c r="S53" i="6"/>
  <c r="T52" i="6"/>
  <c r="S54" i="6"/>
  <c r="T53" i="6"/>
  <c r="S55" i="6"/>
  <c r="T54" i="6"/>
  <c r="S56" i="6"/>
  <c r="T55" i="6"/>
  <c r="S57" i="6"/>
  <c r="T56" i="6"/>
  <c r="S58" i="6"/>
  <c r="T57" i="6"/>
  <c r="S59" i="6"/>
  <c r="T58" i="6"/>
  <c r="S60" i="6"/>
  <c r="T59" i="6"/>
  <c r="S61" i="6"/>
  <c r="T60" i="6"/>
  <c r="S62" i="6"/>
  <c r="T61" i="6"/>
  <c r="S63" i="6"/>
  <c r="T62" i="6"/>
  <c r="S64" i="6"/>
  <c r="T63" i="6"/>
  <c r="S65" i="6"/>
  <c r="T64" i="6"/>
  <c r="S66" i="6"/>
  <c r="T65" i="6"/>
  <c r="S67" i="6"/>
  <c r="T66" i="6"/>
  <c r="S68" i="6"/>
  <c r="T67" i="6"/>
  <c r="S69" i="6"/>
  <c r="T68" i="6"/>
  <c r="S70" i="6"/>
  <c r="T69" i="6"/>
  <c r="T70" i="6"/>
  <c r="S71" i="6"/>
  <c r="S72" i="6"/>
  <c r="T72" i="6"/>
  <c r="T71" i="6"/>
  <c r="S106" i="6"/>
  <c r="T106" i="6"/>
  <c r="S107" i="6"/>
  <c r="S108" i="6"/>
  <c r="T107" i="6"/>
  <c r="T108" i="6"/>
  <c r="S109" i="6"/>
  <c r="T109" i="6"/>
  <c r="S110" i="6"/>
  <c r="T110" i="6"/>
  <c r="S111" i="6"/>
  <c r="S112" i="6"/>
  <c r="T111" i="6"/>
  <c r="T112" i="6"/>
  <c r="S113" i="6"/>
  <c r="T113" i="6"/>
  <c r="S114" i="6"/>
  <c r="T114" i="6"/>
  <c r="S115" i="6"/>
  <c r="S116" i="6"/>
  <c r="T115" i="6"/>
  <c r="S117" i="6"/>
  <c r="T116" i="6"/>
  <c r="S147" i="6"/>
  <c r="T117" i="6"/>
  <c r="S148" i="6"/>
  <c r="T147" i="6"/>
  <c r="S149" i="6"/>
  <c r="T148" i="6"/>
  <c r="T149" i="6"/>
  <c r="S150" i="6"/>
  <c r="T150" i="6"/>
  <c r="S151" i="6"/>
  <c r="T151" i="6"/>
  <c r="S152" i="6"/>
  <c r="S153" i="6"/>
  <c r="T152" i="6"/>
  <c r="S154" i="6"/>
  <c r="T153" i="6"/>
  <c r="T154" i="6"/>
  <c r="S155" i="6"/>
  <c r="S156" i="6"/>
  <c r="T155" i="6"/>
  <c r="S157" i="6"/>
  <c r="T156" i="6"/>
  <c r="S158" i="6"/>
  <c r="T157" i="6"/>
  <c r="S159" i="6"/>
  <c r="T158" i="6"/>
  <c r="S160" i="6"/>
  <c r="T159" i="6"/>
  <c r="T160" i="6"/>
  <c r="S161" i="6"/>
  <c r="T161" i="6"/>
  <c r="S162" i="6"/>
  <c r="T162" i="6"/>
  <c r="S163" i="6"/>
  <c r="T163" i="6"/>
  <c r="S164" i="6"/>
  <c r="T164" i="6"/>
  <c r="S165" i="6"/>
  <c r="T165" i="6"/>
  <c r="S166" i="6"/>
  <c r="S167" i="6"/>
  <c r="T166" i="6"/>
  <c r="S168" i="6"/>
  <c r="T167" i="6"/>
  <c r="S169" i="6"/>
  <c r="T168" i="6"/>
  <c r="T169" i="6"/>
  <c r="S170" i="6"/>
  <c r="T170" i="6"/>
  <c r="S171" i="6"/>
  <c r="T171" i="6"/>
  <c r="S172" i="6"/>
  <c r="S173" i="6"/>
  <c r="T172" i="6"/>
  <c r="S174" i="6"/>
  <c r="T173" i="6"/>
  <c r="T174" i="6"/>
  <c r="S175" i="6"/>
  <c r="T175" i="6"/>
  <c r="S176" i="6"/>
  <c r="S177" i="6"/>
  <c r="T176" i="6"/>
  <c r="T177" i="6"/>
  <c r="S178" i="6"/>
  <c r="T178" i="6"/>
  <c r="S179" i="6"/>
  <c r="T179" i="6"/>
  <c r="S180" i="6"/>
  <c r="S181" i="6"/>
  <c r="T180" i="6"/>
  <c r="S182" i="6"/>
  <c r="T181" i="6"/>
  <c r="S183" i="6"/>
  <c r="T182" i="6"/>
  <c r="T183" i="6"/>
  <c r="S184" i="6"/>
  <c r="T184" i="6"/>
  <c r="S185" i="6"/>
  <c r="S186" i="6"/>
  <c r="T185" i="6"/>
  <c r="S187" i="6"/>
  <c r="T186" i="6"/>
  <c r="T187" i="6"/>
  <c r="S188" i="6"/>
  <c r="T188" i="6"/>
  <c r="S189" i="6"/>
  <c r="T189" i="6"/>
  <c r="S190" i="6"/>
  <c r="T190" i="6"/>
  <c r="S191" i="6"/>
  <c r="T191" i="6"/>
  <c r="S208" i="6"/>
  <c r="S209" i="6"/>
  <c r="T208" i="6"/>
  <c r="T209" i="6"/>
  <c r="S210" i="6"/>
  <c r="S211" i="6"/>
  <c r="T210" i="6"/>
  <c r="T211" i="6"/>
  <c r="S212" i="6"/>
  <c r="S225" i="6"/>
  <c r="T225" i="6"/>
  <c r="S226" i="6"/>
  <c r="T212" i="6"/>
  <c r="S227" i="6"/>
  <c r="T226" i="6"/>
  <c r="S228" i="6"/>
  <c r="T227" i="6"/>
  <c r="S229" i="6"/>
  <c r="T228" i="6"/>
  <c r="S230" i="6"/>
  <c r="T229" i="6"/>
  <c r="S231" i="6"/>
  <c r="T230" i="6"/>
  <c r="S232" i="6"/>
  <c r="T231" i="6"/>
  <c r="S233" i="6"/>
  <c r="T232" i="6"/>
  <c r="S234" i="6"/>
  <c r="T233" i="6"/>
  <c r="S235" i="6"/>
  <c r="T234" i="6"/>
  <c r="T235" i="6"/>
  <c r="S236" i="6"/>
  <c r="T236" i="6"/>
  <c r="S237" i="6"/>
  <c r="S238" i="6"/>
  <c r="T237" i="6"/>
  <c r="S239" i="6"/>
  <c r="T238" i="6"/>
  <c r="T239" i="6"/>
  <c r="S240" i="6"/>
  <c r="T240" i="6"/>
  <c r="S241" i="6"/>
  <c r="S242" i="6"/>
  <c r="T241" i="6"/>
  <c r="T242" i="6"/>
  <c r="S243" i="6"/>
  <c r="T243" i="6"/>
  <c r="S244" i="6"/>
  <c r="T244" i="6"/>
  <c r="S245" i="6"/>
  <c r="T245" i="6"/>
  <c r="S246" i="6"/>
  <c r="T246" i="6"/>
  <c r="S247" i="6"/>
  <c r="T247" i="6"/>
  <c r="S248" i="6"/>
  <c r="T248" i="6"/>
  <c r="S249" i="6"/>
  <c r="T249" i="6"/>
  <c r="S250" i="6"/>
  <c r="S251" i="6"/>
  <c r="T250" i="6"/>
  <c r="T251" i="6"/>
  <c r="S252" i="6"/>
  <c r="S253" i="6"/>
  <c r="T252" i="6"/>
  <c r="S254" i="6"/>
  <c r="T253" i="6"/>
  <c r="S255" i="6"/>
  <c r="T254" i="6"/>
  <c r="S256" i="6"/>
  <c r="T255" i="6"/>
  <c r="S257" i="6"/>
  <c r="T256" i="6"/>
  <c r="T257" i="6"/>
  <c r="S258" i="6"/>
  <c r="S259" i="6"/>
  <c r="T258" i="6"/>
  <c r="S260" i="6"/>
  <c r="T259" i="6"/>
  <c r="S261" i="6"/>
  <c r="T260" i="6"/>
  <c r="S262" i="6"/>
  <c r="T261" i="6"/>
  <c r="S263" i="6"/>
  <c r="T262" i="6"/>
  <c r="S264" i="6"/>
  <c r="T263" i="6"/>
  <c r="S265" i="6"/>
  <c r="T264" i="6"/>
  <c r="T265" i="6"/>
  <c r="S266" i="6"/>
  <c r="S267" i="6"/>
  <c r="T266" i="6"/>
  <c r="T267" i="6"/>
  <c r="S268" i="6"/>
  <c r="T268" i="6"/>
  <c r="S269" i="6"/>
  <c r="T269" i="6"/>
  <c r="S270" i="6"/>
  <c r="T270" i="6"/>
  <c r="S271" i="6"/>
  <c r="T271" i="6"/>
  <c r="S278" i="6"/>
  <c r="S279" i="6"/>
  <c r="T278" i="6"/>
  <c r="S280" i="6"/>
  <c r="T279" i="6"/>
  <c r="T280" i="6"/>
  <c r="S281" i="6"/>
  <c r="T281" i="6"/>
  <c r="S282" i="6"/>
  <c r="S283" i="6"/>
  <c r="T282" i="6"/>
  <c r="T283" i="6"/>
  <c r="S284" i="6"/>
  <c r="T284" i="6"/>
  <c r="S285" i="6"/>
  <c r="S286" i="6"/>
  <c r="T285" i="6"/>
  <c r="T286" i="6"/>
  <c r="S287" i="6"/>
  <c r="S288" i="6"/>
  <c r="T287" i="6"/>
  <c r="S289" i="6"/>
  <c r="T288" i="6"/>
  <c r="S290" i="6"/>
  <c r="T289" i="6"/>
  <c r="T290" i="6"/>
  <c r="S291" i="6"/>
  <c r="S292" i="6"/>
  <c r="T291" i="6"/>
  <c r="S293" i="6"/>
  <c r="T292" i="6"/>
  <c r="S294" i="6"/>
  <c r="T293" i="6"/>
  <c r="S295" i="6"/>
  <c r="T294" i="6"/>
  <c r="S296" i="6"/>
  <c r="T295" i="6"/>
  <c r="S297" i="6"/>
  <c r="T296" i="6"/>
  <c r="T297" i="6"/>
  <c r="S298" i="6"/>
  <c r="S299" i="6"/>
  <c r="T298" i="6"/>
  <c r="T299" i="6"/>
  <c r="S300" i="6"/>
  <c r="S301" i="6"/>
  <c r="T300" i="6"/>
  <c r="T301" i="6"/>
  <c r="S302" i="6"/>
  <c r="S303" i="6"/>
  <c r="T302" i="6"/>
  <c r="S304" i="6"/>
  <c r="T303" i="6"/>
  <c r="T304" i="6"/>
  <c r="S305" i="6"/>
  <c r="T305" i="6"/>
  <c r="S306" i="6"/>
  <c r="T306" i="6"/>
  <c r="S307" i="6"/>
  <c r="S308" i="6"/>
  <c r="T307" i="6"/>
  <c r="T308" i="6"/>
  <c r="S309" i="6"/>
  <c r="T309" i="6"/>
  <c r="S310" i="6"/>
  <c r="T310" i="6"/>
  <c r="S311" i="6"/>
  <c r="S312" i="6"/>
  <c r="T311" i="6"/>
  <c r="S313" i="6"/>
  <c r="T312" i="6"/>
  <c r="T313" i="6"/>
  <c r="S314" i="6"/>
  <c r="T314" i="6"/>
  <c r="S315" i="6"/>
  <c r="T315" i="6"/>
  <c r="S316" i="6"/>
  <c r="S317" i="6"/>
  <c r="T316" i="6"/>
  <c r="S318" i="6"/>
  <c r="T317" i="6"/>
  <c r="T318" i="6"/>
  <c r="S319" i="6"/>
  <c r="T319" i="6"/>
  <c r="S320" i="6"/>
  <c r="S321" i="6"/>
  <c r="T320" i="6"/>
  <c r="S322" i="6"/>
  <c r="T321" i="6"/>
  <c r="S323" i="6"/>
  <c r="T322" i="6"/>
  <c r="T323" i="6"/>
  <c r="S324" i="6"/>
  <c r="S325" i="6"/>
  <c r="T324" i="6"/>
  <c r="S326" i="6"/>
  <c r="T325" i="6"/>
  <c r="S327" i="6"/>
  <c r="T326" i="6"/>
  <c r="T327" i="6"/>
  <c r="S328" i="6"/>
  <c r="S329" i="6"/>
  <c r="T328" i="6"/>
  <c r="T329" i="6"/>
  <c r="S330" i="6"/>
  <c r="S331" i="6"/>
  <c r="T330" i="6"/>
  <c r="T331" i="6"/>
  <c r="S332" i="6"/>
  <c r="S333" i="6"/>
  <c r="T332" i="6"/>
  <c r="S334" i="6"/>
  <c r="T333" i="6"/>
  <c r="S335" i="6"/>
  <c r="T334" i="6"/>
  <c r="S336" i="6"/>
  <c r="T335" i="6"/>
  <c r="S337" i="6"/>
  <c r="T336" i="6"/>
  <c r="T337" i="6"/>
  <c r="S338" i="6"/>
  <c r="T338" i="6"/>
  <c r="S339" i="6"/>
  <c r="T339" i="6"/>
  <c r="S340" i="6"/>
  <c r="T340" i="6"/>
  <c r="S341" i="6"/>
  <c r="T341" i="6"/>
  <c r="S342" i="6"/>
  <c r="T342" i="6"/>
  <c r="S343" i="6"/>
  <c r="T343" i="6"/>
  <c r="S344" i="6"/>
  <c r="T344" i="6"/>
  <c r="S345" i="6"/>
  <c r="S346" i="6"/>
  <c r="T345" i="6"/>
  <c r="S347" i="6"/>
  <c r="T346" i="6"/>
  <c r="T347" i="6"/>
  <c r="S348" i="6"/>
  <c r="S349" i="6"/>
  <c r="T348" i="6"/>
  <c r="J64" i="1"/>
  <c r="S350" i="6"/>
  <c r="T349" i="6"/>
  <c r="T350" i="6"/>
  <c r="S351" i="6"/>
  <c r="S352" i="6"/>
  <c r="T351" i="6"/>
  <c r="T352" i="6"/>
  <c r="S353" i="6"/>
  <c r="T353" i="6"/>
  <c r="S354" i="6"/>
  <c r="S355" i="6"/>
  <c r="T354" i="6"/>
  <c r="T355" i="6"/>
  <c r="S356" i="6"/>
  <c r="S357" i="6"/>
  <c r="T356" i="6"/>
  <c r="T357" i="6"/>
  <c r="S358" i="6"/>
  <c r="T358" i="6"/>
  <c r="S359" i="6"/>
  <c r="T359" i="6"/>
  <c r="S360" i="6"/>
  <c r="T360" i="6"/>
  <c r="S361" i="6"/>
  <c r="S362" i="6"/>
  <c r="T361" i="6"/>
  <c r="T362" i="6"/>
  <c r="S363" i="6"/>
  <c r="S364" i="6"/>
  <c r="T363" i="6"/>
  <c r="T364" i="6"/>
  <c r="S365" i="6"/>
  <c r="T365" i="6"/>
  <c r="S366" i="6"/>
  <c r="T366" i="6"/>
  <c r="S367" i="6"/>
  <c r="T367" i="6"/>
  <c r="S368" i="6"/>
  <c r="T368" i="6"/>
  <c r="S369" i="6"/>
  <c r="T369" i="6"/>
  <c r="S370" i="6"/>
  <c r="T370" i="6"/>
  <c r="S371" i="6"/>
  <c r="S372" i="6"/>
  <c r="T371" i="6"/>
  <c r="T372" i="6"/>
  <c r="S373" i="6"/>
  <c r="T373" i="6"/>
  <c r="S374" i="6"/>
  <c r="T374" i="6"/>
  <c r="S375" i="6"/>
  <c r="T375" i="6"/>
  <c r="S376" i="6"/>
  <c r="S377" i="6"/>
  <c r="T376" i="6"/>
  <c r="T377" i="6"/>
  <c r="S378" i="6"/>
  <c r="S379" i="6"/>
  <c r="T378" i="6"/>
  <c r="S380" i="6"/>
  <c r="T379" i="6"/>
  <c r="S381" i="6"/>
  <c r="T380" i="6"/>
  <c r="S382" i="6"/>
  <c r="T381" i="6"/>
  <c r="T382" i="6"/>
  <c r="S383" i="6"/>
  <c r="S384" i="6"/>
  <c r="T383" i="6"/>
  <c r="S385" i="6"/>
  <c r="T384" i="6"/>
  <c r="S386" i="6"/>
  <c r="T385" i="6"/>
  <c r="S387" i="6"/>
  <c r="T386" i="6"/>
  <c r="T387" i="6"/>
  <c r="S388" i="6"/>
  <c r="T388" i="6"/>
  <c r="S389" i="6"/>
  <c r="S390" i="6"/>
  <c r="T389" i="6"/>
  <c r="T390" i="6"/>
  <c r="S391" i="6"/>
  <c r="T391" i="6"/>
  <c r="S392" i="6"/>
  <c r="T392" i="6"/>
  <c r="S393" i="6"/>
  <c r="S394" i="6"/>
  <c r="T393" i="6"/>
  <c r="T394" i="6"/>
  <c r="S395" i="6"/>
  <c r="S396" i="6"/>
  <c r="T395" i="6"/>
  <c r="T396" i="6"/>
  <c r="S397" i="6"/>
  <c r="T397" i="6"/>
  <c r="S398" i="6"/>
  <c r="T398" i="6"/>
  <c r="S399" i="6"/>
  <c r="T399" i="6"/>
  <c r="S400" i="6"/>
  <c r="T400" i="6"/>
  <c r="S401" i="6"/>
  <c r="T401" i="6"/>
  <c r="S402" i="6"/>
  <c r="S403" i="6"/>
  <c r="T402" i="6"/>
  <c r="S404" i="6"/>
  <c r="T403" i="6"/>
  <c r="T404" i="6"/>
  <c r="S405" i="6"/>
  <c r="S406" i="6"/>
  <c r="T405" i="6"/>
  <c r="T406" i="6"/>
  <c r="S407" i="6"/>
  <c r="S408" i="6"/>
  <c r="T407" i="6"/>
  <c r="S409" i="6"/>
  <c r="T408" i="6"/>
  <c r="T409" i="6"/>
  <c r="S410" i="6"/>
  <c r="S411" i="6"/>
  <c r="T410" i="6"/>
  <c r="T411" i="6"/>
  <c r="S412" i="6"/>
  <c r="T412" i="6"/>
</calcChain>
</file>

<file path=xl/comments1.xml><?xml version="1.0" encoding="utf-8"?>
<comments xmlns="http://schemas.openxmlformats.org/spreadsheetml/2006/main">
  <authors>
    <author/>
  </authors>
  <commentList>
    <comment ref="B13" authorId="0" shapeId="0">
      <text>
        <r>
          <rPr>
            <b/>
            <sz val="8"/>
            <color indexed="8"/>
            <rFont val="Tahoma"/>
            <family val="2"/>
          </rPr>
          <t xml:space="preserve">Matthias Kling:
</t>
        </r>
        <r>
          <rPr>
            <sz val="8"/>
            <color indexed="8"/>
            <rFont val="Tahoma"/>
            <family val="2"/>
          </rPr>
          <t>Note: Growth is under Buyout - this is on purpose!</t>
        </r>
      </text>
    </comment>
    <comment ref="D13" authorId="0" shapeId="0">
      <text>
        <r>
          <rPr>
            <b/>
            <sz val="8"/>
            <color indexed="8"/>
            <rFont val="Tahoma"/>
            <family val="2"/>
          </rPr>
          <t xml:space="preserve">On Deal Level:
</t>
        </r>
        <r>
          <rPr>
            <sz val="8"/>
            <color indexed="8"/>
            <rFont val="Tahoma"/>
            <family val="2"/>
          </rPr>
          <t>Growth separate class (not included in Buyout)</t>
        </r>
      </text>
    </comment>
  </commentList>
</comments>
</file>

<file path=xl/sharedStrings.xml><?xml version="1.0" encoding="utf-8"?>
<sst xmlns="http://schemas.openxmlformats.org/spreadsheetml/2006/main" count="4610" uniqueCount="2000">
  <si>
    <t>Industry Classification</t>
  </si>
  <si>
    <t>Fund Focus Industry Class
ID</t>
  </si>
  <si>
    <t>Fund Focus Industry Class</t>
  </si>
  <si>
    <t>Company Industry Class
ID</t>
  </si>
  <si>
    <t>Company Industry Class</t>
  </si>
  <si>
    <t>subclass - for "internal" purposes only</t>
  </si>
  <si>
    <t>Industry ID</t>
  </si>
  <si>
    <t>Industry</t>
  </si>
  <si>
    <t>Business Description</t>
  </si>
  <si>
    <t>Infrastructure relevance?</t>
  </si>
  <si>
    <t>Comment</t>
  </si>
  <si>
    <t>ICB Code</t>
  </si>
  <si>
    <t>NOTE:
Industry marked green only applicable on the fund level</t>
  </si>
  <si>
    <t>High Tech / IT</t>
  </si>
  <si>
    <t>Computer / Technology</t>
  </si>
  <si>
    <r>
      <t>Computer Hardware</t>
    </r>
    <r>
      <rPr>
        <sz val="10"/>
        <color indexed="22"/>
        <rFont val="Arial"/>
        <family val="2"/>
      </rPr>
      <t xml:space="preserve"> (&amp; Electronic Equipment)</t>
    </r>
  </si>
  <si>
    <t>Manufacturer/distributor of computer hardware (computers, servers, mainframes, etc.), subsystems (mice, keyboards) and eletronic office equipment (fax machines, printers, photocopiers)</t>
  </si>
  <si>
    <t xml:space="preserve"> N</t>
  </si>
  <si>
    <t>NOTE: computer services belongs to "Business Support Services"</t>
  </si>
  <si>
    <t>9572, 9574</t>
  </si>
  <si>
    <t>Semiconductors</t>
  </si>
  <si>
    <t>Producers and distributors of semiconductors</t>
  </si>
  <si>
    <t>Software</t>
  </si>
  <si>
    <t>Publishers and distributors of computer software
NOTE: excluding games, which are toys</t>
  </si>
  <si>
    <t>NOTE: Excluding Games, which are Toys = "Traditional Products &amp; Household Goods"</t>
  </si>
  <si>
    <t>Internet</t>
  </si>
  <si>
    <t>Companies providing internet-related services: Internet access providers, search engines, web hosting, eCommerce, email services</t>
  </si>
  <si>
    <t>Technology - Others</t>
  </si>
  <si>
    <t>Electrical and electronic components and equipment: electrical parts for finished products, such as printed circuit boards for radios, televisions and other consumer electronics; cables, circuits, ceramics, transistors, adapters, lasers, smart cards and other electronic factory equipment</t>
  </si>
  <si>
    <t>2730, 2737</t>
  </si>
  <si>
    <t>Computer / Technology - Unspecified</t>
  </si>
  <si>
    <t>Is remainder for Class High Tech / IT on fund level</t>
  </si>
  <si>
    <t>Telecommunications</t>
  </si>
  <si>
    <t xml:space="preserve">Fixed line and mobile telecommunications (includes cellular, satellite and paging services; wireless tower companies) </t>
  </si>
  <si>
    <t>Y</t>
  </si>
  <si>
    <t>Telecom - Equipment &amp; Services</t>
  </si>
  <si>
    <t>Makers and distributors of high-tech communications products (satellites, telephones, fiberoptics, networks, hubs and routers); Telecom related services (e.g. Jamba)</t>
  </si>
  <si>
    <t>N</t>
  </si>
  <si>
    <t>Telecom - Unspecified</t>
  </si>
  <si>
    <t>Health Care / Life Sciences</t>
  </si>
  <si>
    <t>Owners and operators of health maintenance organizations, hospitals, clinics, nursing homes, rehabilitation and retirement centers</t>
  </si>
  <si>
    <t>Health Care Equipment</t>
  </si>
  <si>
    <t>Evtl. unterteilen in "Medical Devices" und "Medical Supplies"</t>
  </si>
  <si>
    <t>4535, 4537</t>
  </si>
  <si>
    <t>Health Care Support Services</t>
  </si>
  <si>
    <t>Providers of nonfinancial services to enterprises active in the health care sector. Includes laboratories/testing services, providers of medical tools, data/information/news and services related to the health care industry</t>
  </si>
  <si>
    <t xml:space="preserve"> - </t>
  </si>
  <si>
    <t>Pharmaceuticals &amp; Biotech</t>
  </si>
  <si>
    <t>Manufacturers of drugs; companies into R&amp;D of biological substances</t>
  </si>
  <si>
    <t>NOTE: excluding "Vitamin Producers" which are Food &amp; Beverages</t>
  </si>
  <si>
    <t>Health Care / Life Sciences - Unspecified</t>
  </si>
  <si>
    <t>Consumer Industry</t>
  </si>
  <si>
    <t>Food &amp; Beverages</t>
  </si>
  <si>
    <t>Producer/bottler/shipper of alcoholic drinks (brewers, distilliers, vintners) and soft drinks; food producers, including farming and fishing (farming includes manufacturers of livestock feeds and seeds, and other agricultural products, excludes fertilizers and pestizides which are chemicals); pet food; dietary/nutritional supplements, vitamins</t>
  </si>
  <si>
    <t>Also "Vitamin Producers" which are not Pharmaceuticals &amp; Biotech</t>
  </si>
  <si>
    <t>Traditional Products &amp; Household Goods</t>
  </si>
  <si>
    <t>Furniture; durable household goods (lighting, garden equipment…), non-durable (pens, batteries, etc.); personal products (cosmetics, hygiene products), consumer electronics (CDs, DVDs, audio equipment etc.), toys,  tobacco; photographic equipment, recreational vehicles (yachts, go-karts)</t>
  </si>
  <si>
    <t>3720, 3740, 3767, 3780</t>
  </si>
  <si>
    <t>Automobiles &amp; Parts</t>
  </si>
  <si>
    <t>Manufacturers/distributors of motorcycles &amp; vehicles and new &amp; replacement parts for the automobile industry; tires
NOTE: excluding commercial vehicals (such as tractors) which is "General Industrials")</t>
  </si>
  <si>
    <r>
      <t xml:space="preserve">excl. commercial vehicles </t>
    </r>
    <r>
      <rPr>
        <b/>
        <sz val="10"/>
        <color indexed="22"/>
        <rFont val="ARIAL"/>
        <family val="2"/>
        <charset val="1"/>
      </rPr>
      <t>=&gt; Industry?</t>
    </r>
    <r>
      <rPr>
        <sz val="10"/>
        <color indexed="22"/>
        <rFont val="ARIAL"/>
        <family val="2"/>
        <charset val="1"/>
      </rPr>
      <t xml:space="preserve"> and recreational vehicles </t>
    </r>
    <r>
      <rPr>
        <b/>
        <sz val="10"/>
        <color indexed="22"/>
        <rFont val="ARIAL"/>
        <family val="2"/>
        <charset val="1"/>
      </rPr>
      <t>=&gt; Leisure?</t>
    </r>
  </si>
  <si>
    <t>Textiles</t>
  </si>
  <si>
    <t>Manufacturers/distributors of clothing, accessories and footwear</t>
  </si>
  <si>
    <t>3763, 3765</t>
  </si>
  <si>
    <t>Travel &amp; Leisure</t>
  </si>
  <si>
    <t>Gambling, hotels (motels, spas, resorts, campgrounds), restaurants (incl. catering services), bars, recreational services (fitness centers, movie theaters), tourism services (travel agencies, reservation services, car rentals); NOTE: excluding Airlines (&amp; other passenger transportation) which is "Transportation"</t>
  </si>
  <si>
    <t>NOTE: Excluding Airlines, which is Transportation</t>
  </si>
  <si>
    <t>5752, 5753, 5755, 5757</t>
  </si>
  <si>
    <t>Retail</t>
  </si>
  <si>
    <t>Retailers and wholesalers (drug, food, apparel, home improvement, etc.)</t>
  </si>
  <si>
    <t>5371, 5373, 5375, 5379 (without 5377), 2797</t>
  </si>
  <si>
    <t>Media</t>
  </si>
  <si>
    <t>Broadcasting and entertainment (radio, TV), media agencies, publishing (printed or electronic)</t>
  </si>
  <si>
    <t>Specialized Consumer Services</t>
  </si>
  <si>
    <t>Providers of consumer services such as auction houses, schools, dry cleaners, hair salons etc.</t>
  </si>
  <si>
    <t>Consumer Industry - Unspecified</t>
  </si>
  <si>
    <t>Industrials</t>
  </si>
  <si>
    <t>Materials - Chemicals</t>
  </si>
  <si>
    <t>Producers and distributors of simple and specialty chemical products for users and industries (plastics, rubber, polymers, flavors and fragrances, pesticides etc.)</t>
  </si>
  <si>
    <t>Materials - Mining and Forestry</t>
  </si>
  <si>
    <t>Industrial metals &amp; mining (metals, coal, diamonds…), forestry &amp; paper</t>
  </si>
  <si>
    <t>1730, 1750, 1770</t>
  </si>
  <si>
    <t>Materials - Construction</t>
  </si>
  <si>
    <t>Producers of materials for the construction of buildings and structures (glass, cement and concrete, metal, wood, paint), manufacturers/distributors of air-conditioning, bath fixtures and heating equipment</t>
  </si>
  <si>
    <t>Construction</t>
  </si>
  <si>
    <t>Heavy construction: infrastructure (bridges and roads), construction of (apartment) buildings, provider of construction services (masons, architects, plumbers)</t>
  </si>
  <si>
    <t>2357, 3728</t>
  </si>
  <si>
    <t>Transportation - Infrastructure</t>
  </si>
  <si>
    <t>Companies that own/manage airports, industrial railway lines, train depots&amp;stations, roads, bridges, tunnels, ports (docks, locks)</t>
  </si>
  <si>
    <t>see footnote</t>
  </si>
  <si>
    <t>2775, 2777</t>
  </si>
  <si>
    <t>Transportation - Services</t>
  </si>
  <si>
    <t>NOTE: Including Airlines</t>
  </si>
  <si>
    <t>5751, 2771, 2773, 2779</t>
  </si>
  <si>
    <t>Business Support Services</t>
  </si>
  <si>
    <t>Management consultants, office cleaning, security services, business training, employment agencies, computer services (network administration, data management, technical support, repair services)</t>
  </si>
  <si>
    <t>NOTE: Excluding Financial Administration which is "Fiancial Services"</t>
  </si>
  <si>
    <t>2791, 2793, 9533</t>
  </si>
  <si>
    <t>Waste / Recycling</t>
  </si>
  <si>
    <t>General Industrials</t>
  </si>
  <si>
    <t>Manufacturers in the areas of aerospace &amp; defense (aircrafts and parts, radar etc.), containers &amp; packaging, Industrial machinery/engineering (heavy agricultural and construction machinery, factory equipment, pumps, presses etc.)</t>
  </si>
  <si>
    <t>2710, 2720, 2750</t>
  </si>
  <si>
    <t>Industrials - Unspecified</t>
  </si>
  <si>
    <t>Is remainder for Class Industrials on fund AND company level</t>
  </si>
  <si>
    <t xml:space="preserve">Natural Resources / Energy </t>
  </si>
  <si>
    <t>Natural Resources / Energy - Infrastructure</t>
  </si>
  <si>
    <t>Besitzer/Betreiber von Kraftwerken, Leitungen/Netzen (Strom, Öl, Gas etc.), Raffinerien, integrierte Unternehmen, Förderunternehmen von Öl oder Gas; NICHT: Retailer ohne eigene Netze/Kraftwerke]</t>
  </si>
  <si>
    <t>0530, 7535, 7570</t>
  </si>
  <si>
    <t>Natural Resources / Energy - Equipment &amp; Services</t>
  </si>
  <si>
    <t>Suppliers of equipment and services to oil fields and offshore platforms (drilling, exploration, info services, platform construction)</t>
  </si>
  <si>
    <t>Alternative Energy - Infrastructure</t>
  </si>
  <si>
    <t>Besitzer/Betreiber von Anlagen/Kraftwerken (Windparks, Solarfarm, Wasserkraftwerk, Bioenergieanlagen), Leitungen/Netzen</t>
  </si>
  <si>
    <t>Alternative Energy - Equipment</t>
  </si>
  <si>
    <t>Natural Resources / Energy - Unspecified</t>
  </si>
  <si>
    <t>Mixed / Others</t>
  </si>
  <si>
    <t>Others / Unspecified</t>
  </si>
  <si>
    <t>Fund in Fund Investment</t>
  </si>
  <si>
    <t>Investment in private equity fund managed by a different investment managmement firm</t>
  </si>
  <si>
    <t>Investment in Predecessor Fund</t>
  </si>
  <si>
    <t>Investment in private equity fund managed by the same investment management firm</t>
  </si>
  <si>
    <t>Others / Unspecified - Unspecified</t>
  </si>
  <si>
    <t>Is remainder for Class Mixed/Others on fund level</t>
  </si>
  <si>
    <t>Financials</t>
  </si>
  <si>
    <t>Financials - Banks</t>
  </si>
  <si>
    <t>Banks providing financial services such as loans, money transmission, retail banking</t>
  </si>
  <si>
    <t>Financials - Insurance</t>
  </si>
  <si>
    <t>Life&amp;nonlife insurance, reinsurance, insurance brokers and agencies etc.</t>
  </si>
  <si>
    <t>Financials - Real Estate</t>
  </si>
  <si>
    <t>Real estate investment &amp; services (holding&amp;development companies, leasing companies, management companies, agencies, brokers…) and real estate investment trusts</t>
  </si>
  <si>
    <t>Financial Services</t>
  </si>
  <si>
    <t>Asset managers, consumer finance (credit cards, personal loans), mortgage finance, investment services (brokers and dealers, online brokers), speciality finance; financial administration (such as bill payment and employee benefit services)</t>
  </si>
  <si>
    <t>8700, 2795</t>
  </si>
  <si>
    <t>Financials - Unspecified</t>
  </si>
  <si>
    <t>Mixed</t>
  </si>
  <si>
    <t>Balanced</t>
  </si>
  <si>
    <t>Infrastructure</t>
  </si>
  <si>
    <t>Real Estate Commercial</t>
  </si>
  <si>
    <t>RE Office</t>
  </si>
  <si>
    <t xml:space="preserve">RE Retail </t>
  </si>
  <si>
    <t>RE Industrial</t>
  </si>
  <si>
    <t>RE Commercial Mixed Use</t>
  </si>
  <si>
    <t>Timber/Resource Exploration</t>
  </si>
  <si>
    <t>Agricultural</t>
  </si>
  <si>
    <t>Storage/Parking</t>
  </si>
  <si>
    <t>Utilities/Institutional</t>
  </si>
  <si>
    <t>RE Commercial - Unspecified</t>
  </si>
  <si>
    <t>Real Estate Residential</t>
  </si>
  <si>
    <t>Multi-Family Residential</t>
  </si>
  <si>
    <t>Single-Family Residential</t>
  </si>
  <si>
    <t>Apartments/Condominiums</t>
  </si>
  <si>
    <t>Student Apartments</t>
  </si>
  <si>
    <t>Hotel/Motel</t>
  </si>
  <si>
    <t>Entertainment/Leisure</t>
  </si>
  <si>
    <t>Senior Residences</t>
  </si>
  <si>
    <t>RE Residential - Unspecified</t>
  </si>
  <si>
    <t>Real Estate Diversified</t>
  </si>
  <si>
    <t>Real Estate - Unspecified</t>
  </si>
  <si>
    <t>Infrastructure Economic</t>
  </si>
  <si>
    <t>Communication - Infrastructure</t>
  </si>
  <si>
    <t>Infrastructure Economic - Unspecified</t>
  </si>
  <si>
    <t>Infrastructure Social</t>
  </si>
  <si>
    <t>Health Care Facilities</t>
  </si>
  <si>
    <t>Educational Facilities</t>
  </si>
  <si>
    <t>Community Services</t>
  </si>
  <si>
    <t>Infrastructure Social - Unspecified</t>
  </si>
  <si>
    <t>Infrastructure Diversified</t>
  </si>
  <si>
    <t>Infrastructure Unspecified</t>
  </si>
  <si>
    <t>Country Classification (Basis: UN worldregions)</t>
  </si>
  <si>
    <t>Continent
ID</t>
  </si>
  <si>
    <t xml:space="preserve">Continent
</t>
  </si>
  <si>
    <t>MajorMarket
ID</t>
  </si>
  <si>
    <t xml:space="preserve">Major Market
</t>
  </si>
  <si>
    <t>Region
ID</t>
  </si>
  <si>
    <t xml:space="preserve">Region
</t>
  </si>
  <si>
    <t>Country
ID</t>
  </si>
  <si>
    <t xml:space="preserve">Country
</t>
  </si>
  <si>
    <t>Description</t>
  </si>
  <si>
    <t>NOTE: unassigned countries/Ids are hidden
Please unhide when first assigned</t>
  </si>
  <si>
    <t>America</t>
  </si>
  <si>
    <t>Northern America</t>
  </si>
  <si>
    <t>Canada</t>
  </si>
  <si>
    <t>Greenland</t>
  </si>
  <si>
    <t>Member country of the Kingdom of Denmark</t>
  </si>
  <si>
    <t>Saint Pierre and Miquelon</t>
  </si>
  <si>
    <t>Collectivité territoriale de Saint-Pierre-et-Miquelon</t>
  </si>
  <si>
    <t>United States of America</t>
  </si>
  <si>
    <t>Unspecified (Northern America)</t>
  </si>
  <si>
    <t>Asia</t>
  </si>
  <si>
    <t xml:space="preserve">Eastern Asia </t>
  </si>
  <si>
    <t>China</t>
  </si>
  <si>
    <t>Taiwan</t>
  </si>
  <si>
    <t>Area under the jurisdiction of the People's Republic of China</t>
  </si>
  <si>
    <t>Korea, Democratic People's Republic of</t>
  </si>
  <si>
    <t>North Korea</t>
  </si>
  <si>
    <t>Hong Kong</t>
  </si>
  <si>
    <t>Special administrative regions of the People's Republic of China</t>
  </si>
  <si>
    <t>Japan</t>
  </si>
  <si>
    <t>Macao</t>
  </si>
  <si>
    <t>Mongolia</t>
  </si>
  <si>
    <t>Korea, Republic of</t>
  </si>
  <si>
    <t>South Korea</t>
  </si>
  <si>
    <t>Unspecified (Eastern Asia)</t>
  </si>
  <si>
    <t>South Central Asia</t>
  </si>
  <si>
    <t>Afghanistan</t>
  </si>
  <si>
    <t>Bangladesh</t>
  </si>
  <si>
    <t>Bhutan</t>
  </si>
  <si>
    <t>India</t>
  </si>
  <si>
    <t>Iran, Islamic Republic of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</si>
  <si>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</si>
  <si>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</si>
  <si>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</si>
  <si>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</si>
  <si>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</si>
  <si>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</si>
  <si>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</si>
  <si>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</si>
  <si>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</si>
  <si>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Unspecified (South Central Asia)</t>
  </si>
  <si>
    <t xml:space="preserve">South Eastern Asia </t>
  </si>
  <si>
    <t>Brunei Darussalam</t>
  </si>
  <si>
    <t>Cambodia</t>
  </si>
  <si>
    <t>Indonesia</t>
  </si>
  <si>
    <t>Lao People's Dem.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</si>
  <si>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</si>
  <si>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</si>
  <si>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</si>
  <si>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</si>
  <si>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</si>
  <si>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</si>
  <si>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</si>
  <si>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Unspecified (South-Eastern Asia)</t>
  </si>
  <si>
    <t xml:space="preserve">Western Asia 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</si>
  <si>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</si>
  <si>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</si>
  <si>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</si>
  <si>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</si>
  <si>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</si>
  <si>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</si>
  <si>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</si>
  <si>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</si>
  <si>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</si>
  <si>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</si>
  <si>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Palestinian National Authority</t>
  </si>
  <si>
    <t>Occupied Palestinian Territory</t>
  </si>
  <si>
    <t>Oman</t>
  </si>
  <si>
    <t>Qatar</t>
  </si>
  <si>
    <t>Saudi Arabia</t>
  </si>
  <si>
    <t>Syrian Arab Republic</t>
  </si>
  <si>
    <t>Turkey</t>
  </si>
  <si>
    <t>United Arab Emirates</t>
  </si>
  <si>
    <t>Yemen</t>
  </si>
  <si>
    <t>Unspecified (Western Asia)</t>
  </si>
  <si>
    <t>Unspecified (Asia)</t>
  </si>
  <si>
    <t>Europe</t>
  </si>
  <si>
    <t>DACH</t>
  </si>
  <si>
    <t>Austria</t>
  </si>
  <si>
    <t>Germany</t>
  </si>
  <si>
    <t>Switzerland</t>
  </si>
  <si>
    <t>Unspecified (DACH)</t>
  </si>
  <si>
    <t>Benelux</t>
  </si>
  <si>
    <t>Belgium</t>
  </si>
  <si>
    <t>Luxembourg</t>
  </si>
  <si>
    <t>Netherlands</t>
  </si>
  <si>
    <t>Unspecified (Benelux)</t>
  </si>
  <si>
    <t>Baltics</t>
  </si>
  <si>
    <t>Estonia</t>
  </si>
  <si>
    <t>Latvia</t>
  </si>
  <si>
    <t>Lithuania</t>
  </si>
  <si>
    <t>Unspecified (Baltics)</t>
  </si>
  <si>
    <t>Eastern Europe</t>
  </si>
  <si>
    <t>Belarus</t>
  </si>
  <si>
    <t>Bulgaria</t>
  </si>
  <si>
    <t>Czech Republic</t>
  </si>
  <si>
    <t>Hungary</t>
  </si>
  <si>
    <t>Poland</t>
  </si>
  <si>
    <t>Moldova, Republic of</t>
  </si>
  <si>
    <t>Romania</t>
  </si>
  <si>
    <t>Russian Federation</t>
  </si>
  <si>
    <t>Slovakia</t>
  </si>
  <si>
    <t>Ukraine</t>
  </si>
  <si>
    <t>Unspecified (Eastern Europe)</t>
  </si>
  <si>
    <t>Scandinavia</t>
  </si>
  <si>
    <t>Norway</t>
  </si>
  <si>
    <t>Sweden</t>
  </si>
  <si>
    <t>Finland</t>
  </si>
  <si>
    <t>Denmark</t>
  </si>
  <si>
    <t>Unspecified (Scandinavia)</t>
  </si>
  <si>
    <t>Southern Europe</t>
  </si>
  <si>
    <t>Albania</t>
  </si>
  <si>
    <t>Andorra</t>
  </si>
  <si>
    <t>Bosnia and Herzegovina</t>
  </si>
  <si>
    <t>Croatia</t>
  </si>
  <si>
    <t>Gibraltar</t>
  </si>
  <si>
    <t>Self-governing British overseas territory</t>
  </si>
  <si>
    <t>Greece</t>
  </si>
  <si>
    <t>Holy See</t>
  </si>
  <si>
    <t>The Holy See is the episcopal jurisdiction of the Bishop of Rome, not to be confused with Varican City</t>
  </si>
  <si>
    <t>Italy</t>
  </si>
  <si>
    <t>Malta</t>
  </si>
  <si>
    <t>Portugal</t>
  </si>
  <si>
    <t>San Marino</t>
  </si>
  <si>
    <t>Slovenia</t>
  </si>
  <si>
    <t>Spain</t>
  </si>
  <si>
    <t>Macedonia</t>
  </si>
  <si>
    <t>Serbia</t>
  </si>
  <si>
    <t>Montenegro</t>
  </si>
  <si>
    <t>Unspecified (Southern European)</t>
  </si>
  <si>
    <t>Other European</t>
  </si>
  <si>
    <t>Channel Islands</t>
  </si>
  <si>
    <t>Jersey and Guernsey are British Crown dependencies, but neither is part of the United Kingdom</t>
  </si>
  <si>
    <t>Faeroe Islands</t>
  </si>
  <si>
    <t>France</t>
  </si>
  <si>
    <t>Iceland</t>
  </si>
  <si>
    <t>Ireland</t>
  </si>
  <si>
    <t>Isle of Man</t>
  </si>
  <si>
    <t>Self-governing British Crown dependency, not part of the United Kingdom</t>
  </si>
  <si>
    <t>Liechtenstein</t>
  </si>
  <si>
    <t>Monaco</t>
  </si>
  <si>
    <t>United Kingdom</t>
  </si>
  <si>
    <t>Unspecified (Other European)</t>
  </si>
  <si>
    <t>Unspecified (Europe)</t>
  </si>
  <si>
    <t>Rest of World</t>
  </si>
  <si>
    <t>Latin America</t>
  </si>
  <si>
    <t>Anguilla</t>
  </si>
  <si>
    <t>British overseas territory</t>
  </si>
  <si>
    <t>Antigua and Barbuda</t>
  </si>
  <si>
    <t>Aruba</t>
  </si>
  <si>
    <t>Autonomous region within the Kingdom of the Netherlands</t>
  </si>
  <si>
    <t>Bahamas</t>
  </si>
  <si>
    <t>Barbados</t>
  </si>
  <si>
    <t>British Virgin Islands</t>
  </si>
  <si>
    <t>Cayman Islands</t>
  </si>
  <si>
    <t>Cuba</t>
  </si>
  <si>
    <t>Dominica</t>
  </si>
  <si>
    <t>Dominican Republic</t>
  </si>
  <si>
    <t>Grenada</t>
  </si>
  <si>
    <t>Guadeloupe</t>
  </si>
  <si>
    <t>Overseas department of France. One of the twenty-six regions of France</t>
  </si>
  <si>
    <t>Haiti</t>
  </si>
  <si>
    <t>Jamaica</t>
  </si>
  <si>
    <t>Martinique</t>
  </si>
  <si>
    <t>Overseas department of France</t>
  </si>
  <si>
    <t>Montserrat</t>
  </si>
  <si>
    <t>British Overseas Territory</t>
  </si>
  <si>
    <t>Netherlands Antilles</t>
  </si>
  <si>
    <t>Autonomous part of the Kingdom of the Netherlands</t>
  </si>
  <si>
    <t>Puerto Rico</t>
  </si>
  <si>
    <t>Self-governing unincorporated territory of the United States</t>
  </si>
  <si>
    <t>Saint Kitts and Nevis</t>
  </si>
  <si>
    <t>Saint Lucia</t>
  </si>
  <si>
    <t>Saint Vincent and Grenadines</t>
  </si>
  <si>
    <t>Trinidad and Tobago</t>
  </si>
  <si>
    <t>Turks and Caicos Islands</t>
  </si>
  <si>
    <t>United States Virgin Islands</t>
  </si>
  <si>
    <t>Insular area of the United States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</si>
  <si>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</si>
  <si>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</si>
  <si>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</si>
  <si>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</si>
  <si>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</si>
  <si>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</si>
  <si>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</si>
  <si>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</si>
  <si>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Argentina</t>
  </si>
  <si>
    <t>Bolivia</t>
  </si>
  <si>
    <t>Brazil</t>
  </si>
  <si>
    <t>Chile</t>
  </si>
  <si>
    <t>Colombia</t>
  </si>
  <si>
    <t>Ecuador</t>
  </si>
  <si>
    <t>Falkland Islands</t>
  </si>
  <si>
    <t>French Guiana</t>
  </si>
  <si>
    <r>
      <t xml:space="preserve">Overseas department (French: </t>
    </r>
    <r>
      <rPr>
        <i/>
        <sz val="11"/>
        <color indexed="8"/>
        <rFont val="Calibri"/>
        <family val="2"/>
      </rPr>
      <t>département d'outre-mer, or DOM</t>
    </r>
    <r>
      <rPr>
        <sz val="10"/>
        <rFont val="Arial"/>
        <family val="2"/>
      </rPr>
      <t>) of France</t>
    </r>
  </si>
  <si>
    <t>Guyana</t>
  </si>
  <si>
    <t>Paraguay</t>
  </si>
  <si>
    <t>Peru</t>
  </si>
  <si>
    <t>Suriname</t>
  </si>
  <si>
    <t>Uruguay</t>
  </si>
  <si>
    <t>Venezuela</t>
  </si>
  <si>
    <t>Unspecified (Latin America)</t>
  </si>
  <si>
    <t>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</si>
  <si>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</si>
  <si>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</si>
  <si>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</si>
  <si>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</si>
  <si>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</si>
  <si>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</si>
  <si>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</si>
  <si>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</si>
  <si>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</si>
  <si>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</si>
  <si>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Reunion</t>
  </si>
  <si>
    <t>Réunion. Overseas department of France</t>
  </si>
  <si>
    <t>Rwanda</t>
  </si>
  <si>
    <t>Seychelles</t>
  </si>
  <si>
    <t>Somalia</t>
  </si>
  <si>
    <t>Uganda</t>
  </si>
  <si>
    <t>Tanzania, United Republic of</t>
  </si>
  <si>
    <t>Zambia</t>
  </si>
  <si>
    <t>Zimbabwe</t>
  </si>
  <si>
    <t>Angola</t>
  </si>
  <si>
    <t>Cameroon</t>
  </si>
  <si>
    <t>Central African Republic</t>
  </si>
  <si>
    <t>Chad</t>
  </si>
  <si>
    <t>Congo</t>
  </si>
  <si>
    <t>Congo, Democratic Republic of the</t>
  </si>
  <si>
    <t>Equatorial Guinea</t>
  </si>
  <si>
    <t>Gabon</t>
  </si>
  <si>
    <t>Sao Tome and Principe</t>
  </si>
  <si>
    <t>Algeria</t>
  </si>
  <si>
    <t>Egypt</t>
  </si>
  <si>
    <t>Libyan Arab Jamahiriya</t>
  </si>
  <si>
    <t>Morocco</t>
  </si>
  <si>
    <t>Sudan</t>
  </si>
  <si>
    <t>Tunisia</t>
  </si>
  <si>
    <t>Western Sahara</t>
  </si>
  <si>
    <t>The Kingdom of Morocco and the Polisario Front independence movement (and government of SADR) dispute control of the territory</t>
  </si>
  <si>
    <t>Botswana</t>
  </si>
  <si>
    <t>Lesotho</t>
  </si>
  <si>
    <t>Namibia</t>
  </si>
  <si>
    <t>South Africa</t>
  </si>
  <si>
    <t>Swaziland</t>
  </si>
  <si>
    <t>Benin</t>
  </si>
  <si>
    <t>Burkina Faso</t>
  </si>
  <si>
    <t>Cape Verde</t>
  </si>
  <si>
    <t>Cote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</si>
  <si>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</si>
  <si>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</si>
  <si>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</si>
  <si>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</si>
  <si>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</si>
  <si>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</si>
  <si>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</si>
  <si>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</si>
  <si>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</si>
  <si>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</si>
  <si>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</si>
  <si>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</si>
  <si>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</si>
  <si>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Unspecified (Africa)</t>
  </si>
  <si>
    <t>Oceania</t>
  </si>
  <si>
    <t>Australia</t>
  </si>
  <si>
    <t>New Zealand</t>
  </si>
  <si>
    <t>Norfolk Island</t>
  </si>
  <si>
    <t>Part of Australia's external territories</t>
  </si>
  <si>
    <t>Fiji</t>
  </si>
  <si>
    <t>New Caledonia</t>
  </si>
  <si>
    <t>New Caledonia is set to decide whether to remain within the French Republic or become an independent state in a referendum to be held between 2014 and 2019</t>
  </si>
  <si>
    <t>Papua New Guinea</t>
  </si>
  <si>
    <t>Solomon Islands</t>
  </si>
  <si>
    <t>Vanuatu</t>
  </si>
  <si>
    <t>Micronesia, Federated States of</t>
  </si>
  <si>
    <t>Guam</t>
  </si>
  <si>
    <t>Organized, unincorporated insular area of the United States</t>
  </si>
  <si>
    <t>Johnston Island</t>
  </si>
  <si>
    <t>Unincorporated territory of the United States</t>
  </si>
  <si>
    <t>Kiribati</t>
  </si>
  <si>
    <t>Marshall Islands</t>
  </si>
  <si>
    <t>Nauru</t>
  </si>
  <si>
    <t>Northern Mariana Islands</t>
  </si>
  <si>
    <r>
      <t>Commonwealth of the Northern Mariana Islands</t>
    </r>
    <r>
      <rPr>
        <sz val="10"/>
        <rFont val="Arial"/>
        <family val="2"/>
      </rPr>
      <t xml:space="preserve"> (CNMI), is a commonwealth in political union with the United States</t>
    </r>
  </si>
  <si>
    <t>Palau</t>
  </si>
  <si>
    <t>American Samoa</t>
  </si>
  <si>
    <t>Cook Islands</t>
  </si>
  <si>
    <t>Self-governing parliamentary democracy in free association with New Zealand</t>
  </si>
  <si>
    <t>French Polynesia</t>
  </si>
  <si>
    <t>French overseas collectivity</t>
  </si>
  <si>
    <t>Niue</t>
  </si>
  <si>
    <t>Self-governing in free association with New Zealand</t>
  </si>
  <si>
    <t>Pitcairn</t>
  </si>
  <si>
    <t>Samoa</t>
  </si>
  <si>
    <t>Tokelau</t>
  </si>
  <si>
    <t>Territory of New Zealand</t>
  </si>
  <si>
    <t>Tonga</t>
  </si>
  <si>
    <t>Tuvalu</t>
  </si>
  <si>
    <t>Wallis and Futuna Islands</t>
  </si>
  <si>
    <r>
      <t>French overseas collectivity (</t>
    </r>
    <r>
      <rPr>
        <i/>
        <sz val="11"/>
        <color indexed="8"/>
        <rFont val="Calibri"/>
        <family val="2"/>
      </rPr>
      <t>collectivité d'outre-mer</t>
    </r>
    <r>
      <rPr>
        <sz val="10"/>
        <rFont val="Arial"/>
        <family val="2"/>
      </rPr>
      <t xml:space="preserve">, or </t>
    </r>
    <r>
      <rPr>
        <i/>
        <sz val="11"/>
        <color indexed="8"/>
        <rFont val="Calibri"/>
        <family val="2"/>
      </rPr>
      <t>COM</t>
    </r>
    <r>
      <rPr>
        <sz val="10"/>
        <rFont val="Arial"/>
        <family val="2"/>
      </rPr>
      <t>)</t>
    </r>
  </si>
  <si>
    <t>Unspecified (Oceania)</t>
  </si>
  <si>
    <t>Unspecified</t>
  </si>
  <si>
    <t>Unspecified (Rest of World)</t>
  </si>
  <si>
    <t>Add Balanced/Diversified</t>
  </si>
  <si>
    <t>Stage Classification</t>
  </si>
  <si>
    <t>Fund Stage Class
ID</t>
  </si>
  <si>
    <t>Fund Stage Class</t>
  </si>
  <si>
    <t>Deal Stage Class
ID</t>
  </si>
  <si>
    <t>Deal Stage Class</t>
  </si>
  <si>
    <t>Stage ID</t>
  </si>
  <si>
    <t>Stage</t>
  </si>
  <si>
    <t>NOTE:
Stage marked green only applicable on the fund level</t>
  </si>
  <si>
    <t>Others/Unspecified</t>
  </si>
  <si>
    <t>Turnaround</t>
  </si>
  <si>
    <t>Special Situations</t>
  </si>
  <si>
    <t>Secondary Trading</t>
  </si>
  <si>
    <t>rename: Secondary Interests</t>
  </si>
  <si>
    <t>Public</t>
  </si>
  <si>
    <t>Maybe listed PE</t>
  </si>
  <si>
    <t>Venture Capital</t>
  </si>
  <si>
    <t>Seed</t>
  </si>
  <si>
    <t>Start Up</t>
  </si>
  <si>
    <t>Early</t>
  </si>
  <si>
    <t>Expansion</t>
  </si>
  <si>
    <t>Later</t>
  </si>
  <si>
    <t>Buyout</t>
  </si>
  <si>
    <t>Growth</t>
  </si>
  <si>
    <t>MBO/MBI</t>
  </si>
  <si>
    <t>Recapitalisation</t>
  </si>
  <si>
    <t>LBO</t>
  </si>
  <si>
    <t>Acquisition Financing</t>
  </si>
  <si>
    <t>Public to Private</t>
  </si>
  <si>
    <t>Real Estate</t>
  </si>
  <si>
    <t>RE Core</t>
  </si>
  <si>
    <t>RE Core Plus</t>
  </si>
  <si>
    <t>RE Opportunistic</t>
  </si>
  <si>
    <t>RE Sale and Leaseback</t>
  </si>
  <si>
    <t>Real Estate Mixed</t>
  </si>
  <si>
    <t>Brownfield</t>
  </si>
  <si>
    <t>Rehabilitated Brownfield</t>
  </si>
  <si>
    <t>Greenfield</t>
  </si>
  <si>
    <t>Infrastructure Concession</t>
  </si>
  <si>
    <t>Infrastructure PPP</t>
  </si>
  <si>
    <t>Infrastructure - Unspecified</t>
  </si>
  <si>
    <t>Currency</t>
  </si>
  <si>
    <t>CurrencyID</t>
  </si>
  <si>
    <t>Symbol</t>
  </si>
  <si>
    <t>Unicode sequence</t>
  </si>
  <si>
    <t>NOTE: unassigned currencies/Ids are hidden
Please unhide when first assigned</t>
  </si>
  <si>
    <t>USD</t>
  </si>
  <si>
    <t>United States of America, Dollars</t>
  </si>
  <si>
    <t>$</t>
  </si>
  <si>
    <t>EUR</t>
  </si>
  <si>
    <t>Euro</t>
  </si>
  <si>
    <t>€</t>
  </si>
  <si>
    <t>20ac</t>
  </si>
  <si>
    <t>CHF</t>
  </si>
  <si>
    <t>Switzerland, Francs</t>
  </si>
  <si>
    <t>₣</t>
  </si>
  <si>
    <t>20a3</t>
  </si>
  <si>
    <t>GBP</t>
  </si>
  <si>
    <t>United Kingdom, Pounds</t>
  </si>
  <si>
    <t>£</t>
  </si>
  <si>
    <t>a3</t>
  </si>
  <si>
    <t>DEM</t>
  </si>
  <si>
    <t>Germany, Mark</t>
  </si>
  <si>
    <t>DM</t>
  </si>
  <si>
    <t>44, 4d</t>
  </si>
  <si>
    <t>FRF</t>
  </si>
  <si>
    <t>France, Franc</t>
  </si>
  <si>
    <t>F</t>
  </si>
  <si>
    <t>46</t>
  </si>
  <si>
    <t>SEK</t>
  </si>
  <si>
    <t>Sweden, Kronor</t>
  </si>
  <si>
    <t>kr</t>
  </si>
  <si>
    <t>6b, 72</t>
  </si>
  <si>
    <t>JPY</t>
  </si>
  <si>
    <t>Japan, Yen</t>
  </si>
  <si>
    <t>¥</t>
  </si>
  <si>
    <t>a5</t>
  </si>
  <si>
    <t>ITL</t>
  </si>
  <si>
    <t>Italy, Lira</t>
  </si>
  <si>
    <t>₤</t>
  </si>
  <si>
    <t>20a4</t>
  </si>
  <si>
    <t>CAD</t>
  </si>
  <si>
    <t>Canada, Dollars</t>
  </si>
  <si>
    <t>ZAR</t>
  </si>
  <si>
    <t>South Africa, Rand</t>
  </si>
  <si>
    <t>R</t>
  </si>
  <si>
    <t>AUD</t>
  </si>
  <si>
    <t>Australia, Dollars</t>
  </si>
  <si>
    <t>AFN</t>
  </si>
  <si>
    <t>60b</t>
  </si>
  <si>
    <t>ALL</t>
  </si>
  <si>
    <t>Albania, Leke</t>
  </si>
  <si>
    <t>Lek</t>
  </si>
  <si>
    <t>4c, 65, 6b</t>
  </si>
  <si>
    <t>ANG</t>
  </si>
  <si>
    <t>Netherlands Antilles, Guilders (also called Florins)</t>
  </si>
  <si>
    <t>ƒ</t>
  </si>
  <si>
    <t>ARS</t>
  </si>
  <si>
    <t>Argentina, Pesos</t>
  </si>
  <si>
    <t>AWG</t>
  </si>
  <si>
    <t>Aruba, Guilders (also called Florins)</t>
  </si>
  <si>
    <t>AZN</t>
  </si>
  <si>
    <t>Azerbaijan, New Manats</t>
  </si>
  <si>
    <t>ман</t>
  </si>
  <si>
    <t>43c, 430, 43d</t>
  </si>
  <si>
    <t>BAM</t>
  </si>
  <si>
    <t>Bosnia and Herzegovina, Convertible Marka</t>
  </si>
  <si>
    <t>KM</t>
  </si>
  <si>
    <t>4b, 4d</t>
  </si>
  <si>
    <t>BBD</t>
  </si>
  <si>
    <t>Barbados, Dollars</t>
  </si>
  <si>
    <t>BGN</t>
  </si>
  <si>
    <t>Bulgaria, Leva</t>
  </si>
  <si>
    <t>лв</t>
  </si>
  <si>
    <t>43b, 432</t>
  </si>
  <si>
    <t>BMD</t>
  </si>
  <si>
    <t>Bermuda, Dollars</t>
  </si>
  <si>
    <t>BND</t>
  </si>
  <si>
    <t>Brunei Darussalam, Dollars</t>
  </si>
  <si>
    <t>BOB</t>
  </si>
  <si>
    <t>Bolivia, Bolivianos</t>
  </si>
  <si>
    <t>$b</t>
  </si>
  <si>
    <t>24, 62</t>
  </si>
  <si>
    <t>BRL</t>
  </si>
  <si>
    <t>Brazil, Reais</t>
  </si>
  <si>
    <t>R$</t>
  </si>
  <si>
    <t>52, 24</t>
  </si>
  <si>
    <t>BSD</t>
  </si>
  <si>
    <t>Bahamas, Dollars</t>
  </si>
  <si>
    <t>BWP</t>
  </si>
  <si>
    <t>Botswana, Pulas</t>
  </si>
  <si>
    <t>P</t>
  </si>
  <si>
    <t>BYR</t>
  </si>
  <si>
    <t>Belarus, Rubles</t>
  </si>
  <si>
    <t>p.</t>
  </si>
  <si>
    <t>70, 2e</t>
  </si>
  <si>
    <t>BZD</t>
  </si>
  <si>
    <t>Belize, Dollars</t>
  </si>
  <si>
    <t>BZ$</t>
  </si>
  <si>
    <t>42, 5a, 24</t>
  </si>
  <si>
    <t>CLP</t>
  </si>
  <si>
    <t>Chile, Pesos</t>
  </si>
  <si>
    <t>CNY</t>
  </si>
  <si>
    <t>China, Yuan Renminbi</t>
  </si>
  <si>
    <t>元</t>
  </si>
  <si>
    <t>COP</t>
  </si>
  <si>
    <t>Colombia, Pesos</t>
  </si>
  <si>
    <t>CRC</t>
  </si>
  <si>
    <t>Costa Rica, Colón</t>
  </si>
  <si>
    <t>₡</t>
  </si>
  <si>
    <t>20a1</t>
  </si>
  <si>
    <t>CUP</t>
  </si>
  <si>
    <t>Cuba, Pesos</t>
  </si>
  <si>
    <t>$MN</t>
  </si>
  <si>
    <t>20b1</t>
  </si>
  <si>
    <t>CZK</t>
  </si>
  <si>
    <t>Czech Republic, Koruny</t>
  </si>
  <si>
    <t>Kč</t>
  </si>
  <si>
    <t>4b, 10d</t>
  </si>
  <si>
    <t>DKK</t>
  </si>
  <si>
    <t>Denmark, Kroner</t>
  </si>
  <si>
    <t>DOP</t>
  </si>
  <si>
    <t>Dominican Republic, Pesos</t>
  </si>
  <si>
    <t>RD$</t>
  </si>
  <si>
    <t>52, 44, 24</t>
  </si>
  <si>
    <t>EEK</t>
  </si>
  <si>
    <t>Estonia, Krooni</t>
  </si>
  <si>
    <t>EGP</t>
  </si>
  <si>
    <t>Egypt, Pounds</t>
  </si>
  <si>
    <t>FJD</t>
  </si>
  <si>
    <t>Fiji, Dollars</t>
  </si>
  <si>
    <t>FKP</t>
  </si>
  <si>
    <t>Falkland Islands, Pounds</t>
  </si>
  <si>
    <t>GGP</t>
  </si>
  <si>
    <t>Guernsey, Pounds</t>
  </si>
  <si>
    <t>GHC</t>
  </si>
  <si>
    <t>Ghana, Cedis</t>
  </si>
  <si>
    <t>¢</t>
  </si>
  <si>
    <t>a2</t>
  </si>
  <si>
    <t>GIP</t>
  </si>
  <si>
    <t>Gibraltar, Pounds</t>
  </si>
  <si>
    <t>GTQ</t>
  </si>
  <si>
    <t>Guatemala, Quetzales</t>
  </si>
  <si>
    <t>Q</t>
  </si>
  <si>
    <t>GYD</t>
  </si>
  <si>
    <t>Guyana, Dollars</t>
  </si>
  <si>
    <t>HKD</t>
  </si>
  <si>
    <t>Hong Kong, Dollars</t>
  </si>
  <si>
    <t>HK$</t>
  </si>
  <si>
    <t>48, 4b, 24</t>
  </si>
  <si>
    <t>HNL</t>
  </si>
  <si>
    <t>Honduras, Lempiras</t>
  </si>
  <si>
    <t>L</t>
  </si>
  <si>
    <t>4c</t>
  </si>
  <si>
    <t>HRK</t>
  </si>
  <si>
    <t>Croatia, Kuna</t>
  </si>
  <si>
    <t>kn</t>
  </si>
  <si>
    <t>6b, 6e</t>
  </si>
  <si>
    <t>HUF</t>
  </si>
  <si>
    <t>Hungary, Forint</t>
  </si>
  <si>
    <t>Ft</t>
  </si>
  <si>
    <t>46, 74</t>
  </si>
  <si>
    <t>IDR</t>
  </si>
  <si>
    <t>Indonesia, Rupiahs</t>
  </si>
  <si>
    <t>Rp</t>
  </si>
  <si>
    <t>52, 70</t>
  </si>
  <si>
    <t>ILS</t>
  </si>
  <si>
    <t>Israel, New Shekels</t>
  </si>
  <si>
    <t>₪</t>
  </si>
  <si>
    <t>20aa</t>
  </si>
  <si>
    <t>IMP</t>
  </si>
  <si>
    <t>Isle of Man, Pounds</t>
  </si>
  <si>
    <t>INR</t>
  </si>
  <si>
    <t>India, Rupees</t>
  </si>
  <si>
    <t>₨</t>
  </si>
  <si>
    <t>20a8</t>
  </si>
  <si>
    <t>IRR</t>
  </si>
  <si>
    <t>Iran, Rials</t>
  </si>
  <si>
    <t>﷼</t>
  </si>
  <si>
    <t>fdfc</t>
  </si>
  <si>
    <t>ISK</t>
  </si>
  <si>
    <t>Iceland, Kronur</t>
  </si>
  <si>
    <t>JEP</t>
  </si>
  <si>
    <t>Jersey, Pounds</t>
  </si>
  <si>
    <t>JMD</t>
  </si>
  <si>
    <t>Jamaica, Dollars</t>
  </si>
  <si>
    <t>J$</t>
  </si>
  <si>
    <t>4a, 24</t>
  </si>
  <si>
    <t>KGS</t>
  </si>
  <si>
    <t>Kyrgyzstan, Soms</t>
  </si>
  <si>
    <t>KHR</t>
  </si>
  <si>
    <t>Cambodia, Riels</t>
  </si>
  <si>
    <t>17db</t>
  </si>
  <si>
    <t>KPW</t>
  </si>
  <si>
    <t>Korea (North), Won</t>
  </si>
  <si>
    <t>₩</t>
  </si>
  <si>
    <t>20a9</t>
  </si>
  <si>
    <t>KRW</t>
  </si>
  <si>
    <t>Korea (South), Won</t>
  </si>
  <si>
    <t>KYD</t>
  </si>
  <si>
    <t>Cayman Islands, Dollars</t>
  </si>
  <si>
    <t>KZT</t>
  </si>
  <si>
    <t>Kazakhstan, Tenge</t>
  </si>
  <si>
    <t>LAK</t>
  </si>
  <si>
    <t>Laos, Kips</t>
  </si>
  <si>
    <t>₭</t>
  </si>
  <si>
    <t>20ad</t>
  </si>
  <si>
    <t>LBP</t>
  </si>
  <si>
    <t>Lebanon, Pounds</t>
  </si>
  <si>
    <t>LKR</t>
  </si>
  <si>
    <t>Sri Lanka, Rupees</t>
  </si>
  <si>
    <t>LRD</t>
  </si>
  <si>
    <t>Liberia, Dollars</t>
  </si>
  <si>
    <t>LTL</t>
  </si>
  <si>
    <t>Lithuania, Litai</t>
  </si>
  <si>
    <t>Lt</t>
  </si>
  <si>
    <t>4c, 74</t>
  </si>
  <si>
    <t>LVL</t>
  </si>
  <si>
    <t>Latvia, Lati</t>
  </si>
  <si>
    <t>Ls</t>
  </si>
  <si>
    <t>4c, 73</t>
  </si>
  <si>
    <t>MKD</t>
  </si>
  <si>
    <t>Macedonia, Denars</t>
  </si>
  <si>
    <t>ден</t>
  </si>
  <si>
    <t>434, 435, 43d</t>
  </si>
  <si>
    <t>MNT</t>
  </si>
  <si>
    <t>Mongolia, Tugriks</t>
  </si>
  <si>
    <t>₮</t>
  </si>
  <si>
    <t>20ae</t>
  </si>
  <si>
    <t>MUR</t>
  </si>
  <si>
    <t>Mauritius, Rupees</t>
  </si>
  <si>
    <t>MXN</t>
  </si>
  <si>
    <t>Mexico, Pesos</t>
  </si>
  <si>
    <t>MYR</t>
  </si>
  <si>
    <t>Malaysia, Ringgits</t>
  </si>
  <si>
    <t>RM</t>
  </si>
  <si>
    <t>52, 4d</t>
  </si>
  <si>
    <t>MZN</t>
  </si>
  <si>
    <t>Mozambique, Meticais</t>
  </si>
  <si>
    <t>MT</t>
  </si>
  <si>
    <t>4d, 54</t>
  </si>
  <si>
    <t>NAD</t>
  </si>
  <si>
    <t>Namibia, Dollars</t>
  </si>
  <si>
    <t>NGN</t>
  </si>
  <si>
    <t>Nigeria, Nairas</t>
  </si>
  <si>
    <t>₦</t>
  </si>
  <si>
    <t>20a6</t>
  </si>
  <si>
    <t>NIO</t>
  </si>
  <si>
    <t>Nicaragua, Cordobas</t>
  </si>
  <si>
    <t>C$</t>
  </si>
  <si>
    <t>43, 24</t>
  </si>
  <si>
    <t>NOK</t>
  </si>
  <si>
    <t>Norway, Krone</t>
  </si>
  <si>
    <t>NPR</t>
  </si>
  <si>
    <t>Nepal, Rupees</t>
  </si>
  <si>
    <t>NZD</t>
  </si>
  <si>
    <t>New Zealand, Dollars</t>
  </si>
  <si>
    <t>OMR</t>
  </si>
  <si>
    <t>Oman, Rials</t>
  </si>
  <si>
    <t>PAB</t>
  </si>
  <si>
    <t>Panama, Balboa</t>
  </si>
  <si>
    <t>B/.</t>
  </si>
  <si>
    <t>42, 2f, 2e</t>
  </si>
  <si>
    <t>PEN</t>
  </si>
  <si>
    <t>Peru, Nuevos Soles</t>
  </si>
  <si>
    <t>S/.</t>
  </si>
  <si>
    <t>53, 2f, 2e</t>
  </si>
  <si>
    <t>PHP</t>
  </si>
  <si>
    <t>Philippines, Pesos</t>
  </si>
  <si>
    <t>Php</t>
  </si>
  <si>
    <t>50, 68, 70</t>
  </si>
  <si>
    <t>PKR</t>
  </si>
  <si>
    <t>Pakistan, Rupees</t>
  </si>
  <si>
    <t>PLN</t>
  </si>
  <si>
    <t>Poland, Zlotych</t>
  </si>
  <si>
    <t>zł</t>
  </si>
  <si>
    <t>7a, 142</t>
  </si>
  <si>
    <t>PYG</t>
  </si>
  <si>
    <t>Paraguay, Guarani</t>
  </si>
  <si>
    <t>Gs</t>
  </si>
  <si>
    <t>47, 73</t>
  </si>
  <si>
    <t>QAR</t>
  </si>
  <si>
    <t>Qatar, Rials</t>
  </si>
  <si>
    <t>RON</t>
  </si>
  <si>
    <t>Romania, New Lei</t>
  </si>
  <si>
    <t>lei</t>
  </si>
  <si>
    <t>6c, 65, 69</t>
  </si>
  <si>
    <t>RSD</t>
  </si>
  <si>
    <t>Serbia, Dinars</t>
  </si>
  <si>
    <t>Дин</t>
  </si>
  <si>
    <t>414, 438, 43d, 2e</t>
  </si>
  <si>
    <t>RUB</t>
  </si>
  <si>
    <t>Russia, Rubles</t>
  </si>
  <si>
    <t>руб</t>
  </si>
  <si>
    <t>440, 443, 431</t>
  </si>
  <si>
    <t>SAR</t>
  </si>
  <si>
    <t>Saudi Arabia, Riyals</t>
  </si>
  <si>
    <t>SR</t>
  </si>
  <si>
    <t>SBD</t>
  </si>
  <si>
    <t>Solomon Islands, Dollars</t>
  </si>
  <si>
    <t>SCR</t>
  </si>
  <si>
    <t>Seychelles, Rupees</t>
  </si>
  <si>
    <t>SGD</t>
  </si>
  <si>
    <t>Singapore, Dollars</t>
  </si>
  <si>
    <t>SHP</t>
  </si>
  <si>
    <t>Saint Helena, Pounds</t>
  </si>
  <si>
    <t>SOS</t>
  </si>
  <si>
    <t>Somalia, Shillings</t>
  </si>
  <si>
    <t>S</t>
  </si>
  <si>
    <t>SRD</t>
  </si>
  <si>
    <t>Suriname, Dollars</t>
  </si>
  <si>
    <t>SVC</t>
  </si>
  <si>
    <t>El Salvador, Colones</t>
  </si>
  <si>
    <t>SYP</t>
  </si>
  <si>
    <t>Syria, Pounds</t>
  </si>
  <si>
    <t>THB</t>
  </si>
  <si>
    <t>Thailand, Baht</t>
  </si>
  <si>
    <t>฿</t>
  </si>
  <si>
    <t>e3f</t>
  </si>
  <si>
    <t>TRL</t>
  </si>
  <si>
    <t>Turkey, Liras</t>
  </si>
  <si>
    <t>TRY</t>
  </si>
  <si>
    <t>Turkey, New Lira</t>
  </si>
  <si>
    <t>YTL</t>
  </si>
  <si>
    <t>59, 54, 4c</t>
  </si>
  <si>
    <t>TTD</t>
  </si>
  <si>
    <t>Trinidad and Tobago, Dollars</t>
  </si>
  <si>
    <t>TT$</t>
  </si>
  <si>
    <t>54, 54, 24</t>
  </si>
  <si>
    <t>TVD</t>
  </si>
  <si>
    <t>Tuvalu, Dollars</t>
  </si>
  <si>
    <t>TWD</t>
  </si>
  <si>
    <t>Taiwan, New Dollars</t>
  </si>
  <si>
    <t>NT$</t>
  </si>
  <si>
    <t>4e, 54, 24</t>
  </si>
  <si>
    <t>UAH</t>
  </si>
  <si>
    <t>Ukraine, Hryvnia</t>
  </si>
  <si>
    <t>20b4</t>
  </si>
  <si>
    <t>UYU</t>
  </si>
  <si>
    <t>Uruguay, Pesos</t>
  </si>
  <si>
    <t>$U</t>
  </si>
  <si>
    <t>24, 55</t>
  </si>
  <si>
    <t>UZS</t>
  </si>
  <si>
    <t>Uzbekistan, Sums</t>
  </si>
  <si>
    <t>VEF</t>
  </si>
  <si>
    <t>Venezuela, Bolivares Fuertes</t>
  </si>
  <si>
    <t>Bs</t>
  </si>
  <si>
    <t>42, 73</t>
  </si>
  <si>
    <t>VND</t>
  </si>
  <si>
    <t>Vietnam, Dong</t>
  </si>
  <si>
    <t>₫</t>
  </si>
  <si>
    <t>20ab</t>
  </si>
  <si>
    <t>XCD</t>
  </si>
  <si>
    <t>East Caribbean, Dollars</t>
  </si>
  <si>
    <t>YER</t>
  </si>
  <si>
    <t>Yemen, Rials</t>
  </si>
  <si>
    <t>ZWD</t>
  </si>
  <si>
    <t>Zimbabwe, Zimbabwe Dollars</t>
  </si>
  <si>
    <t>Z$</t>
  </si>
  <si>
    <t>5a, 24</t>
  </si>
  <si>
    <t>Realization Classification</t>
  </si>
  <si>
    <t>RealizationSuperClass ID</t>
  </si>
  <si>
    <t>RealizationSuperClass</t>
  </si>
  <si>
    <t>RealizationClass ID</t>
  </si>
  <si>
    <t>RealizationClass</t>
  </si>
  <si>
    <t>Realization ID</t>
  </si>
  <si>
    <t>Realization</t>
  </si>
  <si>
    <t>Realized</t>
  </si>
  <si>
    <t>Fully Realized</t>
  </si>
  <si>
    <t>Write off</t>
  </si>
  <si>
    <t>Realized - Sale</t>
  </si>
  <si>
    <t>Realized - IPO</t>
  </si>
  <si>
    <t>Realized - Public Merger/Sale</t>
  </si>
  <si>
    <t>Distribution</t>
  </si>
  <si>
    <t>Partly Realized</t>
  </si>
  <si>
    <t>Partly Realized - Sale</t>
  </si>
  <si>
    <t>Partly Realized - IPO</t>
  </si>
  <si>
    <t>Not Realized</t>
  </si>
  <si>
    <t>Very often used class we maybe need to specify this class more/split it up</t>
  </si>
  <si>
    <t>Private Debt</t>
  </si>
  <si>
    <t>VC - Unspecified</t>
  </si>
  <si>
    <t>Buyout - Unspecified</t>
  </si>
  <si>
    <t>Continent</t>
  </si>
  <si>
    <t>Major Market</t>
  </si>
  <si>
    <t>Region</t>
  </si>
  <si>
    <t>Country</t>
  </si>
  <si>
    <t>Country ISO Code (ISO_3166-1/2/3)</t>
  </si>
  <si>
    <t>Sub-Region ID (Short)</t>
  </si>
  <si>
    <t>Country Sub-region</t>
  </si>
  <si>
    <t>State ID (Short)</t>
  </si>
  <si>
    <t>State</t>
  </si>
  <si>
    <t>Abbreviations</t>
  </si>
  <si>
    <t>Country ID for look up</t>
  </si>
  <si>
    <t>Sub-Region ID for look up</t>
  </si>
  <si>
    <t>State ID look up</t>
  </si>
  <si>
    <t>SQL Temp Index</t>
  </si>
  <si>
    <t>SQL INSERT Region</t>
  </si>
  <si>
    <t>SQL Temp State Index</t>
  </si>
  <si>
    <t>SQL INSERT State</t>
  </si>
  <si>
    <t>Merged for look-up</t>
  </si>
  <si>
    <t>CAN</t>
  </si>
  <si>
    <t>GRL</t>
  </si>
  <si>
    <t>SPM</t>
  </si>
  <si>
    <t>USA</t>
  </si>
  <si>
    <t>Northeast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</si>
  <si>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</si>
  <si>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</si>
  <si>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</si>
  <si>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</si>
  <si>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</si>
  <si>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</si>
  <si>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</si>
  <si>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</si>
  <si>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</si>
  <si>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Midwest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</si>
  <si>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</si>
  <si>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</si>
  <si>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</si>
  <si>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</si>
  <si>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</si>
  <si>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</si>
  <si>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</si>
  <si>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</si>
  <si>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</si>
  <si>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</si>
  <si>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</si>
  <si>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</si>
  <si>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</si>
  <si>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</si>
  <si>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</si>
  <si>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Delaware</t>
  </si>
  <si>
    <t>Florida</t>
  </si>
  <si>
    <t>Kentucky</t>
  </si>
  <si>
    <t>Louisiana</t>
  </si>
  <si>
    <t>Maryland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</si>
  <si>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</si>
  <si>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</si>
  <si>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</si>
  <si>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</si>
  <si>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</si>
  <si>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</si>
  <si>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</si>
  <si>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</si>
  <si>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</si>
  <si>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</si>
  <si>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</si>
  <si>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</si>
  <si>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</si>
  <si>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</si>
  <si>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</si>
  <si>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</si>
  <si>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</si>
  <si>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</si>
  <si>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</si>
  <si>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</si>
  <si>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</si>
  <si>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</si>
  <si>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(Northern America)</t>
  </si>
  <si>
    <t>Eastern Asia</t>
  </si>
  <si>
    <t>CHN</t>
  </si>
  <si>
    <t>HKG</t>
  </si>
  <si>
    <t>JPN</t>
  </si>
  <si>
    <t>PRK</t>
  </si>
  <si>
    <t>KOR</t>
  </si>
  <si>
    <t>MAC</t>
  </si>
  <si>
    <t>MNG</t>
  </si>
  <si>
    <t>TWN</t>
  </si>
  <si>
    <t>(Eastern Asia)</t>
  </si>
  <si>
    <t>AFG</t>
  </si>
  <si>
    <t>BGD</t>
  </si>
  <si>
    <t>BTN</t>
  </si>
  <si>
    <t>IND</t>
  </si>
  <si>
    <t>IRN</t>
  </si>
  <si>
    <t>KAZ</t>
  </si>
  <si>
    <t>KGZ</t>
  </si>
  <si>
    <t>MDV</t>
  </si>
  <si>
    <t>NPL</t>
  </si>
  <si>
    <t>PAK</t>
  </si>
  <si>
    <t>LKA</t>
  </si>
  <si>
    <t>TJK</t>
  </si>
  <si>
    <t>TKM</t>
  </si>
  <si>
    <t>UZB</t>
  </si>
  <si>
    <t>(South Central Asia)</t>
  </si>
  <si>
    <t>South Eastern Asia</t>
  </si>
  <si>
    <t>BRN</t>
  </si>
  <si>
    <t>KHM</t>
  </si>
  <si>
    <t>IDN</t>
  </si>
  <si>
    <t>LAO</t>
  </si>
  <si>
    <t>MYS</t>
  </si>
  <si>
    <t>MMR</t>
  </si>
  <si>
    <t>PHL</t>
  </si>
  <si>
    <t>SGP</t>
  </si>
  <si>
    <t>THA</t>
  </si>
  <si>
    <t>TLS</t>
  </si>
  <si>
    <t>VNM</t>
  </si>
  <si>
    <t>(South-Eastern Asia)</t>
  </si>
  <si>
    <t>Western Asia</t>
  </si>
  <si>
    <t>ARM</t>
  </si>
  <si>
    <t>AZE</t>
  </si>
  <si>
    <t>BHR</t>
  </si>
  <si>
    <t>CYP</t>
  </si>
  <si>
    <t>GEO</t>
  </si>
  <si>
    <t>IRQ</t>
  </si>
  <si>
    <t>ISR</t>
  </si>
  <si>
    <t>JOR</t>
  </si>
  <si>
    <t>KWT</t>
  </si>
  <si>
    <t>LBN</t>
  </si>
  <si>
    <t>OMN</t>
  </si>
  <si>
    <t>PSE</t>
  </si>
  <si>
    <t>QAT</t>
  </si>
  <si>
    <t>SAU</t>
  </si>
  <si>
    <t>SYR</t>
  </si>
  <si>
    <t>TUR</t>
  </si>
  <si>
    <t>ARE</t>
  </si>
  <si>
    <t>YEM</t>
  </si>
  <si>
    <t>(Western Asia)</t>
  </si>
  <si>
    <t>(Asia)</t>
  </si>
  <si>
    <t>AUT</t>
  </si>
  <si>
    <t>DEU</t>
  </si>
  <si>
    <t>CHE</t>
  </si>
  <si>
    <t>BEL</t>
  </si>
  <si>
    <t>LUX</t>
  </si>
  <si>
    <t>NLD</t>
  </si>
  <si>
    <t>(Benelux)</t>
  </si>
  <si>
    <t>EST</t>
  </si>
  <si>
    <t>LVA</t>
  </si>
  <si>
    <t>LTU</t>
  </si>
  <si>
    <t>(Baltics)</t>
  </si>
  <si>
    <t>BLR</t>
  </si>
  <si>
    <t>BGR</t>
  </si>
  <si>
    <t>CZE</t>
  </si>
  <si>
    <t>HUN</t>
  </si>
  <si>
    <t>MDA</t>
  </si>
  <si>
    <t>POL</t>
  </si>
  <si>
    <t>ROU</t>
  </si>
  <si>
    <t>RUS</t>
  </si>
  <si>
    <t>SVK</t>
  </si>
  <si>
    <t>UKR</t>
  </si>
  <si>
    <t>(Eastern Europe)</t>
  </si>
  <si>
    <t>DNK</t>
  </si>
  <si>
    <t>FIN</t>
  </si>
  <si>
    <t>NOR</t>
  </si>
  <si>
    <t>SWE</t>
  </si>
  <si>
    <t>(Scandinavia)</t>
  </si>
  <si>
    <t>ALB</t>
  </si>
  <si>
    <t>AND</t>
  </si>
  <si>
    <t>BIH</t>
  </si>
  <si>
    <t>HRV</t>
  </si>
  <si>
    <t>GIB</t>
  </si>
  <si>
    <t>GRC</t>
  </si>
  <si>
    <t>VAT</t>
  </si>
  <si>
    <t>ITA</t>
  </si>
  <si>
    <t>MLT</t>
  </si>
  <si>
    <t>MNE</t>
  </si>
  <si>
    <t>PRT</t>
  </si>
  <si>
    <t>SMR</t>
  </si>
  <si>
    <t>SRB</t>
  </si>
  <si>
    <t>SVN</t>
  </si>
  <si>
    <t>ESP</t>
  </si>
  <si>
    <t>(Southern European)</t>
  </si>
  <si>
    <t>GB-CHA</t>
  </si>
  <si>
    <t>FRO</t>
  </si>
  <si>
    <t>FRA</t>
  </si>
  <si>
    <t>ISL</t>
  </si>
  <si>
    <t>IRL</t>
  </si>
  <si>
    <t>IMN</t>
  </si>
  <si>
    <t>LIE</t>
  </si>
  <si>
    <t>MCO</t>
  </si>
  <si>
    <t>GBR</t>
  </si>
  <si>
    <t>(Other European)</t>
  </si>
  <si>
    <t>(Europe)</t>
  </si>
  <si>
    <t>AIA</t>
  </si>
  <si>
    <t>ATG</t>
  </si>
  <si>
    <t>ARG</t>
  </si>
  <si>
    <t>ABW</t>
  </si>
  <si>
    <t>BHS</t>
  </si>
  <si>
    <t>BRB</t>
  </si>
  <si>
    <t>BLZ</t>
  </si>
  <si>
    <t>BOL</t>
  </si>
  <si>
    <t>BRA</t>
  </si>
  <si>
    <t>VGB</t>
  </si>
  <si>
    <t>CYM</t>
  </si>
  <si>
    <t>CHL</t>
  </si>
  <si>
    <t>COL</t>
  </si>
  <si>
    <t>CRI</t>
  </si>
  <si>
    <t>CUB</t>
  </si>
  <si>
    <t>DMA</t>
  </si>
  <si>
    <t>DOM</t>
  </si>
  <si>
    <t>ECU</t>
  </si>
  <si>
    <t>SLV</t>
  </si>
  <si>
    <t>FLK</t>
  </si>
  <si>
    <r>
      <t xml:space="preserve">Overseas department (French: </t>
    </r>
    <r>
      <rPr>
        <i/>
        <sz val="11"/>
        <color rgb="FF000000"/>
        <rFont val="Calibri"/>
        <family val="2"/>
        <charset val="1"/>
      </rPr>
      <t>département d'outre-mer, or DOM</t>
    </r>
    <r>
      <rPr>
        <sz val="10"/>
        <color rgb="FF000000"/>
        <rFont val="Arial"/>
        <family val="2"/>
        <charset val="1"/>
      </rPr>
      <t>) of France</t>
    </r>
  </si>
  <si>
    <t>GUF</t>
  </si>
  <si>
    <t>GRD</t>
  </si>
  <si>
    <t>GLP</t>
  </si>
  <si>
    <t>GTM</t>
  </si>
  <si>
    <t>GUY</t>
  </si>
  <si>
    <t>HTI</t>
  </si>
  <si>
    <t>HND</t>
  </si>
  <si>
    <t>JAM</t>
  </si>
  <si>
    <t>MTQ</t>
  </si>
  <si>
    <t>MEX</t>
  </si>
  <si>
    <t>MSR</t>
  </si>
  <si>
    <t>ANHH</t>
  </si>
  <si>
    <t>NIC</t>
  </si>
  <si>
    <t>PAN</t>
  </si>
  <si>
    <t>PRY</t>
  </si>
  <si>
    <t>PER</t>
  </si>
  <si>
    <t>PRI</t>
  </si>
  <si>
    <t>KNA</t>
  </si>
  <si>
    <t>LCA</t>
  </si>
  <si>
    <t>VCT</t>
  </si>
  <si>
    <t>SUR</t>
  </si>
  <si>
    <t>TTO</t>
  </si>
  <si>
    <t>TCA</t>
  </si>
  <si>
    <t>VIR</t>
  </si>
  <si>
    <t>URY</t>
  </si>
  <si>
    <t>VEN</t>
  </si>
  <si>
    <t>(Latin America)</t>
  </si>
  <si>
    <t>DZA</t>
  </si>
  <si>
    <t>AGO</t>
  </si>
  <si>
    <t>BEN</t>
  </si>
  <si>
    <t>BWA</t>
  </si>
  <si>
    <t>BFA</t>
  </si>
  <si>
    <t>BDI</t>
  </si>
  <si>
    <t>CMR</t>
  </si>
  <si>
    <t>CPV</t>
  </si>
  <si>
    <t>CAF</t>
  </si>
  <si>
    <t>TCD</t>
  </si>
  <si>
    <t>COM</t>
  </si>
  <si>
    <t>COG</t>
  </si>
  <si>
    <t>COD</t>
  </si>
  <si>
    <t>CIV</t>
  </si>
  <si>
    <t>DJI</t>
  </si>
  <si>
    <t>EGY</t>
  </si>
  <si>
    <t>GNQ</t>
  </si>
  <si>
    <t>ERI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</si>
  <si>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</si>
  <si>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</si>
  <si>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</si>
  <si>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</si>
  <si>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</si>
  <si>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</si>
  <si>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</si>
  <si>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</si>
  <si>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</si>
  <si>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LBY</t>
  </si>
  <si>
    <t>MDG</t>
  </si>
  <si>
    <t>MWI</t>
  </si>
  <si>
    <t>MLI</t>
  </si>
  <si>
    <t>MRT</t>
  </si>
  <si>
    <t>MUS</t>
  </si>
  <si>
    <t>MAR</t>
  </si>
  <si>
    <t>MOZ</t>
  </si>
  <si>
    <t>NAM</t>
  </si>
  <si>
    <t>NER</t>
  </si>
  <si>
    <t>NGA</t>
  </si>
  <si>
    <t>REU</t>
  </si>
  <si>
    <t>RWA</t>
  </si>
  <si>
    <t>SHN</t>
  </si>
  <si>
    <t>STP</t>
  </si>
  <si>
    <t>SEN</t>
  </si>
  <si>
    <t>SYC</t>
  </si>
  <si>
    <t>SLE</t>
  </si>
  <si>
    <t>SOM</t>
  </si>
  <si>
    <t>ZAF</t>
  </si>
  <si>
    <t>SDN</t>
  </si>
  <si>
    <t>SWZ</t>
  </si>
  <si>
    <t>TZA</t>
  </si>
  <si>
    <t>TGO</t>
  </si>
  <si>
    <t>TUN</t>
  </si>
  <si>
    <t>UGA</t>
  </si>
  <si>
    <t>ESH</t>
  </si>
  <si>
    <t>ZMB</t>
  </si>
  <si>
    <t>ZWE</t>
  </si>
  <si>
    <t>(Africa)</t>
  </si>
  <si>
    <t>ASM</t>
  </si>
  <si>
    <t>AUS</t>
  </si>
  <si>
    <t>COK</t>
  </si>
  <si>
    <t>FJI</t>
  </si>
  <si>
    <t>PYF</t>
  </si>
  <si>
    <t>GUM</t>
  </si>
  <si>
    <t>KIR</t>
  </si>
  <si>
    <t>MHL</t>
  </si>
  <si>
    <t>FSM</t>
  </si>
  <si>
    <t>NRU</t>
  </si>
  <si>
    <t>NCL</t>
  </si>
  <si>
    <t>NZL</t>
  </si>
  <si>
    <t>NIU</t>
  </si>
  <si>
    <t>NFK</t>
  </si>
  <si>
    <r>
      <t>Commonwealth of the Northern Mariana Islands</t>
    </r>
    <r>
      <rPr>
        <sz val="10"/>
        <color rgb="FF000000"/>
        <rFont val="Arial"/>
        <family val="2"/>
        <charset val="1"/>
      </rPr>
      <t xml:space="preserve"> (CNMI), is a commonwealth in political union with the United States</t>
    </r>
  </si>
  <si>
    <t>MNP</t>
  </si>
  <si>
    <t>PLW</t>
  </si>
  <si>
    <t>PNG</t>
  </si>
  <si>
    <t>PCN</t>
  </si>
  <si>
    <t>WSM</t>
  </si>
  <si>
    <t>SLB</t>
  </si>
  <si>
    <t>TKL</t>
  </si>
  <si>
    <t>TON</t>
  </si>
  <si>
    <t>TUV</t>
  </si>
  <si>
    <t>VUT</t>
  </si>
  <si>
    <r>
      <t>French overseas collectivity (</t>
    </r>
    <r>
      <rPr>
        <i/>
        <sz val="11"/>
        <color rgb="FF000000"/>
        <rFont val="Calibri"/>
        <family val="2"/>
        <charset val="1"/>
      </rPr>
      <t>collectivité d'outre-mer</t>
    </r>
    <r>
      <rPr>
        <sz val="10"/>
        <color rgb="FF000000"/>
        <rFont val="Arial"/>
        <family val="2"/>
        <charset val="1"/>
      </rPr>
      <t xml:space="preserve">, or </t>
    </r>
    <r>
      <rPr>
        <i/>
        <sz val="11"/>
        <color rgb="FF000000"/>
        <rFont val="Calibri"/>
        <family val="2"/>
        <charset val="1"/>
      </rPr>
      <t>COM</t>
    </r>
    <r>
      <rPr>
        <sz val="10"/>
        <color rgb="FF000000"/>
        <rFont val="Arial"/>
        <family val="2"/>
        <charset val="1"/>
      </rPr>
      <t>)</t>
    </r>
  </si>
  <si>
    <t>WLF</t>
  </si>
  <si>
    <t>(Oceania)</t>
  </si>
  <si>
    <t>(Rest of World)</t>
  </si>
  <si>
    <t>Sourcing ID</t>
  </si>
  <si>
    <t>Auction</t>
  </si>
  <si>
    <t>Equity Sponsor</t>
  </si>
  <si>
    <t>Intermediary</t>
  </si>
  <si>
    <t>Owner</t>
  </si>
  <si>
    <t>Management</t>
  </si>
  <si>
    <t>NA/Not disclosed</t>
  </si>
  <si>
    <t>Senior Debt</t>
  </si>
  <si>
    <t>Mixed / Unitranche Debt</t>
  </si>
  <si>
    <t>Subordinated / Mezzanine Debt</t>
  </si>
  <si>
    <t>Unspecified Debt</t>
  </si>
  <si>
    <t>Senior Secured</t>
  </si>
  <si>
    <t>Senior</t>
  </si>
  <si>
    <t>2nd Lien</t>
  </si>
  <si>
    <t>Senior SubDebt</t>
  </si>
  <si>
    <t>Subdebt</t>
  </si>
  <si>
    <t>Junior SubDebt</t>
  </si>
  <si>
    <t>Deep Discounted Bonds</t>
  </si>
  <si>
    <t>Convertible Bonds</t>
  </si>
  <si>
    <t>PIK Note</t>
  </si>
  <si>
    <t>Loan Stock</t>
  </si>
  <si>
    <t>Preferred Stock</t>
  </si>
  <si>
    <t>Common Equity</t>
  </si>
  <si>
    <t>Use for funds</t>
  </si>
  <si>
    <t>Use for deals</t>
  </si>
  <si>
    <t>Subordinated / Mezzanine</t>
  </si>
  <si>
    <t>Equity</t>
  </si>
  <si>
    <t>Tranche ID</t>
  </si>
  <si>
    <t>Tranche</t>
  </si>
  <si>
    <t>Deal Tranche Class</t>
  </si>
  <si>
    <t>Deal Tranche Class
ID</t>
  </si>
  <si>
    <t>Unspecified Equity</t>
  </si>
  <si>
    <t>Unitranche</t>
  </si>
  <si>
    <t>CT</t>
  </si>
  <si>
    <t>ME</t>
  </si>
  <si>
    <t>MA</t>
  </si>
  <si>
    <t>NH</t>
  </si>
  <si>
    <t>NJ</t>
  </si>
  <si>
    <t>NY</t>
  </si>
  <si>
    <t>PA</t>
  </si>
  <si>
    <t>RI</t>
  </si>
  <si>
    <t>VT</t>
  </si>
  <si>
    <t>IL</t>
  </si>
  <si>
    <t>IN</t>
  </si>
  <si>
    <t>IA</t>
  </si>
  <si>
    <t>KS</t>
  </si>
  <si>
    <t>MI</t>
  </si>
  <si>
    <t>MN</t>
  </si>
  <si>
    <t>MO</t>
  </si>
  <si>
    <t>NE</t>
  </si>
  <si>
    <t>ND</t>
  </si>
  <si>
    <t>OH</t>
  </si>
  <si>
    <t>SD</t>
  </si>
  <si>
    <t>WI</t>
  </si>
  <si>
    <t>AL</t>
  </si>
  <si>
    <t>AR</t>
  </si>
  <si>
    <t>DE</t>
  </si>
  <si>
    <t>FL</t>
  </si>
  <si>
    <t>GA</t>
  </si>
  <si>
    <t>KY</t>
  </si>
  <si>
    <t>LA</t>
  </si>
  <si>
    <t>MD</t>
  </si>
  <si>
    <t>MS</t>
  </si>
  <si>
    <t>NC</t>
  </si>
  <si>
    <t>OK</t>
  </si>
  <si>
    <t>SC</t>
  </si>
  <si>
    <t>TN</t>
  </si>
  <si>
    <t>TX</t>
  </si>
  <si>
    <t>VA</t>
  </si>
  <si>
    <t>WV</t>
  </si>
  <si>
    <t>AK</t>
  </si>
  <si>
    <t>AZ</t>
  </si>
  <si>
    <t>CA</t>
  </si>
  <si>
    <t>CO</t>
  </si>
  <si>
    <t>HI</t>
  </si>
  <si>
    <t>ID</t>
  </si>
  <si>
    <t>NV</t>
  </si>
  <si>
    <t>NM</t>
  </si>
  <si>
    <t>OR</t>
  </si>
  <si>
    <t>UT</t>
  </si>
  <si>
    <t>WA</t>
  </si>
  <si>
    <t>WY</t>
  </si>
  <si>
    <t>Unspecified Senior</t>
  </si>
  <si>
    <t>Unspecified Subordinated / Mezzanine</t>
  </si>
  <si>
    <t>Unspecified Tranche</t>
  </si>
  <si>
    <t>Prime Rate Spread</t>
  </si>
  <si>
    <t>None</t>
  </si>
  <si>
    <t>LIBOR</t>
  </si>
  <si>
    <t>EURIBOR</t>
  </si>
  <si>
    <t>PIBOR</t>
  </si>
  <si>
    <t>STIBOR</t>
  </si>
  <si>
    <t>Delivery Services (mail and package delivery, courier and logistic services)
Marine Transportation (e.g. container shipping);
Trucking
Passenger transportation - buses, taxis, rail, ferry and Airlines</t>
  </si>
  <si>
    <t>Unitranche / Mixed</t>
  </si>
  <si>
    <t>RE Value Add</t>
  </si>
  <si>
    <t xml:space="preserve">Real Estate </t>
  </si>
  <si>
    <t xml:space="preserve">Infrastructure </t>
  </si>
  <si>
    <r>
      <t>Medical Devices</t>
    </r>
    <r>
      <rPr>
        <sz val="10"/>
        <color theme="0" tint="-0.34998626667073579"/>
        <rFont val="ARIAL"/>
        <family val="2"/>
        <charset val="1"/>
      </rPr>
      <t xml:space="preserve"> (such as scanners, x-ray machines, pacemakers) and </t>
    </r>
    <r>
      <rPr>
        <u/>
        <sz val="10"/>
        <color theme="0" tint="-0.34998626667073579"/>
        <rFont val="ARIAL"/>
        <family val="2"/>
        <charset val="1"/>
      </rPr>
      <t>Medical Supplies</t>
    </r>
    <r>
      <rPr>
        <sz val="10"/>
        <color theme="0" tint="-0.34998626667073579"/>
        <rFont val="ARIAL"/>
        <family val="2"/>
        <charset val="1"/>
      </rPr>
      <t xml:space="preserve"> (eyeglasses, bandages etc.)</t>
    </r>
  </si>
  <si>
    <r>
      <t>Developer/manufacturer of renewable energy equipment</t>
    </r>
    <r>
      <rPr>
        <sz val="10"/>
        <color theme="0" tint="-0.34998626667073579"/>
        <rFont val="ARIAL"/>
        <family val="2"/>
        <charset val="1"/>
      </rPr>
      <t xml:space="preserve"> (solar, wind, tidal, geothermal, hydro and waves); producer of </t>
    </r>
    <r>
      <rPr>
        <u/>
        <sz val="10"/>
        <color theme="0" tint="-0.34998626667073579"/>
        <rFont val="ARIAL"/>
        <family val="2"/>
        <charset val="1"/>
      </rPr>
      <t>alternative fuels</t>
    </r>
    <r>
      <rPr>
        <sz val="10"/>
        <color theme="0" tint="-0.34998626667073579"/>
        <rFont val="ARIAL"/>
        <family val="2"/>
        <charset val="1"/>
      </rPr>
      <t xml:space="preserve"> (ethanol, methanol, hydrogen, biofuels);</t>
    </r>
  </si>
  <si>
    <r>
      <t>Company generating and distributing electricity from a renewable source (</t>
    </r>
    <r>
      <rPr>
        <u/>
        <sz val="10"/>
        <color theme="0" tint="-0.34998626667073579"/>
        <rFont val="ARIAL"/>
        <family val="2"/>
        <charset val="1"/>
      </rPr>
      <t>Alternative Electricity)</t>
    </r>
  </si>
  <si>
    <r>
      <t xml:space="preserve">Providers of pollution control and </t>
    </r>
    <r>
      <rPr>
        <u/>
        <sz val="10"/>
        <color theme="0" tint="-0.34998626667073579"/>
        <rFont val="ARIAL"/>
        <family val="2"/>
        <charset val="1"/>
      </rPr>
      <t>environmental services</t>
    </r>
    <r>
      <rPr>
        <sz val="10"/>
        <color theme="0" tint="-0.34998626667073579"/>
        <rFont val="ARIAL"/>
        <family val="2"/>
        <charset val="1"/>
      </rPr>
      <t xml:space="preserve"> for the management, recovery and disposal of solid and hazardous waste (landfills, recycling services)</t>
    </r>
  </si>
  <si>
    <r>
      <t xml:space="preserve">Oil&amp;Gas producers &amp; distributors (exploration, production, refining, supply); 
Companies generating and distributing </t>
    </r>
    <r>
      <rPr>
        <u/>
        <sz val="10"/>
        <color theme="0" tint="-0.34998626667073579"/>
        <rFont val="ARIAL"/>
        <family val="2"/>
        <charset val="1"/>
      </rPr>
      <t>Conventionel Electricity</t>
    </r>
    <r>
      <rPr>
        <sz val="10"/>
        <color theme="0" tint="-0.34998626667073579"/>
        <rFont val="ARIAL"/>
        <family val="2"/>
        <charset val="1"/>
      </rPr>
      <t xml:space="preserve"> (NOTE: through the burning of coal, petroleum, gas and through nuclear energy; excluding Alternative Electricity);
</t>
    </r>
    <r>
      <rPr>
        <u/>
        <sz val="10"/>
        <color theme="0" tint="-0.34998626667073579"/>
        <rFont val="ARIAL"/>
        <family val="2"/>
        <charset val="1"/>
      </rPr>
      <t>Gas distribution</t>
    </r>
    <r>
      <rPr>
        <sz val="10"/>
        <color theme="0" tint="-0.34998626667073579"/>
        <rFont val="ARIAL"/>
        <family val="2"/>
        <charset val="1"/>
      </rPr>
      <t xml:space="preserve"> (to end users);
</t>
    </r>
    <r>
      <rPr>
        <u/>
        <sz val="10"/>
        <color theme="0" tint="-0.34998626667073579"/>
        <rFont val="ARIAL"/>
        <family val="2"/>
        <charset val="1"/>
      </rPr>
      <t>Water</t>
    </r>
    <r>
      <rPr>
        <sz val="10"/>
        <color theme="0" tint="-0.34998626667073579"/>
        <rFont val="ARIAL"/>
        <family val="2"/>
        <charset val="1"/>
      </rPr>
      <t xml:space="preserve"> (distribution to end users and treatment plants)</t>
    </r>
  </si>
  <si>
    <t>Prime Rates</t>
  </si>
  <si>
    <t>Tranches</t>
  </si>
  <si>
    <t>US State Classification (Basis: UN worldregions)</t>
  </si>
  <si>
    <t>CashFlowTypeId</t>
  </si>
  <si>
    <t>Name</t>
  </si>
  <si>
    <t>AnalysisType</t>
  </si>
  <si>
    <t>DataType</t>
  </si>
  <si>
    <t>Other Positive Cash Flow</t>
  </si>
  <si>
    <t>Fund</t>
  </si>
  <si>
    <t>Positive</t>
  </si>
  <si>
    <t>Other positive cash flows from Fund to LP</t>
  </si>
  <si>
    <t>Other Negative Cash Flow</t>
  </si>
  <si>
    <t>Negative</t>
  </si>
  <si>
    <t>Valuation</t>
  </si>
  <si>
    <t>Market Value of the remaining Equity as of Valuation Date</t>
  </si>
  <si>
    <t>Deal</t>
  </si>
  <si>
    <t>First investment made into underlying Deal</t>
  </si>
  <si>
    <t>Other positive cash flow from Fund to Underlying Deal</t>
  </si>
  <si>
    <t>Other negative cash flow from Fund to Underlying Deal</t>
  </si>
  <si>
    <t>Contribution</t>
  </si>
  <si>
    <t>General Contribution made by LP to Fund</t>
  </si>
  <si>
    <t>Capital Contribution</t>
  </si>
  <si>
    <t>Capital Contribution made by LP to Fund</t>
  </si>
  <si>
    <t>Deferred Contribution</t>
  </si>
  <si>
    <t>Contribution in arrears from use of credit line</t>
  </si>
  <si>
    <t>Credit Line Expense</t>
  </si>
  <si>
    <t>Total expense paid for credit line for deferred contributions</t>
  </si>
  <si>
    <t>Management Fees</t>
  </si>
  <si>
    <t>Monies attributed to Management fees</t>
  </si>
  <si>
    <t>Fund Expenses</t>
  </si>
  <si>
    <t>Monies attributed to Fund expenses</t>
  </si>
  <si>
    <t>Carried Interest</t>
  </si>
  <si>
    <t>Monies attributed to Carried Interest</t>
  </si>
  <si>
    <t>Partnership Expenses</t>
  </si>
  <si>
    <t>Monies attributed to Partnership Expenses</t>
  </si>
  <si>
    <t>General distribution by Fund back to LP</t>
  </si>
  <si>
    <t>Return of Capital Distribution</t>
  </si>
  <si>
    <t>Return of initial invested capital by LP that is usually a tax free</t>
  </si>
  <si>
    <t>Capital Gain Distribution</t>
  </si>
  <si>
    <t>Portion of distribution that is attributable to capital gain</t>
  </si>
  <si>
    <t>Income Distribution</t>
  </si>
  <si>
    <t>Stock Distribution</t>
  </si>
  <si>
    <t>In specie Stock distribution by Fund back to LP</t>
  </si>
  <si>
    <t>Recallable Distribution</t>
  </si>
  <si>
    <r>
      <t xml:space="preserve">Can be recalled by the manager. Hence, </t>
    </r>
    <r>
      <rPr>
        <sz val="11"/>
        <color rgb="FFFF0000"/>
        <rFont val="Calibri"/>
        <family val="2"/>
        <scheme val="minor"/>
      </rPr>
      <t>increases remaining commitment</t>
    </r>
  </si>
  <si>
    <t>Investment</t>
  </si>
  <si>
    <t>General investment made into underlying Deal</t>
  </si>
  <si>
    <t>Follow on Investment</t>
  </si>
  <si>
    <t>Subsequent investment made into underlying Deal</t>
  </si>
  <si>
    <t>Gross Interest Expense</t>
  </si>
  <si>
    <t>Total expense of cost of furnshing debt for investment</t>
  </si>
  <si>
    <t>Recurring Interest Expense</t>
  </si>
  <si>
    <t>Recurring costs for servicing debt on investment</t>
  </si>
  <si>
    <t>Non-Recurring Interest Expense</t>
  </si>
  <si>
    <t>One time charges for arrnagement fees, etc. for riasing debt for investment</t>
  </si>
  <si>
    <t>Bridge Financing</t>
  </si>
  <si>
    <t>Capital infusion in portfolio company to meet short term needs</t>
  </si>
  <si>
    <t>Deal Costs</t>
  </si>
  <si>
    <t>Costs associated with executing deal that are paid by Fund</t>
  </si>
  <si>
    <t>Arrangement fee</t>
  </si>
  <si>
    <t>Fees received by fund from underlying deal for facilitating the transaction</t>
  </si>
  <si>
    <t>Proceeds from Investment</t>
  </si>
  <si>
    <t>General proceeds received from underlying Deal</t>
  </si>
  <si>
    <t>Interest Income</t>
  </si>
  <si>
    <t>Interest income received from underlying deal</t>
  </si>
  <si>
    <t>Divestment - Return of Capital</t>
  </si>
  <si>
    <r>
      <t xml:space="preserve">Capital returned to fund from underlying deal. </t>
    </r>
    <r>
      <rPr>
        <sz val="11"/>
        <color rgb="FFFF0000"/>
        <rFont val="Calibri"/>
        <family val="2"/>
        <scheme val="minor"/>
      </rPr>
      <t>Reduces the invested capital in Deal</t>
    </r>
  </si>
  <si>
    <t>Escrow</t>
  </si>
  <si>
    <t>Amount held in escrow account scheduled to release in future</t>
  </si>
  <si>
    <t>Dividend Income</t>
  </si>
  <si>
    <t>Dividend received by the fund from underlying Deal</t>
  </si>
  <si>
    <r>
      <t xml:space="preserve">Principle returned to fund from underlying deal. </t>
    </r>
    <r>
      <rPr>
        <sz val="11"/>
        <color rgb="FFFF0000"/>
        <rFont val="Calibri"/>
        <family val="2"/>
        <scheme val="minor"/>
      </rPr>
      <t>Reduces the invested capital in Deal</t>
    </r>
  </si>
  <si>
    <t>Other negative cash flows from Fund to LP</t>
  </si>
  <si>
    <t>Distribution of income from underlying investments</t>
  </si>
  <si>
    <t>Acre</t>
  </si>
  <si>
    <t>Sqm</t>
  </si>
  <si>
    <t>Sqft</t>
  </si>
  <si>
    <t>Hectare</t>
  </si>
  <si>
    <t>Units</t>
  </si>
  <si>
    <t>Measurer</t>
  </si>
  <si>
    <t>Size Measurer</t>
  </si>
  <si>
    <t>Class A</t>
  </si>
  <si>
    <t>Class</t>
  </si>
  <si>
    <t>Class B</t>
  </si>
  <si>
    <t>Class C</t>
  </si>
  <si>
    <t>Class D</t>
  </si>
  <si>
    <t>Property Class</t>
  </si>
  <si>
    <t>Note: GICSID are Used in Offline-Wizard</t>
  </si>
  <si>
    <t>GICSID</t>
  </si>
  <si>
    <t>CompanyIndustryID</t>
  </si>
  <si>
    <t>Advertising</t>
  </si>
  <si>
    <t>Aerospace &amp; Defense</t>
  </si>
  <si>
    <t>Agricultural &amp; Farm Machinery</t>
  </si>
  <si>
    <t>Agricultural Products</t>
  </si>
  <si>
    <t>Air Freight &amp; Logistics</t>
  </si>
  <si>
    <t>Airlines</t>
  </si>
  <si>
    <t>Airport Services</t>
  </si>
  <si>
    <t>Alternative Carriers</t>
  </si>
  <si>
    <t>Aluminum</t>
  </si>
  <si>
    <t>Apparel Retail</t>
  </si>
  <si>
    <t>Apparel, Accessories &amp; Luxury Goods</t>
  </si>
  <si>
    <t>Application Software</t>
  </si>
  <si>
    <t>Asset Management &amp; Custody Banks</t>
  </si>
  <si>
    <t>Auto Parts &amp; Equipment</t>
  </si>
  <si>
    <t>Automobile Manufacturers</t>
  </si>
  <si>
    <t>Automotive Retail</t>
  </si>
  <si>
    <t>Biotechnology</t>
  </si>
  <si>
    <t>Brewers</t>
  </si>
  <si>
    <t>Broadcasting</t>
  </si>
  <si>
    <t>Building Products</t>
  </si>
  <si>
    <t>Cable &amp; Satellite</t>
  </si>
  <si>
    <t>Casinos &amp; Gaming</t>
  </si>
  <si>
    <t>Catalog Retail</t>
  </si>
  <si>
    <t>Coal &amp; Consumable Fuels</t>
  </si>
  <si>
    <t>Commercial Printing</t>
  </si>
  <si>
    <t>Commodity Chemicals</t>
  </si>
  <si>
    <t>Communications Equipment</t>
  </si>
  <si>
    <t>Computer &amp; Electronics Retail</t>
  </si>
  <si>
    <t>Construction &amp; Engineering</t>
  </si>
  <si>
    <t>Construction Machinery &amp; Heavy Trucks</t>
  </si>
  <si>
    <t>Construction Materials</t>
  </si>
  <si>
    <t>Consumer Electronics</t>
  </si>
  <si>
    <t>Consumer Finance</t>
  </si>
  <si>
    <t>Data Processing &amp; Outsourced Services</t>
  </si>
  <si>
    <t>Department Stores</t>
  </si>
  <si>
    <t>Distillers &amp; Vintners</t>
  </si>
  <si>
    <t>Distributors</t>
  </si>
  <si>
    <t>Diversified Banks</t>
  </si>
  <si>
    <t>Diversified Capital Markets</t>
  </si>
  <si>
    <t>Diversified Chemicals</t>
  </si>
  <si>
    <t>Diversified Metals &amp; Mining</t>
  </si>
  <si>
    <t>Diversified REITs</t>
  </si>
  <si>
    <t>Diversified Support Services</t>
  </si>
  <si>
    <t>Drug Retail</t>
  </si>
  <si>
    <t>Education Services</t>
  </si>
  <si>
    <t>Electric Utilities</t>
  </si>
  <si>
    <t>Electrical Components &amp; Equipment</t>
  </si>
  <si>
    <t>Electronic Components</t>
  </si>
  <si>
    <t>Electronic Equipment &amp; Instruments</t>
  </si>
  <si>
    <t>Electronic Manufacturing Services</t>
  </si>
  <si>
    <t>Environmental &amp; Facilities Services</t>
  </si>
  <si>
    <t>Fertilizers &amp; Agricultural Chemicals</t>
  </si>
  <si>
    <t>Food Distributors</t>
  </si>
  <si>
    <t>Food Retail</t>
  </si>
  <si>
    <t>Footwear</t>
  </si>
  <si>
    <t>Forest Products</t>
  </si>
  <si>
    <t>Gas Utilities</t>
  </si>
  <si>
    <t>General Merchandise Stores</t>
  </si>
  <si>
    <t>Gold</t>
  </si>
  <si>
    <t>Health Care Distributors</t>
  </si>
  <si>
    <t>Health Care REITs</t>
  </si>
  <si>
    <t>Health Care Services</t>
  </si>
  <si>
    <t>Health Care Supplies</t>
  </si>
  <si>
    <t>Health Care Technology</t>
  </si>
  <si>
    <t>Heavy Electrical Equipment</t>
  </si>
  <si>
    <t>Highways &amp; Railtracks</t>
  </si>
  <si>
    <t>Home Entertainment Software</t>
  </si>
  <si>
    <t>Home Furnishings</t>
  </si>
  <si>
    <t>Home Improvement Retail</t>
  </si>
  <si>
    <t>Homebuilding</t>
  </si>
  <si>
    <t>Homefurnishing Retail</t>
  </si>
  <si>
    <t>Hotel &amp; Resort REITs</t>
  </si>
  <si>
    <t>Hotels, Resorts &amp; Cruise Lines</t>
  </si>
  <si>
    <t>Household Appliances</t>
  </si>
  <si>
    <t>Household Products</t>
  </si>
  <si>
    <t>Housewares &amp; Specialties</t>
  </si>
  <si>
    <t>Human Resource &amp; Employment Services</t>
  </si>
  <si>
    <t>Hypermarkets &amp; Super Centers</t>
  </si>
  <si>
    <t>Industrial Gases</t>
  </si>
  <si>
    <t>Industrial Machinery</t>
  </si>
  <si>
    <t>Industrial REITs</t>
  </si>
  <si>
    <t>Insurance Brokers</t>
  </si>
  <si>
    <t>Integrated Oil &amp; Gas</t>
  </si>
  <si>
    <t>Integrated Telecommunication Services</t>
  </si>
  <si>
    <t>Internet Retail</t>
  </si>
  <si>
    <t>Internet Software &amp; Services</t>
  </si>
  <si>
    <t>Investment Banking &amp; Brokerage</t>
  </si>
  <si>
    <t>IT Consulting &amp; Other Services</t>
  </si>
  <si>
    <t>Leisure Facilities</t>
  </si>
  <si>
    <t>Leisure Products</t>
  </si>
  <si>
    <t>Life &amp; Health Insurance</t>
  </si>
  <si>
    <t>Life Sciences Tools &amp; Services</t>
  </si>
  <si>
    <t>Managed Health Care</t>
  </si>
  <si>
    <t>Marine</t>
  </si>
  <si>
    <t>Marine Ports &amp; Services</t>
  </si>
  <si>
    <t>Metal &amp; Glass Containers</t>
  </si>
  <si>
    <t>Mortgage REITs</t>
  </si>
  <si>
    <t>Motorcycle Manufacturers</t>
  </si>
  <si>
    <t>Movies &amp; Entertainment</t>
  </si>
  <si>
    <t>Multi-line Insurance</t>
  </si>
  <si>
    <t>Multi-Utilities</t>
  </si>
  <si>
    <t>Office REITs</t>
  </si>
  <si>
    <t>Office Services &amp; Supplies</t>
  </si>
  <si>
    <t>Oil &amp; Gas Drilling</t>
  </si>
  <si>
    <t>Oil &amp; Gas Equipment &amp; Services</t>
  </si>
  <si>
    <t>Oil &amp; Gas Exploration &amp; Production</t>
  </si>
  <si>
    <t>Oil &amp; Gas Refining &amp; Marketing</t>
  </si>
  <si>
    <t>Oil &amp; Gas Storage &amp; Transportation</t>
  </si>
  <si>
    <t>Other Diversified Financial Services</t>
  </si>
  <si>
    <t>Packaged Foods &amp; Meats</t>
  </si>
  <si>
    <t>Paper Packaging</t>
  </si>
  <si>
    <t>Paper Products</t>
  </si>
  <si>
    <t>Personal Products</t>
  </si>
  <si>
    <t>Pharmaceuticals</t>
  </si>
  <si>
    <t>Precious Metals &amp; Minerals</t>
  </si>
  <si>
    <t>Property &amp; Casualty Insurance</t>
  </si>
  <si>
    <t>Publishing</t>
  </si>
  <si>
    <t>Railroads</t>
  </si>
  <si>
    <t>Regional Banks</t>
  </si>
  <si>
    <t>Reinsurance</t>
  </si>
  <si>
    <t>Renewable Electricity</t>
  </si>
  <si>
    <t>Research &amp; Consulting Services</t>
  </si>
  <si>
    <t>Residential REITs</t>
  </si>
  <si>
    <t>Restaurants</t>
  </si>
  <si>
    <t>Retail REITs</t>
  </si>
  <si>
    <t>Security &amp; Alarm Services</t>
  </si>
  <si>
    <t>Semiconductor Equipment</t>
  </si>
  <si>
    <t>Silver</t>
  </si>
  <si>
    <t>Soft Drinks</t>
  </si>
  <si>
    <t>Specialized Finance</t>
  </si>
  <si>
    <t>Specialized REITs</t>
  </si>
  <si>
    <t>Specialty Chemicals</t>
  </si>
  <si>
    <t>Specialty Stores</t>
  </si>
  <si>
    <t>Steel</t>
  </si>
  <si>
    <t>Systems Software</t>
  </si>
  <si>
    <t>Technology Distributors</t>
  </si>
  <si>
    <t>Thrifts &amp; Mortgage Finance</t>
  </si>
  <si>
    <t>Tires &amp; Rubber</t>
  </si>
  <si>
    <t>Tobacco</t>
  </si>
  <si>
    <t>Trading Companies &amp; Distributors</t>
  </si>
  <si>
    <t>Trucking</t>
  </si>
  <si>
    <t>Water Utilities</t>
  </si>
  <si>
    <t>Wireless Telecommunication Services</t>
  </si>
  <si>
    <t>Diversified Real Estate Activities</t>
  </si>
  <si>
    <t>Independent Power Producers &amp; Energy Traders</t>
  </si>
  <si>
    <t>Real Estate Development</t>
  </si>
  <si>
    <t>Real Estate Operating Companies</t>
  </si>
  <si>
    <t>Real Estate Services</t>
  </si>
  <si>
    <t>Technology Hardware, Storage &amp; Peripherals</t>
  </si>
  <si>
    <t>GICS IDs</t>
  </si>
  <si>
    <t>Initial Investment</t>
  </si>
  <si>
    <t>Ontario</t>
  </si>
  <si>
    <t>Quebec</t>
  </si>
  <si>
    <t>Alberta</t>
  </si>
  <si>
    <t>Nova Scotia</t>
  </si>
  <si>
    <t>Saskatchewan</t>
  </si>
  <si>
    <t>New Brunswick</t>
  </si>
  <si>
    <t>Manitoba</t>
  </si>
  <si>
    <t>British Columbia</t>
  </si>
  <si>
    <t>Prince Edward Island</t>
  </si>
  <si>
    <t>Newfoundland and Labrador</t>
  </si>
  <si>
    <t>Anhui Province</t>
  </si>
  <si>
    <t>Beijing Municipality</t>
  </si>
  <si>
    <t>Chongqing Municipality</t>
  </si>
  <si>
    <t>Fujian Province</t>
  </si>
  <si>
    <t>Guangdong Province</t>
  </si>
  <si>
    <t>Gansu Province</t>
  </si>
  <si>
    <t>Guangxi Zhuang Region</t>
  </si>
  <si>
    <t>Guizhou Province</t>
  </si>
  <si>
    <t>Henan Province</t>
  </si>
  <si>
    <t>Hubei Province</t>
  </si>
  <si>
    <t>Hebei Province</t>
  </si>
  <si>
    <t>Hainan Province</t>
  </si>
  <si>
    <t>Hong Kong Region</t>
  </si>
  <si>
    <t>Heilongjiang Province</t>
  </si>
  <si>
    <t>Hunan Province</t>
  </si>
  <si>
    <t>Jilin Province</t>
  </si>
  <si>
    <t>Jiangxi Province</t>
  </si>
  <si>
    <t>Jiangsu Province</t>
  </si>
  <si>
    <t>Liaoning Province</t>
  </si>
  <si>
    <t>Macau Region</t>
  </si>
  <si>
    <t>Inner Mongolia Region</t>
  </si>
  <si>
    <t>Ningxia Hui Region</t>
  </si>
  <si>
    <t>Qinghai Province</t>
  </si>
  <si>
    <t>Sichuan Province</t>
  </si>
  <si>
    <t>Shandong Province</t>
  </si>
  <si>
    <t>Shanghai Municipality</t>
  </si>
  <si>
    <t>Shaanxi Province</t>
  </si>
  <si>
    <t>Shanxi Province</t>
  </si>
  <si>
    <t>Tianjin Municipality</t>
  </si>
  <si>
    <t>Xinjiang Region</t>
  </si>
  <si>
    <t>Tibet Region</t>
  </si>
  <si>
    <t>Yunnan Province</t>
  </si>
  <si>
    <t>Zhejiang Province</t>
  </si>
  <si>
    <t>Baden-Wurttemberg</t>
  </si>
  <si>
    <t>Bavaria</t>
  </si>
  <si>
    <t>Berlin</t>
  </si>
  <si>
    <t>Brandenburg</t>
  </si>
  <si>
    <t>Bremen</t>
  </si>
  <si>
    <t>Hamburg</t>
  </si>
  <si>
    <t>Hesse</t>
  </si>
  <si>
    <t>Lower Saxony</t>
  </si>
  <si>
    <t>Mecklenburg-Vorpommern</t>
  </si>
  <si>
    <t>North Rhine - Westphalia</t>
  </si>
  <si>
    <t>Rhineland - Palatinate</t>
  </si>
  <si>
    <t>Saarland</t>
  </si>
  <si>
    <t>Saxony</t>
  </si>
  <si>
    <t>Saxony - Anhalt</t>
  </si>
  <si>
    <t>Schleswig - Hoistein</t>
  </si>
  <si>
    <t>Thuringia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</si>
  <si>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</si>
  <si>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</si>
  <si>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</si>
  <si>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</si>
  <si>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</si>
  <si>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</si>
  <si>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</si>
  <si>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</si>
  <si>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</si>
  <si>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</si>
  <si>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</si>
  <si>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</si>
  <si>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</si>
  <si>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</si>
  <si>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</si>
  <si>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</si>
  <si>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Mizoram</t>
  </si>
  <si>
    <t>Meghalaya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</si>
  <si>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</si>
  <si>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</si>
  <si>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</si>
  <si>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</si>
  <si>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</si>
  <si>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</si>
  <si>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</si>
  <si>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</si>
  <si>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</si>
  <si>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</si>
  <si>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</si>
  <si>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Drenthe</t>
  </si>
  <si>
    <t>Flevoland</t>
  </si>
  <si>
    <t>Friesland</t>
  </si>
  <si>
    <t>Gelderland</t>
  </si>
  <si>
    <t>Groningen</t>
  </si>
  <si>
    <t>Limburg</t>
  </si>
  <si>
    <t>North Brabant</t>
  </si>
  <si>
    <t>North Holland</t>
  </si>
  <si>
    <t>Overijssel</t>
  </si>
  <si>
    <t>South Holland</t>
  </si>
  <si>
    <t>Utrecht</t>
  </si>
  <si>
    <t>Zeeland</t>
  </si>
  <si>
    <t>England</t>
  </si>
  <si>
    <t>Northern Ireland</t>
  </si>
  <si>
    <t>Scotland</t>
  </si>
  <si>
    <t>Wales</t>
  </si>
  <si>
    <t>DACH General</t>
  </si>
  <si>
    <t>Baltics General</t>
  </si>
  <si>
    <t>Benelux General</t>
  </si>
  <si>
    <t>Eastern Europe General</t>
  </si>
  <si>
    <t>Nordic</t>
  </si>
  <si>
    <t>Nordic General</t>
  </si>
  <si>
    <t>Southern European General</t>
  </si>
  <si>
    <t>Western Europe</t>
  </si>
  <si>
    <t>Western Europe General</t>
  </si>
  <si>
    <t>Europe General</t>
  </si>
  <si>
    <t>Eastern Asia General</t>
  </si>
  <si>
    <t>South Central Asia General</t>
  </si>
  <si>
    <t>Western Asia General</t>
  </si>
  <si>
    <t>Asia General</t>
  </si>
  <si>
    <t>Latin America General</t>
  </si>
  <si>
    <t>Africa General</t>
  </si>
  <si>
    <t>Oceania General</t>
  </si>
  <si>
    <t>General</t>
  </si>
  <si>
    <t>Northern America General</t>
  </si>
  <si>
    <t>South Eastern Asia General</t>
  </si>
  <si>
    <t>Global</t>
  </si>
  <si>
    <t>Commitment</t>
  </si>
  <si>
    <t>Invested Capital</t>
  </si>
  <si>
    <t>Net Asset Value</t>
  </si>
  <si>
    <t>Capital Called</t>
  </si>
  <si>
    <t>Varying over lifetime</t>
  </si>
  <si>
    <t>Other</t>
  </si>
  <si>
    <t>Management Fee Basis</t>
  </si>
  <si>
    <t>Sale to Strategic Buyer</t>
  </si>
  <si>
    <t>Sale to other Financial Buyer</t>
  </si>
  <si>
    <t>Sale to GP (Secondary Buyout)</t>
  </si>
  <si>
    <t>Sale to Management (Management Buyback)</t>
  </si>
  <si>
    <t>Company/Promoter Buyback</t>
  </si>
  <si>
    <t>Partial Sale to Strategic Buyer</t>
  </si>
  <si>
    <t>Partial Sale to other Financial Buyer</t>
  </si>
  <si>
    <t>Partial Sale to GP (Secondary Buyout)</t>
  </si>
  <si>
    <t>Partial Sale to Management (Management Buyback)</t>
  </si>
  <si>
    <t>Partial Company/Promoter Buyback</t>
  </si>
  <si>
    <t>Partial Write-off</t>
  </si>
  <si>
    <t>Partial Public Merger/Sale</t>
  </si>
  <si>
    <t>Carve Out</t>
  </si>
  <si>
    <t>Leveraged/Dividend Recapitalization</t>
  </si>
  <si>
    <t>Negative Distribution</t>
  </si>
  <si>
    <t>Negative Distribution from Fund back to LP</t>
  </si>
  <si>
    <t>Negative proceeds received from underlying Deal</t>
  </si>
  <si>
    <t xml:space="preserve">  Automobiles &amp; Parts</t>
  </si>
  <si>
    <t xml:space="preserve">  Food &amp; Beverages</t>
  </si>
  <si>
    <t xml:space="preserve">  Media</t>
  </si>
  <si>
    <t xml:space="preserve">  Retail</t>
  </si>
  <si>
    <t xml:space="preserve">  Specialized Consumer Services</t>
  </si>
  <si>
    <t xml:space="preserve">  Textiles</t>
  </si>
  <si>
    <t xml:space="preserve">  Traditional Products &amp; Household Goods</t>
  </si>
  <si>
    <t xml:space="preserve">  Travel &amp; Leisure</t>
  </si>
  <si>
    <t xml:space="preserve">  Financials - Banks</t>
  </si>
  <si>
    <t xml:space="preserve">  Financials - Insurance</t>
  </si>
  <si>
    <t xml:space="preserve">  Financials - Real Estate</t>
  </si>
  <si>
    <t xml:space="preserve">  Financial Services</t>
  </si>
  <si>
    <t>Healthcare/Life Sciences</t>
  </si>
  <si>
    <t xml:space="preserve">  Healthcare Equipment</t>
  </si>
  <si>
    <t xml:space="preserve">  Healthcare Support Services</t>
  </si>
  <si>
    <t xml:space="preserve">  Pharmaceuticals &amp; Biotech</t>
  </si>
  <si>
    <t>High Tech/IT</t>
  </si>
  <si>
    <t xml:space="preserve">  Computer Hardware (&amp; Electronic Equipment)</t>
  </si>
  <si>
    <t xml:space="preserve">  Internet</t>
  </si>
  <si>
    <t xml:space="preserve">  Semiconductors</t>
  </si>
  <si>
    <t xml:space="preserve">  Software</t>
  </si>
  <si>
    <t xml:space="preserve">  Technology - Others</t>
  </si>
  <si>
    <t xml:space="preserve">  Business Support Services</t>
  </si>
  <si>
    <t xml:space="preserve">  General Industrials</t>
  </si>
  <si>
    <t xml:space="preserve">  Materials - Chemicals</t>
  </si>
  <si>
    <t xml:space="preserve">  Materials - Construction</t>
  </si>
  <si>
    <t xml:space="preserve">  Materials - Mining and Forestry</t>
  </si>
  <si>
    <t xml:space="preserve">  Transportation - Services</t>
  </si>
  <si>
    <t xml:space="preserve">  Alternative Energy - Infrastructure</t>
  </si>
  <si>
    <t xml:space="preserve">  Communication - Infrastructure</t>
  </si>
  <si>
    <t xml:space="preserve">  Construction</t>
  </si>
  <si>
    <t xml:space="preserve">  Natural Resources / Energy - Infrastructure</t>
  </si>
  <si>
    <t xml:space="preserve">  Transportation - Infrastructure</t>
  </si>
  <si>
    <t xml:space="preserve">  Waste / Recycling</t>
  </si>
  <si>
    <t xml:space="preserve">  Community Services</t>
  </si>
  <si>
    <t xml:space="preserve">  Educational Facilities</t>
  </si>
  <si>
    <t xml:space="preserve">  Healthcare Facilities</t>
  </si>
  <si>
    <t>Infrastructure General</t>
  </si>
  <si>
    <t>Natural Resources/Energy</t>
  </si>
  <si>
    <t xml:space="preserve">  Alternative Energy - Equipment</t>
  </si>
  <si>
    <t xml:space="preserve">  Natural Resources / Energy - Equipment &amp; Services</t>
  </si>
  <si>
    <t>Others</t>
  </si>
  <si>
    <t xml:space="preserve">  Fund in Fund Investment</t>
  </si>
  <si>
    <t xml:space="preserve">  Investment in Predecessor Fund</t>
  </si>
  <si>
    <t xml:space="preserve">  Agricultural</t>
  </si>
  <si>
    <t xml:space="preserve">  Real Estate Commercial Mixed Use</t>
  </si>
  <si>
    <t xml:space="preserve">  Real Estate Industrial</t>
  </si>
  <si>
    <t xml:space="preserve">  Real Estate Office</t>
  </si>
  <si>
    <t xml:space="preserve">  Real Estate Retail </t>
  </si>
  <si>
    <t xml:space="preserve">  Storage/Parking</t>
  </si>
  <si>
    <t xml:space="preserve">  Timber/Resource Exploration</t>
  </si>
  <si>
    <t xml:space="preserve">  Utilities/Institutional</t>
  </si>
  <si>
    <t xml:space="preserve">  Apartments/Condominiums</t>
  </si>
  <si>
    <t xml:space="preserve">  Entertainment/Leisure (Real Estate)</t>
  </si>
  <si>
    <t xml:space="preserve">  Hotel/Motel (Real Estate)</t>
  </si>
  <si>
    <t xml:space="preserve">  Multi-Family Residential</t>
  </si>
  <si>
    <t xml:space="preserve">  Senior Residences</t>
  </si>
  <si>
    <t xml:space="preserve">  Single-Family Residential</t>
  </si>
  <si>
    <t xml:space="preserve">  Student Apartments</t>
  </si>
  <si>
    <t>Real Estate General</t>
  </si>
  <si>
    <t>Telecom</t>
  </si>
  <si>
    <t xml:space="preserve">  Telecom - Equipment &amp; Services</t>
  </si>
  <si>
    <t xml:space="preserve">  LBO (Leveraged Buyout)</t>
  </si>
  <si>
    <t xml:space="preserve">  MBO/MBI</t>
  </si>
  <si>
    <t xml:space="preserve">  Public to Private</t>
  </si>
  <si>
    <t xml:space="preserve">  Recapitalisation</t>
  </si>
  <si>
    <t xml:space="preserve">  Spin Off</t>
  </si>
  <si>
    <t xml:space="preserve">  Growth</t>
  </si>
  <si>
    <t xml:space="preserve">  Greenfield</t>
  </si>
  <si>
    <t xml:space="preserve">  Infrastructure Concession</t>
  </si>
  <si>
    <t xml:space="preserve">  Infrastructure PPP</t>
  </si>
  <si>
    <t xml:space="preserve">  Rehabilitated Brownfield</t>
  </si>
  <si>
    <t xml:space="preserve">  Public</t>
  </si>
  <si>
    <t xml:space="preserve">  Secondary Trading</t>
  </si>
  <si>
    <t xml:space="preserve">  Turnaround</t>
  </si>
  <si>
    <t xml:space="preserve">  Acquisition Financing (PD)</t>
  </si>
  <si>
    <t xml:space="preserve">  Growth (PD)</t>
  </si>
  <si>
    <t xml:space="preserve">  LBO (PD)</t>
  </si>
  <si>
    <t xml:space="preserve">  MBO/MBI (PD)</t>
  </si>
  <si>
    <t xml:space="preserve">  Public to Private (PD)</t>
  </si>
  <si>
    <t xml:space="preserve">  Recapitalisation (PD)</t>
  </si>
  <si>
    <t xml:space="preserve">  Secondary Trading (PD)</t>
  </si>
  <si>
    <t xml:space="preserve">  Special Situations (PD)</t>
  </si>
  <si>
    <t xml:space="preserve">  Spin Off (PD)</t>
  </si>
  <si>
    <t xml:space="preserve">  Turnaround (PD)</t>
  </si>
  <si>
    <t xml:space="preserve">  RE Core</t>
  </si>
  <si>
    <t xml:space="preserve">  RE Core Plus</t>
  </si>
  <si>
    <t xml:space="preserve">  RE Opportunistic</t>
  </si>
  <si>
    <t xml:space="preserve">  RE Value Add</t>
  </si>
  <si>
    <t xml:space="preserve">  Real Estate Mixed</t>
  </si>
  <si>
    <t xml:space="preserve">  Early (Venture Capital)</t>
  </si>
  <si>
    <t xml:space="preserve">  Expansion (Venture Capital)</t>
  </si>
  <si>
    <t xml:space="preserve">  Later (Venture Capital)</t>
  </si>
  <si>
    <t xml:space="preserve">  Seed (Venture Capital)</t>
  </si>
  <si>
    <t xml:space="preserve">  Start Up (Venture Capital)</t>
  </si>
  <si>
    <t xml:space="preserve">  Senior Debt</t>
  </si>
  <si>
    <t xml:space="preserve">  Subordinated / Mezzanine Debt</t>
  </si>
  <si>
    <t xml:space="preserve">  Mixed / Unitranche Debt</t>
  </si>
  <si>
    <t>Private Debt - Unspecified</t>
  </si>
  <si>
    <t>fund</t>
  </si>
  <si>
    <t>Partially Realized</t>
  </si>
  <si>
    <t xml:space="preserve">  Partial IPO (Initial Public Offering)</t>
  </si>
  <si>
    <t xml:space="preserve">  Partial Sale to Strategic Buyer</t>
  </si>
  <si>
    <t xml:space="preserve">  Partial Sale to other Financial Buyer</t>
  </si>
  <si>
    <t xml:space="preserve">  Partial Sale to GP (Secondary Buyout)</t>
  </si>
  <si>
    <t xml:space="preserve">  Partial Trade Sale</t>
  </si>
  <si>
    <t xml:space="preserve">  Partial Sale to Management (Management Buyback)</t>
  </si>
  <si>
    <t xml:space="preserve">  Partial Company/Promoter Buyback</t>
  </si>
  <si>
    <t xml:space="preserve">  Partial Write-off</t>
  </si>
  <si>
    <t xml:space="preserve">  Partial Public Merger/Sale</t>
  </si>
  <si>
    <t xml:space="preserve">  Partial Carve Out</t>
  </si>
  <si>
    <t xml:space="preserve">  Partial Leveraged/Dividend Recapitalization</t>
  </si>
  <si>
    <t xml:space="preserve">  IPO (Initial Public Offering)</t>
  </si>
  <si>
    <t xml:space="preserve">  Sale to Strategic Buyer</t>
  </si>
  <si>
    <t xml:space="preserve">  Sale to other Financial Buyer</t>
  </si>
  <si>
    <t xml:space="preserve">  Sale to GP (Secondary Buyout)</t>
  </si>
  <si>
    <t xml:space="preserve">  Trade Sale</t>
  </si>
  <si>
    <t xml:space="preserve">  Sale to Management (Management Buyback)</t>
  </si>
  <si>
    <t xml:space="preserve">  Company/Promoter Buyback</t>
  </si>
  <si>
    <t xml:space="preserve">  Write off</t>
  </si>
  <si>
    <t xml:space="preserve">  Public Merger/Sale</t>
  </si>
  <si>
    <t xml:space="preserve">  Distribution</t>
  </si>
  <si>
    <t>As per the Request sheets</t>
  </si>
  <si>
    <t>IndustryID</t>
  </si>
  <si>
    <t>As per downdrop list in Request sheet</t>
  </si>
  <si>
    <t>Real Estate Commercial Mixed Use</t>
  </si>
  <si>
    <t>Real Estate Industrial</t>
  </si>
  <si>
    <t>Real Estate Office</t>
  </si>
  <si>
    <t>Real Estate Retail</t>
  </si>
  <si>
    <t>Entertainment/Leisure (Real Estate)</t>
  </si>
  <si>
    <t>Hotel/Motel (Real Estate)</t>
  </si>
  <si>
    <t>Principal Repayment</t>
  </si>
  <si>
    <t xml:space="preserve">Deal is sourced from an equity sponsor i.e. other investment manager  </t>
  </si>
  <si>
    <t>Deal is sourced from an Intermediary like online portals, agents  etc</t>
  </si>
  <si>
    <t>Investment Bank</t>
  </si>
  <si>
    <t>Deal is sourced from the investment bank</t>
  </si>
  <si>
    <t>Senior Lender</t>
  </si>
  <si>
    <t>Deal is sourced from the Senior Lender (bank, Private Debt fund or financial institutions)</t>
  </si>
  <si>
    <t>Pledge Fund</t>
  </si>
  <si>
    <t>Deal is sourced from the Pledge Fund (Fund where the contributors review each investment prior to contributing )</t>
  </si>
  <si>
    <t>Deal is sourced directly from the target company's Owners</t>
  </si>
  <si>
    <t>Deal is sourced directly from the the target company's Management</t>
  </si>
  <si>
    <t>Public Company</t>
  </si>
  <si>
    <t>Deal is a public company and can be sourced directly or through investment bank</t>
  </si>
  <si>
    <t xml:space="preserve">Deal source does not fall under any of the above mentioned categories </t>
  </si>
  <si>
    <t xml:space="preserve">Deal source is not disclosed </t>
  </si>
  <si>
    <t>Sources</t>
  </si>
  <si>
    <t>Deal Source Type</t>
  </si>
  <si>
    <t>Proprietary</t>
  </si>
  <si>
    <t>Semi Proprietary</t>
  </si>
  <si>
    <t>Limited Auction</t>
  </si>
  <si>
    <t>Not Exclusive</t>
  </si>
  <si>
    <t>Buyer gets the first exclusive opportunity to buy the company</t>
  </si>
  <si>
    <t>Small number of buyers get the exclusive opportunity to buy the company</t>
  </si>
  <si>
    <t xml:space="preserve">Small, closed group of buyers bid for the deal </t>
  </si>
  <si>
    <t>Large pool of buyers bid for the deal</t>
  </si>
  <si>
    <t xml:space="preserve">Exact Deal source type is not available but the deal was not exclusive to the buyer </t>
  </si>
  <si>
    <t>Deal Source Type ID</t>
  </si>
  <si>
    <t>Deal Sources</t>
  </si>
  <si>
    <t xml:space="preserve">Deal Sources </t>
  </si>
  <si>
    <t>Public to Private (Debt)</t>
  </si>
  <si>
    <t xml:space="preserve">Note: Additional Mapping using the investment stage </t>
  </si>
  <si>
    <t>Afghan Afghani</t>
  </si>
  <si>
    <t xml:space="preserve"> ؋ </t>
  </si>
  <si>
    <t>Deal level</t>
  </si>
  <si>
    <t>Investment SuperClass ID</t>
  </si>
  <si>
    <t xml:space="preserve">Investment Superclass </t>
  </si>
  <si>
    <t>Investment Type ID</t>
  </si>
  <si>
    <t>Investment Type</t>
  </si>
  <si>
    <t>Special treatment</t>
  </si>
  <si>
    <t>FoF/LP Request Sheet treatment</t>
  </si>
  <si>
    <t>Direct Investments</t>
  </si>
  <si>
    <t>Direct Investment</t>
  </si>
  <si>
    <t>Direct investment in a portfolio company by a fund</t>
  </si>
  <si>
    <t>Default deal value if no specification is provided</t>
  </si>
  <si>
    <t>In Co.Investment Static</t>
  </si>
  <si>
    <t>Secondary Direct</t>
  </si>
  <si>
    <t>Secondary investment involving sale/purchase of a direct company. This includes as well secondary buyout transactions</t>
  </si>
  <si>
    <t>Co-Investment</t>
  </si>
  <si>
    <t>Investment into a portfolio company alongside a fund (Co-investment).</t>
  </si>
  <si>
    <t>Direct LP Investment</t>
  </si>
  <si>
    <t>LP team lead investment into an asset (sole/lead investor without investing alongside a GP)</t>
  </si>
  <si>
    <t>Indirect Investments</t>
  </si>
  <si>
    <t>Fund Investment</t>
  </si>
  <si>
    <t>Commitment of a fund of fund to an underlying fund</t>
  </si>
  <si>
    <t>In Fund Investment Details</t>
  </si>
  <si>
    <t>Secondary-LP Position</t>
  </si>
  <si>
    <t>Secondary investment involving sale/purchase LP interest (s) in a fund</t>
  </si>
  <si>
    <t>Secondary-LP Portfolio of Interests</t>
  </si>
  <si>
    <t>Secondary investment involving sale/purchase of a portfolio of LP interests in a fund</t>
  </si>
  <si>
    <t>Secondary-Recapitalization/ Lift-Out</t>
  </si>
  <si>
    <t>Secondary transaction including funds restructuring, recapitalization and lift out</t>
  </si>
  <si>
    <t>Others Indirect Investments</t>
  </si>
  <si>
    <t>Indirect transaction with limited information on transaction structure</t>
  </si>
  <si>
    <t>Fund and FoFs</t>
  </si>
  <si>
    <t>Direct Fund</t>
  </si>
  <si>
    <t xml:space="preserve">Fund investing directly in portfolio companies </t>
  </si>
  <si>
    <t>Default fund value if no specification is provided</t>
  </si>
  <si>
    <t>Secondary Direct Fund</t>
  </si>
  <si>
    <t>Fund investing into secondary direct (deal) transactions</t>
  </si>
  <si>
    <t>Direct Co-investment Fund</t>
  </si>
  <si>
    <t>Fund investing only in co-investments</t>
  </si>
  <si>
    <t>Other General Direct Fund</t>
  </si>
  <si>
    <t>Fund for which primary, seconday investment types are not relevant</t>
  </si>
  <si>
    <t>Fund of Fund</t>
  </si>
  <si>
    <t>Primary Fund of Funds</t>
  </si>
  <si>
    <t>Fund of funds focused on only primary underlying funds</t>
  </si>
  <si>
    <t>In Partnership Details</t>
  </si>
  <si>
    <t>Secondary Fund of Funds</t>
  </si>
  <si>
    <t>Fund of funds focused on secondary fund interests</t>
  </si>
  <si>
    <t>Diversified Fund of Funds</t>
  </si>
  <si>
    <t>Fund of funds investing in more than one type of fund (primaries, secondaries, co-investments)</t>
  </si>
  <si>
    <t>Separately Managed Account</t>
  </si>
  <si>
    <t>Managed fund of fund account (SMA) often owned by a single LP and consisting ot personalized investment portfolio customized to the specific risks, goals, and needs of the LP</t>
  </si>
  <si>
    <t>Other General Fund of Funds</t>
  </si>
  <si>
    <t>Fund of funds for which primary, seconday investment types are not relevant</t>
  </si>
  <si>
    <t>Technical Implications</t>
  </si>
  <si>
    <t>Deal level classification will only require extension of the "co-investment" section on deal static on the platform</t>
  </si>
  <si>
    <t>Fund level/ FOF classification capturing will requires creation of a new field in the fund static tabs on the request pack, upload sheet and on CEPRES Platform</t>
  </si>
  <si>
    <t xml:space="preserve">Natural Resources / Energy </t>
    <phoneticPr fontId="51" type="noConversion"/>
  </si>
  <si>
    <t>Distressed, Special Situations &amp; Turnaround</t>
  </si>
  <si>
    <t>Distressed Debt</t>
  </si>
  <si>
    <t>Distressed Debt/Opportunities (Non-Control)</t>
  </si>
  <si>
    <t>Unspecified Distressed Debt</t>
  </si>
  <si>
    <t>Carve-out/Spin Off</t>
  </si>
  <si>
    <t>Reorganization</t>
  </si>
  <si>
    <t>Litigation</t>
  </si>
  <si>
    <t>Failed Auction</t>
  </si>
  <si>
    <t>Unspecified Special Situations</t>
  </si>
  <si>
    <t>Bankruptcy</t>
  </si>
  <si>
    <t>Unspecified Turnaround</t>
  </si>
  <si>
    <t>An investment strategy that is a combination of two or more strategies.</t>
  </si>
  <si>
    <t>Buying a stake in a publicly traded company.</t>
  </si>
  <si>
    <t>An investment strategy that can not be classified in one of the given categories.</t>
  </si>
  <si>
    <t>The initial round of funding given to a start up (earliest investment stage).</t>
  </si>
  <si>
    <t>To fund an early stage existing company that has already received funding from a business angel or friends/family.</t>
  </si>
  <si>
    <t>To fund an existing company (typically existing operations/prototype/first revenues) at a Series A round.</t>
  </si>
  <si>
    <t>To fund a major expansion for a company such as new production facilities or new internal departments.</t>
  </si>
  <si>
    <t>To fund a company that is usually more than three years old and is fully operational.</t>
  </si>
  <si>
    <t>Funding for companies planning to expand operations, enter new markets, or acquire new companies.</t>
  </si>
  <si>
    <t>Equity financing of the management team of a business purchasing the company they manage (MBO) or an external management team purchasing another company and replacing the management team (MBI).</t>
  </si>
  <si>
    <t>An acquisition financed primarily by debt in which the purchaser uses assets of their own business and the business they are acquiring as collateral.</t>
  </si>
  <si>
    <t>Providing capital to a company for the purpose of acquiring another firm.</t>
  </si>
  <si>
    <t>An acquisition made to bring a publicly listed company into private ownership.</t>
  </si>
  <si>
    <t>A fund level private debt strategy that can not be classified in one of the given fund level private debt categories.</t>
  </si>
  <si>
    <t>A fund level investment strategy, it is the highest priority tranche of debt that is paid out before other junior tranche levels.</t>
  </si>
  <si>
    <t>A fund level investment strategy, it is a junior tranche level of debt that is not paid until other senior tranche levels have been paid out.</t>
  </si>
  <si>
    <t>A fund level investment strategy, it is debt that combines senior and junior levels of debt with one interest rate.</t>
  </si>
  <si>
    <t>Providing equity to a struggling business with the intention of improving performance. Typically the target companies are often at the edge of filing for bankruptcy</t>
  </si>
  <si>
    <t>An injection of new equity capital typically applied to financially struggling companies.</t>
  </si>
  <si>
    <t>Providing equity capital to carve out a business unit out of the parent company into it's own entity.</t>
  </si>
  <si>
    <t>Providing equity financing in any of the various unique situations such as a financing carve out or SPV financing.</t>
  </si>
  <si>
    <t>Existing real estate with predictable cash flows that makes it the most stable of all RE investment strategies.</t>
  </si>
  <si>
    <t>Existing real estate with an income that can be increased with minimal improvements. This strategy contains slightly more risk than RE Core.</t>
  </si>
  <si>
    <t>A new property development or one that requires significant improvement to generate cash flows. This strategy is capital intensive and thus contains the highest level of risk.</t>
  </si>
  <si>
    <t>To buy a property from the current tenant/owner and lease it back to them.</t>
  </si>
  <si>
    <t>An investment strategy that involves two or more real estate strategies.</t>
  </si>
  <si>
    <t>Property with some existing cash flows but can be improved significantly with certain value additions. The capital outlay required warrants a significant level of risk.</t>
  </si>
  <si>
    <t>Existing Infrastructure projects with predictive cash flows.</t>
  </si>
  <si>
    <t>Projects that need significant capital for repairs and maintenance while simultaneously generating some element of current income from operations.</t>
  </si>
  <si>
    <t>New projects that have yet to be constructed that will not generate cash flow until completed.</t>
  </si>
  <si>
    <t>Buying the rights to operate a public asset such as highways or sanitation services for a given period of time.</t>
  </si>
  <si>
    <t>A private-public partnership that involves a variety of levels in which the two sides are involved in the development and operation of an infrastructure project.</t>
  </si>
  <si>
    <t>An investment strategy in which debt financing is provided to distressed companies without the aim of taking control for the companies</t>
  </si>
  <si>
    <t>Other forms of distressed debt that can not be classified in the existing categories</t>
  </si>
  <si>
    <t>Providing equity capital to finance a disruptive overhaul of a troubled business with the aim of turning it profitable. Typically the target portfolio companies are undergoing disruptive events such as replacement of management, staff rationalization, business unit regrouping, close-down of business units, etc.</t>
  </si>
  <si>
    <t>Providing equity financing to companies undergoing legal actions due to various reasons</t>
  </si>
  <si>
    <t>Providing equity capital to companies with underpriced asset due to failed auctions</t>
  </si>
  <si>
    <t>A special situation strategy that cannot be classified into any of the given special situation categories.</t>
  </si>
  <si>
    <t>Providing equity financing to a business that is unable to repay outstanding debts</t>
  </si>
  <si>
    <t>A turnaround strategy that cannot be classified into any of the given turnaround categories.</t>
  </si>
  <si>
    <t>Providing debt capital to carve a business unit out of the parent company into it's own entity.</t>
  </si>
  <si>
    <t>Providing debt in any of the various unique situations such as a financing carve out or SPV financing.</t>
  </si>
  <si>
    <t>Providing debt for companies planning to expand operations, enter new markets, or acquire new companies.</t>
  </si>
  <si>
    <t>Distressed Debt/Opportunities (For Control)</t>
  </si>
  <si>
    <t>Debt financing of a management team of a business purchasing the company they manage (MBO) or an external management team purchasing another company and replacing the management team (MBI).</t>
  </si>
  <si>
    <t>Providing debt to a struggling business with the intention of improving performance.</t>
  </si>
  <si>
    <t>An injection of new capital through the issue of debt, typically applied to financially struggling companies.</t>
  </si>
  <si>
    <t>Debt funding for an acquisition financed primarily by debt in which the purchaser uses assets of their own business and the business they are acquiring as collateral.</t>
  </si>
  <si>
    <t>Providing debt to a company for the purpose of acquiring another firm.</t>
  </si>
  <si>
    <t>Providing funding for an acquisition made to bring a publicly listed company into private ownership.</t>
  </si>
  <si>
    <t>When a private equity fund purchases a portfolio company from another private equity fund.</t>
  </si>
  <si>
    <t>The purchasing of debts that have already been issued. It is typically the debts of a struggling company or if the original lender is seeking liquidity.</t>
  </si>
  <si>
    <t>An investment strategy in which financing is provided to distressed assets</t>
  </si>
  <si>
    <t>An investment strategy in which financing is provided to distressed assets with the aim to taking control of the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</si>
</sst>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;\(#,##0\);_-"/>
    <numFmt numFmtId="165" formatCode="#,##0\ ;\(#,##0\);General"/>
  </numFmts>
  <fonts count="5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b/>
      <sz val="10"/>
      <color indexed="13"/>
      <name val="Arial"/>
      <family val="2"/>
    </font>
    <font>
      <b/>
      <sz val="10"/>
      <color indexed="17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55"/>
      <name val="Arial"/>
      <family val="2"/>
    </font>
    <font>
      <b/>
      <sz val="10"/>
      <name val="Arial"/>
      <family val="2"/>
    </font>
    <font>
      <sz val="10"/>
      <color indexed="22"/>
      <name val="Arial"/>
      <family val="2"/>
    </font>
    <font>
      <sz val="10"/>
      <color indexed="22"/>
      <name val="ARIAL"/>
      <family val="2"/>
      <charset val="1"/>
    </font>
    <font>
      <sz val="8"/>
      <color indexed="22"/>
      <name val="ARIAL"/>
      <family val="2"/>
      <charset val="1"/>
    </font>
    <font>
      <b/>
      <sz val="10"/>
      <color indexed="22"/>
      <name val="ARIAL"/>
      <family val="2"/>
      <charset val="1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0"/>
      <color indexed="12"/>
      <name val="Arial"/>
      <family val="2"/>
    </font>
    <font>
      <sz val="10"/>
      <color indexed="20"/>
      <name val="Arial"/>
      <family val="2"/>
    </font>
    <font>
      <sz val="10"/>
      <color indexed="25"/>
      <name val="Arial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Microsoft YaHei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sz val="10"/>
      <color rgb="FF3333FF"/>
      <name val="ARIAL"/>
      <family val="2"/>
      <charset val="1"/>
    </font>
    <font>
      <sz val="10"/>
      <color theme="8"/>
      <name val="Arial"/>
      <family val="2"/>
      <charset val="1"/>
    </font>
    <font>
      <sz val="10"/>
      <color rgb="FFC00000"/>
      <name val="Arial"/>
      <family val="2"/>
      <charset val="1"/>
    </font>
    <font>
      <sz val="10"/>
      <color rgb="FF800080"/>
      <name val="Arial"/>
      <family val="2"/>
      <charset val="1"/>
    </font>
    <font>
      <sz val="10"/>
      <color rgb="FF993366"/>
      <name val="Arial"/>
      <family val="2"/>
      <charset val="1"/>
    </font>
    <font>
      <b/>
      <sz val="10"/>
      <color rgb="FF0000FF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0"/>
      <color rgb="FF7E002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theme="0" tint="-0.34998626667073579"/>
      <name val="ARIAL"/>
      <family val="2"/>
      <charset val="1"/>
    </font>
    <font>
      <u/>
      <sz val="10"/>
      <color theme="0" tint="-0.34998626667073579"/>
      <name val="ARIAL"/>
      <family val="2"/>
      <charset val="1"/>
    </font>
    <font>
      <b/>
      <sz val="10"/>
      <color rgb="FFFFFF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NSimSun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27"/>
        <bgColor indexed="41"/>
      </patternFill>
    </fill>
    <fill>
      <patternFill patternType="solid">
        <fgColor indexed="24"/>
        <bgColor indexed="4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rgb="FF003366"/>
        <bgColor rgb="FF333333"/>
      </patternFill>
    </fill>
    <fill>
      <patternFill patternType="solid">
        <fgColor rgb="FF9999FF"/>
        <bgColor rgb="FFCC99FF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FFFFCC"/>
      </patternFill>
    </fill>
    <fill>
      <patternFill patternType="solid">
        <fgColor rgb="FF99CC66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3"/>
      </patternFill>
    </fill>
    <fill>
      <patternFill patternType="solid">
        <fgColor theme="0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4F4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9"/>
      </patternFill>
    </fill>
  </fills>
  <borders count="152">
    <border>
      <left/>
      <right/>
      <top/>
      <bottom/>
      <diagonal/>
    </border>
    <border>
      <left style="medium">
        <color indexed="25"/>
      </left>
      <right/>
      <top style="medium">
        <color indexed="25"/>
      </top>
      <bottom style="medium">
        <color indexed="25"/>
      </bottom>
      <diagonal/>
    </border>
    <border>
      <left/>
      <right/>
      <top style="medium">
        <color indexed="25"/>
      </top>
      <bottom style="medium">
        <color indexed="25"/>
      </bottom>
      <diagonal/>
    </border>
    <border>
      <left/>
      <right style="medium">
        <color indexed="25"/>
      </right>
      <top style="medium">
        <color indexed="25"/>
      </top>
      <bottom style="medium">
        <color indexed="25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55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medium">
        <color indexed="55"/>
      </bottom>
      <diagonal/>
    </border>
    <border>
      <left style="thin">
        <color indexed="55"/>
      </left>
      <right style="thin">
        <color indexed="55"/>
      </right>
      <top/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/>
      <right style="thin">
        <color indexed="55"/>
      </right>
      <top style="thin">
        <color indexed="55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55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993366"/>
      </left>
      <right/>
      <top style="medium">
        <color rgb="FF993366"/>
      </top>
      <bottom style="medium">
        <color rgb="FF993366"/>
      </bottom>
      <diagonal/>
    </border>
    <border>
      <left/>
      <right/>
      <top style="medium">
        <color rgb="FF993366"/>
      </top>
      <bottom style="medium">
        <color rgb="FF993366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25"/>
      </bottom>
      <diagonal/>
    </border>
    <border>
      <left/>
      <right style="thin">
        <color indexed="64"/>
      </right>
      <top style="thin">
        <color indexed="64"/>
      </top>
      <bottom style="medium">
        <color indexed="25"/>
      </bottom>
      <diagonal/>
    </border>
    <border>
      <left/>
      <right/>
      <top style="medium">
        <color indexed="25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14">
    <xf numFmtId="164" fontId="0" fillId="0" borderId="0">
      <alignment vertical="top"/>
    </xf>
    <xf numFmtId="0" fontId="27" fillId="0" borderId="0"/>
    <xf numFmtId="164" fontId="27" fillId="0" borderId="0">
      <alignment vertical="top"/>
    </xf>
    <xf numFmtId="0" fontId="27" fillId="0" borderId="0"/>
    <xf numFmtId="0" fontId="27" fillId="0" borderId="0"/>
    <xf numFmtId="164" fontId="5" fillId="0" borderId="0">
      <alignment vertical="top"/>
    </xf>
    <xf numFmtId="165" fontId="28" fillId="0" borderId="0">
      <alignment vertical="top"/>
    </xf>
    <xf numFmtId="0" fontId="28" fillId="0" borderId="0"/>
    <xf numFmtId="0" fontId="4" fillId="0" borderId="0"/>
    <xf numFmtId="164" fontId="27" fillId="0" borderId="0">
      <alignment vertical="top"/>
    </xf>
    <xf numFmtId="0" fontId="3" fillId="0" borderId="0"/>
    <xf numFmtId="0" fontId="2" fillId="0" borderId="0"/>
    <xf numFmtId="0" fontId="1" fillId="0" borderId="0"/>
    <xf numFmtId="0" fontId="1" fillId="0" borderId="0"/>
  </cellStyleXfs>
  <cellXfs count="591">
    <xf numFmtId="164" fontId="0" fillId="0" borderId="0" xfId="0">
      <alignment vertical="top"/>
    </xf>
    <xf numFmtId="0" fontId="27" fillId="2" borderId="0" xfId="4" applyFill="1" applyBorder="1" applyAlignment="1">
      <alignment wrapText="1"/>
    </xf>
    <xf numFmtId="0" fontId="27" fillId="2" borderId="0" xfId="4" applyFill="1"/>
    <xf numFmtId="0" fontId="5" fillId="2" borderId="0" xfId="0" applyNumberFormat="1" applyFont="1" applyFill="1" applyAlignment="1">
      <alignment vertical="top"/>
    </xf>
    <xf numFmtId="0" fontId="27" fillId="2" borderId="0" xfId="4" applyFill="1" applyAlignment="1"/>
    <xf numFmtId="0" fontId="6" fillId="3" borderId="1" xfId="4" applyFont="1" applyFill="1" applyBorder="1"/>
    <xf numFmtId="0" fontId="27" fillId="3" borderId="2" xfId="4" applyFill="1" applyBorder="1"/>
    <xf numFmtId="0" fontId="5" fillId="3" borderId="2" xfId="0" applyNumberFormat="1" applyFont="1" applyFill="1" applyBorder="1">
      <alignment vertical="top"/>
    </xf>
    <xf numFmtId="0" fontId="27" fillId="3" borderId="3" xfId="4" applyFill="1" applyBorder="1"/>
    <xf numFmtId="0" fontId="7" fillId="4" borderId="4" xfId="4" applyFont="1" applyFill="1" applyBorder="1" applyAlignment="1">
      <alignment horizontal="left" wrapText="1"/>
    </xf>
    <xf numFmtId="0" fontId="8" fillId="5" borderId="4" xfId="4" applyFont="1" applyFill="1" applyBorder="1" applyAlignment="1">
      <alignment horizontal="left" wrapText="1"/>
    </xf>
    <xf numFmtId="0" fontId="8" fillId="5" borderId="4" xfId="4" applyFont="1" applyFill="1" applyBorder="1" applyAlignment="1">
      <alignment horizontal="center" textRotation="90"/>
    </xf>
    <xf numFmtId="0" fontId="8" fillId="5" borderId="4" xfId="4" applyFont="1" applyFill="1" applyBorder="1" applyAlignment="1">
      <alignment horizontal="center"/>
    </xf>
    <xf numFmtId="0" fontId="8" fillId="5" borderId="4" xfId="4" applyFont="1" applyFill="1" applyBorder="1" applyAlignment="1">
      <alignment textRotation="90"/>
    </xf>
    <xf numFmtId="0" fontId="10" fillId="2" borderId="5" xfId="4" applyFont="1" applyFill="1" applyBorder="1"/>
    <xf numFmtId="0" fontId="12" fillId="6" borderId="7" xfId="4" applyFont="1" applyFill="1" applyBorder="1" applyAlignment="1">
      <alignment vertical="top" wrapText="1"/>
    </xf>
    <xf numFmtId="0" fontId="12" fillId="6" borderId="12" xfId="4" applyFont="1" applyFill="1" applyBorder="1" applyAlignment="1">
      <alignment vertical="top" wrapText="1"/>
    </xf>
    <xf numFmtId="0" fontId="12" fillId="7" borderId="16" xfId="4" applyFont="1" applyFill="1" applyBorder="1" applyAlignment="1">
      <alignment vertical="top" wrapText="1"/>
    </xf>
    <xf numFmtId="0" fontId="13" fillId="4" borderId="0" xfId="4" applyFont="1" applyFill="1"/>
    <xf numFmtId="0" fontId="27" fillId="4" borderId="0" xfId="4" applyFill="1"/>
    <xf numFmtId="0" fontId="12" fillId="6" borderId="8" xfId="4" applyFont="1" applyFill="1" applyBorder="1" applyAlignment="1">
      <alignment vertical="top" wrapText="1"/>
    </xf>
    <xf numFmtId="0" fontId="12" fillId="6" borderId="13" xfId="4" applyFont="1" applyFill="1" applyBorder="1" applyAlignment="1">
      <alignment vertical="top" wrapText="1"/>
    </xf>
    <xf numFmtId="0" fontId="0" fillId="2" borderId="0" xfId="4" applyFont="1" applyFill="1"/>
    <xf numFmtId="0" fontId="10" fillId="2" borderId="0" xfId="0" applyNumberFormat="1" applyFont="1" applyFill="1" applyAlignment="1"/>
    <xf numFmtId="0" fontId="0" fillId="0" borderId="0" xfId="0" applyNumberFormat="1" applyAlignment="1"/>
    <xf numFmtId="0" fontId="0" fillId="2" borderId="0" xfId="0" applyNumberFormat="1" applyFill="1" applyAlignment="1"/>
    <xf numFmtId="0" fontId="5" fillId="2" borderId="8" xfId="0" applyNumberFormat="1" applyFont="1" applyFill="1" applyBorder="1">
      <alignment vertical="top"/>
    </xf>
    <xf numFmtId="0" fontId="5" fillId="2" borderId="7" xfId="0" applyNumberFormat="1" applyFont="1" applyFill="1" applyBorder="1">
      <alignment vertical="top"/>
    </xf>
    <xf numFmtId="0" fontId="0" fillId="2" borderId="7" xfId="0" applyNumberFormat="1" applyFont="1" applyFill="1" applyBorder="1">
      <alignment vertical="top"/>
    </xf>
    <xf numFmtId="0" fontId="21" fillId="2" borderId="7" xfId="0" applyNumberFormat="1" applyFont="1" applyFill="1" applyBorder="1">
      <alignment vertical="top"/>
    </xf>
    <xf numFmtId="0" fontId="12" fillId="6" borderId="7" xfId="0" applyNumberFormat="1" applyFont="1" applyFill="1" applyBorder="1">
      <alignment vertical="top"/>
    </xf>
    <xf numFmtId="0" fontId="0" fillId="2" borderId="0" xfId="0" applyNumberFormat="1" applyFill="1" applyBorder="1" applyAlignment="1"/>
    <xf numFmtId="0" fontId="5" fillId="2" borderId="13" xfId="0" applyNumberFormat="1" applyFont="1" applyFill="1" applyBorder="1">
      <alignment vertical="top"/>
    </xf>
    <xf numFmtId="0" fontId="5" fillId="2" borderId="12" xfId="0" applyNumberFormat="1" applyFont="1" applyFill="1" applyBorder="1">
      <alignment vertical="top"/>
    </xf>
    <xf numFmtId="0" fontId="0" fillId="2" borderId="12" xfId="0" applyNumberFormat="1" applyFont="1" applyFill="1" applyBorder="1">
      <alignment vertical="top"/>
    </xf>
    <xf numFmtId="0" fontId="21" fillId="2" borderId="12" xfId="0" applyNumberFormat="1" applyFont="1" applyFill="1" applyBorder="1">
      <alignment vertical="top"/>
    </xf>
    <xf numFmtId="0" fontId="12" fillId="6" borderId="12" xfId="0" applyNumberFormat="1" applyFont="1" applyFill="1" applyBorder="1">
      <alignment vertical="top"/>
    </xf>
    <xf numFmtId="0" fontId="5" fillId="2" borderId="17" xfId="0" applyNumberFormat="1" applyFont="1" applyFill="1" applyBorder="1">
      <alignment vertical="top"/>
    </xf>
    <xf numFmtId="0" fontId="5" fillId="2" borderId="16" xfId="0" applyNumberFormat="1" applyFont="1" applyFill="1" applyBorder="1">
      <alignment vertical="top"/>
    </xf>
    <xf numFmtId="0" fontId="0" fillId="2" borderId="16" xfId="0" applyNumberFormat="1" applyFont="1" applyFill="1" applyBorder="1">
      <alignment vertical="top"/>
    </xf>
    <xf numFmtId="0" fontId="21" fillId="2" borderId="16" xfId="0" applyNumberFormat="1" applyFont="1" applyFill="1" applyBorder="1">
      <alignment vertical="top"/>
    </xf>
    <xf numFmtId="0" fontId="12" fillId="6" borderId="16" xfId="0" applyNumberFormat="1" applyFont="1" applyFill="1" applyBorder="1">
      <alignment vertical="top"/>
    </xf>
    <xf numFmtId="0" fontId="22" fillId="2" borderId="16" xfId="0" applyNumberFormat="1" applyFont="1" applyFill="1" applyBorder="1">
      <alignment vertical="top"/>
    </xf>
    <xf numFmtId="0" fontId="0" fillId="2" borderId="8" xfId="0" applyNumberFormat="1" applyFont="1" applyFill="1" applyBorder="1">
      <alignment vertical="top"/>
    </xf>
    <xf numFmtId="0" fontId="21" fillId="2" borderId="8" xfId="0" applyNumberFormat="1" applyFont="1" applyFill="1" applyBorder="1">
      <alignment vertical="top"/>
    </xf>
    <xf numFmtId="0" fontId="0" fillId="2" borderId="13" xfId="0" applyNumberFormat="1" applyFont="1" applyFill="1" applyBorder="1">
      <alignment vertical="top"/>
    </xf>
    <xf numFmtId="0" fontId="21" fillId="2" borderId="13" xfId="0" applyNumberFormat="1" applyFont="1" applyFill="1" applyBorder="1">
      <alignment vertical="top"/>
    </xf>
    <xf numFmtId="0" fontId="0" fillId="2" borderId="17" xfId="0" applyNumberFormat="1" applyFont="1" applyFill="1" applyBorder="1">
      <alignment vertical="top"/>
    </xf>
    <xf numFmtId="0" fontId="21" fillId="2" borderId="17" xfId="0" applyNumberFormat="1" applyFont="1" applyFill="1" applyBorder="1">
      <alignment vertical="top"/>
    </xf>
    <xf numFmtId="0" fontId="12" fillId="7" borderId="16" xfId="0" applyNumberFormat="1" applyFont="1" applyFill="1" applyBorder="1">
      <alignment vertical="top"/>
    </xf>
    <xf numFmtId="0" fontId="23" fillId="2" borderId="16" xfId="0" applyNumberFormat="1" applyFont="1" applyFill="1" applyBorder="1">
      <alignment vertical="top"/>
    </xf>
    <xf numFmtId="0" fontId="9" fillId="6" borderId="12" xfId="0" applyNumberFormat="1" applyFont="1" applyFill="1" applyBorder="1">
      <alignment vertical="top"/>
    </xf>
    <xf numFmtId="0" fontId="25" fillId="2" borderId="12" xfId="0" applyNumberFormat="1" applyFont="1" applyFill="1" applyBorder="1">
      <alignment vertical="top"/>
    </xf>
    <xf numFmtId="0" fontId="17" fillId="2" borderId="0" xfId="0" applyNumberFormat="1" applyFont="1" applyFill="1" applyAlignment="1"/>
    <xf numFmtId="0" fontId="0" fillId="2" borderId="0" xfId="0" applyNumberFormat="1" applyFill="1" applyAlignment="1">
      <alignment horizontal="left"/>
    </xf>
    <xf numFmtId="0" fontId="27" fillId="3" borderId="2" xfId="4" applyFill="1" applyBorder="1" applyAlignment="1">
      <alignment horizontal="left"/>
    </xf>
    <xf numFmtId="0" fontId="7" fillId="4" borderId="4" xfId="4" applyFont="1" applyFill="1" applyBorder="1" applyAlignment="1">
      <alignment wrapText="1"/>
    </xf>
    <xf numFmtId="0" fontId="8" fillId="5" borderId="4" xfId="4" applyFont="1" applyFill="1" applyBorder="1" applyAlignment="1">
      <alignment wrapText="1"/>
    </xf>
    <xf numFmtId="0" fontId="5" fillId="2" borderId="8" xfId="0" applyNumberFormat="1" applyFont="1" applyFill="1" applyBorder="1" applyAlignment="1">
      <alignment horizontal="center" vertical="top"/>
    </xf>
    <xf numFmtId="0" fontId="12" fillId="6" borderId="8" xfId="0" applyNumberFormat="1" applyFont="1" applyFill="1" applyBorder="1" applyAlignment="1"/>
    <xf numFmtId="0" fontId="5" fillId="2" borderId="13" xfId="0" applyNumberFormat="1" applyFont="1" applyFill="1" applyBorder="1" applyAlignment="1">
      <alignment horizontal="center" vertical="top"/>
    </xf>
    <xf numFmtId="0" fontId="12" fillId="6" borderId="13" xfId="0" applyNumberFormat="1" applyFont="1" applyFill="1" applyBorder="1" applyAlignment="1"/>
    <xf numFmtId="0" fontId="12" fillId="7" borderId="17" xfId="0" applyNumberFormat="1" applyFont="1" applyFill="1" applyBorder="1" applyAlignment="1"/>
    <xf numFmtId="0" fontId="5" fillId="2" borderId="0" xfId="0" applyNumberFormat="1" applyFont="1" applyFill="1" applyBorder="1" applyAlignment="1"/>
    <xf numFmtId="0" fontId="5" fillId="2" borderId="31" xfId="0" applyNumberFormat="1" applyFont="1" applyFill="1" applyBorder="1" applyAlignment="1"/>
    <xf numFmtId="0" fontId="12" fillId="0" borderId="0" xfId="0" applyNumberFormat="1" applyFont="1" applyBorder="1" applyAlignment="1">
      <alignment wrapText="1"/>
    </xf>
    <xf numFmtId="0" fontId="0" fillId="2" borderId="7" xfId="0" applyNumberFormat="1" applyFont="1" applyFill="1" applyBorder="1" applyAlignment="1"/>
    <xf numFmtId="0" fontId="0" fillId="2" borderId="12" xfId="0" applyNumberFormat="1" applyFont="1" applyFill="1" applyBorder="1" applyAlignment="1"/>
    <xf numFmtId="0" fontId="0" fillId="2" borderId="16" xfId="0" applyNumberFormat="1" applyFont="1" applyFill="1" applyBorder="1" applyAlignment="1"/>
    <xf numFmtId="0" fontId="26" fillId="2" borderId="0" xfId="0" applyNumberFormat="1" applyFont="1" applyFill="1" applyAlignment="1"/>
    <xf numFmtId="0" fontId="0" fillId="2" borderId="29" xfId="0" applyNumberFormat="1" applyFill="1" applyBorder="1" applyAlignment="1"/>
    <xf numFmtId="0" fontId="0" fillId="2" borderId="28" xfId="0" applyNumberFormat="1" applyFont="1" applyFill="1" applyBorder="1" applyAlignment="1"/>
    <xf numFmtId="0" fontId="0" fillId="2" borderId="30" xfId="0" applyNumberFormat="1" applyFill="1" applyBorder="1" applyAlignment="1"/>
    <xf numFmtId="0" fontId="0" fillId="2" borderId="32" xfId="0" applyNumberFormat="1" applyFill="1" applyBorder="1" applyAlignment="1"/>
    <xf numFmtId="0" fontId="0" fillId="2" borderId="31" xfId="0" applyNumberFormat="1" applyFont="1" applyFill="1" applyBorder="1" applyAlignment="1"/>
    <xf numFmtId="0" fontId="0" fillId="2" borderId="34" xfId="0" applyNumberFormat="1" applyFill="1" applyBorder="1" applyAlignment="1"/>
    <xf numFmtId="0" fontId="0" fillId="2" borderId="33" xfId="0" applyNumberFormat="1" applyFont="1" applyFill="1" applyBorder="1" applyAlignment="1"/>
    <xf numFmtId="0" fontId="0" fillId="2" borderId="26" xfId="0" applyNumberFormat="1" applyFont="1" applyFill="1" applyBorder="1" applyAlignment="1"/>
    <xf numFmtId="0" fontId="12" fillId="0" borderId="0" xfId="4" applyFont="1" applyFill="1" applyBorder="1"/>
    <xf numFmtId="164" fontId="0" fillId="0" borderId="0" xfId="0" applyFont="1" applyBorder="1" applyAlignment="1"/>
    <xf numFmtId="0" fontId="31" fillId="9" borderId="43" xfId="7" applyFont="1" applyFill="1" applyBorder="1"/>
    <xf numFmtId="0" fontId="28" fillId="9" borderId="44" xfId="7" applyFill="1" applyBorder="1"/>
    <xf numFmtId="0" fontId="30" fillId="9" borderId="44" xfId="6" applyNumberFormat="1" applyFont="1" applyFill="1" applyBorder="1">
      <alignment vertical="top"/>
    </xf>
    <xf numFmtId="0" fontId="32" fillId="10" borderId="45" xfId="7" applyFont="1" applyFill="1" applyBorder="1" applyAlignment="1">
      <alignment horizontal="left" wrapText="1"/>
    </xf>
    <xf numFmtId="0" fontId="32" fillId="11" borderId="46" xfId="7" applyFont="1" applyFill="1" applyBorder="1" applyAlignment="1">
      <alignment wrapText="1"/>
    </xf>
    <xf numFmtId="0" fontId="32" fillId="11" borderId="0" xfId="7" applyFont="1" applyFill="1" applyBorder="1" applyAlignment="1">
      <alignment wrapText="1"/>
    </xf>
    <xf numFmtId="0" fontId="32" fillId="11" borderId="0" xfId="7" applyFont="1" applyFill="1" applyBorder="1" applyAlignment="1">
      <alignment horizontal="left" wrapText="1"/>
    </xf>
    <xf numFmtId="0" fontId="32" fillId="10" borderId="0" xfId="7" applyFont="1" applyFill="1" applyBorder="1" applyAlignment="1">
      <alignment horizontal="left" wrapText="1"/>
    </xf>
    <xf numFmtId="0" fontId="30" fillId="12" borderId="47" xfId="6" applyNumberFormat="1" applyFont="1" applyFill="1" applyBorder="1">
      <alignment vertical="top"/>
    </xf>
    <xf numFmtId="0" fontId="30" fillId="12" borderId="48" xfId="6" applyNumberFormat="1" applyFont="1" applyFill="1" applyBorder="1">
      <alignment vertical="top"/>
    </xf>
    <xf numFmtId="0" fontId="28" fillId="12" borderId="48" xfId="6" applyNumberFormat="1" applyFont="1" applyFill="1" applyBorder="1">
      <alignment vertical="top"/>
    </xf>
    <xf numFmtId="0" fontId="33" fillId="12" borderId="48" xfId="6" applyNumberFormat="1" applyFont="1" applyFill="1" applyBorder="1">
      <alignment vertical="top"/>
    </xf>
    <xf numFmtId="0" fontId="34" fillId="13" borderId="48" xfId="6" applyNumberFormat="1" applyFont="1" applyFill="1" applyBorder="1">
      <alignment vertical="top"/>
    </xf>
    <xf numFmtId="0" fontId="30" fillId="12" borderId="49" xfId="6" applyNumberFormat="1" applyFont="1" applyFill="1" applyBorder="1">
      <alignment vertical="top"/>
    </xf>
    <xf numFmtId="0" fontId="30" fillId="12" borderId="50" xfId="6" applyNumberFormat="1" applyFont="1" applyFill="1" applyBorder="1">
      <alignment vertical="top"/>
    </xf>
    <xf numFmtId="0" fontId="30" fillId="12" borderId="51" xfId="6" applyNumberFormat="1" applyFont="1" applyFill="1" applyBorder="1">
      <alignment vertical="top"/>
    </xf>
    <xf numFmtId="0" fontId="30" fillId="12" borderId="52" xfId="6" applyNumberFormat="1" applyFont="1" applyFill="1" applyBorder="1">
      <alignment vertical="top"/>
    </xf>
    <xf numFmtId="0" fontId="30" fillId="12" borderId="53" xfId="6" applyNumberFormat="1" applyFont="1" applyFill="1" applyBorder="1">
      <alignment vertical="top"/>
    </xf>
    <xf numFmtId="0" fontId="30" fillId="12" borderId="37" xfId="6" applyNumberFormat="1" applyFont="1" applyFill="1" applyBorder="1">
      <alignment vertical="top"/>
    </xf>
    <xf numFmtId="0" fontId="30" fillId="12" borderId="54" xfId="6" applyNumberFormat="1" applyFont="1" applyFill="1" applyBorder="1">
      <alignment vertical="top"/>
    </xf>
    <xf numFmtId="0" fontId="28" fillId="12" borderId="54" xfId="6" applyNumberFormat="1" applyFont="1" applyFill="1" applyBorder="1">
      <alignment vertical="top"/>
    </xf>
    <xf numFmtId="0" fontId="33" fillId="12" borderId="54" xfId="6" applyNumberFormat="1" applyFont="1" applyFill="1" applyBorder="1">
      <alignment vertical="top"/>
    </xf>
    <xf numFmtId="0" fontId="34" fillId="13" borderId="54" xfId="6" applyNumberFormat="1" applyFont="1" applyFill="1" applyBorder="1">
      <alignment vertical="top"/>
    </xf>
    <xf numFmtId="0" fontId="30" fillId="12" borderId="55" xfId="6" applyNumberFormat="1" applyFont="1" applyFill="1" applyBorder="1">
      <alignment vertical="top"/>
    </xf>
    <xf numFmtId="0" fontId="28" fillId="12" borderId="55" xfId="6" applyNumberFormat="1" applyFont="1" applyFill="1" applyBorder="1">
      <alignment vertical="top"/>
    </xf>
    <xf numFmtId="0" fontId="28" fillId="12" borderId="51" xfId="6" applyNumberFormat="1" applyFont="1" applyFill="1" applyBorder="1">
      <alignment vertical="top"/>
    </xf>
    <xf numFmtId="0" fontId="36" fillId="12" borderId="54" xfId="6" applyNumberFormat="1" applyFont="1" applyFill="1" applyBorder="1">
      <alignment vertical="top"/>
    </xf>
    <xf numFmtId="0" fontId="36" fillId="12" borderId="56" xfId="6" applyNumberFormat="1" applyFont="1" applyFill="1" applyBorder="1">
      <alignment vertical="top"/>
    </xf>
    <xf numFmtId="0" fontId="30" fillId="12" borderId="57" xfId="6" applyNumberFormat="1" applyFont="1" applyFill="1" applyBorder="1">
      <alignment vertical="top"/>
    </xf>
    <xf numFmtId="0" fontId="30" fillId="12" borderId="58" xfId="6" applyNumberFormat="1" applyFont="1" applyFill="1" applyBorder="1">
      <alignment vertical="top"/>
    </xf>
    <xf numFmtId="0" fontId="28" fillId="12" borderId="58" xfId="6" applyNumberFormat="1" applyFont="1" applyFill="1" applyBorder="1">
      <alignment vertical="top"/>
    </xf>
    <xf numFmtId="0" fontId="33" fillId="12" borderId="58" xfId="6" applyNumberFormat="1" applyFont="1" applyFill="1" applyBorder="1">
      <alignment vertical="top"/>
    </xf>
    <xf numFmtId="0" fontId="30" fillId="15" borderId="60" xfId="6" applyNumberFormat="1" applyFont="1" applyFill="1" applyBorder="1">
      <alignment vertical="top"/>
    </xf>
    <xf numFmtId="0" fontId="30" fillId="15" borderId="62" xfId="6" applyNumberFormat="1" applyFont="1" applyFill="1" applyBorder="1">
      <alignment vertical="top"/>
    </xf>
    <xf numFmtId="0" fontId="30" fillId="15" borderId="63" xfId="6" applyNumberFormat="1" applyFont="1" applyFill="1" applyBorder="1">
      <alignment vertical="top"/>
    </xf>
    <xf numFmtId="0" fontId="28" fillId="12" borderId="56" xfId="6" applyNumberFormat="1" applyFill="1" applyBorder="1" applyAlignment="1"/>
    <xf numFmtId="0" fontId="28" fillId="12" borderId="0" xfId="6" applyNumberFormat="1" applyFill="1" applyBorder="1" applyAlignment="1"/>
    <xf numFmtId="0" fontId="28" fillId="12" borderId="37" xfId="6" applyNumberFormat="1" applyFont="1" applyFill="1" applyBorder="1">
      <alignment vertical="top"/>
    </xf>
    <xf numFmtId="0" fontId="33" fillId="12" borderId="37" xfId="6" applyNumberFormat="1" applyFont="1" applyFill="1" applyBorder="1">
      <alignment vertical="top"/>
    </xf>
    <xf numFmtId="0" fontId="28" fillId="12" borderId="57" xfId="6" applyNumberFormat="1" applyFont="1" applyFill="1" applyBorder="1">
      <alignment vertical="top"/>
    </xf>
    <xf numFmtId="0" fontId="33" fillId="12" borderId="57" xfId="6" applyNumberFormat="1" applyFont="1" applyFill="1" applyBorder="1">
      <alignment vertical="top"/>
    </xf>
    <xf numFmtId="0" fontId="34" fillId="16" borderId="58" xfId="6" applyNumberFormat="1" applyFont="1" applyFill="1" applyBorder="1">
      <alignment vertical="top"/>
    </xf>
    <xf numFmtId="0" fontId="39" fillId="12" borderId="58" xfId="6" applyNumberFormat="1" applyFont="1" applyFill="1" applyBorder="1">
      <alignment vertical="top"/>
    </xf>
    <xf numFmtId="0" fontId="39" fillId="12" borderId="59" xfId="6" applyNumberFormat="1" applyFont="1" applyFill="1" applyBorder="1">
      <alignment vertical="top"/>
    </xf>
    <xf numFmtId="0" fontId="39" fillId="15" borderId="61" xfId="6" applyNumberFormat="1" applyFont="1" applyFill="1" applyBorder="1">
      <alignment vertical="top"/>
    </xf>
    <xf numFmtId="0" fontId="35" fillId="15" borderId="62" xfId="6" applyNumberFormat="1" applyFont="1" applyFill="1" applyBorder="1">
      <alignment vertical="top"/>
    </xf>
    <xf numFmtId="0" fontId="30" fillId="12" borderId="59" xfId="6" applyNumberFormat="1" applyFont="1" applyFill="1" applyBorder="1">
      <alignment vertical="top"/>
    </xf>
    <xf numFmtId="0" fontId="40" fillId="13" borderId="54" xfId="6" applyNumberFormat="1" applyFont="1" applyFill="1" applyBorder="1">
      <alignment vertical="top"/>
    </xf>
    <xf numFmtId="0" fontId="28" fillId="12" borderId="50" xfId="6" applyNumberFormat="1" applyFont="1" applyFill="1" applyBorder="1">
      <alignment vertical="top"/>
    </xf>
    <xf numFmtId="0" fontId="42" fillId="15" borderId="62" xfId="6" applyNumberFormat="1" applyFont="1" applyFill="1" applyBorder="1">
      <alignment vertical="top"/>
    </xf>
    <xf numFmtId="0" fontId="43" fillId="12" borderId="55" xfId="6" applyNumberFormat="1" applyFont="1" applyFill="1" applyBorder="1">
      <alignment vertical="top"/>
    </xf>
    <xf numFmtId="0" fontId="42" fillId="15" borderId="60" xfId="6" applyNumberFormat="1" applyFont="1" applyFill="1" applyBorder="1">
      <alignment vertical="top"/>
    </xf>
    <xf numFmtId="0" fontId="38" fillId="12" borderId="54" xfId="6" applyNumberFormat="1" applyFont="1" applyFill="1" applyBorder="1">
      <alignment vertical="top"/>
    </xf>
    <xf numFmtId="0" fontId="38" fillId="12" borderId="58" xfId="6" applyNumberFormat="1" applyFont="1" applyFill="1" applyBorder="1">
      <alignment vertical="top"/>
    </xf>
    <xf numFmtId="0" fontId="42" fillId="15" borderId="61" xfId="6" applyNumberFormat="1" applyFont="1" applyFill="1" applyBorder="1">
      <alignment vertical="top"/>
    </xf>
    <xf numFmtId="0" fontId="18" fillId="2" borderId="13" xfId="0" applyNumberFormat="1" applyFont="1" applyFill="1" applyBorder="1" applyAlignment="1">
      <alignment horizontal="center" vertical="top"/>
    </xf>
    <xf numFmtId="0" fontId="18" fillId="2" borderId="41" xfId="0" applyNumberFormat="1" applyFont="1" applyFill="1" applyBorder="1" applyAlignment="1">
      <alignment horizontal="center" vertical="top"/>
    </xf>
    <xf numFmtId="0" fontId="8" fillId="5" borderId="27" xfId="4" applyFont="1" applyFill="1" applyBorder="1" applyAlignment="1">
      <alignment wrapText="1"/>
    </xf>
    <xf numFmtId="0" fontId="12" fillId="7" borderId="65" xfId="0" applyNumberFormat="1" applyFont="1" applyFill="1" applyBorder="1" applyAlignment="1"/>
    <xf numFmtId="0" fontId="0" fillId="7" borderId="70" xfId="0" applyNumberFormat="1" applyFill="1" applyBorder="1" applyAlignment="1">
      <alignment horizontal="left"/>
    </xf>
    <xf numFmtId="0" fontId="0" fillId="2" borderId="68" xfId="0" applyNumberFormat="1" applyFont="1" applyFill="1" applyBorder="1" applyAlignment="1">
      <alignment horizontal="left"/>
    </xf>
    <xf numFmtId="0" fontId="0" fillId="2" borderId="76" xfId="0" applyNumberFormat="1" applyFont="1" applyFill="1" applyBorder="1" applyAlignment="1">
      <alignment horizontal="left"/>
    </xf>
    <xf numFmtId="0" fontId="0" fillId="2" borderId="74" xfId="0" applyNumberFormat="1" applyFont="1" applyFill="1" applyBorder="1" applyAlignment="1">
      <alignment horizontal="left"/>
    </xf>
    <xf numFmtId="0" fontId="0" fillId="7" borderId="77" xfId="0" applyNumberFormat="1" applyFont="1" applyFill="1" applyBorder="1" applyAlignment="1">
      <alignment horizontal="left"/>
    </xf>
    <xf numFmtId="0" fontId="12" fillId="6" borderId="75" xfId="0" applyNumberFormat="1" applyFont="1" applyFill="1" applyBorder="1" applyAlignment="1"/>
    <xf numFmtId="0" fontId="5" fillId="2" borderId="82" xfId="0" applyNumberFormat="1" applyFont="1" applyFill="1" applyBorder="1" applyAlignment="1">
      <alignment horizontal="center" vertical="top"/>
    </xf>
    <xf numFmtId="0" fontId="18" fillId="2" borderId="42" xfId="0" applyNumberFormat="1" applyFont="1" applyFill="1" applyBorder="1" applyAlignment="1">
      <alignment horizontal="center" vertical="top"/>
    </xf>
    <xf numFmtId="164" fontId="0" fillId="17" borderId="74" xfId="0" applyFill="1" applyBorder="1">
      <alignment vertical="top"/>
    </xf>
    <xf numFmtId="164" fontId="0" fillId="17" borderId="40" xfId="0" applyFill="1" applyBorder="1">
      <alignment vertical="top"/>
    </xf>
    <xf numFmtId="0" fontId="8" fillId="5" borderId="39" xfId="4" applyFont="1" applyFill="1" applyBorder="1" applyAlignment="1">
      <alignment vertical="center" wrapText="1"/>
    </xf>
    <xf numFmtId="0" fontId="0" fillId="0" borderId="0" xfId="0" applyNumberFormat="1" applyFill="1" applyAlignment="1"/>
    <xf numFmtId="0" fontId="27" fillId="0" borderId="26" xfId="4" applyFill="1" applyBorder="1"/>
    <xf numFmtId="0" fontId="27" fillId="0" borderId="6" xfId="4" applyFill="1" applyBorder="1" applyAlignment="1">
      <alignment wrapText="1"/>
    </xf>
    <xf numFmtId="0" fontId="11" fillId="0" borderId="26" xfId="4" applyFont="1" applyFill="1" applyBorder="1" applyAlignment="1">
      <alignment horizontal="center"/>
    </xf>
    <xf numFmtId="0" fontId="5" fillId="0" borderId="0" xfId="0" applyNumberFormat="1" applyFont="1" applyFill="1" applyAlignment="1">
      <alignment vertical="top"/>
    </xf>
    <xf numFmtId="0" fontId="27" fillId="0" borderId="0" xfId="4" applyFill="1" applyAlignment="1"/>
    <xf numFmtId="164" fontId="0" fillId="17" borderId="0" xfId="0" applyFill="1">
      <alignment vertical="top"/>
    </xf>
    <xf numFmtId="0" fontId="0" fillId="18" borderId="0" xfId="0" applyNumberFormat="1" applyFill="1" applyAlignment="1"/>
    <xf numFmtId="0" fontId="0" fillId="18" borderId="0" xfId="0" applyNumberFormat="1" applyFill="1" applyAlignment="1">
      <alignment horizontal="left"/>
    </xf>
    <xf numFmtId="0" fontId="0" fillId="17" borderId="0" xfId="0" applyNumberFormat="1" applyFill="1" applyAlignment="1"/>
    <xf numFmtId="0" fontId="47" fillId="3" borderId="2" xfId="0" applyNumberFormat="1" applyFont="1" applyFill="1" applyBorder="1">
      <alignment vertical="top"/>
    </xf>
    <xf numFmtId="165" fontId="29" fillId="17" borderId="0" xfId="6" applyFont="1" applyFill="1" applyAlignment="1"/>
    <xf numFmtId="165" fontId="30" fillId="17" borderId="0" xfId="6" applyFont="1" applyFill="1" applyAlignment="1"/>
    <xf numFmtId="165" fontId="28" fillId="17" borderId="0" xfId="6" applyFill="1">
      <alignment vertical="top"/>
    </xf>
    <xf numFmtId="165" fontId="37" fillId="17" borderId="0" xfId="6" applyFont="1" applyFill="1">
      <alignment vertical="top"/>
    </xf>
    <xf numFmtId="0" fontId="28" fillId="19" borderId="0" xfId="6" applyNumberFormat="1" applyFill="1" applyAlignment="1"/>
    <xf numFmtId="0" fontId="44" fillId="19" borderId="0" xfId="6" applyNumberFormat="1" applyFont="1" applyFill="1" applyAlignment="1"/>
    <xf numFmtId="0" fontId="30" fillId="12" borderId="87" xfId="6" applyNumberFormat="1" applyFont="1" applyFill="1" applyBorder="1">
      <alignment vertical="top"/>
    </xf>
    <xf numFmtId="0" fontId="30" fillId="12" borderId="88" xfId="6" applyNumberFormat="1" applyFont="1" applyFill="1" applyBorder="1">
      <alignment vertical="top"/>
    </xf>
    <xf numFmtId="165" fontId="28" fillId="17" borderId="0" xfId="6" applyFill="1" applyBorder="1">
      <alignment vertical="top"/>
    </xf>
    <xf numFmtId="165" fontId="37" fillId="17" borderId="0" xfId="6" applyFont="1" applyFill="1" applyBorder="1">
      <alignment vertical="top"/>
    </xf>
    <xf numFmtId="165" fontId="29" fillId="17" borderId="89" xfId="6" applyFont="1" applyFill="1" applyBorder="1" applyAlignment="1"/>
    <xf numFmtId="165" fontId="28" fillId="17" borderId="90" xfId="6" applyFill="1" applyBorder="1">
      <alignment vertical="top"/>
    </xf>
    <xf numFmtId="165" fontId="37" fillId="17" borderId="90" xfId="6" applyFont="1" applyFill="1" applyBorder="1">
      <alignment vertical="top"/>
    </xf>
    <xf numFmtId="165" fontId="28" fillId="17" borderId="91" xfId="6" applyFill="1" applyBorder="1">
      <alignment vertical="top"/>
    </xf>
    <xf numFmtId="165" fontId="28" fillId="17" borderId="42" xfId="6" applyFill="1" applyBorder="1">
      <alignment vertical="top"/>
    </xf>
    <xf numFmtId="165" fontId="28" fillId="17" borderId="74" xfId="6" applyFill="1" applyBorder="1">
      <alignment vertical="top"/>
    </xf>
    <xf numFmtId="165" fontId="28" fillId="17" borderId="75" xfId="6" applyFill="1" applyBorder="1">
      <alignment vertical="top"/>
    </xf>
    <xf numFmtId="165" fontId="28" fillId="17" borderId="84" xfId="6" applyFill="1" applyBorder="1">
      <alignment vertical="top"/>
    </xf>
    <xf numFmtId="165" fontId="37" fillId="17" borderId="84" xfId="6" applyFont="1" applyFill="1" applyBorder="1">
      <alignment vertical="top"/>
    </xf>
    <xf numFmtId="165" fontId="28" fillId="17" borderId="69" xfId="6" applyFill="1" applyBorder="1">
      <alignment vertical="top"/>
    </xf>
    <xf numFmtId="0" fontId="28" fillId="12" borderId="88" xfId="6" applyNumberFormat="1" applyFont="1" applyFill="1" applyBorder="1">
      <alignment vertical="top"/>
    </xf>
    <xf numFmtId="0" fontId="30" fillId="14" borderId="88" xfId="6" applyNumberFormat="1" applyFont="1" applyFill="1" applyBorder="1">
      <alignment vertical="top"/>
    </xf>
    <xf numFmtId="0" fontId="5" fillId="4" borderId="71" xfId="0" applyNumberFormat="1" applyFont="1" applyFill="1" applyBorder="1" applyAlignment="1">
      <alignment horizontal="center" vertical="top"/>
    </xf>
    <xf numFmtId="0" fontId="5" fillId="17" borderId="8" xfId="0" applyNumberFormat="1" applyFont="1" applyFill="1" applyBorder="1" applyAlignment="1">
      <alignment horizontal="center" vertical="top"/>
    </xf>
    <xf numFmtId="0" fontId="5" fillId="17" borderId="29" xfId="0" applyNumberFormat="1" applyFont="1" applyFill="1" applyBorder="1" applyAlignment="1"/>
    <xf numFmtId="0" fontId="5" fillId="17" borderId="13" xfId="0" applyNumberFormat="1" applyFont="1" applyFill="1" applyBorder="1" applyAlignment="1">
      <alignment horizontal="center" vertical="top"/>
    </xf>
    <xf numFmtId="0" fontId="5" fillId="17" borderId="30" xfId="0" applyNumberFormat="1" applyFont="1" applyFill="1" applyBorder="1" applyAlignment="1"/>
    <xf numFmtId="0" fontId="5" fillId="17" borderId="17" xfId="0" applyNumberFormat="1" applyFont="1" applyFill="1" applyBorder="1" applyAlignment="1">
      <alignment horizontal="center" vertical="top"/>
    </xf>
    <xf numFmtId="0" fontId="5" fillId="17" borderId="32" xfId="0" applyNumberFormat="1" applyFont="1" applyFill="1" applyBorder="1" applyAlignment="1"/>
    <xf numFmtId="0" fontId="5" fillId="17" borderId="0" xfId="0" applyNumberFormat="1" applyFont="1" applyFill="1" applyBorder="1" applyAlignment="1"/>
    <xf numFmtId="0" fontId="5" fillId="17" borderId="31" xfId="0" applyNumberFormat="1" applyFont="1" applyFill="1" applyBorder="1" applyAlignment="1"/>
    <xf numFmtId="0" fontId="5" fillId="17" borderId="78" xfId="0" applyNumberFormat="1" applyFont="1" applyFill="1" applyBorder="1" applyAlignment="1">
      <alignment horizontal="center" vertical="top"/>
    </xf>
    <xf numFmtId="0" fontId="5" fillId="17" borderId="79" xfId="0" applyNumberFormat="1" applyFont="1" applyFill="1" applyBorder="1" applyAlignment="1">
      <alignment horizontal="left" vertical="top"/>
    </xf>
    <xf numFmtId="0" fontId="5" fillId="17" borderId="65" xfId="0" applyNumberFormat="1" applyFont="1" applyFill="1" applyBorder="1" applyAlignment="1">
      <alignment horizontal="center" vertical="top"/>
    </xf>
    <xf numFmtId="0" fontId="5" fillId="17" borderId="65" xfId="0" applyNumberFormat="1" applyFont="1" applyFill="1" applyBorder="1" applyAlignment="1"/>
    <xf numFmtId="0" fontId="18" fillId="17" borderId="41" xfId="0" applyNumberFormat="1" applyFont="1" applyFill="1" applyBorder="1" applyAlignment="1">
      <alignment horizontal="center" vertical="top"/>
    </xf>
    <xf numFmtId="0" fontId="18" fillId="17" borderId="47" xfId="0" applyNumberFormat="1" applyFont="1" applyFill="1" applyBorder="1" applyAlignment="1">
      <alignment horizontal="left" vertical="top"/>
    </xf>
    <xf numFmtId="0" fontId="18" fillId="17" borderId="13" xfId="0" applyNumberFormat="1" applyFont="1" applyFill="1" applyBorder="1" applyAlignment="1">
      <alignment horizontal="center" vertical="top"/>
    </xf>
    <xf numFmtId="0" fontId="18" fillId="17" borderId="30" xfId="0" applyNumberFormat="1" applyFont="1" applyFill="1" applyBorder="1" applyAlignment="1">
      <alignment horizontal="left" vertical="top"/>
    </xf>
    <xf numFmtId="0" fontId="18" fillId="17" borderId="65" xfId="0" applyNumberFormat="1" applyFont="1" applyFill="1" applyBorder="1" applyAlignment="1">
      <alignment horizontal="center" vertical="top"/>
    </xf>
    <xf numFmtId="0" fontId="18" fillId="17" borderId="65" xfId="0" applyNumberFormat="1" applyFont="1" applyFill="1" applyBorder="1" applyAlignment="1">
      <alignment horizontal="left" vertical="top"/>
    </xf>
    <xf numFmtId="0" fontId="5" fillId="4" borderId="65" xfId="0" applyNumberFormat="1" applyFont="1" applyFill="1" applyBorder="1" applyAlignment="1">
      <alignment horizontal="center" vertical="center"/>
    </xf>
    <xf numFmtId="0" fontId="0" fillId="17" borderId="37" xfId="0" applyNumberFormat="1" applyFont="1" applyFill="1" applyBorder="1" applyAlignment="1">
      <alignment horizontal="center"/>
    </xf>
    <xf numFmtId="0" fontId="0" fillId="20" borderId="74" xfId="0" applyNumberFormat="1" applyFont="1" applyFill="1" applyBorder="1" applyAlignment="1">
      <alignment horizontal="left"/>
    </xf>
    <xf numFmtId="0" fontId="0" fillId="21" borderId="74" xfId="0" applyNumberFormat="1" applyFont="1" applyFill="1" applyBorder="1" applyAlignment="1">
      <alignment horizontal="left"/>
    </xf>
    <xf numFmtId="0" fontId="0" fillId="18" borderId="74" xfId="0" applyNumberFormat="1" applyFill="1" applyBorder="1" applyAlignment="1"/>
    <xf numFmtId="0" fontId="0" fillId="17" borderId="37" xfId="0" applyNumberFormat="1" applyFill="1" applyBorder="1" applyAlignment="1"/>
    <xf numFmtId="0" fontId="12" fillId="6" borderId="83" xfId="0" applyNumberFormat="1" applyFont="1" applyFill="1" applyBorder="1" applyAlignment="1"/>
    <xf numFmtId="0" fontId="12" fillId="6" borderId="37" xfId="0" applyNumberFormat="1" applyFont="1" applyFill="1" applyBorder="1" applyAlignment="1"/>
    <xf numFmtId="0" fontId="5" fillId="2" borderId="97" xfId="0" applyNumberFormat="1" applyFont="1" applyFill="1" applyBorder="1" applyAlignment="1"/>
    <xf numFmtId="0" fontId="12" fillId="6" borderId="83" xfId="4" applyFont="1" applyFill="1" applyBorder="1" applyAlignment="1">
      <alignment vertical="top" wrapText="1"/>
    </xf>
    <xf numFmtId="0" fontId="12" fillId="6" borderId="37" xfId="4" applyFont="1" applyFill="1" applyBorder="1" applyAlignment="1">
      <alignment vertical="top" wrapText="1"/>
    </xf>
    <xf numFmtId="0" fontId="12" fillId="6" borderId="68" xfId="4" applyFont="1" applyFill="1" applyBorder="1" applyAlignment="1">
      <alignment vertical="top" wrapText="1"/>
    </xf>
    <xf numFmtId="0" fontId="5" fillId="2" borderId="89" xfId="0" applyNumberFormat="1" applyFont="1" applyFill="1" applyBorder="1" applyAlignment="1"/>
    <xf numFmtId="0" fontId="5" fillId="2" borderId="98" xfId="0" applyNumberFormat="1" applyFont="1" applyFill="1" applyBorder="1" applyAlignment="1"/>
    <xf numFmtId="0" fontId="18" fillId="0" borderId="99" xfId="0" applyNumberFormat="1" applyFont="1" applyFill="1" applyBorder="1" applyAlignment="1">
      <alignment horizontal="left" vertical="top"/>
    </xf>
    <xf numFmtId="0" fontId="5" fillId="2" borderId="100" xfId="0" applyNumberFormat="1" applyFont="1" applyFill="1" applyBorder="1" applyAlignment="1"/>
    <xf numFmtId="0" fontId="0" fillId="2" borderId="101" xfId="0" applyNumberFormat="1" applyFont="1" applyFill="1" applyBorder="1" applyAlignment="1">
      <alignment horizontal="left"/>
    </xf>
    <xf numFmtId="0" fontId="0" fillId="2" borderId="39" xfId="0" applyNumberFormat="1" applyFont="1" applyFill="1" applyBorder="1" applyAlignment="1">
      <alignment horizontal="left"/>
    </xf>
    <xf numFmtId="0" fontId="12" fillId="6" borderId="35" xfId="4" applyFont="1" applyFill="1" applyBorder="1" applyAlignment="1">
      <alignment vertical="top" wrapText="1"/>
    </xf>
    <xf numFmtId="0" fontId="8" fillId="5" borderId="83" xfId="4" applyFont="1" applyFill="1" applyBorder="1" applyAlignment="1">
      <alignment vertical="center" wrapText="1"/>
    </xf>
    <xf numFmtId="0" fontId="12" fillId="6" borderId="96" xfId="0" applyNumberFormat="1" applyFont="1" applyFill="1" applyBorder="1" applyAlignment="1"/>
    <xf numFmtId="0" fontId="12" fillId="6" borderId="95" xfId="0" applyNumberFormat="1" applyFont="1" applyFill="1" applyBorder="1" applyAlignment="1"/>
    <xf numFmtId="0" fontId="12" fillId="6" borderId="102" xfId="0" applyNumberFormat="1" applyFont="1" applyFill="1" applyBorder="1" applyAlignment="1"/>
    <xf numFmtId="0" fontId="0" fillId="2" borderId="83" xfId="0" applyNumberFormat="1" applyFont="1" applyFill="1" applyBorder="1" applyAlignment="1"/>
    <xf numFmtId="0" fontId="0" fillId="2" borderId="37" xfId="0" applyNumberFormat="1" applyFill="1" applyBorder="1" applyAlignment="1"/>
    <xf numFmtId="0" fontId="0" fillId="2" borderId="96" xfId="0" applyNumberFormat="1" applyFont="1" applyFill="1" applyBorder="1" applyAlignment="1"/>
    <xf numFmtId="0" fontId="0" fillId="2" borderId="95" xfId="0" applyNumberFormat="1" applyFont="1" applyFill="1" applyBorder="1" applyAlignment="1"/>
    <xf numFmtId="0" fontId="0" fillId="2" borderId="102" xfId="0" applyNumberFormat="1" applyFont="1" applyFill="1" applyBorder="1" applyAlignment="1"/>
    <xf numFmtId="0" fontId="0" fillId="2" borderId="35" xfId="0" applyNumberFormat="1" applyFont="1" applyFill="1" applyBorder="1" applyAlignment="1"/>
    <xf numFmtId="0" fontId="34" fillId="13" borderId="0" xfId="6" applyNumberFormat="1" applyFont="1" applyFill="1" applyBorder="1">
      <alignment vertical="top"/>
    </xf>
    <xf numFmtId="0" fontId="34" fillId="13" borderId="99" xfId="6" applyNumberFormat="1" applyFont="1" applyFill="1" applyBorder="1">
      <alignment vertical="top"/>
    </xf>
    <xf numFmtId="0" fontId="34" fillId="13" borderId="104" xfId="6" applyNumberFormat="1" applyFont="1" applyFill="1" applyBorder="1">
      <alignment vertical="top"/>
    </xf>
    <xf numFmtId="0" fontId="34" fillId="13" borderId="103" xfId="6" applyNumberFormat="1" applyFont="1" applyFill="1" applyBorder="1">
      <alignment vertical="top"/>
    </xf>
    <xf numFmtId="0" fontId="34" fillId="13" borderId="42" xfId="6" applyNumberFormat="1" applyFont="1" applyFill="1" applyBorder="1">
      <alignment vertical="top"/>
    </xf>
    <xf numFmtId="0" fontId="34" fillId="13" borderId="74" xfId="6" applyNumberFormat="1" applyFont="1" applyFill="1" applyBorder="1">
      <alignment vertical="top"/>
    </xf>
    <xf numFmtId="0" fontId="34" fillId="13" borderId="75" xfId="6" applyNumberFormat="1" applyFont="1" applyFill="1" applyBorder="1">
      <alignment vertical="top"/>
    </xf>
    <xf numFmtId="0" fontId="34" fillId="13" borderId="84" xfId="6" applyNumberFormat="1" applyFont="1" applyFill="1" applyBorder="1">
      <alignment vertical="top"/>
    </xf>
    <xf numFmtId="0" fontId="34" fillId="13" borderId="69" xfId="6" applyNumberFormat="1" applyFont="1" applyFill="1" applyBorder="1">
      <alignment vertical="top"/>
    </xf>
    <xf numFmtId="0" fontId="12" fillId="7" borderId="39" xfId="0" applyNumberFormat="1" applyFont="1" applyFill="1" applyBorder="1">
      <alignment vertical="top"/>
    </xf>
    <xf numFmtId="0" fontId="12" fillId="7" borderId="80" xfId="0" applyNumberFormat="1" applyFont="1" applyFill="1" applyBorder="1">
      <alignment vertical="top"/>
    </xf>
    <xf numFmtId="0" fontId="12" fillId="7" borderId="81" xfId="0" applyNumberFormat="1" applyFont="1" applyFill="1" applyBorder="1">
      <alignment vertical="top"/>
    </xf>
    <xf numFmtId="165" fontId="28" fillId="17" borderId="35" xfId="6" applyFill="1" applyBorder="1">
      <alignment vertical="top"/>
    </xf>
    <xf numFmtId="0" fontId="0" fillId="18" borderId="8" xfId="4" applyFont="1" applyFill="1" applyBorder="1" applyAlignment="1">
      <alignment vertical="top" wrapText="1"/>
    </xf>
    <xf numFmtId="0" fontId="45" fillId="17" borderId="9" xfId="5" applyNumberFormat="1" applyFont="1" applyFill="1" applyBorder="1" applyAlignment="1">
      <alignment vertical="top"/>
    </xf>
    <xf numFmtId="0" fontId="14" fillId="17" borderId="10" xfId="4" applyFont="1" applyFill="1" applyBorder="1" applyAlignment="1"/>
    <xf numFmtId="0" fontId="14" fillId="18" borderId="10" xfId="4" applyFont="1" applyFill="1" applyBorder="1" applyAlignment="1">
      <alignment vertical="top"/>
    </xf>
    <xf numFmtId="0" fontId="15" fillId="22" borderId="11" xfId="4" applyFont="1" applyFill="1" applyBorder="1" applyAlignment="1">
      <alignment textRotation="90"/>
    </xf>
    <xf numFmtId="0" fontId="0" fillId="18" borderId="13" xfId="4" applyFont="1" applyFill="1" applyBorder="1" applyAlignment="1">
      <alignment vertical="top" wrapText="1"/>
    </xf>
    <xf numFmtId="0" fontId="45" fillId="17" borderId="14" xfId="5" applyNumberFormat="1" applyFont="1" applyFill="1" applyBorder="1" applyAlignment="1">
      <alignment vertical="top"/>
    </xf>
    <xf numFmtId="0" fontId="14" fillId="18" borderId="15" xfId="4" applyFont="1" applyFill="1" applyBorder="1" applyAlignment="1">
      <alignment vertical="top"/>
    </xf>
    <xf numFmtId="0" fontId="15" fillId="22" borderId="15" xfId="4" applyFont="1" applyFill="1" applyBorder="1" applyAlignment="1">
      <alignment textRotation="90"/>
    </xf>
    <xf numFmtId="0" fontId="45" fillId="17" borderId="14" xfId="5" applyNumberFormat="1" applyFont="1" applyFill="1" applyBorder="1" applyAlignment="1">
      <alignment vertical="top" wrapText="1"/>
    </xf>
    <xf numFmtId="0" fontId="45" fillId="17" borderId="18" xfId="5" applyNumberFormat="1" applyFont="1" applyFill="1" applyBorder="1" applyAlignment="1">
      <alignment vertical="top"/>
    </xf>
    <xf numFmtId="0" fontId="14" fillId="18" borderId="19" xfId="4" applyFont="1" applyFill="1" applyBorder="1" applyAlignment="1">
      <alignment vertical="top"/>
    </xf>
    <xf numFmtId="0" fontId="15" fillId="22" borderId="20" xfId="4" applyFont="1" applyFill="1" applyBorder="1" applyAlignment="1">
      <alignment textRotation="90"/>
    </xf>
    <xf numFmtId="0" fontId="14" fillId="17" borderId="15" xfId="4" applyFont="1" applyFill="1" applyBorder="1" applyAlignment="1">
      <alignment horizontal="center"/>
    </xf>
    <xf numFmtId="0" fontId="14" fillId="17" borderId="19" xfId="4" applyFont="1" applyFill="1" applyBorder="1" applyAlignment="1">
      <alignment horizontal="center"/>
    </xf>
    <xf numFmtId="0" fontId="46" fillId="17" borderId="14" xfId="5" applyNumberFormat="1" applyFont="1" applyFill="1" applyBorder="1" applyAlignment="1">
      <alignment vertical="top"/>
    </xf>
    <xf numFmtId="0" fontId="15" fillId="22" borderId="15" xfId="4" applyFont="1" applyFill="1" applyBorder="1" applyAlignment="1">
      <alignment horizontal="center" textRotation="90"/>
    </xf>
    <xf numFmtId="0" fontId="14" fillId="17" borderId="15" xfId="4" applyFont="1" applyFill="1" applyBorder="1" applyAlignment="1"/>
    <xf numFmtId="0" fontId="14" fillId="17" borderId="19" xfId="4" applyFont="1" applyFill="1" applyBorder="1" applyAlignment="1"/>
    <xf numFmtId="0" fontId="45" fillId="17" borderId="21" xfId="5" applyNumberFormat="1" applyFont="1" applyFill="1" applyBorder="1" applyAlignment="1">
      <alignment vertical="top"/>
    </xf>
    <xf numFmtId="0" fontId="14" fillId="17" borderId="22" xfId="4" applyFont="1" applyFill="1" applyBorder="1" applyAlignment="1"/>
    <xf numFmtId="0" fontId="14" fillId="18" borderId="22" xfId="4" applyFont="1" applyFill="1" applyBorder="1" applyAlignment="1">
      <alignment vertical="top"/>
    </xf>
    <xf numFmtId="0" fontId="15" fillId="22" borderId="22" xfId="4" applyFont="1" applyFill="1" applyBorder="1" applyAlignment="1">
      <alignment textRotation="90"/>
    </xf>
    <xf numFmtId="0" fontId="16" fillId="18" borderId="15" xfId="4" applyFont="1" applyFill="1" applyBorder="1" applyAlignment="1">
      <alignment vertical="top"/>
    </xf>
    <xf numFmtId="0" fontId="45" fillId="17" borderId="0" xfId="5" applyNumberFormat="1" applyFont="1" applyFill="1" applyBorder="1" applyAlignment="1">
      <alignment vertical="top" wrapText="1"/>
    </xf>
    <xf numFmtId="0" fontId="14" fillId="17" borderId="15" xfId="4" applyFont="1" applyFill="1" applyBorder="1" applyAlignment="1">
      <alignment vertical="top"/>
    </xf>
    <xf numFmtId="0" fontId="14" fillId="17" borderId="22" xfId="4" applyFont="1" applyFill="1" applyBorder="1" applyAlignment="1">
      <alignment vertical="top"/>
    </xf>
    <xf numFmtId="0" fontId="45" fillId="17" borderId="0" xfId="5" applyNumberFormat="1" applyFont="1" applyFill="1" applyBorder="1" applyAlignment="1">
      <alignment vertical="top"/>
    </xf>
    <xf numFmtId="0" fontId="14" fillId="17" borderId="20" xfId="4" applyFont="1" applyFill="1" applyBorder="1" applyAlignment="1">
      <alignment horizontal="center"/>
    </xf>
    <xf numFmtId="0" fontId="14" fillId="18" borderId="20" xfId="4" applyFont="1" applyFill="1" applyBorder="1" applyAlignment="1">
      <alignment vertical="top"/>
    </xf>
    <xf numFmtId="0" fontId="15" fillId="22" borderId="19" xfId="4" applyFont="1" applyFill="1" applyBorder="1" applyAlignment="1">
      <alignment textRotation="90"/>
    </xf>
    <xf numFmtId="0" fontId="0" fillId="17" borderId="8" xfId="4" applyFont="1" applyFill="1" applyBorder="1" applyAlignment="1">
      <alignment vertical="top" wrapText="1"/>
    </xf>
    <xf numFmtId="0" fontId="14" fillId="17" borderId="23" xfId="4" applyFont="1" applyFill="1" applyBorder="1" applyAlignment="1"/>
    <xf numFmtId="0" fontId="45" fillId="17" borderId="24" xfId="5" applyNumberFormat="1" applyFont="1" applyFill="1" applyBorder="1" applyAlignment="1">
      <alignment vertical="top"/>
    </xf>
    <xf numFmtId="0" fontId="14" fillId="17" borderId="25" xfId="4" applyFont="1" applyFill="1" applyBorder="1" applyAlignment="1"/>
    <xf numFmtId="0" fontId="14" fillId="18" borderId="25" xfId="4" applyFont="1" applyFill="1" applyBorder="1" applyAlignment="1">
      <alignment vertical="top"/>
    </xf>
    <xf numFmtId="164" fontId="0" fillId="17" borderId="36" xfId="0" applyFont="1" applyFill="1" applyBorder="1" applyAlignment="1"/>
    <xf numFmtId="164" fontId="0" fillId="17" borderId="37" xfId="0" applyFont="1" applyFill="1" applyBorder="1" applyAlignment="1"/>
    <xf numFmtId="164" fontId="0" fillId="17" borderId="0" xfId="0" applyFont="1" applyFill="1" applyAlignment="1"/>
    <xf numFmtId="164" fontId="0" fillId="17" borderId="37" xfId="0" applyFill="1" applyBorder="1" applyAlignment="1"/>
    <xf numFmtId="0" fontId="27" fillId="7" borderId="16" xfId="4" applyFont="1" applyFill="1" applyBorder="1" applyAlignment="1">
      <alignment vertical="top" wrapText="1"/>
    </xf>
    <xf numFmtId="164" fontId="0" fillId="0" borderId="0" xfId="0" applyAlignment="1"/>
    <xf numFmtId="164" fontId="0" fillId="0" borderId="0" xfId="0" applyFill="1" applyAlignment="1"/>
    <xf numFmtId="164" fontId="0" fillId="23" borderId="0" xfId="0" applyFill="1" applyAlignment="1"/>
    <xf numFmtId="164" fontId="0" fillId="0" borderId="0" xfId="0" applyAlignment="1">
      <alignment horizontal="center" vertical="top"/>
    </xf>
    <xf numFmtId="0" fontId="8" fillId="5" borderId="47" xfId="4" applyFont="1" applyFill="1" applyBorder="1" applyAlignment="1">
      <alignment vertical="center" wrapText="1"/>
    </xf>
    <xf numFmtId="0" fontId="12" fillId="6" borderId="47" xfId="4" applyFont="1" applyFill="1" applyBorder="1" applyAlignment="1">
      <alignment vertical="top" wrapText="1"/>
    </xf>
    <xf numFmtId="164" fontId="0" fillId="17" borderId="69" xfId="0" applyFill="1" applyBorder="1">
      <alignment vertical="top"/>
    </xf>
    <xf numFmtId="164" fontId="0" fillId="0" borderId="0" xfId="0" applyBorder="1" applyAlignment="1">
      <alignment horizontal="left"/>
    </xf>
    <xf numFmtId="164" fontId="0" fillId="0" borderId="84" xfId="0" applyBorder="1" applyAlignment="1">
      <alignment horizontal="left"/>
    </xf>
    <xf numFmtId="0" fontId="47" fillId="3" borderId="107" xfId="0" applyNumberFormat="1" applyFont="1" applyFill="1" applyBorder="1">
      <alignment vertical="top"/>
    </xf>
    <xf numFmtId="0" fontId="8" fillId="5" borderId="35" xfId="4" applyFont="1" applyFill="1" applyBorder="1" applyAlignment="1">
      <alignment vertical="center" wrapText="1"/>
    </xf>
    <xf numFmtId="0" fontId="8" fillId="5" borderId="108" xfId="4" applyFont="1" applyFill="1" applyBorder="1" applyAlignment="1">
      <alignment vertical="center" wrapText="1"/>
    </xf>
    <xf numFmtId="0" fontId="0" fillId="0" borderId="74" xfId="0" applyNumberFormat="1" applyBorder="1" applyAlignment="1">
      <alignment horizontal="left"/>
    </xf>
    <xf numFmtId="0" fontId="0" fillId="0" borderId="69" xfId="0" applyNumberFormat="1" applyBorder="1" applyAlignment="1">
      <alignment horizontal="left"/>
    </xf>
    <xf numFmtId="0" fontId="30" fillId="12" borderId="74" xfId="6" applyNumberFormat="1" applyFont="1" applyFill="1" applyBorder="1">
      <alignment vertical="top"/>
    </xf>
    <xf numFmtId="0" fontId="28" fillId="12" borderId="74" xfId="6" applyNumberFormat="1" applyFont="1" applyFill="1" applyBorder="1">
      <alignment vertical="top"/>
    </xf>
    <xf numFmtId="0" fontId="33" fillId="12" borderId="74" xfId="6" applyNumberFormat="1" applyFont="1" applyFill="1" applyBorder="1">
      <alignment vertical="top"/>
    </xf>
    <xf numFmtId="0" fontId="30" fillId="12" borderId="108" xfId="6" applyNumberFormat="1" applyFont="1" applyFill="1" applyBorder="1">
      <alignment vertical="top"/>
    </xf>
    <xf numFmtId="0" fontId="30" fillId="12" borderId="35" xfId="6" applyNumberFormat="1" applyFont="1" applyFill="1" applyBorder="1">
      <alignment vertical="top"/>
    </xf>
    <xf numFmtId="0" fontId="36" fillId="12" borderId="0" xfId="6" applyNumberFormat="1" applyFont="1" applyFill="1" applyBorder="1">
      <alignment vertical="top"/>
    </xf>
    <xf numFmtId="0" fontId="30" fillId="12" borderId="109" xfId="6" applyNumberFormat="1" applyFont="1" applyFill="1" applyBorder="1">
      <alignment vertical="top"/>
    </xf>
    <xf numFmtId="0" fontId="30" fillId="12" borderId="0" xfId="6" applyNumberFormat="1" applyFont="1" applyFill="1" applyBorder="1">
      <alignment vertical="top"/>
    </xf>
    <xf numFmtId="0" fontId="30" fillId="12" borderId="68" xfId="6" applyNumberFormat="1" applyFont="1" applyFill="1" applyBorder="1">
      <alignment vertical="top"/>
    </xf>
    <xf numFmtId="165" fontId="28" fillId="17" borderId="110" xfId="6" applyFill="1" applyBorder="1">
      <alignment vertical="top"/>
    </xf>
    <xf numFmtId="0" fontId="34" fillId="13" borderId="90" xfId="6" applyNumberFormat="1" applyFont="1" applyFill="1" applyBorder="1">
      <alignment vertical="top"/>
    </xf>
    <xf numFmtId="165" fontId="36" fillId="17" borderId="90" xfId="6" applyFont="1" applyFill="1" applyBorder="1">
      <alignment vertical="top"/>
    </xf>
    <xf numFmtId="165" fontId="36" fillId="17" borderId="0" xfId="6" applyFont="1" applyFill="1" applyBorder="1">
      <alignment vertical="top"/>
    </xf>
    <xf numFmtId="165" fontId="36" fillId="17" borderId="84" xfId="6" applyFont="1" applyFill="1" applyBorder="1">
      <alignment vertical="top"/>
    </xf>
    <xf numFmtId="165" fontId="28" fillId="17" borderId="108" xfId="6" applyFill="1" applyBorder="1">
      <alignment vertical="top"/>
    </xf>
    <xf numFmtId="165" fontId="28" fillId="17" borderId="37" xfId="6" applyFill="1" applyBorder="1">
      <alignment vertical="top"/>
    </xf>
    <xf numFmtId="165" fontId="28" fillId="17" borderId="68" xfId="6" applyFill="1" applyBorder="1">
      <alignment vertical="top"/>
    </xf>
    <xf numFmtId="0" fontId="34" fillId="13" borderId="110" xfId="6" applyNumberFormat="1" applyFont="1" applyFill="1" applyBorder="1">
      <alignment vertical="top"/>
    </xf>
    <xf numFmtId="0" fontId="34" fillId="13" borderId="91" xfId="6" applyNumberFormat="1" applyFont="1" applyFill="1" applyBorder="1">
      <alignment vertical="top"/>
    </xf>
    <xf numFmtId="0" fontId="36" fillId="12" borderId="74" xfId="6" applyNumberFormat="1" applyFont="1" applyFill="1" applyBorder="1">
      <alignment vertical="top"/>
    </xf>
    <xf numFmtId="0" fontId="36" fillId="12" borderId="35" xfId="6" applyNumberFormat="1" applyFont="1" applyFill="1" applyBorder="1">
      <alignment vertical="top"/>
    </xf>
    <xf numFmtId="0" fontId="28" fillId="12" borderId="35" xfId="6" applyNumberFormat="1" applyFont="1" applyFill="1" applyBorder="1">
      <alignment vertical="top"/>
    </xf>
    <xf numFmtId="0" fontId="38" fillId="12" borderId="49" xfId="6" applyNumberFormat="1" applyFont="1" applyFill="1" applyBorder="1">
      <alignment vertical="top"/>
    </xf>
    <xf numFmtId="0" fontId="38" fillId="12" borderId="55" xfId="6" applyNumberFormat="1" applyFont="1" applyFill="1" applyBorder="1">
      <alignment vertical="top"/>
    </xf>
    <xf numFmtId="0" fontId="30" fillId="15" borderId="111" xfId="6" applyNumberFormat="1" applyFont="1" applyFill="1" applyBorder="1">
      <alignment vertical="top"/>
    </xf>
    <xf numFmtId="0" fontId="30" fillId="15" borderId="0" xfId="6" applyNumberFormat="1" applyFont="1" applyFill="1" applyBorder="1">
      <alignment vertical="top"/>
    </xf>
    <xf numFmtId="0" fontId="30" fillId="15" borderId="91" xfId="6" applyNumberFormat="1" applyFont="1" applyFill="1" applyBorder="1">
      <alignment vertical="top"/>
    </xf>
    <xf numFmtId="0" fontId="30" fillId="15" borderId="90" xfId="6" applyNumberFormat="1" applyFont="1" applyFill="1" applyBorder="1">
      <alignment vertical="top"/>
    </xf>
    <xf numFmtId="0" fontId="28" fillId="12" borderId="61" xfId="6" applyNumberFormat="1" applyFont="1" applyFill="1" applyBorder="1">
      <alignment vertical="top"/>
    </xf>
    <xf numFmtId="0" fontId="28" fillId="12" borderId="60" xfId="6" applyNumberFormat="1" applyFill="1" applyBorder="1" applyAlignment="1"/>
    <xf numFmtId="0" fontId="30" fillId="12" borderId="91" xfId="6" applyNumberFormat="1" applyFont="1" applyFill="1" applyBorder="1">
      <alignment vertical="top"/>
    </xf>
    <xf numFmtId="0" fontId="28" fillId="12" borderId="91" xfId="6" applyNumberFormat="1" applyFont="1" applyFill="1" applyBorder="1">
      <alignment vertical="top"/>
    </xf>
    <xf numFmtId="0" fontId="28" fillId="12" borderId="108" xfId="6" applyNumberFormat="1" applyFont="1" applyFill="1" applyBorder="1">
      <alignment vertical="top"/>
    </xf>
    <xf numFmtId="0" fontId="33" fillId="12" borderId="108" xfId="6" applyNumberFormat="1" applyFont="1" applyFill="1" applyBorder="1">
      <alignment vertical="top"/>
    </xf>
    <xf numFmtId="0" fontId="30" fillId="12" borderId="69" xfId="6" applyNumberFormat="1" applyFont="1" applyFill="1" applyBorder="1">
      <alignment vertical="top"/>
    </xf>
    <xf numFmtId="0" fontId="28" fillId="12" borderId="69" xfId="6" applyNumberFormat="1" applyFont="1" applyFill="1" applyBorder="1">
      <alignment vertical="top"/>
    </xf>
    <xf numFmtId="0" fontId="28" fillId="12" borderId="68" xfId="6" applyNumberFormat="1" applyFont="1" applyFill="1" applyBorder="1">
      <alignment vertical="top"/>
    </xf>
    <xf numFmtId="0" fontId="33" fillId="12" borderId="68" xfId="6" applyNumberFormat="1" applyFont="1" applyFill="1" applyBorder="1">
      <alignment vertical="top"/>
    </xf>
    <xf numFmtId="0" fontId="36" fillId="12" borderId="90" xfId="6" applyNumberFormat="1" applyFont="1" applyFill="1" applyBorder="1">
      <alignment vertical="top"/>
    </xf>
    <xf numFmtId="0" fontId="36" fillId="12" borderId="84" xfId="6" applyNumberFormat="1" applyFont="1" applyFill="1" applyBorder="1">
      <alignment vertical="top"/>
    </xf>
    <xf numFmtId="0" fontId="33" fillId="12" borderId="91" xfId="6" applyNumberFormat="1" applyFont="1" applyFill="1" applyBorder="1">
      <alignment vertical="top"/>
    </xf>
    <xf numFmtId="0" fontId="28" fillId="12" borderId="112" xfId="6" applyNumberFormat="1" applyFill="1" applyBorder="1" applyAlignment="1"/>
    <xf numFmtId="0" fontId="33" fillId="12" borderId="69" xfId="6" applyNumberFormat="1" applyFont="1" applyFill="1" applyBorder="1">
      <alignment vertical="top"/>
    </xf>
    <xf numFmtId="0" fontId="30" fillId="12" borderId="110" xfId="6" applyNumberFormat="1" applyFont="1" applyFill="1" applyBorder="1">
      <alignment vertical="top"/>
    </xf>
    <xf numFmtId="0" fontId="30" fillId="12" borderId="90" xfId="6" applyNumberFormat="1" applyFont="1" applyFill="1" applyBorder="1">
      <alignment vertical="top"/>
    </xf>
    <xf numFmtId="0" fontId="30" fillId="12" borderId="42" xfId="6" applyNumberFormat="1" applyFont="1" applyFill="1" applyBorder="1">
      <alignment vertical="top"/>
    </xf>
    <xf numFmtId="0" fontId="30" fillId="12" borderId="75" xfId="6" applyNumberFormat="1" applyFont="1" applyFill="1" applyBorder="1">
      <alignment vertical="top"/>
    </xf>
    <xf numFmtId="0" fontId="30" fillId="12" borderId="84" xfId="6" applyNumberFormat="1" applyFont="1" applyFill="1" applyBorder="1">
      <alignment vertical="top"/>
    </xf>
    <xf numFmtId="0" fontId="28" fillId="12" borderId="110" xfId="6" applyNumberFormat="1" applyFill="1" applyBorder="1" applyAlignment="1"/>
    <xf numFmtId="0" fontId="28" fillId="12" borderId="42" xfId="6" applyNumberFormat="1" applyFill="1" applyBorder="1" applyAlignment="1"/>
    <xf numFmtId="0" fontId="28" fillId="12" borderId="75" xfId="6" applyNumberFormat="1" applyFill="1" applyBorder="1" applyAlignment="1"/>
    <xf numFmtId="0" fontId="34" fillId="16" borderId="69" xfId="6" applyNumberFormat="1" applyFont="1" applyFill="1" applyBorder="1">
      <alignment vertical="top"/>
    </xf>
    <xf numFmtId="0" fontId="39" fillId="12" borderId="69" xfId="6" applyNumberFormat="1" applyFont="1" applyFill="1" applyBorder="1">
      <alignment vertical="top"/>
    </xf>
    <xf numFmtId="0" fontId="30" fillId="15" borderId="61" xfId="6" applyNumberFormat="1" applyFont="1" applyFill="1" applyBorder="1">
      <alignment vertical="top"/>
    </xf>
    <xf numFmtId="0" fontId="40" fillId="13" borderId="74" xfId="6" applyNumberFormat="1" applyFont="1" applyFill="1" applyBorder="1">
      <alignment vertical="top"/>
    </xf>
    <xf numFmtId="0" fontId="35" fillId="15" borderId="61" xfId="6" applyNumberFormat="1" applyFont="1" applyFill="1" applyBorder="1">
      <alignment vertical="top"/>
    </xf>
    <xf numFmtId="0" fontId="34" fillId="13" borderId="108" xfId="6" applyNumberFormat="1" applyFont="1" applyFill="1" applyBorder="1">
      <alignment vertical="top"/>
    </xf>
    <xf numFmtId="0" fontId="34" fillId="13" borderId="37" xfId="6" applyNumberFormat="1" applyFont="1" applyFill="1" applyBorder="1">
      <alignment vertical="top"/>
    </xf>
    <xf numFmtId="0" fontId="34" fillId="13" borderId="68" xfId="6" applyNumberFormat="1" applyFont="1" applyFill="1" applyBorder="1">
      <alignment vertical="top"/>
    </xf>
    <xf numFmtId="0" fontId="5" fillId="2" borderId="113" xfId="0" applyNumberFormat="1" applyFont="1" applyFill="1" applyBorder="1">
      <alignment vertical="top"/>
    </xf>
    <xf numFmtId="0" fontId="0" fillId="2" borderId="113" xfId="0" applyNumberFormat="1" applyFont="1" applyFill="1" applyBorder="1">
      <alignment vertical="top"/>
    </xf>
    <xf numFmtId="0" fontId="0" fillId="2" borderId="114" xfId="0" applyNumberFormat="1" applyFont="1" applyFill="1" applyBorder="1" applyAlignment="1">
      <alignment vertical="top"/>
    </xf>
    <xf numFmtId="0" fontId="21" fillId="2" borderId="114" xfId="0" applyNumberFormat="1" applyFont="1" applyFill="1" applyBorder="1" applyAlignment="1">
      <alignment vertical="top"/>
    </xf>
    <xf numFmtId="0" fontId="12" fillId="6" borderId="114" xfId="0" applyNumberFormat="1" applyFont="1" applyFill="1" applyBorder="1" applyAlignment="1">
      <alignment vertical="top"/>
    </xf>
    <xf numFmtId="0" fontId="0" fillId="2" borderId="115" xfId="0" applyNumberFormat="1" applyFont="1" applyFill="1" applyBorder="1" applyAlignment="1">
      <alignment vertical="top"/>
    </xf>
    <xf numFmtId="0" fontId="21" fillId="2" borderId="115" xfId="0" applyNumberFormat="1" applyFont="1" applyFill="1" applyBorder="1" applyAlignment="1">
      <alignment vertical="top"/>
    </xf>
    <xf numFmtId="0" fontId="12" fillId="6" borderId="115" xfId="0" applyNumberFormat="1" applyFont="1" applyFill="1" applyBorder="1" applyAlignment="1">
      <alignment vertical="top"/>
    </xf>
    <xf numFmtId="0" fontId="12" fillId="7" borderId="115" xfId="0" applyNumberFormat="1" applyFont="1" applyFill="1" applyBorder="1" applyAlignment="1">
      <alignment vertical="top"/>
    </xf>
    <xf numFmtId="0" fontId="23" fillId="2" borderId="115" xfId="0" applyNumberFormat="1" applyFont="1" applyFill="1" applyBorder="1" applyAlignment="1">
      <alignment vertical="top"/>
    </xf>
    <xf numFmtId="0" fontId="5" fillId="2" borderId="115" xfId="0" applyNumberFormat="1" applyFont="1" applyFill="1" applyBorder="1" applyAlignment="1">
      <alignment vertical="top"/>
    </xf>
    <xf numFmtId="0" fontId="0" fillId="2" borderId="116" xfId="0" applyNumberFormat="1" applyFont="1" applyFill="1" applyBorder="1" applyAlignment="1">
      <alignment vertical="top"/>
    </xf>
    <xf numFmtId="0" fontId="21" fillId="2" borderId="116" xfId="0" applyNumberFormat="1" applyFont="1" applyFill="1" applyBorder="1" applyAlignment="1">
      <alignment vertical="top"/>
    </xf>
    <xf numFmtId="0" fontId="12" fillId="6" borderId="116" xfId="0" applyNumberFormat="1" applyFont="1" applyFill="1" applyBorder="1" applyAlignment="1">
      <alignment vertical="top"/>
    </xf>
    <xf numFmtId="0" fontId="5" fillId="2" borderId="117" xfId="0" applyNumberFormat="1" applyFont="1" applyFill="1" applyBorder="1" applyAlignment="1">
      <alignment vertical="top"/>
    </xf>
    <xf numFmtId="0" fontId="0" fillId="2" borderId="113" xfId="0" applyNumberFormat="1" applyFont="1" applyFill="1" applyBorder="1" applyAlignment="1">
      <alignment vertical="top"/>
    </xf>
    <xf numFmtId="0" fontId="21" fillId="2" borderId="113" xfId="0" applyNumberFormat="1" applyFont="1" applyFill="1" applyBorder="1" applyAlignment="1">
      <alignment vertical="top"/>
    </xf>
    <xf numFmtId="0" fontId="12" fillId="6" borderId="113" xfId="0" applyNumberFormat="1" applyFont="1" applyFill="1" applyBorder="1" applyAlignment="1">
      <alignment vertical="top"/>
    </xf>
    <xf numFmtId="0" fontId="5" fillId="2" borderId="118" xfId="0" applyNumberFormat="1" applyFont="1" applyFill="1" applyBorder="1" applyAlignment="1">
      <alignment vertical="top"/>
    </xf>
    <xf numFmtId="0" fontId="21" fillId="2" borderId="16" xfId="0" applyNumberFormat="1" applyFont="1" applyFill="1" applyBorder="1" applyAlignment="1">
      <alignment vertical="top"/>
    </xf>
    <xf numFmtId="0" fontId="12" fillId="7" borderId="16" xfId="0" applyNumberFormat="1" applyFont="1" applyFill="1" applyBorder="1" applyAlignment="1">
      <alignment vertical="top"/>
    </xf>
    <xf numFmtId="0" fontId="23" fillId="2" borderId="77" xfId="0" applyNumberFormat="1" applyFont="1" applyFill="1" applyBorder="1" applyAlignment="1">
      <alignment vertical="top"/>
    </xf>
    <xf numFmtId="0" fontId="12" fillId="7" borderId="113" xfId="0" applyNumberFormat="1" applyFont="1" applyFill="1" applyBorder="1" applyAlignment="1">
      <alignment vertical="top"/>
    </xf>
    <xf numFmtId="0" fontId="23" fillId="2" borderId="118" xfId="0" applyNumberFormat="1" applyFont="1" applyFill="1" applyBorder="1" applyAlignment="1">
      <alignment vertical="top"/>
    </xf>
    <xf numFmtId="0" fontId="0" fillId="2" borderId="119" xfId="0" applyNumberFormat="1" applyFont="1" applyFill="1" applyBorder="1" applyAlignment="1">
      <alignment vertical="top"/>
    </xf>
    <xf numFmtId="0" fontId="21" fillId="2" borderId="119" xfId="0" applyNumberFormat="1" applyFont="1" applyFill="1" applyBorder="1" applyAlignment="1">
      <alignment vertical="top"/>
    </xf>
    <xf numFmtId="0" fontId="12" fillId="6" borderId="119" xfId="0" applyNumberFormat="1" applyFont="1" applyFill="1" applyBorder="1" applyAlignment="1">
      <alignment vertical="top"/>
    </xf>
    <xf numFmtId="0" fontId="5" fillId="2" borderId="119" xfId="0" applyNumberFormat="1" applyFont="1" applyFill="1" applyBorder="1" applyAlignment="1">
      <alignment vertical="top"/>
    </xf>
    <xf numFmtId="0" fontId="9" fillId="6" borderId="115" xfId="0" applyNumberFormat="1" applyFont="1" applyFill="1" applyBorder="1" applyAlignment="1">
      <alignment vertical="top"/>
    </xf>
    <xf numFmtId="0" fontId="0" fillId="2" borderId="120" xfId="0" applyNumberFormat="1" applyFont="1" applyFill="1" applyBorder="1" applyAlignment="1">
      <alignment vertical="top"/>
    </xf>
    <xf numFmtId="0" fontId="21" fillId="2" borderId="120" xfId="0" applyNumberFormat="1" applyFont="1" applyFill="1" applyBorder="1" applyAlignment="1">
      <alignment vertical="top"/>
    </xf>
    <xf numFmtId="0" fontId="12" fillId="6" borderId="120" xfId="0" applyNumberFormat="1" applyFont="1" applyFill="1" applyBorder="1" applyAlignment="1">
      <alignment vertical="top"/>
    </xf>
    <xf numFmtId="0" fontId="5" fillId="2" borderId="121" xfId="0" applyNumberFormat="1" applyFont="1" applyFill="1" applyBorder="1" applyAlignment="1">
      <alignment vertical="top"/>
    </xf>
    <xf numFmtId="0" fontId="0" fillId="2" borderId="122" xfId="0" applyNumberFormat="1" applyFont="1" applyFill="1" applyBorder="1" applyAlignment="1">
      <alignment vertical="top"/>
    </xf>
    <xf numFmtId="0" fontId="0" fillId="2" borderId="123" xfId="0" applyNumberFormat="1" applyFont="1" applyFill="1" applyBorder="1" applyAlignment="1">
      <alignment vertical="top"/>
    </xf>
    <xf numFmtId="0" fontId="0" fillId="2" borderId="16" xfId="0" applyNumberFormat="1" applyFont="1" applyFill="1" applyBorder="1" applyAlignment="1">
      <alignment vertical="top"/>
    </xf>
    <xf numFmtId="0" fontId="0" fillId="2" borderId="124" xfId="0" applyNumberFormat="1" applyFont="1" applyFill="1" applyBorder="1" applyAlignment="1">
      <alignment vertical="top"/>
    </xf>
    <xf numFmtId="0" fontId="5" fillId="2" borderId="125" xfId="0" applyNumberFormat="1" applyFont="1" applyFill="1" applyBorder="1" applyAlignment="1">
      <alignment vertical="top"/>
    </xf>
    <xf numFmtId="0" fontId="0" fillId="2" borderId="125" xfId="0" applyNumberFormat="1" applyFont="1" applyFill="1" applyBorder="1" applyAlignment="1">
      <alignment vertical="top"/>
    </xf>
    <xf numFmtId="0" fontId="8" fillId="5" borderId="127" xfId="4" applyFont="1" applyFill="1" applyBorder="1" applyAlignment="1">
      <alignment wrapText="1"/>
    </xf>
    <xf numFmtId="0" fontId="8" fillId="5" borderId="128" xfId="4" applyFont="1" applyFill="1" applyBorder="1" applyAlignment="1">
      <alignment wrapText="1"/>
    </xf>
    <xf numFmtId="0" fontId="12" fillId="6" borderId="42" xfId="4" applyFont="1" applyFill="1" applyBorder="1" applyAlignment="1">
      <alignment vertical="top" wrapText="1"/>
    </xf>
    <xf numFmtId="0" fontId="0" fillId="2" borderId="123" xfId="0" applyNumberFormat="1" applyFont="1" applyFill="1" applyBorder="1" applyAlignment="1">
      <alignment horizontal="left"/>
    </xf>
    <xf numFmtId="0" fontId="12" fillId="6" borderId="129" xfId="4" applyFont="1" applyFill="1" applyBorder="1" applyAlignment="1">
      <alignment vertical="top" wrapText="1"/>
    </xf>
    <xf numFmtId="0" fontId="0" fillId="2" borderId="130" xfId="0" applyNumberFormat="1" applyFont="1" applyFill="1" applyBorder="1" applyAlignment="1">
      <alignment horizontal="left"/>
    </xf>
    <xf numFmtId="0" fontId="12" fillId="6" borderId="131" xfId="0" applyNumberFormat="1" applyFont="1" applyFill="1" applyBorder="1" applyAlignment="1"/>
    <xf numFmtId="0" fontId="0" fillId="2" borderId="113" xfId="0" applyNumberFormat="1" applyFont="1" applyFill="1" applyBorder="1" applyAlignment="1"/>
    <xf numFmtId="164" fontId="0" fillId="0" borderId="0" xfId="0" applyFill="1">
      <alignment vertical="top"/>
    </xf>
    <xf numFmtId="164" fontId="0" fillId="23" borderId="0" xfId="0" applyFill="1">
      <alignment vertical="top"/>
    </xf>
    <xf numFmtId="0" fontId="27" fillId="26" borderId="0" xfId="4" applyFill="1"/>
    <xf numFmtId="0" fontId="12" fillId="2" borderId="5" xfId="4" applyFont="1" applyFill="1" applyBorder="1"/>
    <xf numFmtId="2" fontId="0" fillId="0" borderId="0" xfId="0" applyNumberFormat="1" applyFill="1" applyBorder="1">
      <alignment vertical="top"/>
    </xf>
    <xf numFmtId="0" fontId="8" fillId="0" borderId="0" xfId="4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horizontal="left"/>
    </xf>
    <xf numFmtId="164" fontId="0" fillId="0" borderId="0" xfId="0" applyFill="1" applyBorder="1">
      <alignment vertical="top"/>
    </xf>
    <xf numFmtId="164" fontId="0" fillId="0" borderId="0" xfId="0" applyBorder="1">
      <alignment vertical="top"/>
    </xf>
    <xf numFmtId="0" fontId="0" fillId="0" borderId="0" xfId="0" applyNumberFormat="1" applyBorder="1" applyAlignment="1">
      <alignment horizontal="left"/>
    </xf>
    <xf numFmtId="0" fontId="8" fillId="5" borderId="132" xfId="4" applyFont="1" applyFill="1" applyBorder="1" applyAlignment="1">
      <alignment vertical="center" wrapText="1"/>
    </xf>
    <xf numFmtId="0" fontId="8" fillId="5" borderId="35" xfId="4" applyFont="1" applyFill="1" applyBorder="1" applyAlignment="1">
      <alignment horizontal="left" wrapText="1"/>
    </xf>
    <xf numFmtId="164" fontId="0" fillId="0" borderId="35" xfId="0" applyBorder="1">
      <alignment vertical="top"/>
    </xf>
    <xf numFmtId="164" fontId="0" fillId="23" borderId="35" xfId="0" applyFill="1" applyBorder="1" applyAlignment="1">
      <alignment horizontal="center" vertical="top"/>
    </xf>
    <xf numFmtId="164" fontId="0" fillId="0" borderId="35" xfId="0" applyBorder="1" applyAlignment="1"/>
    <xf numFmtId="164" fontId="0" fillId="23" borderId="35" xfId="0" applyFill="1" applyBorder="1" applyAlignment="1">
      <alignment horizontal="center" vertical="center"/>
    </xf>
    <xf numFmtId="164" fontId="0" fillId="0" borderId="35" xfId="0" applyBorder="1" applyAlignment="1">
      <alignment horizontal="center" vertical="center"/>
    </xf>
    <xf numFmtId="0" fontId="8" fillId="5" borderId="35" xfId="4" applyFont="1" applyFill="1" applyBorder="1" applyAlignment="1">
      <alignment horizontal="left"/>
    </xf>
    <xf numFmtId="0" fontId="0" fillId="2" borderId="0" xfId="0" applyNumberFormat="1" applyFill="1" applyAlignment="1">
      <alignment horizontal="right"/>
    </xf>
    <xf numFmtId="164" fontId="0" fillId="27" borderId="0" xfId="0" applyFill="1">
      <alignment vertical="top"/>
    </xf>
    <xf numFmtId="0" fontId="50" fillId="28" borderId="0" xfId="11" applyFont="1" applyFill="1"/>
    <xf numFmtId="0" fontId="2" fillId="28" borderId="0" xfId="11" applyFill="1" applyAlignment="1">
      <alignment horizontal="center"/>
    </xf>
    <xf numFmtId="0" fontId="2" fillId="28" borderId="0" xfId="11" applyFill="1" applyAlignment="1">
      <alignment horizontal="center" vertical="center"/>
    </xf>
    <xf numFmtId="0" fontId="2" fillId="28" borderId="0" xfId="11" applyFill="1"/>
    <xf numFmtId="0" fontId="2" fillId="0" borderId="0" xfId="11"/>
    <xf numFmtId="0" fontId="2" fillId="0" borderId="0" xfId="11" applyAlignment="1">
      <alignment horizontal="center"/>
    </xf>
    <xf numFmtId="0" fontId="2" fillId="0" borderId="0" xfId="11" applyAlignment="1">
      <alignment horizontal="center" vertical="center"/>
    </xf>
    <xf numFmtId="0" fontId="50" fillId="0" borderId="0" xfId="11" applyFont="1"/>
    <xf numFmtId="0" fontId="8" fillId="5" borderId="133" xfId="4" applyFont="1" applyFill="1" applyBorder="1" applyAlignment="1">
      <alignment horizontal="left" wrapText="1"/>
    </xf>
    <xf numFmtId="0" fontId="8" fillId="5" borderId="134" xfId="4" applyFont="1" applyFill="1" applyBorder="1" applyAlignment="1">
      <alignment horizontal="center" wrapText="1"/>
    </xf>
    <xf numFmtId="0" fontId="8" fillId="5" borderId="134" xfId="4" applyFont="1" applyFill="1" applyBorder="1" applyAlignment="1">
      <alignment horizontal="center" vertical="center" wrapText="1"/>
    </xf>
    <xf numFmtId="0" fontId="8" fillId="5" borderId="135" xfId="4" applyFont="1" applyFill="1" applyBorder="1" applyAlignment="1">
      <alignment horizontal="left" vertical="center" wrapText="1"/>
    </xf>
    <xf numFmtId="0" fontId="12" fillId="6" borderId="136" xfId="11" applyNumberFormat="1" applyFont="1" applyFill="1" applyBorder="1" applyAlignment="1">
      <alignment horizontal="center" vertical="center"/>
    </xf>
    <xf numFmtId="0" fontId="27" fillId="18" borderId="35" xfId="9" applyNumberFormat="1" applyFont="1" applyFill="1" applyBorder="1" applyAlignment="1">
      <alignment vertical="center"/>
    </xf>
    <xf numFmtId="0" fontId="27" fillId="18" borderId="35" xfId="9" applyNumberFormat="1" applyFont="1" applyFill="1" applyBorder="1" applyAlignment="1">
      <alignment vertical="center" wrapText="1"/>
    </xf>
    <xf numFmtId="0" fontId="12" fillId="6" borderId="131" xfId="11" applyNumberFormat="1" applyFont="1" applyFill="1" applyBorder="1" applyAlignment="1">
      <alignment horizontal="center" vertical="center"/>
    </xf>
    <xf numFmtId="0" fontId="27" fillId="0" borderId="35" xfId="9" applyNumberFormat="1" applyFont="1" applyFill="1" applyBorder="1" applyAlignment="1">
      <alignment vertical="center"/>
    </xf>
    <xf numFmtId="0" fontId="27" fillId="18" borderId="136" xfId="9" applyNumberFormat="1" applyFont="1" applyFill="1" applyBorder="1" applyAlignment="1">
      <alignment vertical="center"/>
    </xf>
    <xf numFmtId="0" fontId="27" fillId="0" borderId="136" xfId="9" applyNumberFormat="1" applyFont="1" applyFill="1" applyBorder="1" applyAlignment="1">
      <alignment vertical="center"/>
    </xf>
    <xf numFmtId="0" fontId="27" fillId="0" borderId="136" xfId="9" applyNumberFormat="1" applyFont="1" applyFill="1" applyBorder="1" applyAlignment="1">
      <alignment vertical="center" wrapText="1"/>
    </xf>
    <xf numFmtId="0" fontId="12" fillId="6" borderId="125" xfId="11" applyNumberFormat="1" applyFont="1" applyFill="1" applyBorder="1" applyAlignment="1">
      <alignment horizontal="center" vertical="center"/>
    </xf>
    <xf numFmtId="0" fontId="27" fillId="18" borderId="0" xfId="9" applyNumberFormat="1" applyFont="1" applyFill="1" applyBorder="1" applyAlignment="1"/>
    <xf numFmtId="0" fontId="8" fillId="5" borderId="133" xfId="4" applyFont="1" applyFill="1" applyBorder="1" applyAlignment="1">
      <alignment horizontal="left" vertical="center" wrapText="1"/>
    </xf>
    <xf numFmtId="0" fontId="2" fillId="0" borderId="0" xfId="11" applyAlignment="1">
      <alignment vertical="center"/>
    </xf>
    <xf numFmtId="0" fontId="27" fillId="0" borderId="35" xfId="9" applyNumberFormat="1" applyFont="1" applyFill="1" applyBorder="1" applyAlignment="1"/>
    <xf numFmtId="0" fontId="27" fillId="18" borderId="35" xfId="9" applyNumberFormat="1" applyFont="1" applyFill="1" applyBorder="1" applyAlignment="1"/>
    <xf numFmtId="0" fontId="12" fillId="6" borderId="0" xfId="11" applyNumberFormat="1" applyFont="1" applyFill="1" applyBorder="1" applyAlignment="1">
      <alignment horizontal="center" vertical="center"/>
    </xf>
    <xf numFmtId="0" fontId="27" fillId="0" borderId="35" xfId="9" applyNumberFormat="1" applyFont="1" applyFill="1" applyBorder="1" applyAlignment="1">
      <alignment wrapText="1"/>
    </xf>
    <xf numFmtId="0" fontId="12" fillId="6" borderId="130" xfId="11" applyNumberFormat="1" applyFont="1" applyFill="1" applyBorder="1" applyAlignment="1">
      <alignment horizontal="center" vertical="center"/>
    </xf>
    <xf numFmtId="0" fontId="0" fillId="2" borderId="137" xfId="0" applyNumberFormat="1" applyFont="1" applyFill="1" applyBorder="1">
      <alignment vertical="top"/>
    </xf>
    <xf numFmtId="0" fontId="0" fillId="2" borderId="138" xfId="0" applyNumberFormat="1" applyFont="1" applyFill="1" applyBorder="1">
      <alignment vertical="top"/>
    </xf>
    <xf numFmtId="0" fontId="0" fillId="2" borderId="139" xfId="0" applyNumberFormat="1" applyFont="1" applyFill="1" applyBorder="1" applyAlignment="1">
      <alignment vertical="top"/>
    </xf>
    <xf numFmtId="0" fontId="0" fillId="2" borderId="137" xfId="0" applyNumberFormat="1" applyFont="1" applyFill="1" applyBorder="1" applyAlignment="1">
      <alignment vertical="top"/>
    </xf>
    <xf numFmtId="0" fontId="0" fillId="2" borderId="12" xfId="0" applyNumberFormat="1" applyFont="1" applyFill="1" applyBorder="1" applyAlignment="1">
      <alignment vertical="top"/>
    </xf>
    <xf numFmtId="0" fontId="0" fillId="2" borderId="138" xfId="0" applyNumberFormat="1" applyFont="1" applyFill="1" applyBorder="1" applyAlignment="1">
      <alignment vertical="top"/>
    </xf>
    <xf numFmtId="0" fontId="0" fillId="2" borderId="103" xfId="0" applyNumberFormat="1" applyFont="1" applyFill="1" applyBorder="1" applyAlignment="1">
      <alignment vertical="top"/>
    </xf>
    <xf numFmtId="0" fontId="0" fillId="2" borderId="140" xfId="0" applyNumberFormat="1" applyFont="1" applyFill="1" applyBorder="1" applyAlignment="1">
      <alignment vertical="top"/>
    </xf>
    <xf numFmtId="0" fontId="0" fillId="2" borderId="141" xfId="0" applyNumberFormat="1" applyFont="1" applyFill="1" applyBorder="1">
      <alignment vertical="top"/>
    </xf>
    <xf numFmtId="0" fontId="0" fillId="2" borderId="142" xfId="0" applyNumberFormat="1" applyFont="1" applyFill="1" applyBorder="1">
      <alignment vertical="top"/>
    </xf>
    <xf numFmtId="0" fontId="0" fillId="17" borderId="131" xfId="0" applyNumberFormat="1" applyFont="1" applyFill="1" applyBorder="1" applyAlignment="1">
      <alignment horizontal="center"/>
    </xf>
    <xf numFmtId="0" fontId="0" fillId="17" borderId="131" xfId="0" applyNumberFormat="1" applyFill="1" applyBorder="1" applyAlignment="1"/>
    <xf numFmtId="0" fontId="12" fillId="7" borderId="13" xfId="0" applyNumberFormat="1" applyFont="1" applyFill="1" applyBorder="1" applyAlignment="1"/>
    <xf numFmtId="0" fontId="0" fillId="7" borderId="123" xfId="0" applyNumberFormat="1" applyFont="1" applyFill="1" applyBorder="1" applyAlignment="1">
      <alignment horizontal="left"/>
    </xf>
    <xf numFmtId="0" fontId="0" fillId="18" borderId="139" xfId="0" applyNumberFormat="1" applyFill="1" applyBorder="1" applyAlignment="1"/>
    <xf numFmtId="164" fontId="0" fillId="17" borderId="110" xfId="0" applyFill="1" applyBorder="1" applyAlignment="1"/>
    <xf numFmtId="164" fontId="0" fillId="17" borderId="129" xfId="0" applyFill="1" applyBorder="1" applyAlignment="1"/>
    <xf numFmtId="164" fontId="0" fillId="17" borderId="42" xfId="0" applyFill="1" applyBorder="1" applyAlignment="1"/>
    <xf numFmtId="0" fontId="0" fillId="2" borderId="131" xfId="0" applyNumberFormat="1" applyFill="1" applyBorder="1" applyAlignment="1"/>
    <xf numFmtId="0" fontId="12" fillId="17" borderId="136" xfId="0" applyNumberFormat="1" applyFont="1" applyFill="1" applyBorder="1" applyAlignment="1"/>
    <xf numFmtId="0" fontId="12" fillId="17" borderId="131" xfId="0" applyNumberFormat="1" applyFont="1" applyFill="1" applyBorder="1" applyAlignment="1"/>
    <xf numFmtId="0" fontId="12" fillId="17" borderId="125" xfId="0" applyNumberFormat="1" applyFont="1" applyFill="1" applyBorder="1" applyAlignment="1"/>
    <xf numFmtId="0" fontId="0" fillId="29" borderId="123" xfId="0" applyNumberFormat="1" applyFont="1" applyFill="1" applyBorder="1" applyAlignment="1">
      <alignment horizontal="left"/>
    </xf>
    <xf numFmtId="0" fontId="0" fillId="18" borderId="130" xfId="0" applyNumberFormat="1" applyFill="1" applyBorder="1" applyAlignment="1"/>
    <xf numFmtId="0" fontId="0" fillId="18" borderId="123" xfId="0" applyNumberFormat="1" applyFill="1" applyBorder="1" applyAlignment="1"/>
    <xf numFmtId="0" fontId="27" fillId="3" borderId="2" xfId="4" applyFill="1" applyBorder="1" applyAlignment="1">
      <alignment horizontal="center"/>
    </xf>
    <xf numFmtId="0" fontId="8" fillId="5" borderId="4" xfId="4" applyFont="1" applyFill="1" applyBorder="1" applyAlignment="1">
      <alignment horizontal="center" wrapText="1"/>
    </xf>
    <xf numFmtId="0" fontId="0" fillId="2" borderId="104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144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0" fontId="5" fillId="17" borderId="13" xfId="0" applyNumberFormat="1" applyFont="1" applyFill="1" applyBorder="1" applyAlignment="1"/>
    <xf numFmtId="0" fontId="0" fillId="17" borderId="147" xfId="0" applyNumberFormat="1" applyFont="1" applyFill="1" applyBorder="1" applyAlignment="1">
      <alignment horizontal="center"/>
    </xf>
    <xf numFmtId="0" fontId="0" fillId="17" borderId="147" xfId="0" applyNumberFormat="1" applyFill="1" applyBorder="1" applyAlignment="1"/>
    <xf numFmtId="0" fontId="0" fillId="17" borderId="148" xfId="0" applyNumberFormat="1" applyFont="1" applyFill="1" applyBorder="1" applyAlignment="1">
      <alignment horizontal="center"/>
    </xf>
    <xf numFmtId="0" fontId="0" fillId="17" borderId="145" xfId="0" applyNumberFormat="1" applyFill="1" applyBorder="1" applyAlignment="1"/>
    <xf numFmtId="0" fontId="0" fillId="17" borderId="146" xfId="0" applyNumberFormat="1" applyFill="1" applyBorder="1" applyAlignment="1"/>
    <xf numFmtId="0" fontId="0" fillId="7" borderId="143" xfId="0" applyNumberFormat="1" applyFont="1" applyFill="1" applyBorder="1" applyAlignment="1">
      <alignment horizontal="left"/>
    </xf>
    <xf numFmtId="0" fontId="0" fillId="18" borderId="145" xfId="0" applyNumberFormat="1" applyFill="1" applyBorder="1" applyAlignment="1"/>
    <xf numFmtId="0" fontId="0" fillId="17" borderId="42" xfId="0" applyNumberFormat="1" applyFont="1" applyFill="1" applyBorder="1" applyAlignment="1">
      <alignment horizontal="center"/>
    </xf>
    <xf numFmtId="0" fontId="0" fillId="17" borderId="149" xfId="0" applyNumberFormat="1" applyFont="1" applyFill="1" applyBorder="1" applyAlignment="1">
      <alignment horizontal="center"/>
    </xf>
    <xf numFmtId="0" fontId="12" fillId="6" borderId="139" xfId="0" applyNumberFormat="1" applyFont="1" applyFill="1" applyBorder="1" applyAlignment="1"/>
    <xf numFmtId="0" fontId="12" fillId="6" borderId="12" xfId="0" applyNumberFormat="1" applyFont="1" applyFill="1" applyBorder="1" applyAlignment="1"/>
    <xf numFmtId="0" fontId="12" fillId="7" borderId="150" xfId="0" applyNumberFormat="1" applyFont="1" applyFill="1" applyBorder="1" applyAlignment="1"/>
    <xf numFmtId="0" fontId="0" fillId="25" borderId="75" xfId="0" applyNumberFormat="1" applyFill="1" applyBorder="1" applyAlignment="1"/>
    <xf numFmtId="0" fontId="0" fillId="25" borderId="80" xfId="0" applyNumberFormat="1" applyFill="1" applyBorder="1" applyAlignment="1"/>
    <xf numFmtId="0" fontId="0" fillId="20" borderId="131" xfId="0" applyNumberFormat="1" applyFont="1" applyFill="1" applyBorder="1" applyAlignment="1">
      <alignment horizontal="left"/>
    </xf>
    <xf numFmtId="0" fontId="0" fillId="21" borderId="131" xfId="0" applyNumberFormat="1" applyFont="1" applyFill="1" applyBorder="1" applyAlignment="1">
      <alignment horizontal="left"/>
    </xf>
    <xf numFmtId="0" fontId="0" fillId="18" borderId="131" xfId="0" applyNumberFormat="1" applyFill="1" applyBorder="1" applyAlignment="1"/>
    <xf numFmtId="0" fontId="0" fillId="29" borderId="131" xfId="0" applyNumberFormat="1" applyFont="1" applyFill="1" applyBorder="1" applyAlignment="1">
      <alignment horizontal="left"/>
    </xf>
    <xf numFmtId="0" fontId="0" fillId="18" borderId="68" xfId="0" applyNumberFormat="1" applyFill="1" applyBorder="1" applyAlignment="1"/>
    <xf numFmtId="0" fontId="0" fillId="18" borderId="145" xfId="0" applyNumberFormat="1" applyFont="1" applyFill="1" applyBorder="1" applyAlignment="1">
      <alignment horizontal="left"/>
    </xf>
    <xf numFmtId="0" fontId="0" fillId="18" borderId="131" xfId="0" applyNumberFormat="1" applyFont="1" applyFill="1" applyBorder="1" applyAlignment="1">
      <alignment horizontal="left"/>
    </xf>
    <xf numFmtId="0" fontId="0" fillId="29" borderId="96" xfId="0" applyNumberFormat="1" applyFont="1" applyFill="1" applyBorder="1" applyAlignment="1">
      <alignment horizontal="left"/>
    </xf>
    <xf numFmtId="0" fontId="0" fillId="18" borderId="151" xfId="0" applyNumberFormat="1" applyFont="1" applyFill="1" applyBorder="1" applyAlignment="1">
      <alignment horizontal="left"/>
    </xf>
    <xf numFmtId="0" fontId="0" fillId="29" borderId="68" xfId="0" applyNumberFormat="1" applyFill="1" applyBorder="1" applyAlignment="1">
      <alignment horizontal="left"/>
    </xf>
    <xf numFmtId="0" fontId="0" fillId="18" borderId="68" xfId="0" applyNumberFormat="1" applyFont="1" applyFill="1" applyBorder="1" applyAlignment="1">
      <alignment horizontal="left"/>
    </xf>
    <xf numFmtId="0" fontId="0" fillId="29" borderId="68" xfId="0" applyNumberFormat="1" applyFont="1" applyFill="1" applyBorder="1" applyAlignment="1">
      <alignment horizontal="left"/>
    </xf>
    <xf numFmtId="0" fontId="0" fillId="2" borderId="145" xfId="0" applyNumberFormat="1" applyFill="1" applyBorder="1" applyAlignment="1"/>
    <xf numFmtId="0" fontId="0" fillId="2" borderId="68" xfId="0" applyNumberFormat="1" applyFill="1" applyBorder="1" applyAlignment="1"/>
    <xf numFmtId="0" fontId="0" fillId="2" borderId="35" xfId="0" applyNumberFormat="1" applyFill="1" applyBorder="1" applyAlignment="1"/>
    <xf numFmtId="0" fontId="8" fillId="5" borderId="0" xfId="4" applyFont="1" applyFill="1" applyBorder="1" applyAlignment="1">
      <alignment wrapText="1"/>
    </xf>
    <xf numFmtId="0" fontId="9" fillId="4" borderId="35" xfId="4" applyFont="1" applyFill="1" applyBorder="1" applyAlignment="1">
      <alignment vertical="top" wrapText="1"/>
    </xf>
    <xf numFmtId="0" fontId="27" fillId="2" borderId="36" xfId="4" applyFill="1" applyBorder="1" applyAlignment="1">
      <alignment horizontal="center" vertical="top"/>
    </xf>
    <xf numFmtId="0" fontId="27" fillId="2" borderId="37" xfId="4" applyFill="1" applyBorder="1" applyAlignment="1">
      <alignment horizontal="center" vertical="top"/>
    </xf>
    <xf numFmtId="0" fontId="27" fillId="2" borderId="38" xfId="4" applyFill="1" applyBorder="1" applyAlignment="1">
      <alignment horizontal="center" vertical="top"/>
    </xf>
    <xf numFmtId="0" fontId="27" fillId="0" borderId="36" xfId="4" applyFill="1" applyBorder="1" applyAlignment="1">
      <alignment horizontal="center" vertical="top"/>
    </xf>
    <xf numFmtId="0" fontId="27" fillId="0" borderId="37" xfId="4" applyFill="1" applyBorder="1" applyAlignment="1">
      <alignment horizontal="center" vertical="top"/>
    </xf>
    <xf numFmtId="0" fontId="27" fillId="0" borderId="38" xfId="4" applyFill="1" applyBorder="1" applyAlignment="1">
      <alignment horizontal="center" vertical="top"/>
    </xf>
    <xf numFmtId="164" fontId="0" fillId="0" borderId="36" xfId="0" applyFont="1" applyBorder="1" applyAlignment="1">
      <alignment horizontal="center" vertical="top"/>
    </xf>
    <xf numFmtId="164" fontId="0" fillId="0" borderId="37" xfId="0" applyFont="1" applyBorder="1" applyAlignment="1">
      <alignment horizontal="center" vertical="top"/>
    </xf>
    <xf numFmtId="164" fontId="0" fillId="0" borderId="38" xfId="0" applyFont="1" applyBorder="1" applyAlignment="1">
      <alignment horizontal="center" vertical="top"/>
    </xf>
    <xf numFmtId="0" fontId="5" fillId="4" borderId="85" xfId="0" applyNumberFormat="1" applyFont="1" applyFill="1" applyBorder="1" applyAlignment="1">
      <alignment horizontal="center" vertical="top" wrapText="1"/>
    </xf>
    <xf numFmtId="0" fontId="5" fillId="4" borderId="37" xfId="0" applyNumberFormat="1" applyFont="1" applyFill="1" applyBorder="1" applyAlignment="1">
      <alignment horizontal="center" vertical="top" wrapText="1"/>
    </xf>
    <xf numFmtId="0" fontId="5" fillId="4" borderId="68" xfId="0" applyNumberFormat="1" applyFont="1" applyFill="1" applyBorder="1" applyAlignment="1">
      <alignment horizontal="center" vertical="top" wrapText="1"/>
    </xf>
    <xf numFmtId="0" fontId="5" fillId="4" borderId="67" xfId="0" applyNumberFormat="1" applyFont="1" applyFill="1" applyBorder="1" applyAlignment="1">
      <alignment horizontal="center" vertical="top"/>
    </xf>
    <xf numFmtId="0" fontId="5" fillId="4" borderId="74" xfId="0" applyNumberFormat="1" applyFont="1" applyFill="1" applyBorder="1" applyAlignment="1">
      <alignment horizontal="center" vertical="top"/>
    </xf>
    <xf numFmtId="0" fontId="5" fillId="4" borderId="69" xfId="0" applyNumberFormat="1" applyFont="1" applyFill="1" applyBorder="1" applyAlignment="1">
      <alignment horizontal="center" vertical="top"/>
    </xf>
    <xf numFmtId="0" fontId="5" fillId="4" borderId="8" xfId="0" applyNumberFormat="1" applyFont="1" applyFill="1" applyBorder="1" applyAlignment="1">
      <alignment horizontal="center" vertical="top" wrapText="1"/>
    </xf>
    <xf numFmtId="0" fontId="5" fillId="4" borderId="13" xfId="0" applyNumberFormat="1" applyFont="1" applyFill="1" applyBorder="1" applyAlignment="1">
      <alignment horizontal="center" vertical="top" wrapText="1"/>
    </xf>
    <xf numFmtId="0" fontId="5" fillId="4" borderId="35" xfId="0" applyNumberFormat="1" applyFont="1" applyFill="1" applyBorder="1" applyAlignment="1">
      <alignment horizontal="center" vertical="top" wrapText="1"/>
    </xf>
    <xf numFmtId="0" fontId="11" fillId="0" borderId="6" xfId="4" applyFont="1" applyBorder="1" applyAlignment="1">
      <alignment horizontal="center" vertical="top" wrapText="1"/>
    </xf>
    <xf numFmtId="0" fontId="5" fillId="2" borderId="6" xfId="0" applyNumberFormat="1" applyFont="1" applyFill="1" applyBorder="1" applyAlignment="1">
      <alignment horizontal="center" vertical="top" wrapText="1"/>
    </xf>
    <xf numFmtId="0" fontId="5" fillId="4" borderId="86" xfId="0" applyNumberFormat="1" applyFont="1" applyFill="1" applyBorder="1" applyAlignment="1">
      <alignment horizontal="center" vertical="top" wrapText="1"/>
    </xf>
    <xf numFmtId="0" fontId="5" fillId="4" borderId="6" xfId="0" applyNumberFormat="1" applyFont="1" applyFill="1" applyBorder="1" applyAlignment="1">
      <alignment horizontal="center" vertical="top" wrapText="1"/>
    </xf>
    <xf numFmtId="0" fontId="11" fillId="0" borderId="8" xfId="4" applyFont="1" applyBorder="1" applyAlignment="1">
      <alignment horizontal="center" vertical="top" wrapText="1"/>
    </xf>
    <xf numFmtId="0" fontId="11" fillId="0" borderId="13" xfId="4" applyFont="1" applyBorder="1" applyAlignment="1">
      <alignment horizontal="center" vertical="top" wrapText="1"/>
    </xf>
    <xf numFmtId="0" fontId="11" fillId="0" borderId="86" xfId="4" applyFont="1" applyBorder="1" applyAlignment="1">
      <alignment horizontal="center" vertical="top" wrapText="1"/>
    </xf>
    <xf numFmtId="0" fontId="11" fillId="0" borderId="8" xfId="4" applyFont="1" applyFill="1" applyBorder="1" applyAlignment="1">
      <alignment horizontal="center" vertical="top" wrapText="1"/>
    </xf>
    <xf numFmtId="0" fontId="11" fillId="0" borderId="13" xfId="4" applyFont="1" applyFill="1" applyBorder="1" applyAlignment="1">
      <alignment horizontal="center" vertical="top" wrapText="1"/>
    </xf>
    <xf numFmtId="0" fontId="11" fillId="0" borderId="86" xfId="4" applyFont="1" applyFill="1" applyBorder="1" applyAlignment="1">
      <alignment horizontal="center" vertical="top" wrapText="1"/>
    </xf>
    <xf numFmtId="0" fontId="5" fillId="2" borderId="8" xfId="0" applyNumberFormat="1" applyFont="1" applyFill="1" applyBorder="1" applyAlignment="1">
      <alignment horizontal="center" vertical="top" wrapText="1"/>
    </xf>
    <xf numFmtId="0" fontId="5" fillId="2" borderId="13" xfId="0" applyNumberFormat="1" applyFont="1" applyFill="1" applyBorder="1" applyAlignment="1">
      <alignment horizontal="center" vertical="top" wrapText="1"/>
    </xf>
    <xf numFmtId="0" fontId="5" fillId="2" borderId="86" xfId="0" applyNumberFormat="1" applyFont="1" applyFill="1" applyBorder="1" applyAlignment="1">
      <alignment horizontal="center" vertical="top" wrapText="1"/>
    </xf>
    <xf numFmtId="0" fontId="11" fillId="0" borderId="6" xfId="4" applyFont="1" applyFill="1" applyBorder="1" applyAlignment="1">
      <alignment horizontal="center" vertical="top" wrapText="1"/>
    </xf>
    <xf numFmtId="0" fontId="9" fillId="4" borderId="5" xfId="4" applyFont="1" applyFill="1" applyBorder="1" applyAlignment="1">
      <alignment horizontal="left" vertical="top" wrapText="1"/>
    </xf>
    <xf numFmtId="0" fontId="8" fillId="8" borderId="27" xfId="4" applyFont="1" applyFill="1" applyBorder="1" applyAlignment="1">
      <alignment horizontal="left" wrapText="1"/>
    </xf>
    <xf numFmtId="0" fontId="0" fillId="25" borderId="145" xfId="0" applyNumberFormat="1" applyFill="1" applyBorder="1" applyAlignment="1">
      <alignment horizontal="left" vertical="center"/>
    </xf>
    <xf numFmtId="0" fontId="0" fillId="25" borderId="131" xfId="0" applyNumberFormat="1" applyFill="1" applyBorder="1" applyAlignment="1">
      <alignment horizontal="left" vertical="center"/>
    </xf>
    <xf numFmtId="0" fontId="0" fillId="25" borderId="68" xfId="0" applyNumberFormat="1" applyFill="1" applyBorder="1" applyAlignment="1">
      <alignment horizontal="left" vertical="center"/>
    </xf>
    <xf numFmtId="0" fontId="0" fillId="4" borderId="145" xfId="0" applyNumberFormat="1" applyFont="1" applyFill="1" applyBorder="1" applyAlignment="1">
      <alignment horizontal="left" vertical="center" wrapText="1"/>
    </xf>
    <xf numFmtId="0" fontId="0" fillId="4" borderId="131" xfId="0" applyNumberFormat="1" applyFont="1" applyFill="1" applyBorder="1" applyAlignment="1">
      <alignment horizontal="left" vertical="center" wrapText="1"/>
    </xf>
    <xf numFmtId="0" fontId="0" fillId="4" borderId="146" xfId="0" applyNumberFormat="1" applyFont="1" applyFill="1" applyBorder="1" applyAlignment="1">
      <alignment horizontal="left" vertical="center" wrapText="1"/>
    </xf>
    <xf numFmtId="0" fontId="0" fillId="4" borderId="145" xfId="0" applyNumberFormat="1" applyFont="1" applyFill="1" applyBorder="1" applyAlignment="1">
      <alignment horizontal="center" vertical="center"/>
    </xf>
    <xf numFmtId="0" fontId="0" fillId="4" borderId="131" xfId="0" applyNumberFormat="1" applyFont="1" applyFill="1" applyBorder="1" applyAlignment="1">
      <alignment horizontal="center" vertical="center"/>
    </xf>
    <xf numFmtId="0" fontId="0" fillId="4" borderId="146" xfId="0" applyNumberFormat="1" applyFont="1" applyFill="1" applyBorder="1" applyAlignment="1">
      <alignment horizontal="center" vertical="center"/>
    </xf>
    <xf numFmtId="0" fontId="5" fillId="4" borderId="92" xfId="0" applyNumberFormat="1" applyFont="1" applyFill="1" applyBorder="1" applyAlignment="1">
      <alignment horizontal="center" vertical="center"/>
    </xf>
    <xf numFmtId="0" fontId="5" fillId="4" borderId="13" xfId="0" applyNumberFormat="1" applyFont="1" applyFill="1" applyBorder="1" applyAlignment="1">
      <alignment horizontal="center" vertical="center"/>
    </xf>
    <xf numFmtId="0" fontId="5" fillId="4" borderId="86" xfId="0" applyNumberFormat="1" applyFont="1" applyFill="1" applyBorder="1" applyAlignment="1">
      <alignment horizontal="center" vertical="center"/>
    </xf>
    <xf numFmtId="0" fontId="5" fillId="4" borderId="93" xfId="0" applyNumberFormat="1" applyFont="1" applyFill="1" applyBorder="1" applyAlignment="1">
      <alignment horizontal="center" vertical="center"/>
    </xf>
    <xf numFmtId="0" fontId="5" fillId="4" borderId="94" xfId="0" applyNumberFormat="1" applyFont="1" applyFill="1" applyBorder="1" applyAlignment="1">
      <alignment horizontal="center" vertical="center"/>
    </xf>
    <xf numFmtId="0" fontId="5" fillId="4" borderId="6" xfId="0" applyNumberFormat="1" applyFont="1" applyFill="1" applyBorder="1" applyAlignment="1">
      <alignment horizontal="center" vertical="center"/>
    </xf>
    <xf numFmtId="0" fontId="5" fillId="4" borderId="64" xfId="0" applyNumberFormat="1" applyFont="1" applyFill="1" applyBorder="1" applyAlignment="1">
      <alignment horizontal="center" vertical="center"/>
    </xf>
    <xf numFmtId="0" fontId="5" fillId="4" borderId="66" xfId="0" applyNumberFormat="1" applyFont="1" applyFill="1" applyBorder="1" applyAlignment="1">
      <alignment horizontal="left" vertical="top"/>
    </xf>
    <xf numFmtId="0" fontId="5" fillId="4" borderId="126" xfId="0" applyNumberFormat="1" applyFont="1" applyFill="1" applyBorder="1" applyAlignment="1">
      <alignment horizontal="left" vertical="top"/>
    </xf>
    <xf numFmtId="0" fontId="5" fillId="4" borderId="72" xfId="0" applyNumberFormat="1" applyFont="1" applyFill="1" applyBorder="1" applyAlignment="1">
      <alignment horizontal="left" vertical="top"/>
    </xf>
    <xf numFmtId="0" fontId="5" fillId="4" borderId="73" xfId="0" applyNumberFormat="1" applyFont="1" applyFill="1" applyBorder="1" applyAlignment="1">
      <alignment horizontal="left" vertical="top"/>
    </xf>
    <xf numFmtId="0" fontId="5" fillId="4" borderId="0" xfId="0" applyNumberFormat="1" applyFont="1" applyFill="1" applyBorder="1" applyAlignment="1">
      <alignment horizontal="left" vertical="top"/>
    </xf>
    <xf numFmtId="0" fontId="0" fillId="7" borderId="110" xfId="0" applyNumberFormat="1" applyFill="1" applyBorder="1" applyAlignment="1">
      <alignment horizontal="center" vertical="center"/>
    </xf>
    <xf numFmtId="0" fontId="0" fillId="7" borderId="42" xfId="0" applyNumberFormat="1" applyFill="1" applyBorder="1" applyAlignment="1">
      <alignment horizontal="center" vertical="center"/>
    </xf>
    <xf numFmtId="0" fontId="0" fillId="7" borderId="75" xfId="0" applyNumberFormat="1" applyFill="1" applyBorder="1" applyAlignment="1">
      <alignment horizontal="center" vertical="center"/>
    </xf>
    <xf numFmtId="0" fontId="0" fillId="4" borderId="83" xfId="0" applyNumberFormat="1" applyFont="1" applyFill="1" applyBorder="1" applyAlignment="1">
      <alignment horizontal="center" vertical="center"/>
    </xf>
    <xf numFmtId="0" fontId="0" fillId="4" borderId="37" xfId="0" applyNumberFormat="1" applyFont="1" applyFill="1" applyBorder="1" applyAlignment="1">
      <alignment horizontal="center" vertical="center"/>
    </xf>
    <xf numFmtId="0" fontId="0" fillId="4" borderId="115" xfId="0" applyNumberFormat="1" applyFont="1" applyFill="1" applyBorder="1" applyAlignment="1">
      <alignment horizontal="center" vertical="center"/>
    </xf>
    <xf numFmtId="0" fontId="0" fillId="4" borderId="68" xfId="0" applyNumberFormat="1" applyFont="1" applyFill="1" applyBorder="1" applyAlignment="1">
      <alignment horizontal="center" vertical="center"/>
    </xf>
    <xf numFmtId="0" fontId="27" fillId="2" borderId="136" xfId="9" applyNumberFormat="1" applyFill="1" applyBorder="1" applyAlignment="1">
      <alignment horizontal="center" vertical="center"/>
    </xf>
    <xf numFmtId="0" fontId="27" fillId="2" borderId="131" xfId="9" applyNumberFormat="1" applyFill="1" applyBorder="1" applyAlignment="1">
      <alignment horizontal="center" vertical="center"/>
    </xf>
    <xf numFmtId="0" fontId="27" fillId="2" borderId="125" xfId="9" applyNumberFormat="1" applyFill="1" applyBorder="1" applyAlignment="1">
      <alignment horizontal="center" vertical="center"/>
    </xf>
    <xf numFmtId="0" fontId="27" fillId="2" borderId="136" xfId="9" applyNumberFormat="1" applyFont="1" applyFill="1" applyBorder="1" applyAlignment="1">
      <alignment horizontal="center" vertical="center"/>
    </xf>
    <xf numFmtId="0" fontId="27" fillId="2" borderId="131" xfId="9" applyNumberFormat="1" applyFont="1" applyFill="1" applyBorder="1" applyAlignment="1">
      <alignment horizontal="center" vertical="center"/>
    </xf>
    <xf numFmtId="0" fontId="27" fillId="2" borderId="125" xfId="9" applyNumberFormat="1" applyFont="1" applyFill="1" applyBorder="1" applyAlignment="1">
      <alignment horizontal="center" vertical="center"/>
    </xf>
    <xf numFmtId="0" fontId="27" fillId="0" borderId="136" xfId="9" applyNumberFormat="1" applyFont="1" applyFill="1" applyBorder="1" applyAlignment="1">
      <alignment horizontal="center" vertical="center" wrapText="1"/>
    </xf>
    <xf numFmtId="0" fontId="27" fillId="0" borderId="131" xfId="9" applyNumberFormat="1" applyFont="1" applyFill="1" applyBorder="1" applyAlignment="1">
      <alignment horizontal="center" vertical="center" wrapText="1"/>
    </xf>
    <xf numFmtId="0" fontId="27" fillId="0" borderId="125" xfId="9" applyNumberFormat="1" applyFont="1" applyFill="1" applyBorder="1" applyAlignment="1">
      <alignment horizontal="center" vertical="center" wrapText="1"/>
    </xf>
    <xf numFmtId="0" fontId="47" fillId="3" borderId="105" xfId="0" applyNumberFormat="1" applyFont="1" applyFill="1" applyBorder="1" applyAlignment="1">
      <alignment horizontal="center" vertical="top"/>
    </xf>
    <xf numFmtId="0" fontId="47" fillId="3" borderId="106" xfId="0" applyNumberFormat="1" applyFont="1" applyFill="1" applyBorder="1" applyAlignment="1">
      <alignment horizontal="center" vertical="top"/>
    </xf>
    <xf numFmtId="164" fontId="49" fillId="24" borderId="0" xfId="0" applyFont="1" applyFill="1" applyBorder="1" applyAlignment="1">
      <alignment horizontal="center"/>
    </xf>
  </cellXfs>
  <cellStyles count="14">
    <cellStyle name="AFE" xfId="1"/>
    <cellStyle name="Normal" xfId="0" builtinId="0"/>
    <cellStyle name="Normal 2" xfId="6"/>
    <cellStyle name="Normal 3" xfId="8"/>
    <cellStyle name="Normal 3 2" xfId="12"/>
    <cellStyle name="Normal 4" xfId="10"/>
    <cellStyle name="Normal 5" xfId="11"/>
    <cellStyle name="Standard 2" xfId="9"/>
    <cellStyle name="Standard 3" xfId="2"/>
    <cellStyle name="Standard 4" xfId="13"/>
    <cellStyle name="Standard 7" xfId="3"/>
    <cellStyle name="Standard_Result_Step3_NewIndustryAssignment_Transportation" xfId="4"/>
    <cellStyle name="Stil 1" xfId="5"/>
    <cellStyle name="TableStyleLight1" xfId="7"/>
  </cellStyles>
  <dxfs count="3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CC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F4F"/>
      <color rgb="FFFFFFCC"/>
      <color rgb="FFFF00FF"/>
      <color rgb="FFFF33CC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s/Data%20Processing/Current%20TRs/Capital%20Dynamics/Capital%20Dynamics/For%20Helaba/Secondaries/2019.11.19%20(Q2%202019)/Raw%20Data/CEPRES%20Information%20Request%20Pack%20Secondaries%20Q2%202019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1. Investment Firm Details"/>
      <sheetName val="2. Fund Details"/>
      <sheetName val="3. Fund Net Cash (required)"/>
      <sheetName val="4.Fund Net Quarterly Valuation"/>
      <sheetName val="5. Transaction Details"/>
      <sheetName val="6. Transaction Cash (required)"/>
      <sheetName val="Data Validation"/>
      <sheetName val="User Notes and Upload"/>
      <sheetName val="Dropdown Lists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U4" t="str">
            <v>CD Global Secondaries 1992</v>
          </cell>
        </row>
        <row r="5">
          <cell r="BU5" t="str">
            <v>CD Global Secondaries 1993</v>
          </cell>
        </row>
        <row r="6">
          <cell r="BU6" t="str">
            <v/>
          </cell>
        </row>
        <row r="7">
          <cell r="BU7" t="str">
            <v/>
          </cell>
        </row>
        <row r="8">
          <cell r="BU8" t="str">
            <v/>
          </cell>
        </row>
        <row r="9">
          <cell r="BU9" t="str">
            <v/>
          </cell>
        </row>
        <row r="10">
          <cell r="BU10" t="str">
            <v/>
          </cell>
        </row>
        <row r="11">
          <cell r="BU11" t="str">
            <v/>
          </cell>
        </row>
        <row r="12">
          <cell r="BU12" t="str">
            <v/>
          </cell>
        </row>
        <row r="13">
          <cell r="BU13" t="str">
            <v/>
          </cell>
        </row>
        <row r="14">
          <cell r="BU14" t="str">
            <v/>
          </cell>
        </row>
        <row r="15">
          <cell r="BU15" t="str">
            <v/>
          </cell>
        </row>
        <row r="16">
          <cell r="BU16" t="str">
            <v/>
          </cell>
        </row>
        <row r="17">
          <cell r="BU17" t="str">
            <v/>
          </cell>
        </row>
        <row r="18">
          <cell r="BU18" t="str">
            <v/>
          </cell>
        </row>
        <row r="19">
          <cell r="BU19" t="str">
            <v/>
          </cell>
        </row>
        <row r="20">
          <cell r="BU20" t="str">
            <v/>
          </cell>
        </row>
        <row r="21">
          <cell r="BU21" t="str">
            <v/>
          </cell>
        </row>
        <row r="22">
          <cell r="BU22" t="str">
            <v/>
          </cell>
        </row>
        <row r="23">
          <cell r="BU23" t="str">
            <v/>
          </cell>
        </row>
        <row r="24">
          <cell r="BU24" t="str">
            <v/>
          </cell>
        </row>
        <row r="25">
          <cell r="BU25" t="str">
            <v/>
          </cell>
        </row>
        <row r="26">
          <cell r="BU26" t="str">
            <v/>
          </cell>
        </row>
        <row r="27">
          <cell r="BU27" t="str">
            <v/>
          </cell>
        </row>
        <row r="28">
          <cell r="BU28" t="str">
            <v/>
          </cell>
        </row>
        <row r="29">
          <cell r="BU29" t="str">
            <v/>
          </cell>
        </row>
        <row r="30">
          <cell r="BU30" t="str">
            <v/>
          </cell>
        </row>
        <row r="31">
          <cell r="BU31" t="str">
            <v/>
          </cell>
        </row>
        <row r="32">
          <cell r="BU32" t="str">
            <v/>
          </cell>
        </row>
        <row r="33">
          <cell r="BU33" t="str">
            <v/>
          </cell>
        </row>
        <row r="34">
          <cell r="BU34" t="str">
            <v/>
          </cell>
        </row>
        <row r="35">
          <cell r="BU35" t="str">
            <v/>
          </cell>
        </row>
        <row r="36">
          <cell r="BU36" t="str">
            <v/>
          </cell>
        </row>
        <row r="37">
          <cell r="BU37" t="str">
            <v/>
          </cell>
        </row>
        <row r="38">
          <cell r="BU38" t="str">
            <v/>
          </cell>
        </row>
        <row r="39">
          <cell r="BU39" t="str">
            <v/>
          </cell>
        </row>
        <row r="40">
          <cell r="BU40" t="str">
            <v/>
          </cell>
        </row>
        <row r="41">
          <cell r="BU41" t="str">
            <v/>
          </cell>
        </row>
        <row r="42">
          <cell r="BU42" t="str">
            <v/>
          </cell>
        </row>
        <row r="43">
          <cell r="BU43" t="str">
            <v/>
          </cell>
        </row>
        <row r="44">
          <cell r="BU44" t="str">
            <v/>
          </cell>
        </row>
        <row r="45">
          <cell r="BU45" t="str">
            <v/>
          </cell>
        </row>
        <row r="46">
          <cell r="BU46" t="str">
            <v/>
          </cell>
        </row>
        <row r="47">
          <cell r="BU47" t="str">
            <v/>
          </cell>
        </row>
        <row r="48">
          <cell r="BU48" t="str">
            <v/>
          </cell>
        </row>
        <row r="49">
          <cell r="BU49" t="str">
            <v/>
          </cell>
        </row>
        <row r="50">
          <cell r="BU50" t="str">
            <v/>
          </cell>
        </row>
        <row r="51">
          <cell r="BU51" t="str">
            <v/>
          </cell>
        </row>
        <row r="52">
          <cell r="BU52" t="str">
            <v/>
          </cell>
        </row>
        <row r="53">
          <cell r="BU53" t="str">
            <v/>
          </cell>
        </row>
        <row r="54">
          <cell r="BU54" t="str">
            <v/>
          </cell>
        </row>
        <row r="55">
          <cell r="BU55" t="str">
            <v/>
          </cell>
        </row>
        <row r="56">
          <cell r="BU56" t="str">
            <v/>
          </cell>
        </row>
        <row r="57">
          <cell r="BU57" t="str">
            <v/>
          </cell>
        </row>
        <row r="58">
          <cell r="BU58" t="str">
            <v/>
          </cell>
        </row>
        <row r="59">
          <cell r="BU59" t="str">
            <v/>
          </cell>
        </row>
        <row r="60">
          <cell r="BU60" t="str">
            <v/>
          </cell>
        </row>
        <row r="61">
          <cell r="BU61" t="str">
            <v/>
          </cell>
        </row>
        <row r="62">
          <cell r="BU62" t="str">
            <v/>
          </cell>
        </row>
        <row r="63">
          <cell r="BU63" t="str">
            <v/>
          </cell>
        </row>
        <row r="64">
          <cell r="BU64" t="str">
            <v/>
          </cell>
        </row>
        <row r="65">
          <cell r="BU65" t="str">
            <v/>
          </cell>
        </row>
        <row r="66">
          <cell r="BU66" t="str">
            <v/>
          </cell>
        </row>
        <row r="67">
          <cell r="BU67" t="str">
            <v/>
          </cell>
        </row>
        <row r="68">
          <cell r="BU68" t="str">
            <v/>
          </cell>
        </row>
        <row r="69">
          <cell r="BU69" t="str">
            <v/>
          </cell>
        </row>
        <row r="70">
          <cell r="BU70" t="str">
            <v/>
          </cell>
        </row>
        <row r="71">
          <cell r="BU71" t="str">
            <v/>
          </cell>
        </row>
        <row r="72">
          <cell r="BU72" t="str">
            <v/>
          </cell>
        </row>
        <row r="73">
          <cell r="BU73" t="str">
            <v/>
          </cell>
        </row>
        <row r="74">
          <cell r="BU74" t="str">
            <v/>
          </cell>
        </row>
        <row r="75">
          <cell r="BU75" t="str">
            <v/>
          </cell>
        </row>
        <row r="76">
          <cell r="BU76" t="str">
            <v/>
          </cell>
        </row>
        <row r="77">
          <cell r="BU77" t="str">
            <v/>
          </cell>
        </row>
        <row r="78">
          <cell r="BU78" t="str">
            <v/>
          </cell>
        </row>
        <row r="79">
          <cell r="BU79" t="str">
            <v/>
          </cell>
        </row>
        <row r="80">
          <cell r="BU80" t="str">
            <v/>
          </cell>
        </row>
        <row r="81">
          <cell r="BU81" t="str">
            <v/>
          </cell>
        </row>
        <row r="82">
          <cell r="BU82" t="str">
            <v/>
          </cell>
        </row>
        <row r="83">
          <cell r="BU83" t="str">
            <v/>
          </cell>
        </row>
        <row r="84">
          <cell r="BU84" t="str">
            <v/>
          </cell>
        </row>
        <row r="85">
          <cell r="BU85" t="str">
            <v/>
          </cell>
        </row>
        <row r="86">
          <cell r="BU86" t="str">
            <v/>
          </cell>
        </row>
        <row r="87">
          <cell r="BU87" t="str">
            <v/>
          </cell>
        </row>
        <row r="88">
          <cell r="BU88" t="str">
            <v/>
          </cell>
        </row>
        <row r="89">
          <cell r="BU89" t="str">
            <v/>
          </cell>
        </row>
        <row r="90">
          <cell r="BU90" t="str">
            <v/>
          </cell>
        </row>
        <row r="91">
          <cell r="BU91" t="str">
            <v/>
          </cell>
        </row>
        <row r="92">
          <cell r="BU92" t="str">
            <v/>
          </cell>
        </row>
        <row r="93">
          <cell r="BU93" t="str">
            <v/>
          </cell>
        </row>
        <row r="94">
          <cell r="BU94" t="str">
            <v/>
          </cell>
        </row>
        <row r="95">
          <cell r="BU95" t="str">
            <v/>
          </cell>
        </row>
        <row r="96">
          <cell r="BU96" t="str">
            <v/>
          </cell>
        </row>
        <row r="97">
          <cell r="BU97" t="str">
            <v/>
          </cell>
        </row>
        <row r="98">
          <cell r="BU98" t="str">
            <v/>
          </cell>
        </row>
        <row r="99">
          <cell r="BU99" t="str">
            <v/>
          </cell>
        </row>
        <row r="100">
          <cell r="BU100" t="str">
            <v/>
          </cell>
        </row>
        <row r="101">
          <cell r="BU101" t="str">
            <v/>
          </cell>
        </row>
        <row r="102">
          <cell r="BU102" t="str">
            <v/>
          </cell>
        </row>
        <row r="103">
          <cell r="BU103" t="str">
            <v/>
          </cell>
        </row>
        <row r="104">
          <cell r="BU104" t="str">
            <v/>
          </cell>
        </row>
        <row r="105">
          <cell r="BU105" t="str">
            <v/>
          </cell>
        </row>
        <row r="106">
          <cell r="BU106" t="str">
            <v/>
          </cell>
        </row>
        <row r="107">
          <cell r="BU107" t="str">
            <v/>
          </cell>
        </row>
        <row r="108">
          <cell r="BU108" t="str">
            <v/>
          </cell>
        </row>
        <row r="109">
          <cell r="BU109" t="str">
            <v/>
          </cell>
        </row>
        <row r="110">
          <cell r="BU110" t="str">
            <v/>
          </cell>
        </row>
        <row r="111">
          <cell r="BU111" t="str">
            <v/>
          </cell>
        </row>
        <row r="112">
          <cell r="BU112" t="str">
            <v/>
          </cell>
        </row>
        <row r="113">
          <cell r="BU113" t="str">
            <v/>
          </cell>
        </row>
        <row r="114">
          <cell r="BU114" t="str">
            <v/>
          </cell>
        </row>
        <row r="115">
          <cell r="BU115" t="str">
            <v/>
          </cell>
        </row>
        <row r="116">
          <cell r="BU116" t="str">
            <v/>
          </cell>
        </row>
        <row r="117">
          <cell r="BU117" t="str">
            <v/>
          </cell>
        </row>
        <row r="118">
          <cell r="BU118" t="str">
            <v/>
          </cell>
        </row>
        <row r="119">
          <cell r="BU119" t="str">
            <v/>
          </cell>
        </row>
        <row r="120">
          <cell r="BU120" t="str">
            <v/>
          </cell>
        </row>
        <row r="121">
          <cell r="BU121" t="str">
            <v/>
          </cell>
        </row>
        <row r="122">
          <cell r="BU122" t="str">
            <v/>
          </cell>
        </row>
        <row r="123">
          <cell r="BU123" t="str">
            <v/>
          </cell>
        </row>
        <row r="124">
          <cell r="BU124" t="str">
            <v/>
          </cell>
        </row>
        <row r="125">
          <cell r="BU125" t="str">
            <v/>
          </cell>
        </row>
        <row r="126">
          <cell r="BU126" t="str">
            <v/>
          </cell>
        </row>
        <row r="127">
          <cell r="BU127" t="str">
            <v/>
          </cell>
        </row>
        <row r="128">
          <cell r="BU128" t="str">
            <v/>
          </cell>
        </row>
        <row r="129">
          <cell r="BU129" t="str">
            <v/>
          </cell>
        </row>
        <row r="130">
          <cell r="BU130" t="str">
            <v/>
          </cell>
        </row>
        <row r="131">
          <cell r="BU131" t="str">
            <v/>
          </cell>
        </row>
        <row r="132">
          <cell r="BU132" t="str">
            <v/>
          </cell>
        </row>
        <row r="133">
          <cell r="BU133" t="str">
            <v/>
          </cell>
        </row>
        <row r="134">
          <cell r="BU134" t="str">
            <v/>
          </cell>
        </row>
        <row r="135">
          <cell r="BU135" t="str">
            <v/>
          </cell>
        </row>
        <row r="136">
          <cell r="BU136" t="str">
            <v/>
          </cell>
        </row>
        <row r="137">
          <cell r="BU137" t="str">
            <v/>
          </cell>
        </row>
        <row r="138">
          <cell r="BU138" t="str">
            <v/>
          </cell>
        </row>
        <row r="139">
          <cell r="BU139" t="str">
            <v/>
          </cell>
        </row>
        <row r="140">
          <cell r="BU140" t="str">
            <v/>
          </cell>
        </row>
        <row r="141">
          <cell r="BU141" t="str">
            <v/>
          </cell>
        </row>
        <row r="142">
          <cell r="BU142" t="str">
            <v/>
          </cell>
        </row>
        <row r="143">
          <cell r="BU143" t="str">
            <v/>
          </cell>
        </row>
        <row r="144">
          <cell r="BU144" t="str">
            <v/>
          </cell>
        </row>
        <row r="145">
          <cell r="BU145" t="str">
            <v/>
          </cell>
        </row>
        <row r="146">
          <cell r="BU146" t="str">
            <v/>
          </cell>
        </row>
        <row r="147">
          <cell r="BU147" t="str">
            <v/>
          </cell>
        </row>
        <row r="148">
          <cell r="BU148" t="str">
            <v/>
          </cell>
        </row>
        <row r="149">
          <cell r="BU149" t="str">
            <v/>
          </cell>
        </row>
        <row r="150">
          <cell r="BU150" t="str">
            <v/>
          </cell>
        </row>
        <row r="151">
          <cell r="BU151" t="str">
            <v/>
          </cell>
        </row>
        <row r="152">
          <cell r="BU152" t="str">
            <v/>
          </cell>
        </row>
        <row r="153">
          <cell r="BU153" t="str">
            <v/>
          </cell>
        </row>
        <row r="154">
          <cell r="BU154" t="str">
            <v/>
          </cell>
        </row>
        <row r="155">
          <cell r="BU155" t="str">
            <v/>
          </cell>
        </row>
        <row r="156">
          <cell r="BU156" t="str">
            <v/>
          </cell>
        </row>
        <row r="157">
          <cell r="BU157" t="str">
            <v/>
          </cell>
        </row>
        <row r="158">
          <cell r="BU158" t="str">
            <v/>
          </cell>
        </row>
        <row r="159">
          <cell r="BU159" t="str">
            <v/>
          </cell>
        </row>
        <row r="160">
          <cell r="BU160" t="str">
            <v/>
          </cell>
        </row>
        <row r="161">
          <cell r="BU161" t="str">
            <v/>
          </cell>
        </row>
        <row r="162">
          <cell r="BU162" t="str">
            <v/>
          </cell>
        </row>
        <row r="163">
          <cell r="BU163" t="str">
            <v/>
          </cell>
        </row>
        <row r="164">
          <cell r="BU164" t="str">
            <v/>
          </cell>
        </row>
        <row r="165">
          <cell r="BU165" t="str">
            <v/>
          </cell>
        </row>
        <row r="166">
          <cell r="BU166" t="str">
            <v/>
          </cell>
        </row>
        <row r="167">
          <cell r="BU167" t="str">
            <v/>
          </cell>
        </row>
        <row r="168">
          <cell r="BU168" t="str">
            <v/>
          </cell>
        </row>
        <row r="169">
          <cell r="BU169" t="str">
            <v/>
          </cell>
        </row>
        <row r="170">
          <cell r="BU170" t="str">
            <v/>
          </cell>
        </row>
        <row r="171">
          <cell r="BU171" t="str">
            <v/>
          </cell>
        </row>
        <row r="172">
          <cell r="BU172" t="str">
            <v/>
          </cell>
        </row>
        <row r="173">
          <cell r="BU173" t="str">
            <v/>
          </cell>
        </row>
        <row r="174">
          <cell r="BU174" t="str">
            <v/>
          </cell>
        </row>
        <row r="175">
          <cell r="BU175" t="str">
            <v/>
          </cell>
        </row>
        <row r="176">
          <cell r="BU176" t="str">
            <v/>
          </cell>
        </row>
        <row r="177">
          <cell r="BU177" t="str">
            <v/>
          </cell>
        </row>
        <row r="178">
          <cell r="BU178" t="str">
            <v/>
          </cell>
        </row>
        <row r="179">
          <cell r="BU179" t="str">
            <v/>
          </cell>
        </row>
        <row r="180">
          <cell r="BU180" t="str">
            <v/>
          </cell>
        </row>
        <row r="181">
          <cell r="BU181" t="str">
            <v/>
          </cell>
        </row>
        <row r="182">
          <cell r="BU182" t="str">
            <v/>
          </cell>
        </row>
        <row r="183">
          <cell r="BU183" t="str">
            <v/>
          </cell>
        </row>
        <row r="184">
          <cell r="BU184" t="str">
            <v/>
          </cell>
        </row>
        <row r="185">
          <cell r="BU185" t="str">
            <v/>
          </cell>
        </row>
        <row r="186">
          <cell r="BU186" t="str">
            <v/>
          </cell>
        </row>
        <row r="187">
          <cell r="BU187" t="str">
            <v/>
          </cell>
        </row>
        <row r="188">
          <cell r="BU188" t="str">
            <v/>
          </cell>
        </row>
        <row r="189">
          <cell r="BU189" t="str">
            <v/>
          </cell>
        </row>
        <row r="190">
          <cell r="BU190" t="str">
            <v/>
          </cell>
        </row>
        <row r="191">
          <cell r="BU191" t="str">
            <v/>
          </cell>
        </row>
        <row r="192">
          <cell r="BU192" t="str">
            <v/>
          </cell>
        </row>
        <row r="193">
          <cell r="BU193" t="str">
            <v/>
          </cell>
        </row>
        <row r="194">
          <cell r="BU194" t="str">
            <v/>
          </cell>
        </row>
        <row r="195">
          <cell r="BU195" t="str">
            <v/>
          </cell>
        </row>
        <row r="196">
          <cell r="BU196" t="str">
            <v/>
          </cell>
        </row>
        <row r="197">
          <cell r="BU197" t="str">
            <v/>
          </cell>
        </row>
        <row r="198">
          <cell r="BU198" t="str">
            <v/>
          </cell>
        </row>
        <row r="199">
          <cell r="BU199" t="str">
            <v/>
          </cell>
        </row>
        <row r="200">
          <cell r="BU200" t="str">
            <v/>
          </cell>
        </row>
        <row r="201">
          <cell r="BU201" t="str">
            <v/>
          </cell>
        </row>
        <row r="202">
          <cell r="BU202" t="str">
            <v/>
          </cell>
        </row>
        <row r="203">
          <cell r="BU203" t="str">
            <v/>
          </cell>
        </row>
        <row r="204">
          <cell r="BU204" t="str">
            <v/>
          </cell>
        </row>
        <row r="205">
          <cell r="BU205" t="str">
            <v/>
          </cell>
        </row>
        <row r="206">
          <cell r="BU206" t="str">
            <v/>
          </cell>
        </row>
        <row r="207">
          <cell r="BU207" t="str">
            <v/>
          </cell>
        </row>
        <row r="208">
          <cell r="BU208" t="str">
            <v/>
          </cell>
        </row>
        <row r="209">
          <cell r="BU209" t="str">
            <v/>
          </cell>
        </row>
        <row r="210">
          <cell r="BU210" t="str">
            <v/>
          </cell>
        </row>
        <row r="211">
          <cell r="BU211" t="str">
            <v/>
          </cell>
        </row>
        <row r="212">
          <cell r="BU212" t="str">
            <v/>
          </cell>
        </row>
        <row r="213">
          <cell r="BU213" t="str">
            <v/>
          </cell>
        </row>
        <row r="214">
          <cell r="BU214" t="str">
            <v/>
          </cell>
        </row>
        <row r="215">
          <cell r="BU215" t="str">
            <v/>
          </cell>
        </row>
        <row r="216">
          <cell r="BU216" t="str">
            <v/>
          </cell>
        </row>
        <row r="217">
          <cell r="BU217" t="str">
            <v/>
          </cell>
        </row>
        <row r="218">
          <cell r="BU218" t="str">
            <v/>
          </cell>
        </row>
        <row r="219">
          <cell r="BU219" t="str">
            <v/>
          </cell>
        </row>
        <row r="220">
          <cell r="BU220" t="str">
            <v/>
          </cell>
        </row>
        <row r="221">
          <cell r="BU221" t="str">
            <v/>
          </cell>
        </row>
        <row r="222">
          <cell r="BU222" t="str">
            <v/>
          </cell>
        </row>
        <row r="223">
          <cell r="BU223" t="str">
            <v/>
          </cell>
        </row>
        <row r="224">
          <cell r="BU224" t="str">
            <v/>
          </cell>
        </row>
        <row r="225">
          <cell r="BU225" t="str">
            <v/>
          </cell>
        </row>
        <row r="226">
          <cell r="BU226" t="str">
            <v/>
          </cell>
        </row>
        <row r="227">
          <cell r="BU227" t="str">
            <v/>
          </cell>
        </row>
        <row r="228">
          <cell r="BU228" t="str">
            <v/>
          </cell>
        </row>
        <row r="229">
          <cell r="BU229" t="str">
            <v/>
          </cell>
        </row>
        <row r="230">
          <cell r="BU230" t="str">
            <v/>
          </cell>
        </row>
        <row r="231">
          <cell r="BU231" t="str">
            <v/>
          </cell>
        </row>
        <row r="232">
          <cell r="BU232" t="str">
            <v/>
          </cell>
        </row>
        <row r="233">
          <cell r="BU233" t="str">
            <v/>
          </cell>
        </row>
        <row r="234">
          <cell r="BU234" t="str">
            <v/>
          </cell>
        </row>
        <row r="235">
          <cell r="BU235" t="str">
            <v/>
          </cell>
        </row>
        <row r="236">
          <cell r="BU236" t="str">
            <v/>
          </cell>
        </row>
        <row r="237">
          <cell r="BU237" t="str">
            <v/>
          </cell>
        </row>
        <row r="238">
          <cell r="BU238" t="str">
            <v/>
          </cell>
        </row>
        <row r="239">
          <cell r="BU239" t="str">
            <v/>
          </cell>
        </row>
        <row r="240">
          <cell r="BU240" t="str">
            <v/>
          </cell>
        </row>
        <row r="241">
          <cell r="BU241" t="str">
            <v/>
          </cell>
        </row>
        <row r="242">
          <cell r="BU242" t="str">
            <v/>
          </cell>
        </row>
        <row r="243">
          <cell r="BU243" t="str">
            <v/>
          </cell>
        </row>
        <row r="244">
          <cell r="BU244" t="str">
            <v/>
          </cell>
        </row>
        <row r="245">
          <cell r="BU245" t="str">
            <v/>
          </cell>
        </row>
        <row r="246">
          <cell r="BU246" t="str">
            <v/>
          </cell>
        </row>
        <row r="247">
          <cell r="BU247" t="str">
            <v/>
          </cell>
        </row>
        <row r="248">
          <cell r="BU248" t="str">
            <v/>
          </cell>
        </row>
        <row r="249">
          <cell r="BU249" t="str">
            <v/>
          </cell>
        </row>
        <row r="250">
          <cell r="BU250" t="str">
            <v/>
          </cell>
        </row>
        <row r="251">
          <cell r="BU251" t="str">
            <v/>
          </cell>
        </row>
        <row r="252">
          <cell r="BU252" t="str">
            <v/>
          </cell>
        </row>
        <row r="253">
          <cell r="BU253" t="str">
            <v/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77"/>
  <sheetViews>
    <sheetView zoomScale="86" zoomScaleNormal="86" workbookViewId="0">
      <pane ySplit="2" topLeftCell="A3" activePane="bottomLeft" state="frozen"/>
      <selection pane="bottomLeft" activeCell="N64" sqref="N64"/>
    </sheetView>
  </sheetViews>
  <sheetFormatPr defaultColWidth="11.453125" defaultRowHeight="12.5" x14ac:dyDescent="0.25"/>
  <cols>
    <col min="1" max="1" width="9.54296875" style="1" customWidth="1"/>
    <col min="2" max="2" width="24.453125" style="1" customWidth="1"/>
    <col min="3" max="3" width="29.54296875" style="2" customWidth="1"/>
    <col min="4" max="4" width="22.54296875" style="1" customWidth="1"/>
    <col min="5" max="5" width="17.54296875" style="2" customWidth="1"/>
    <col min="6" max="6" width="11.54296875" style="2" customWidth="1"/>
    <col min="7" max="7" width="35" style="2" customWidth="1"/>
    <col min="8" max="8" width="73.453125" style="3" customWidth="1"/>
    <col min="9" max="9" width="2.90625" style="4" customWidth="1"/>
    <col min="10" max="10" width="2.453125" style="4" customWidth="1"/>
    <col min="11" max="11" width="2" style="2" customWidth="1"/>
    <col min="12" max="14" width="11.453125" style="2"/>
    <col min="15" max="16" width="44" style="2" bestFit="1" customWidth="1"/>
    <col min="17" max="16384" width="11.453125" style="2"/>
  </cols>
  <sheetData>
    <row r="1" spans="1:18" ht="13.5" thickBot="1" x14ac:dyDescent="0.35">
      <c r="A1" s="5" t="s">
        <v>0</v>
      </c>
      <c r="B1" s="6"/>
      <c r="C1" s="6"/>
      <c r="D1" s="6"/>
      <c r="E1" s="7"/>
      <c r="F1" s="6"/>
      <c r="G1" s="6"/>
      <c r="H1" s="7"/>
      <c r="I1" s="6"/>
      <c r="J1" s="6"/>
      <c r="K1" s="8"/>
    </row>
    <row r="2" spans="1:18" s="14" customFormat="1" ht="62.25" customHeight="1" thickBot="1" x14ac:dyDescent="0.35">
      <c r="A2" s="9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2" t="s">
        <v>7</v>
      </c>
      <c r="H2" s="11" t="s">
        <v>8</v>
      </c>
      <c r="I2" s="13" t="s">
        <v>9</v>
      </c>
      <c r="J2" s="13" t="s">
        <v>10</v>
      </c>
      <c r="K2" s="13" t="s">
        <v>11</v>
      </c>
      <c r="L2" s="549" t="s">
        <v>12</v>
      </c>
      <c r="M2" s="549"/>
      <c r="O2" s="408" t="s">
        <v>1837</v>
      </c>
    </row>
    <row r="3" spans="1:18" ht="15" customHeight="1" thickBot="1" x14ac:dyDescent="0.3">
      <c r="A3" s="538">
        <v>1000</v>
      </c>
      <c r="B3" s="538" t="s">
        <v>13</v>
      </c>
      <c r="C3" s="536">
        <v>1000</v>
      </c>
      <c r="D3" s="536" t="s">
        <v>14</v>
      </c>
      <c r="E3" s="535" t="e">
        <f>MATCH(F3,Industry!O:O,0)</f>
        <v>#N/A</v>
      </c>
      <c r="F3" s="15">
        <v>1010</v>
      </c>
      <c r="G3" s="244" t="s">
        <v>15</v>
      </c>
      <c r="H3" s="245" t="s">
        <v>16</v>
      </c>
      <c r="I3" s="246" t="s">
        <v>17</v>
      </c>
      <c r="J3" s="247" t="s">
        <v>18</v>
      </c>
      <c r="K3" s="248" t="s">
        <v>19</v>
      </c>
      <c r="N3" s="22" t="s">
        <v>14</v>
      </c>
      <c r="O3" s="407" t="str">
        <f t="shared" ref="O3:O34" si="0">INDEX($P$3:$P$74,MATCH(F3,$R$3:$R$74,0))</f>
        <v>Computer Hardware (&amp; Electronic Equipment)</v>
      </c>
      <c r="P3" s="2" t="str">
        <f>TRIM(Q3)</f>
        <v>Consumer Industry</v>
      </c>
      <c r="Q3" s="2" t="s">
        <v>51</v>
      </c>
      <c r="R3" s="2">
        <v>4100</v>
      </c>
    </row>
    <row r="4" spans="1:18" ht="15" customHeight="1" thickBot="1" x14ac:dyDescent="0.3">
      <c r="A4" s="538"/>
      <c r="B4" s="538"/>
      <c r="C4" s="536"/>
      <c r="D4" s="536"/>
      <c r="E4" s="535"/>
      <c r="F4" s="16">
        <v>1020</v>
      </c>
      <c r="G4" s="249" t="s">
        <v>20</v>
      </c>
      <c r="H4" s="250" t="s">
        <v>21</v>
      </c>
      <c r="I4" s="246" t="s">
        <v>17</v>
      </c>
      <c r="J4" s="251"/>
      <c r="K4" s="252">
        <v>9576</v>
      </c>
      <c r="N4" s="22" t="s">
        <v>14</v>
      </c>
      <c r="O4" s="407" t="str">
        <f t="shared" si="0"/>
        <v>Semiconductors</v>
      </c>
      <c r="P4" s="2" t="str">
        <f t="shared" ref="P4:P67" si="1">TRIM(Q4)</f>
        <v>Automobiles &amp; Parts</v>
      </c>
      <c r="Q4" s="2" t="s">
        <v>1715</v>
      </c>
      <c r="R4" s="2">
        <v>4030</v>
      </c>
    </row>
    <row r="5" spans="1:18" ht="15" customHeight="1" thickBot="1" x14ac:dyDescent="0.3">
      <c r="A5" s="538"/>
      <c r="B5" s="538"/>
      <c r="C5" s="536"/>
      <c r="D5" s="536"/>
      <c r="E5" s="535"/>
      <c r="F5" s="16">
        <v>1030</v>
      </c>
      <c r="G5" s="249" t="s">
        <v>22</v>
      </c>
      <c r="H5" s="253" t="s">
        <v>23</v>
      </c>
      <c r="I5" s="246" t="s">
        <v>17</v>
      </c>
      <c r="J5" s="251" t="s">
        <v>24</v>
      </c>
      <c r="K5" s="252">
        <v>9537</v>
      </c>
      <c r="N5" s="22" t="s">
        <v>14</v>
      </c>
      <c r="O5" s="407" t="str">
        <f t="shared" si="0"/>
        <v>Software</v>
      </c>
      <c r="P5" s="2" t="str">
        <f t="shared" si="1"/>
        <v>Food &amp; Beverages</v>
      </c>
      <c r="Q5" s="2" t="s">
        <v>1716</v>
      </c>
      <c r="R5" s="2">
        <v>4010</v>
      </c>
    </row>
    <row r="6" spans="1:18" ht="15" customHeight="1" thickBot="1" x14ac:dyDescent="0.3">
      <c r="A6" s="538"/>
      <c r="B6" s="538"/>
      <c r="C6" s="536"/>
      <c r="D6" s="536"/>
      <c r="E6" s="535"/>
      <c r="F6" s="16">
        <v>1040</v>
      </c>
      <c r="G6" s="249" t="s">
        <v>25</v>
      </c>
      <c r="H6" s="250" t="s">
        <v>26</v>
      </c>
      <c r="I6" s="246" t="s">
        <v>17</v>
      </c>
      <c r="J6" s="251"/>
      <c r="K6" s="252">
        <v>9535</v>
      </c>
      <c r="N6" s="22" t="s">
        <v>14</v>
      </c>
      <c r="O6" s="407" t="str">
        <f t="shared" si="0"/>
        <v>Internet</v>
      </c>
      <c r="P6" s="2" t="str">
        <f t="shared" si="1"/>
        <v>Media</v>
      </c>
      <c r="Q6" s="2" t="s">
        <v>1717</v>
      </c>
      <c r="R6" s="2">
        <v>4070</v>
      </c>
    </row>
    <row r="7" spans="1:18" ht="15" customHeight="1" thickBot="1" x14ac:dyDescent="0.3">
      <c r="A7" s="538"/>
      <c r="B7" s="538"/>
      <c r="C7" s="536"/>
      <c r="D7" s="536"/>
      <c r="E7" s="535"/>
      <c r="F7" s="16">
        <v>1050</v>
      </c>
      <c r="G7" s="249" t="s">
        <v>27</v>
      </c>
      <c r="H7" s="250" t="s">
        <v>28</v>
      </c>
      <c r="I7" s="246" t="s">
        <v>17</v>
      </c>
      <c r="J7" s="251"/>
      <c r="K7" s="252" t="s">
        <v>29</v>
      </c>
      <c r="N7" s="22" t="s">
        <v>14</v>
      </c>
      <c r="O7" s="407" t="str">
        <f t="shared" si="0"/>
        <v>Technology - Others</v>
      </c>
      <c r="P7" s="2" t="str">
        <f t="shared" si="1"/>
        <v>Retail</v>
      </c>
      <c r="Q7" s="2" t="s">
        <v>1718</v>
      </c>
      <c r="R7" s="2">
        <v>4060</v>
      </c>
    </row>
    <row r="8" spans="1:18" ht="15" customHeight="1" x14ac:dyDescent="0.25">
      <c r="A8" s="538"/>
      <c r="B8" s="538"/>
      <c r="C8" s="536"/>
      <c r="D8" s="536"/>
      <c r="E8" s="535"/>
      <c r="F8" s="17">
        <v>1100</v>
      </c>
      <c r="G8" s="284" t="s">
        <v>30</v>
      </c>
      <c r="H8" s="254"/>
      <c r="I8" s="246" t="s">
        <v>17</v>
      </c>
      <c r="J8" s="255"/>
      <c r="K8" s="256"/>
      <c r="L8" s="18" t="s">
        <v>31</v>
      </c>
      <c r="M8" s="19"/>
      <c r="N8" s="22" t="s">
        <v>14</v>
      </c>
      <c r="O8" s="407" t="str">
        <f t="shared" si="0"/>
        <v>High Tech/IT</v>
      </c>
      <c r="P8" s="2" t="str">
        <f t="shared" si="1"/>
        <v>Specialized Consumer Services</v>
      </c>
      <c r="Q8" s="2" t="s">
        <v>1719</v>
      </c>
      <c r="R8" s="2">
        <v>4080</v>
      </c>
    </row>
    <row r="9" spans="1:18" ht="15" customHeight="1" x14ac:dyDescent="0.25">
      <c r="A9" s="538"/>
      <c r="B9" s="538"/>
      <c r="C9" s="545">
        <v>2000</v>
      </c>
      <c r="D9" s="545" t="s">
        <v>32</v>
      </c>
      <c r="E9" s="539" t="s">
        <v>32</v>
      </c>
      <c r="F9" s="16">
        <v>2020</v>
      </c>
      <c r="G9" s="249" t="s">
        <v>35</v>
      </c>
      <c r="H9" s="250" t="s">
        <v>36</v>
      </c>
      <c r="I9" s="257" t="s">
        <v>37</v>
      </c>
      <c r="J9" s="251"/>
      <c r="K9" s="252">
        <v>9578</v>
      </c>
      <c r="N9" s="22" t="s">
        <v>32</v>
      </c>
      <c r="O9" s="407" t="str">
        <f t="shared" si="0"/>
        <v>Telecom - Equipment &amp; Services</v>
      </c>
      <c r="P9" s="2" t="str">
        <f t="shared" si="1"/>
        <v>Textiles</v>
      </c>
      <c r="Q9" s="2" t="s">
        <v>1720</v>
      </c>
      <c r="R9" s="2">
        <v>4040</v>
      </c>
    </row>
    <row r="10" spans="1:18" ht="15" customHeight="1" x14ac:dyDescent="0.25">
      <c r="A10" s="538"/>
      <c r="B10" s="538"/>
      <c r="C10" s="547"/>
      <c r="D10" s="547"/>
      <c r="E10" s="541"/>
      <c r="F10" s="17">
        <v>2100</v>
      </c>
      <c r="G10" s="284" t="s">
        <v>38</v>
      </c>
      <c r="H10" s="254"/>
      <c r="I10" s="258" t="s">
        <v>37</v>
      </c>
      <c r="J10" s="255"/>
      <c r="K10" s="256"/>
      <c r="N10" s="22" t="s">
        <v>32</v>
      </c>
      <c r="O10" s="407" t="str">
        <f t="shared" si="0"/>
        <v>Telecom</v>
      </c>
      <c r="P10" s="2" t="str">
        <f t="shared" si="1"/>
        <v>Traditional Products &amp; Household Goods</v>
      </c>
      <c r="Q10" s="2" t="s">
        <v>1721</v>
      </c>
      <c r="R10" s="2">
        <v>4020</v>
      </c>
    </row>
    <row r="11" spans="1:18" ht="15" customHeight="1" x14ac:dyDescent="0.25">
      <c r="A11" s="532">
        <v>3000</v>
      </c>
      <c r="B11" s="532" t="s">
        <v>39</v>
      </c>
      <c r="C11" s="545">
        <v>3000</v>
      </c>
      <c r="D11" s="545" t="s">
        <v>39</v>
      </c>
      <c r="E11" s="539" t="s">
        <v>39</v>
      </c>
      <c r="F11" s="16">
        <v>3020</v>
      </c>
      <c r="G11" s="249" t="s">
        <v>41</v>
      </c>
      <c r="H11" s="259" t="s">
        <v>1320</v>
      </c>
      <c r="I11" s="257" t="s">
        <v>37</v>
      </c>
      <c r="J11" s="251" t="s">
        <v>42</v>
      </c>
      <c r="K11" s="252" t="s">
        <v>43</v>
      </c>
      <c r="N11" s="22" t="s">
        <v>39</v>
      </c>
      <c r="O11" s="407" t="str">
        <f t="shared" si="0"/>
        <v>Healthcare Equipment</v>
      </c>
      <c r="P11" s="2" t="str">
        <f t="shared" si="1"/>
        <v>Travel &amp; Leisure</v>
      </c>
      <c r="Q11" s="2" t="s">
        <v>1722</v>
      </c>
      <c r="R11" s="2">
        <v>4050</v>
      </c>
    </row>
    <row r="12" spans="1:18" ht="15" customHeight="1" x14ac:dyDescent="0.25">
      <c r="A12" s="533"/>
      <c r="B12" s="533"/>
      <c r="C12" s="546"/>
      <c r="D12" s="546"/>
      <c r="E12" s="540"/>
      <c r="F12" s="16">
        <v>3030</v>
      </c>
      <c r="G12" s="249" t="s">
        <v>44</v>
      </c>
      <c r="H12" s="250" t="s">
        <v>45</v>
      </c>
      <c r="I12" s="257" t="s">
        <v>37</v>
      </c>
      <c r="J12" s="251"/>
      <c r="K12" s="260" t="s">
        <v>46</v>
      </c>
      <c r="N12" s="22" t="s">
        <v>39</v>
      </c>
      <c r="O12" s="407" t="str">
        <f t="shared" si="0"/>
        <v>Healthcare Support Services</v>
      </c>
      <c r="P12" s="2" t="str">
        <f t="shared" si="1"/>
        <v>Financials</v>
      </c>
      <c r="Q12" s="2" t="s">
        <v>122</v>
      </c>
      <c r="R12" s="2">
        <v>7100</v>
      </c>
    </row>
    <row r="13" spans="1:18" ht="15" customHeight="1" x14ac:dyDescent="0.25">
      <c r="A13" s="533"/>
      <c r="B13" s="533"/>
      <c r="C13" s="546"/>
      <c r="D13" s="546"/>
      <c r="E13" s="540"/>
      <c r="F13" s="16">
        <v>3040</v>
      </c>
      <c r="G13" s="249" t="s">
        <v>47</v>
      </c>
      <c r="H13" s="250" t="s">
        <v>48</v>
      </c>
      <c r="I13" s="261" t="s">
        <v>37</v>
      </c>
      <c r="J13" s="251" t="s">
        <v>49</v>
      </c>
      <c r="K13" s="252">
        <v>4570</v>
      </c>
      <c r="N13" s="22" t="s">
        <v>39</v>
      </c>
      <c r="O13" s="407" t="str">
        <f t="shared" si="0"/>
        <v>Pharmaceuticals &amp; Biotech</v>
      </c>
      <c r="P13" s="2" t="str">
        <f t="shared" si="1"/>
        <v>Financials - Banks</v>
      </c>
      <c r="Q13" s="2" t="s">
        <v>1723</v>
      </c>
      <c r="R13" s="2">
        <v>7010</v>
      </c>
    </row>
    <row r="14" spans="1:18" ht="15" customHeight="1" thickBot="1" x14ac:dyDescent="0.3">
      <c r="A14" s="537"/>
      <c r="B14" s="537"/>
      <c r="C14" s="547"/>
      <c r="D14" s="547"/>
      <c r="E14" s="541"/>
      <c r="F14" s="17">
        <v>3100</v>
      </c>
      <c r="G14" s="284" t="s">
        <v>50</v>
      </c>
      <c r="H14" s="254"/>
      <c r="I14" s="262" t="s">
        <v>37</v>
      </c>
      <c r="J14" s="255"/>
      <c r="K14" s="256"/>
      <c r="N14" s="22" t="s">
        <v>39</v>
      </c>
      <c r="O14" s="407" t="str">
        <f t="shared" si="0"/>
        <v>Healthcare/Life Sciences</v>
      </c>
      <c r="P14" s="2" t="str">
        <f t="shared" si="1"/>
        <v>Financials - Insurance</v>
      </c>
      <c r="Q14" s="2" t="s">
        <v>1724</v>
      </c>
      <c r="R14" s="2">
        <v>7020</v>
      </c>
    </row>
    <row r="15" spans="1:18" ht="15" customHeight="1" x14ac:dyDescent="0.25">
      <c r="A15" s="538">
        <v>4000</v>
      </c>
      <c r="B15" s="538" t="s">
        <v>51</v>
      </c>
      <c r="C15" s="536">
        <v>4000</v>
      </c>
      <c r="D15" s="536" t="s">
        <v>51</v>
      </c>
      <c r="E15" s="548" t="s">
        <v>51</v>
      </c>
      <c r="F15" s="20">
        <v>4010</v>
      </c>
      <c r="G15" s="244" t="s">
        <v>52</v>
      </c>
      <c r="H15" s="245" t="s">
        <v>53</v>
      </c>
      <c r="I15" s="246" t="s">
        <v>37</v>
      </c>
      <c r="J15" s="247" t="s">
        <v>54</v>
      </c>
      <c r="K15" s="248">
        <v>3500</v>
      </c>
      <c r="N15" s="22" t="s">
        <v>51</v>
      </c>
      <c r="O15" s="407" t="str">
        <f t="shared" si="0"/>
        <v>Food &amp; Beverages</v>
      </c>
      <c r="P15" s="2" t="str">
        <f t="shared" si="1"/>
        <v>Financials - Real Estate</v>
      </c>
      <c r="Q15" s="2" t="s">
        <v>1725</v>
      </c>
      <c r="R15" s="2">
        <v>7030</v>
      </c>
    </row>
    <row r="16" spans="1:18" ht="15" customHeight="1" x14ac:dyDescent="0.25">
      <c r="A16" s="538"/>
      <c r="B16" s="538"/>
      <c r="C16" s="536"/>
      <c r="D16" s="536"/>
      <c r="E16" s="548"/>
      <c r="F16" s="21">
        <v>4020</v>
      </c>
      <c r="G16" s="249" t="s">
        <v>55</v>
      </c>
      <c r="H16" s="250" t="s">
        <v>56</v>
      </c>
      <c r="I16" s="261" t="s">
        <v>37</v>
      </c>
      <c r="J16" s="251"/>
      <c r="K16" s="252" t="s">
        <v>57</v>
      </c>
      <c r="N16" s="22" t="s">
        <v>51</v>
      </c>
      <c r="O16" s="407" t="str">
        <f t="shared" si="0"/>
        <v>Traditional Products &amp; Household Goods</v>
      </c>
      <c r="P16" s="2" t="str">
        <f t="shared" si="1"/>
        <v>Financial Services</v>
      </c>
      <c r="Q16" s="2" t="s">
        <v>1726</v>
      </c>
      <c r="R16" s="2">
        <v>7040</v>
      </c>
    </row>
    <row r="17" spans="1:18" ht="15" customHeight="1" x14ac:dyDescent="0.25">
      <c r="A17" s="538"/>
      <c r="B17" s="538"/>
      <c r="C17" s="536"/>
      <c r="D17" s="536"/>
      <c r="E17" s="548"/>
      <c r="F17" s="21">
        <v>4030</v>
      </c>
      <c r="G17" s="249" t="s">
        <v>58</v>
      </c>
      <c r="H17" s="253" t="s">
        <v>59</v>
      </c>
      <c r="I17" s="261" t="s">
        <v>37</v>
      </c>
      <c r="J17" s="251" t="s">
        <v>60</v>
      </c>
      <c r="K17" s="252">
        <v>3300</v>
      </c>
      <c r="N17" s="22" t="s">
        <v>51</v>
      </c>
      <c r="O17" s="407" t="str">
        <f t="shared" si="0"/>
        <v>Automobiles &amp; Parts</v>
      </c>
      <c r="P17" s="2" t="str">
        <f t="shared" si="1"/>
        <v>Healthcare/Life Sciences</v>
      </c>
      <c r="Q17" s="2" t="s">
        <v>1727</v>
      </c>
      <c r="R17" s="2">
        <v>3100</v>
      </c>
    </row>
    <row r="18" spans="1:18" ht="15" customHeight="1" x14ac:dyDescent="0.25">
      <c r="A18" s="538"/>
      <c r="B18" s="538"/>
      <c r="C18" s="536"/>
      <c r="D18" s="536"/>
      <c r="E18" s="548"/>
      <c r="F18" s="21">
        <v>4040</v>
      </c>
      <c r="G18" s="249" t="s">
        <v>61</v>
      </c>
      <c r="H18" s="250" t="s">
        <v>62</v>
      </c>
      <c r="I18" s="261" t="s">
        <v>37</v>
      </c>
      <c r="J18" s="251"/>
      <c r="K18" s="252" t="s">
        <v>63</v>
      </c>
      <c r="N18" s="22" t="s">
        <v>51</v>
      </c>
      <c r="O18" s="407" t="str">
        <f t="shared" si="0"/>
        <v>Textiles</v>
      </c>
      <c r="P18" s="2" t="str">
        <f t="shared" si="1"/>
        <v>Healthcare Equipment</v>
      </c>
      <c r="Q18" s="2" t="s">
        <v>1728</v>
      </c>
      <c r="R18" s="2">
        <v>3020</v>
      </c>
    </row>
    <row r="19" spans="1:18" ht="15" customHeight="1" x14ac:dyDescent="0.25">
      <c r="A19" s="538"/>
      <c r="B19" s="538"/>
      <c r="C19" s="536"/>
      <c r="D19" s="536"/>
      <c r="E19" s="548"/>
      <c r="F19" s="21">
        <v>4050</v>
      </c>
      <c r="G19" s="249" t="s">
        <v>64</v>
      </c>
      <c r="H19" s="250" t="s">
        <v>65</v>
      </c>
      <c r="I19" s="261" t="s">
        <v>37</v>
      </c>
      <c r="J19" s="251" t="s">
        <v>66</v>
      </c>
      <c r="K19" s="252" t="s">
        <v>67</v>
      </c>
      <c r="N19" s="22" t="s">
        <v>51</v>
      </c>
      <c r="O19" s="407" t="str">
        <f t="shared" si="0"/>
        <v>Travel &amp; Leisure</v>
      </c>
      <c r="P19" s="2" t="str">
        <f t="shared" si="1"/>
        <v>Healthcare Support Services</v>
      </c>
      <c r="Q19" s="2" t="s">
        <v>1729</v>
      </c>
      <c r="R19" s="2">
        <v>3030</v>
      </c>
    </row>
    <row r="20" spans="1:18" ht="15" customHeight="1" x14ac:dyDescent="0.25">
      <c r="A20" s="538"/>
      <c r="B20" s="538"/>
      <c r="C20" s="536"/>
      <c r="D20" s="536"/>
      <c r="E20" s="548"/>
      <c r="F20" s="21">
        <v>4060</v>
      </c>
      <c r="G20" s="249" t="s">
        <v>68</v>
      </c>
      <c r="H20" s="250" t="s">
        <v>69</v>
      </c>
      <c r="I20" s="261" t="s">
        <v>37</v>
      </c>
      <c r="J20" s="251"/>
      <c r="K20" s="252" t="s">
        <v>70</v>
      </c>
      <c r="N20" s="22" t="s">
        <v>51</v>
      </c>
      <c r="O20" s="407" t="str">
        <f t="shared" si="0"/>
        <v>Retail</v>
      </c>
      <c r="P20" s="2" t="str">
        <f t="shared" si="1"/>
        <v>Pharmaceuticals &amp; Biotech</v>
      </c>
      <c r="Q20" s="2" t="s">
        <v>1730</v>
      </c>
      <c r="R20" s="2">
        <v>3040</v>
      </c>
    </row>
    <row r="21" spans="1:18" ht="15" customHeight="1" x14ac:dyDescent="0.25">
      <c r="A21" s="538"/>
      <c r="B21" s="538"/>
      <c r="C21" s="536"/>
      <c r="D21" s="536"/>
      <c r="E21" s="548"/>
      <c r="F21" s="21">
        <v>4070</v>
      </c>
      <c r="G21" s="249" t="s">
        <v>71</v>
      </c>
      <c r="H21" s="250" t="s">
        <v>72</v>
      </c>
      <c r="I21" s="261" t="s">
        <v>37</v>
      </c>
      <c r="J21" s="251"/>
      <c r="K21" s="252">
        <v>5500</v>
      </c>
      <c r="N21" s="22" t="s">
        <v>51</v>
      </c>
      <c r="O21" s="407" t="str">
        <f t="shared" si="0"/>
        <v>Media</v>
      </c>
      <c r="P21" s="2" t="str">
        <f t="shared" si="1"/>
        <v>High Tech/IT</v>
      </c>
      <c r="Q21" s="2" t="s">
        <v>1731</v>
      </c>
      <c r="R21" s="2">
        <v>1100</v>
      </c>
    </row>
    <row r="22" spans="1:18" ht="15" customHeight="1" x14ac:dyDescent="0.25">
      <c r="A22" s="538"/>
      <c r="B22" s="538"/>
      <c r="C22" s="536"/>
      <c r="D22" s="536"/>
      <c r="E22" s="548"/>
      <c r="F22" s="21">
        <v>4080</v>
      </c>
      <c r="G22" s="249" t="s">
        <v>73</v>
      </c>
      <c r="H22" s="250" t="s">
        <v>74</v>
      </c>
      <c r="I22" s="261" t="s">
        <v>37</v>
      </c>
      <c r="J22" s="251"/>
      <c r="K22" s="252">
        <v>5377</v>
      </c>
      <c r="N22" s="22" t="s">
        <v>51</v>
      </c>
      <c r="O22" s="407" t="str">
        <f t="shared" si="0"/>
        <v>Specialized Consumer Services</v>
      </c>
      <c r="P22" s="2" t="str">
        <f t="shared" si="1"/>
        <v>Computer Hardware (&amp; Electronic Equipment)</v>
      </c>
      <c r="Q22" s="2" t="s">
        <v>1732</v>
      </c>
      <c r="R22" s="2">
        <v>1010</v>
      </c>
    </row>
    <row r="23" spans="1:18" ht="15" customHeight="1" thickBot="1" x14ac:dyDescent="0.3">
      <c r="A23" s="538"/>
      <c r="B23" s="538"/>
      <c r="C23" s="536"/>
      <c r="D23" s="536"/>
      <c r="E23" s="548"/>
      <c r="F23" s="17">
        <v>4100</v>
      </c>
      <c r="G23" s="284" t="s">
        <v>75</v>
      </c>
      <c r="H23" s="263"/>
      <c r="I23" s="264" t="s">
        <v>37</v>
      </c>
      <c r="J23" s="265"/>
      <c r="K23" s="266"/>
      <c r="N23" s="22" t="s">
        <v>51</v>
      </c>
      <c r="O23" s="407" t="str">
        <f t="shared" si="0"/>
        <v>Consumer Industry</v>
      </c>
      <c r="P23" s="2" t="str">
        <f t="shared" si="1"/>
        <v>Internet</v>
      </c>
      <c r="Q23" s="2" t="s">
        <v>1733</v>
      </c>
      <c r="R23" s="2">
        <v>1040</v>
      </c>
    </row>
    <row r="24" spans="1:18" ht="15" customHeight="1" x14ac:dyDescent="0.25">
      <c r="A24" s="532">
        <v>5000</v>
      </c>
      <c r="B24" s="532" t="s">
        <v>76</v>
      </c>
      <c r="C24" s="545">
        <v>5000</v>
      </c>
      <c r="D24" s="545" t="s">
        <v>76</v>
      </c>
      <c r="E24" s="539" t="s">
        <v>76</v>
      </c>
      <c r="F24" s="16">
        <v>5010</v>
      </c>
      <c r="G24" s="244" t="s">
        <v>77</v>
      </c>
      <c r="H24" s="245" t="s">
        <v>78</v>
      </c>
      <c r="I24" s="246" t="s">
        <v>37</v>
      </c>
      <c r="J24" s="247"/>
      <c r="K24" s="248">
        <v>1300</v>
      </c>
      <c r="N24" s="22" t="s">
        <v>76</v>
      </c>
      <c r="O24" s="407" t="str">
        <f t="shared" si="0"/>
        <v>Materials - Chemicals</v>
      </c>
      <c r="P24" s="2" t="str">
        <f t="shared" si="1"/>
        <v>Semiconductors</v>
      </c>
      <c r="Q24" s="2" t="s">
        <v>1734</v>
      </c>
      <c r="R24" s="2">
        <v>1020</v>
      </c>
    </row>
    <row r="25" spans="1:18" ht="15" customHeight="1" x14ac:dyDescent="0.25">
      <c r="A25" s="533"/>
      <c r="B25" s="533"/>
      <c r="C25" s="546"/>
      <c r="D25" s="546"/>
      <c r="E25" s="540"/>
      <c r="F25" s="16">
        <v>5020</v>
      </c>
      <c r="G25" s="249" t="s">
        <v>79</v>
      </c>
      <c r="H25" s="250" t="s">
        <v>80</v>
      </c>
      <c r="I25" s="261" t="s">
        <v>37</v>
      </c>
      <c r="J25" s="267"/>
      <c r="K25" s="252" t="s">
        <v>81</v>
      </c>
      <c r="N25" s="22" t="s">
        <v>76</v>
      </c>
      <c r="O25" s="407" t="str">
        <f t="shared" si="0"/>
        <v>Materials - Mining and Forestry</v>
      </c>
      <c r="P25" s="2" t="str">
        <f t="shared" si="1"/>
        <v>Software</v>
      </c>
      <c r="Q25" s="2" t="s">
        <v>1735</v>
      </c>
      <c r="R25" s="2">
        <v>1030</v>
      </c>
    </row>
    <row r="26" spans="1:18" ht="15" customHeight="1" x14ac:dyDescent="0.25">
      <c r="A26" s="533"/>
      <c r="B26" s="533"/>
      <c r="C26" s="546"/>
      <c r="D26" s="546"/>
      <c r="E26" s="540"/>
      <c r="F26" s="16">
        <v>5030</v>
      </c>
      <c r="G26" s="249" t="s">
        <v>82</v>
      </c>
      <c r="H26" s="250" t="s">
        <v>83</v>
      </c>
      <c r="I26" s="261" t="s">
        <v>37</v>
      </c>
      <c r="J26" s="251"/>
      <c r="K26" s="252">
        <v>2353</v>
      </c>
      <c r="N26" s="22" t="s">
        <v>76</v>
      </c>
      <c r="O26" s="407" t="str">
        <f t="shared" si="0"/>
        <v>Materials - Construction</v>
      </c>
      <c r="P26" s="2" t="str">
        <f t="shared" si="1"/>
        <v>Technology - Others</v>
      </c>
      <c r="Q26" s="2" t="s">
        <v>1736</v>
      </c>
      <c r="R26" s="2">
        <v>1050</v>
      </c>
    </row>
    <row r="27" spans="1:18" ht="15" customHeight="1" x14ac:dyDescent="0.25">
      <c r="A27" s="533"/>
      <c r="B27" s="533"/>
      <c r="C27" s="546"/>
      <c r="D27" s="546"/>
      <c r="E27" s="540"/>
      <c r="F27" s="16">
        <v>5060</v>
      </c>
      <c r="G27" s="249" t="s">
        <v>91</v>
      </c>
      <c r="H27" s="268" t="s">
        <v>1315</v>
      </c>
      <c r="I27" s="257" t="s">
        <v>34</v>
      </c>
      <c r="J27" s="251" t="s">
        <v>92</v>
      </c>
      <c r="K27" s="252" t="s">
        <v>93</v>
      </c>
      <c r="N27" s="22" t="s">
        <v>76</v>
      </c>
      <c r="O27" s="407" t="str">
        <f t="shared" si="0"/>
        <v>Transportation - Services</v>
      </c>
      <c r="P27" s="2" t="str">
        <f t="shared" si="1"/>
        <v>Industrials</v>
      </c>
      <c r="Q27" s="2" t="s">
        <v>76</v>
      </c>
      <c r="R27" s="2">
        <v>5100</v>
      </c>
    </row>
    <row r="28" spans="1:18" ht="15" customHeight="1" x14ac:dyDescent="0.25">
      <c r="A28" s="533"/>
      <c r="B28" s="533"/>
      <c r="C28" s="546"/>
      <c r="D28" s="546"/>
      <c r="E28" s="540"/>
      <c r="F28" s="16">
        <v>5070</v>
      </c>
      <c r="G28" s="249" t="s">
        <v>94</v>
      </c>
      <c r="H28" s="250" t="s">
        <v>95</v>
      </c>
      <c r="I28" s="261" t="s">
        <v>37</v>
      </c>
      <c r="J28" s="251" t="s">
        <v>96</v>
      </c>
      <c r="K28" s="252" t="s">
        <v>97</v>
      </c>
      <c r="N28" s="22" t="s">
        <v>76</v>
      </c>
      <c r="O28" s="407" t="str">
        <f t="shared" si="0"/>
        <v>Business Support Services</v>
      </c>
      <c r="P28" s="2" t="str">
        <f t="shared" si="1"/>
        <v>Business Support Services</v>
      </c>
      <c r="Q28" s="2" t="s">
        <v>1737</v>
      </c>
      <c r="R28" s="2">
        <v>5070</v>
      </c>
    </row>
    <row r="29" spans="1:18" ht="15" customHeight="1" x14ac:dyDescent="0.25">
      <c r="A29" s="533"/>
      <c r="B29" s="533"/>
      <c r="C29" s="546"/>
      <c r="D29" s="546"/>
      <c r="E29" s="540"/>
      <c r="F29" s="16">
        <v>5090</v>
      </c>
      <c r="G29" s="249" t="s">
        <v>99</v>
      </c>
      <c r="H29" s="250" t="s">
        <v>100</v>
      </c>
      <c r="I29" s="261" t="s">
        <v>37</v>
      </c>
      <c r="J29" s="269"/>
      <c r="K29" s="252" t="s">
        <v>101</v>
      </c>
      <c r="L29" s="22" t="s">
        <v>897</v>
      </c>
      <c r="N29" s="22" t="s">
        <v>76</v>
      </c>
      <c r="O29" s="407" t="str">
        <f t="shared" si="0"/>
        <v>General Industrials</v>
      </c>
      <c r="P29" s="2" t="str">
        <f t="shared" si="1"/>
        <v>General Industrials</v>
      </c>
      <c r="Q29" s="2" t="s">
        <v>1738</v>
      </c>
      <c r="R29" s="2">
        <v>5090</v>
      </c>
    </row>
    <row r="30" spans="1:18" ht="15" customHeight="1" thickBot="1" x14ac:dyDescent="0.3">
      <c r="A30" s="533"/>
      <c r="B30" s="533"/>
      <c r="C30" s="546"/>
      <c r="D30" s="546"/>
      <c r="E30" s="541"/>
      <c r="F30" s="17">
        <v>5100</v>
      </c>
      <c r="G30" s="284" t="s">
        <v>102</v>
      </c>
      <c r="H30" s="263"/>
      <c r="I30" s="264" t="s">
        <v>37</v>
      </c>
      <c r="J30" s="270"/>
      <c r="K30" s="266"/>
      <c r="L30" s="18" t="s">
        <v>103</v>
      </c>
      <c r="M30" s="19"/>
      <c r="N30" s="22" t="s">
        <v>76</v>
      </c>
      <c r="O30" s="407" t="str">
        <f t="shared" si="0"/>
        <v>Industrials</v>
      </c>
      <c r="P30" s="2" t="str">
        <f t="shared" si="1"/>
        <v>Materials - Chemicals</v>
      </c>
      <c r="Q30" s="2" t="s">
        <v>1739</v>
      </c>
      <c r="R30" s="2">
        <v>5010</v>
      </c>
    </row>
    <row r="31" spans="1:18" ht="15" customHeight="1" x14ac:dyDescent="0.25">
      <c r="A31" s="533"/>
      <c r="B31" s="533"/>
      <c r="C31" s="546"/>
      <c r="D31" s="546"/>
      <c r="E31" s="542" t="s">
        <v>1934</v>
      </c>
      <c r="F31" s="16">
        <v>5520</v>
      </c>
      <c r="G31" s="249" t="s">
        <v>108</v>
      </c>
      <c r="H31" s="271" t="s">
        <v>109</v>
      </c>
      <c r="I31" s="272" t="s">
        <v>37</v>
      </c>
      <c r="J31" s="273"/>
      <c r="K31" s="274">
        <v>570</v>
      </c>
      <c r="N31" s="22" t="s">
        <v>104</v>
      </c>
      <c r="O31" s="407" t="str">
        <f t="shared" si="0"/>
        <v>Natural Resources / Energy - Equipment &amp; Services</v>
      </c>
      <c r="P31" s="2" t="str">
        <f t="shared" si="1"/>
        <v>Materials - Construction</v>
      </c>
      <c r="Q31" s="2" t="s">
        <v>1740</v>
      </c>
      <c r="R31" s="2">
        <v>5030</v>
      </c>
    </row>
    <row r="32" spans="1:18" ht="15" customHeight="1" x14ac:dyDescent="0.25">
      <c r="A32" s="533"/>
      <c r="B32" s="533"/>
      <c r="C32" s="546"/>
      <c r="D32" s="546"/>
      <c r="E32" s="543"/>
      <c r="F32" s="16">
        <v>5540</v>
      </c>
      <c r="G32" s="249" t="s">
        <v>112</v>
      </c>
      <c r="H32" s="259" t="s">
        <v>1321</v>
      </c>
      <c r="I32" s="257" t="s">
        <v>37</v>
      </c>
      <c r="J32" s="251"/>
      <c r="K32" s="252">
        <v>580</v>
      </c>
      <c r="N32" s="22" t="s">
        <v>104</v>
      </c>
      <c r="O32" s="407" t="str">
        <f t="shared" si="0"/>
        <v>Alternative Energy - Equipment</v>
      </c>
      <c r="P32" s="2" t="str">
        <f t="shared" si="1"/>
        <v>Materials - Mining and Forestry</v>
      </c>
      <c r="Q32" s="2" t="s">
        <v>1741</v>
      </c>
      <c r="R32" s="2">
        <v>5020</v>
      </c>
    </row>
    <row r="33" spans="1:18" ht="15" customHeight="1" thickBot="1" x14ac:dyDescent="0.3">
      <c r="A33" s="537"/>
      <c r="B33" s="537"/>
      <c r="C33" s="547"/>
      <c r="D33" s="547"/>
      <c r="E33" s="544"/>
      <c r="F33" s="17">
        <v>5600</v>
      </c>
      <c r="G33" s="284" t="s">
        <v>113</v>
      </c>
      <c r="H33" s="254"/>
      <c r="I33" s="262" t="s">
        <v>37</v>
      </c>
      <c r="J33" s="255"/>
      <c r="K33" s="256"/>
      <c r="N33" s="22" t="s">
        <v>104</v>
      </c>
      <c r="O33" s="407" t="str">
        <f t="shared" si="0"/>
        <v>Natural Resources/Energy</v>
      </c>
      <c r="P33" s="2" t="str">
        <f t="shared" si="1"/>
        <v>Transportation - Services</v>
      </c>
      <c r="Q33" s="2" t="s">
        <v>1742</v>
      </c>
      <c r="R33" s="2">
        <v>5060</v>
      </c>
    </row>
    <row r="34" spans="1:18" ht="15" customHeight="1" x14ac:dyDescent="0.25">
      <c r="A34" s="532">
        <v>6000</v>
      </c>
      <c r="B34" s="538" t="s">
        <v>114</v>
      </c>
      <c r="C34" s="536">
        <v>6000</v>
      </c>
      <c r="D34" s="536" t="s">
        <v>115</v>
      </c>
      <c r="E34" s="535" t="s">
        <v>115</v>
      </c>
      <c r="F34" s="15">
        <v>6010</v>
      </c>
      <c r="G34" s="275" t="s">
        <v>116</v>
      </c>
      <c r="H34" s="245" t="s">
        <v>117</v>
      </c>
      <c r="I34" s="276" t="s">
        <v>37</v>
      </c>
      <c r="J34" s="276"/>
      <c r="K34" s="248"/>
      <c r="N34" s="22" t="s">
        <v>115</v>
      </c>
      <c r="O34" s="407" t="str">
        <f t="shared" si="0"/>
        <v>Fund in Fund Investment</v>
      </c>
      <c r="P34" s="2" t="str">
        <f t="shared" si="1"/>
        <v>Infrastructure Economic</v>
      </c>
      <c r="Q34" s="2" t="s">
        <v>157</v>
      </c>
      <c r="R34" s="2">
        <v>12100</v>
      </c>
    </row>
    <row r="35" spans="1:18" ht="15" customHeight="1" x14ac:dyDescent="0.25">
      <c r="A35" s="533"/>
      <c r="B35" s="538"/>
      <c r="C35" s="536"/>
      <c r="D35" s="536"/>
      <c r="E35" s="535"/>
      <c r="F35" s="16">
        <v>6020</v>
      </c>
      <c r="G35" s="249" t="s">
        <v>118</v>
      </c>
      <c r="H35" s="250" t="s">
        <v>119</v>
      </c>
      <c r="I35" s="261" t="s">
        <v>37</v>
      </c>
      <c r="J35" s="251"/>
      <c r="K35" s="252"/>
      <c r="N35" s="22" t="s">
        <v>115</v>
      </c>
      <c r="O35" s="407" t="str">
        <f t="shared" ref="O35:O66" si="2">INDEX($P$3:$P$74,MATCH(F35,$R$3:$R$74,0))</f>
        <v>Investment in Predecessor Fund</v>
      </c>
      <c r="P35" s="2" t="str">
        <f t="shared" si="1"/>
        <v>Alternative Energy - Infrastructure</v>
      </c>
      <c r="Q35" s="2" t="s">
        <v>1743</v>
      </c>
      <c r="R35" s="2">
        <v>5530</v>
      </c>
    </row>
    <row r="36" spans="1:18" ht="15" customHeight="1" thickBot="1" x14ac:dyDescent="0.3">
      <c r="A36" s="533"/>
      <c r="B36" s="538"/>
      <c r="C36" s="536"/>
      <c r="D36" s="536"/>
      <c r="E36" s="535"/>
      <c r="F36" s="17">
        <v>6100</v>
      </c>
      <c r="G36" s="284" t="s">
        <v>120</v>
      </c>
      <c r="H36" s="277"/>
      <c r="I36" s="278" t="s">
        <v>37</v>
      </c>
      <c r="J36" s="279"/>
      <c r="K36" s="266"/>
      <c r="L36" s="18" t="s">
        <v>121</v>
      </c>
      <c r="M36" s="19"/>
      <c r="N36" s="22" t="s">
        <v>115</v>
      </c>
      <c r="O36" s="407" t="str">
        <f t="shared" si="2"/>
        <v>Others</v>
      </c>
      <c r="P36" s="2" t="str">
        <f t="shared" si="1"/>
        <v>Communication - Infrastructure</v>
      </c>
      <c r="Q36" s="2" t="s">
        <v>1744</v>
      </c>
      <c r="R36" s="2">
        <v>2010</v>
      </c>
    </row>
    <row r="37" spans="1:18" ht="15" customHeight="1" x14ac:dyDescent="0.25">
      <c r="A37" s="533"/>
      <c r="B37" s="538"/>
      <c r="C37" s="536">
        <v>7000</v>
      </c>
      <c r="D37" s="536" t="s">
        <v>122</v>
      </c>
      <c r="E37" s="535" t="s">
        <v>122</v>
      </c>
      <c r="F37" s="15">
        <v>7010</v>
      </c>
      <c r="G37" s="244" t="s">
        <v>123</v>
      </c>
      <c r="H37" s="254" t="s">
        <v>124</v>
      </c>
      <c r="I37" s="262" t="s">
        <v>37</v>
      </c>
      <c r="J37" s="255"/>
      <c r="K37" s="274">
        <v>8300</v>
      </c>
      <c r="N37" s="22" t="s">
        <v>122</v>
      </c>
      <c r="O37" s="407" t="str">
        <f t="shared" si="2"/>
        <v>Financials - Banks</v>
      </c>
      <c r="P37" s="2" t="str">
        <f t="shared" si="1"/>
        <v>Construction</v>
      </c>
      <c r="Q37" s="2" t="s">
        <v>1745</v>
      </c>
      <c r="R37" s="2">
        <v>5040</v>
      </c>
    </row>
    <row r="38" spans="1:18" ht="15" customHeight="1" x14ac:dyDescent="0.25">
      <c r="A38" s="533"/>
      <c r="B38" s="538"/>
      <c r="C38" s="536"/>
      <c r="D38" s="536"/>
      <c r="E38" s="535"/>
      <c r="F38" s="16">
        <v>7020</v>
      </c>
      <c r="G38" s="249" t="s">
        <v>125</v>
      </c>
      <c r="H38" s="254" t="s">
        <v>126</v>
      </c>
      <c r="I38" s="262" t="s">
        <v>37</v>
      </c>
      <c r="J38" s="251"/>
      <c r="K38" s="252">
        <v>8500</v>
      </c>
      <c r="N38" s="22" t="s">
        <v>122</v>
      </c>
      <c r="O38" s="407" t="str">
        <f t="shared" si="2"/>
        <v>Financials - Insurance</v>
      </c>
      <c r="P38" s="2" t="str">
        <f t="shared" si="1"/>
        <v>Natural Resources / Energy - Infrastructure</v>
      </c>
      <c r="Q38" s="2" t="s">
        <v>1746</v>
      </c>
      <c r="R38" s="2">
        <v>5510</v>
      </c>
    </row>
    <row r="39" spans="1:18" ht="15" customHeight="1" x14ac:dyDescent="0.25">
      <c r="A39" s="533"/>
      <c r="B39" s="538"/>
      <c r="C39" s="536"/>
      <c r="D39" s="536"/>
      <c r="E39" s="535"/>
      <c r="F39" s="16">
        <v>7030</v>
      </c>
      <c r="G39" s="249" t="s">
        <v>127</v>
      </c>
      <c r="H39" s="254" t="s">
        <v>128</v>
      </c>
      <c r="I39" s="262" t="s">
        <v>37</v>
      </c>
      <c r="J39" s="251"/>
      <c r="K39" s="252">
        <v>8600</v>
      </c>
      <c r="N39" s="22" t="s">
        <v>122</v>
      </c>
      <c r="O39" s="407" t="str">
        <f t="shared" si="2"/>
        <v>Financials - Real Estate</v>
      </c>
      <c r="P39" s="2" t="str">
        <f t="shared" si="1"/>
        <v>Transportation - Infrastructure</v>
      </c>
      <c r="Q39" s="2" t="s">
        <v>1747</v>
      </c>
      <c r="R39" s="2">
        <v>5050</v>
      </c>
    </row>
    <row r="40" spans="1:18" ht="15" customHeight="1" x14ac:dyDescent="0.25">
      <c r="A40" s="533"/>
      <c r="B40" s="538"/>
      <c r="C40" s="536"/>
      <c r="D40" s="536"/>
      <c r="E40" s="535"/>
      <c r="F40" s="16">
        <v>7040</v>
      </c>
      <c r="G40" s="249" t="s">
        <v>129</v>
      </c>
      <c r="H40" s="254" t="s">
        <v>130</v>
      </c>
      <c r="I40" s="262" t="s">
        <v>37</v>
      </c>
      <c r="J40" s="251"/>
      <c r="K40" s="252" t="s">
        <v>131</v>
      </c>
      <c r="N40" s="22" t="s">
        <v>122</v>
      </c>
      <c r="O40" s="407" t="str">
        <f t="shared" si="2"/>
        <v>Financial Services</v>
      </c>
      <c r="P40" s="2" t="str">
        <f t="shared" si="1"/>
        <v>Waste / Recycling</v>
      </c>
      <c r="Q40" s="2" t="s">
        <v>1748</v>
      </c>
      <c r="R40" s="2">
        <v>5080</v>
      </c>
    </row>
    <row r="41" spans="1:18" ht="15" customHeight="1" x14ac:dyDescent="0.25">
      <c r="A41" s="533"/>
      <c r="B41" s="538"/>
      <c r="C41" s="536"/>
      <c r="D41" s="536"/>
      <c r="E41" s="535"/>
      <c r="F41" s="17">
        <v>7100</v>
      </c>
      <c r="G41" s="284" t="s">
        <v>132</v>
      </c>
      <c r="H41" s="254"/>
      <c r="I41" s="262" t="s">
        <v>37</v>
      </c>
      <c r="J41" s="251"/>
      <c r="K41" s="252"/>
      <c r="N41" s="22" t="s">
        <v>122</v>
      </c>
      <c r="O41" s="407" t="str">
        <f t="shared" si="2"/>
        <v>Financials</v>
      </c>
      <c r="P41" s="2" t="str">
        <f t="shared" si="1"/>
        <v>Infrastructure Social</v>
      </c>
      <c r="Q41" s="2" t="s">
        <v>160</v>
      </c>
      <c r="R41" s="2">
        <v>13100</v>
      </c>
    </row>
    <row r="42" spans="1:18" ht="15" customHeight="1" x14ac:dyDescent="0.3">
      <c r="A42" s="533"/>
      <c r="B42" s="538"/>
      <c r="C42" s="151"/>
      <c r="D42" s="152"/>
      <c r="E42" s="153" t="s">
        <v>133</v>
      </c>
      <c r="F42" s="17">
        <v>7600</v>
      </c>
      <c r="G42" s="284" t="s">
        <v>133</v>
      </c>
      <c r="H42" s="254" t="s">
        <v>134</v>
      </c>
      <c r="I42" s="262"/>
      <c r="J42" s="251"/>
      <c r="K42" s="252"/>
      <c r="N42" s="2" t="s">
        <v>133</v>
      </c>
      <c r="O42" s="407" t="str">
        <f t="shared" si="2"/>
        <v>Mixed</v>
      </c>
      <c r="P42" s="2" t="str">
        <f t="shared" si="1"/>
        <v>Community Services</v>
      </c>
      <c r="Q42" s="2" t="s">
        <v>1749</v>
      </c>
      <c r="R42" s="2">
        <v>13030</v>
      </c>
    </row>
    <row r="43" spans="1:18" ht="12.75" customHeight="1" x14ac:dyDescent="0.25">
      <c r="A43" s="532">
        <v>9000</v>
      </c>
      <c r="B43" s="526" t="s">
        <v>1318</v>
      </c>
      <c r="C43" s="520">
        <v>9000</v>
      </c>
      <c r="D43" s="523" t="s">
        <v>136</v>
      </c>
      <c r="E43" s="517"/>
      <c r="F43" s="16">
        <v>9010</v>
      </c>
      <c r="G43" s="280" t="s">
        <v>137</v>
      </c>
      <c r="H43" s="254"/>
      <c r="I43" s="262"/>
      <c r="J43" s="251"/>
      <c r="K43" s="252"/>
      <c r="N43" s="22" t="s">
        <v>136</v>
      </c>
      <c r="O43" s="407" t="str">
        <f t="shared" si="2"/>
        <v>Real Estate Office</v>
      </c>
      <c r="P43" s="2" t="str">
        <f t="shared" si="1"/>
        <v>Educational Facilities</v>
      </c>
      <c r="Q43" s="2" t="s">
        <v>1750</v>
      </c>
      <c r="R43" s="2">
        <v>13020</v>
      </c>
    </row>
    <row r="44" spans="1:18" ht="13" x14ac:dyDescent="0.25">
      <c r="A44" s="533"/>
      <c r="B44" s="527"/>
      <c r="C44" s="521"/>
      <c r="D44" s="524"/>
      <c r="E44" s="518"/>
      <c r="F44" s="16">
        <v>9020</v>
      </c>
      <c r="G44" s="281" t="s">
        <v>138</v>
      </c>
      <c r="H44" s="254"/>
      <c r="I44" s="262"/>
      <c r="J44" s="251"/>
      <c r="K44" s="252"/>
      <c r="N44" s="22" t="s">
        <v>136</v>
      </c>
      <c r="O44" s="407" t="str">
        <f t="shared" si="2"/>
        <v>Real Estate Retail</v>
      </c>
      <c r="P44" s="2" t="str">
        <f t="shared" si="1"/>
        <v>Healthcare Facilities</v>
      </c>
      <c r="Q44" s="2" t="s">
        <v>1751</v>
      </c>
      <c r="R44" s="2">
        <v>3010</v>
      </c>
    </row>
    <row r="45" spans="1:18" ht="13" x14ac:dyDescent="0.25">
      <c r="A45" s="533"/>
      <c r="B45" s="527"/>
      <c r="C45" s="521"/>
      <c r="D45" s="524"/>
      <c r="E45" s="518"/>
      <c r="F45" s="16">
        <v>9030</v>
      </c>
      <c r="G45" s="281" t="s">
        <v>139</v>
      </c>
      <c r="H45" s="254"/>
      <c r="I45" s="262"/>
      <c r="J45" s="251"/>
      <c r="K45" s="252"/>
      <c r="N45" s="22" t="s">
        <v>136</v>
      </c>
      <c r="O45" s="407" t="str">
        <f t="shared" si="2"/>
        <v>Real Estate Industrial</v>
      </c>
      <c r="P45" s="2" t="str">
        <f t="shared" si="1"/>
        <v>Infrastructure Diversified</v>
      </c>
      <c r="Q45" s="2" t="s">
        <v>165</v>
      </c>
      <c r="R45" s="2">
        <v>14010</v>
      </c>
    </row>
    <row r="46" spans="1:18" ht="13" x14ac:dyDescent="0.25">
      <c r="A46" s="533"/>
      <c r="B46" s="527"/>
      <c r="C46" s="521"/>
      <c r="D46" s="524"/>
      <c r="E46" s="518"/>
      <c r="F46" s="16">
        <v>9040</v>
      </c>
      <c r="G46" s="281" t="s">
        <v>140</v>
      </c>
      <c r="H46" s="254"/>
      <c r="I46" s="262"/>
      <c r="J46" s="251"/>
      <c r="K46" s="252"/>
      <c r="N46" s="22" t="s">
        <v>136</v>
      </c>
      <c r="O46" s="407" t="str">
        <f t="shared" si="2"/>
        <v>Real Estate Commercial Mixed Use</v>
      </c>
      <c r="P46" s="2" t="str">
        <f t="shared" si="1"/>
        <v>Infrastructure General</v>
      </c>
      <c r="Q46" s="2" t="s">
        <v>1752</v>
      </c>
      <c r="R46" s="2">
        <v>8100</v>
      </c>
    </row>
    <row r="47" spans="1:18" ht="13" x14ac:dyDescent="0.25">
      <c r="A47" s="533"/>
      <c r="B47" s="527"/>
      <c r="C47" s="521"/>
      <c r="D47" s="524"/>
      <c r="E47" s="518"/>
      <c r="F47" s="16">
        <v>9050</v>
      </c>
      <c r="G47" s="281" t="s">
        <v>141</v>
      </c>
      <c r="H47" s="254"/>
      <c r="I47" s="262"/>
      <c r="J47" s="251"/>
      <c r="K47" s="252"/>
      <c r="N47" s="22" t="s">
        <v>136</v>
      </c>
      <c r="O47" s="407" t="str">
        <f t="shared" si="2"/>
        <v>Timber/Resource Exploration</v>
      </c>
      <c r="P47" s="2" t="str">
        <f t="shared" si="1"/>
        <v>Mixed</v>
      </c>
      <c r="Q47" s="2" t="s">
        <v>133</v>
      </c>
      <c r="R47" s="2">
        <v>7600</v>
      </c>
    </row>
    <row r="48" spans="1:18" ht="13" x14ac:dyDescent="0.25">
      <c r="A48" s="533"/>
      <c r="B48" s="527"/>
      <c r="C48" s="521"/>
      <c r="D48" s="524"/>
      <c r="E48" s="518"/>
      <c r="F48" s="16">
        <v>9060</v>
      </c>
      <c r="G48" s="281" t="s">
        <v>142</v>
      </c>
      <c r="H48" s="254"/>
      <c r="I48" s="262"/>
      <c r="J48" s="251"/>
      <c r="K48" s="252"/>
      <c r="N48" s="22" t="s">
        <v>136</v>
      </c>
      <c r="O48" s="407" t="str">
        <f t="shared" si="2"/>
        <v>Agricultural</v>
      </c>
      <c r="P48" s="2" t="str">
        <f t="shared" si="1"/>
        <v>Natural Resources/Energy</v>
      </c>
      <c r="Q48" s="2" t="s">
        <v>1753</v>
      </c>
      <c r="R48" s="2">
        <v>5600</v>
      </c>
    </row>
    <row r="49" spans="1:18" ht="13" x14ac:dyDescent="0.25">
      <c r="A49" s="533"/>
      <c r="B49" s="527"/>
      <c r="C49" s="521"/>
      <c r="D49" s="524"/>
      <c r="E49" s="518"/>
      <c r="F49" s="16">
        <v>9070</v>
      </c>
      <c r="G49" s="281" t="s">
        <v>143</v>
      </c>
      <c r="H49" s="254"/>
      <c r="I49" s="262"/>
      <c r="J49" s="251"/>
      <c r="K49" s="252"/>
      <c r="N49" s="22" t="s">
        <v>136</v>
      </c>
      <c r="O49" s="407" t="str">
        <f t="shared" si="2"/>
        <v>Storage/Parking</v>
      </c>
      <c r="P49" s="2" t="str">
        <f t="shared" si="1"/>
        <v>Alternative Energy - Equipment</v>
      </c>
      <c r="Q49" s="2" t="s">
        <v>1754</v>
      </c>
      <c r="R49" s="2">
        <v>5540</v>
      </c>
    </row>
    <row r="50" spans="1:18" ht="13" x14ac:dyDescent="0.25">
      <c r="A50" s="533"/>
      <c r="B50" s="527"/>
      <c r="C50" s="521"/>
      <c r="D50" s="524"/>
      <c r="E50" s="518"/>
      <c r="F50" s="16">
        <v>9080</v>
      </c>
      <c r="G50" s="281" t="s">
        <v>144</v>
      </c>
      <c r="H50" s="254"/>
      <c r="I50" s="262"/>
      <c r="J50" s="251"/>
      <c r="K50" s="252"/>
      <c r="N50" s="22" t="s">
        <v>136</v>
      </c>
      <c r="O50" s="407" t="str">
        <f t="shared" si="2"/>
        <v>Utilities/Institutional</v>
      </c>
      <c r="P50" s="2" t="str">
        <f t="shared" si="1"/>
        <v>Natural Resources / Energy - Equipment &amp; Services</v>
      </c>
      <c r="Q50" s="2" t="s">
        <v>1755</v>
      </c>
      <c r="R50" s="2">
        <v>5520</v>
      </c>
    </row>
    <row r="51" spans="1:18" ht="13" x14ac:dyDescent="0.25">
      <c r="A51" s="533"/>
      <c r="B51" s="527"/>
      <c r="C51" s="522"/>
      <c r="D51" s="525"/>
      <c r="E51" s="519"/>
      <c r="F51" s="17">
        <v>9100</v>
      </c>
      <c r="G51" s="284" t="s">
        <v>145</v>
      </c>
      <c r="H51" s="254"/>
      <c r="I51" s="262"/>
      <c r="J51" s="251"/>
      <c r="K51" s="252"/>
      <c r="N51" s="22" t="s">
        <v>136</v>
      </c>
      <c r="O51" s="407" t="str">
        <f t="shared" si="2"/>
        <v>Real Estate Commercial</v>
      </c>
      <c r="P51" s="2" t="str">
        <f t="shared" si="1"/>
        <v>Others</v>
      </c>
      <c r="Q51" s="2" t="s">
        <v>1756</v>
      </c>
      <c r="R51" s="2">
        <v>6100</v>
      </c>
    </row>
    <row r="52" spans="1:18" ht="12.75" customHeight="1" x14ac:dyDescent="0.25">
      <c r="A52" s="532">
        <v>10000</v>
      </c>
      <c r="B52" s="527"/>
      <c r="C52" s="520">
        <v>10000</v>
      </c>
      <c r="D52" s="523" t="s">
        <v>146</v>
      </c>
      <c r="E52" s="517"/>
      <c r="F52" s="16">
        <v>10010</v>
      </c>
      <c r="G52" s="280" t="s">
        <v>147</v>
      </c>
      <c r="H52" s="254"/>
      <c r="I52" s="262"/>
      <c r="J52" s="251"/>
      <c r="K52" s="252"/>
      <c r="N52" s="22" t="s">
        <v>146</v>
      </c>
      <c r="O52" s="407" t="str">
        <f t="shared" si="2"/>
        <v>Multi-Family Residential</v>
      </c>
      <c r="P52" s="2" t="str">
        <f t="shared" si="1"/>
        <v>Fund in Fund Investment</v>
      </c>
      <c r="Q52" s="2" t="s">
        <v>1757</v>
      </c>
      <c r="R52" s="2">
        <v>6010</v>
      </c>
    </row>
    <row r="53" spans="1:18" ht="13" x14ac:dyDescent="0.25">
      <c r="A53" s="533"/>
      <c r="B53" s="527"/>
      <c r="C53" s="521"/>
      <c r="D53" s="524"/>
      <c r="E53" s="518"/>
      <c r="F53" s="16">
        <v>10020</v>
      </c>
      <c r="G53" s="281" t="s">
        <v>148</v>
      </c>
      <c r="H53" s="254"/>
      <c r="I53" s="262"/>
      <c r="J53" s="251"/>
      <c r="K53" s="252"/>
      <c r="N53" s="22" t="s">
        <v>146</v>
      </c>
      <c r="O53" s="407" t="str">
        <f t="shared" si="2"/>
        <v>Single-Family Residential</v>
      </c>
      <c r="P53" s="2" t="str">
        <f t="shared" si="1"/>
        <v>Investment in Predecessor Fund</v>
      </c>
      <c r="Q53" s="2" t="s">
        <v>1758</v>
      </c>
      <c r="R53" s="2">
        <v>6020</v>
      </c>
    </row>
    <row r="54" spans="1:18" ht="13" x14ac:dyDescent="0.25">
      <c r="A54" s="533"/>
      <c r="B54" s="527"/>
      <c r="C54" s="521"/>
      <c r="D54" s="524"/>
      <c r="E54" s="518"/>
      <c r="F54" s="16">
        <v>10030</v>
      </c>
      <c r="G54" s="281" t="s">
        <v>149</v>
      </c>
      <c r="H54" s="254"/>
      <c r="I54" s="262"/>
      <c r="J54" s="251"/>
      <c r="K54" s="252"/>
      <c r="N54" s="22" t="s">
        <v>146</v>
      </c>
      <c r="O54" s="407" t="str">
        <f t="shared" si="2"/>
        <v>Apartments/Condominiums</v>
      </c>
      <c r="P54" s="2" t="str">
        <f t="shared" si="1"/>
        <v>Real Estate Commercial</v>
      </c>
      <c r="Q54" s="2" t="s">
        <v>136</v>
      </c>
      <c r="R54" s="2">
        <v>9100</v>
      </c>
    </row>
    <row r="55" spans="1:18" ht="13" x14ac:dyDescent="0.25">
      <c r="A55" s="533"/>
      <c r="B55" s="527"/>
      <c r="C55" s="521"/>
      <c r="D55" s="524"/>
      <c r="E55" s="518"/>
      <c r="F55" s="16">
        <v>10040</v>
      </c>
      <c r="G55" s="281" t="s">
        <v>150</v>
      </c>
      <c r="H55" s="254"/>
      <c r="I55" s="262"/>
      <c r="J55" s="251"/>
      <c r="K55" s="252"/>
      <c r="N55" s="22" t="s">
        <v>146</v>
      </c>
      <c r="O55" s="407" t="str">
        <f t="shared" si="2"/>
        <v>Student Apartments</v>
      </c>
      <c r="P55" s="2" t="str">
        <f t="shared" si="1"/>
        <v>Agricultural</v>
      </c>
      <c r="Q55" s="2" t="s">
        <v>1759</v>
      </c>
      <c r="R55" s="2">
        <v>9060</v>
      </c>
    </row>
    <row r="56" spans="1:18" ht="13" x14ac:dyDescent="0.25">
      <c r="A56" s="533"/>
      <c r="B56" s="527"/>
      <c r="C56" s="521"/>
      <c r="D56" s="524"/>
      <c r="E56" s="518"/>
      <c r="F56" s="16">
        <v>10050</v>
      </c>
      <c r="G56" s="281" t="s">
        <v>151</v>
      </c>
      <c r="H56" s="254"/>
      <c r="I56" s="262"/>
      <c r="J56" s="251"/>
      <c r="K56" s="252"/>
      <c r="N56" s="22" t="s">
        <v>146</v>
      </c>
      <c r="O56" s="407" t="str">
        <f t="shared" si="2"/>
        <v>Hotel/Motel (Real Estate)</v>
      </c>
      <c r="P56" s="2" t="str">
        <f t="shared" si="1"/>
        <v>Real Estate Commercial Mixed Use</v>
      </c>
      <c r="Q56" s="2" t="s">
        <v>1760</v>
      </c>
      <c r="R56" s="2">
        <v>9040</v>
      </c>
    </row>
    <row r="57" spans="1:18" ht="13" x14ac:dyDescent="0.25">
      <c r="A57" s="533"/>
      <c r="B57" s="527"/>
      <c r="C57" s="521"/>
      <c r="D57" s="524"/>
      <c r="E57" s="518"/>
      <c r="F57" s="16">
        <v>10060</v>
      </c>
      <c r="G57" s="281" t="s">
        <v>152</v>
      </c>
      <c r="H57" s="254"/>
      <c r="I57" s="262"/>
      <c r="J57" s="251"/>
      <c r="K57" s="252"/>
      <c r="N57" s="22" t="s">
        <v>146</v>
      </c>
      <c r="O57" s="407" t="str">
        <f t="shared" si="2"/>
        <v>Entertainment/Leisure (Real Estate)</v>
      </c>
      <c r="P57" s="2" t="str">
        <f t="shared" si="1"/>
        <v>Real Estate Industrial</v>
      </c>
      <c r="Q57" s="2" t="s">
        <v>1761</v>
      </c>
      <c r="R57" s="2">
        <v>9030</v>
      </c>
    </row>
    <row r="58" spans="1:18" ht="13" x14ac:dyDescent="0.25">
      <c r="A58" s="533"/>
      <c r="B58" s="527"/>
      <c r="C58" s="521"/>
      <c r="D58" s="524"/>
      <c r="E58" s="518"/>
      <c r="F58" s="16">
        <v>10070</v>
      </c>
      <c r="G58" s="281" t="s">
        <v>153</v>
      </c>
      <c r="H58" s="254"/>
      <c r="I58" s="262"/>
      <c r="J58" s="251"/>
      <c r="K58" s="252"/>
      <c r="N58" s="22" t="s">
        <v>146</v>
      </c>
      <c r="O58" s="407" t="str">
        <f t="shared" si="2"/>
        <v>Senior Residences</v>
      </c>
      <c r="P58" s="2" t="str">
        <f t="shared" si="1"/>
        <v>Real Estate Office</v>
      </c>
      <c r="Q58" s="2" t="s">
        <v>1762</v>
      </c>
      <c r="R58" s="2">
        <v>9010</v>
      </c>
    </row>
    <row r="59" spans="1:18" ht="13" x14ac:dyDescent="0.25">
      <c r="A59" s="533"/>
      <c r="B59" s="527"/>
      <c r="C59" s="521"/>
      <c r="D59" s="524"/>
      <c r="E59" s="518"/>
      <c r="F59" s="17">
        <v>10100</v>
      </c>
      <c r="G59" s="284" t="s">
        <v>154</v>
      </c>
      <c r="H59" s="254"/>
      <c r="I59" s="262"/>
      <c r="J59" s="251"/>
      <c r="K59" s="252"/>
      <c r="N59" s="22" t="s">
        <v>146</v>
      </c>
      <c r="O59" s="407" t="str">
        <f t="shared" si="2"/>
        <v>Real Estate Residential</v>
      </c>
      <c r="P59" s="2" t="str">
        <f t="shared" si="1"/>
        <v>Real Estate Retail</v>
      </c>
      <c r="Q59" s="2" t="s">
        <v>1763</v>
      </c>
      <c r="R59" s="2">
        <v>9020</v>
      </c>
    </row>
    <row r="60" spans="1:18" ht="12.75" customHeight="1" x14ac:dyDescent="0.25">
      <c r="A60" s="532">
        <v>11000</v>
      </c>
      <c r="B60" s="527"/>
      <c r="C60" s="520">
        <v>11000</v>
      </c>
      <c r="D60" s="523" t="s">
        <v>155</v>
      </c>
      <c r="E60" s="517"/>
      <c r="F60" s="16">
        <v>11010</v>
      </c>
      <c r="G60" s="282" t="s">
        <v>155</v>
      </c>
      <c r="H60" s="254"/>
      <c r="I60" s="262"/>
      <c r="J60" s="251"/>
      <c r="K60" s="252"/>
      <c r="N60" s="22" t="s">
        <v>155</v>
      </c>
      <c r="O60" s="407" t="str">
        <f t="shared" si="2"/>
        <v>Real Estate Diversified</v>
      </c>
      <c r="P60" s="2" t="str">
        <f t="shared" si="1"/>
        <v>Storage/Parking</v>
      </c>
      <c r="Q60" s="2" t="s">
        <v>1764</v>
      </c>
      <c r="R60" s="2">
        <v>9070</v>
      </c>
    </row>
    <row r="61" spans="1:18" ht="12.75" customHeight="1" x14ac:dyDescent="0.25">
      <c r="A61" s="533"/>
      <c r="B61" s="528"/>
      <c r="C61" s="522"/>
      <c r="D61" s="525"/>
      <c r="E61" s="519"/>
      <c r="F61" s="17">
        <v>11100</v>
      </c>
      <c r="G61" s="284" t="s">
        <v>156</v>
      </c>
      <c r="H61" s="254"/>
      <c r="I61" s="262"/>
      <c r="J61" s="251"/>
      <c r="K61" s="252"/>
      <c r="N61" s="22" t="s">
        <v>155</v>
      </c>
      <c r="O61" s="407" t="str">
        <f t="shared" si="2"/>
        <v>Real Estate General</v>
      </c>
      <c r="P61" s="2" t="str">
        <f t="shared" si="1"/>
        <v>Timber/Resource Exploration</v>
      </c>
      <c r="Q61" s="2" t="s">
        <v>1765</v>
      </c>
      <c r="R61" s="2">
        <v>9050</v>
      </c>
    </row>
    <row r="62" spans="1:18" ht="15" customHeight="1" x14ac:dyDescent="0.25">
      <c r="A62" s="532">
        <v>12000</v>
      </c>
      <c r="B62" s="529" t="s">
        <v>1319</v>
      </c>
      <c r="C62" s="520">
        <v>12000</v>
      </c>
      <c r="D62" s="523" t="s">
        <v>157</v>
      </c>
      <c r="E62" s="517"/>
      <c r="F62" s="16">
        <v>5050</v>
      </c>
      <c r="G62" s="281" t="s">
        <v>87</v>
      </c>
      <c r="H62" s="254" t="s">
        <v>88</v>
      </c>
      <c r="I62" s="262" t="s">
        <v>34</v>
      </c>
      <c r="J62" s="251" t="s">
        <v>89</v>
      </c>
      <c r="K62" s="252" t="s">
        <v>90</v>
      </c>
      <c r="N62" s="22" t="s">
        <v>157</v>
      </c>
      <c r="O62" s="407" t="str">
        <f t="shared" si="2"/>
        <v>Transportation - Infrastructure</v>
      </c>
      <c r="P62" s="2" t="str">
        <f t="shared" si="1"/>
        <v>Utilities/Institutional</v>
      </c>
      <c r="Q62" s="2" t="s">
        <v>1766</v>
      </c>
      <c r="R62" s="2">
        <v>9080</v>
      </c>
    </row>
    <row r="63" spans="1:18" ht="12.75" customHeight="1" x14ac:dyDescent="0.25">
      <c r="A63" s="533"/>
      <c r="B63" s="530"/>
      <c r="C63" s="521"/>
      <c r="D63" s="524"/>
      <c r="E63" s="518"/>
      <c r="F63" s="16">
        <v>5530</v>
      </c>
      <c r="G63" s="281" t="s">
        <v>110</v>
      </c>
      <c r="H63" s="254" t="s">
        <v>1322</v>
      </c>
      <c r="I63" s="262" t="s">
        <v>34</v>
      </c>
      <c r="J63" s="251" t="s">
        <v>111</v>
      </c>
      <c r="K63" s="252">
        <v>7537</v>
      </c>
      <c r="N63" s="22" t="s">
        <v>157</v>
      </c>
      <c r="O63" s="407" t="str">
        <f t="shared" si="2"/>
        <v>Alternative Energy - Infrastructure</v>
      </c>
      <c r="P63" s="2" t="str">
        <f t="shared" si="1"/>
        <v>Real Estate Residential</v>
      </c>
      <c r="Q63" s="2" t="s">
        <v>146</v>
      </c>
      <c r="R63" s="2">
        <v>10100</v>
      </c>
    </row>
    <row r="64" spans="1:18" ht="13.5" customHeight="1" x14ac:dyDescent="0.25">
      <c r="A64" s="533"/>
      <c r="B64" s="530"/>
      <c r="C64" s="521"/>
      <c r="D64" s="524"/>
      <c r="E64" s="518"/>
      <c r="F64" s="16">
        <v>5080</v>
      </c>
      <c r="G64" s="283" t="s">
        <v>98</v>
      </c>
      <c r="H64" s="254" t="s">
        <v>1323</v>
      </c>
      <c r="I64" s="262" t="s">
        <v>34</v>
      </c>
      <c r="J64" s="251" t="e">
        <f>NA()</f>
        <v>#N/A</v>
      </c>
      <c r="K64" s="252">
        <v>2799</v>
      </c>
      <c r="N64" s="22" t="s">
        <v>157</v>
      </c>
      <c r="O64" s="407" t="str">
        <f t="shared" si="2"/>
        <v>Waste / Recycling</v>
      </c>
      <c r="P64" s="2" t="str">
        <f t="shared" si="1"/>
        <v>Apartments/Condominiums</v>
      </c>
      <c r="Q64" s="2" t="s">
        <v>1767</v>
      </c>
      <c r="R64" s="2">
        <v>10030</v>
      </c>
    </row>
    <row r="65" spans="1:18" ht="12.75" customHeight="1" x14ac:dyDescent="0.25">
      <c r="A65" s="533"/>
      <c r="B65" s="530"/>
      <c r="C65" s="521"/>
      <c r="D65" s="524"/>
      <c r="E65" s="518"/>
      <c r="F65" s="16">
        <v>5510</v>
      </c>
      <c r="G65" s="281" t="s">
        <v>105</v>
      </c>
      <c r="H65" s="254" t="s">
        <v>1324</v>
      </c>
      <c r="I65" s="262" t="s">
        <v>34</v>
      </c>
      <c r="J65" s="251" t="s">
        <v>106</v>
      </c>
      <c r="K65" s="252" t="s">
        <v>107</v>
      </c>
      <c r="N65" s="22" t="s">
        <v>157</v>
      </c>
      <c r="O65" s="407" t="str">
        <f t="shared" si="2"/>
        <v>Natural Resources / Energy - Infrastructure</v>
      </c>
      <c r="P65" s="2" t="str">
        <f t="shared" si="1"/>
        <v>Entertainment/Leisure (Real Estate)</v>
      </c>
      <c r="Q65" s="2" t="s">
        <v>1768</v>
      </c>
      <c r="R65" s="2">
        <v>10060</v>
      </c>
    </row>
    <row r="66" spans="1:18" ht="13" x14ac:dyDescent="0.25">
      <c r="A66" s="533"/>
      <c r="B66" s="530"/>
      <c r="C66" s="521"/>
      <c r="D66" s="524"/>
      <c r="E66" s="518"/>
      <c r="F66" s="16">
        <v>5040</v>
      </c>
      <c r="G66" s="281" t="s">
        <v>84</v>
      </c>
      <c r="H66" s="254" t="s">
        <v>85</v>
      </c>
      <c r="I66" s="262"/>
      <c r="J66" s="251"/>
      <c r="K66" s="252"/>
      <c r="N66" s="22" t="s">
        <v>157</v>
      </c>
      <c r="O66" s="407" t="str">
        <f t="shared" si="2"/>
        <v>Construction</v>
      </c>
      <c r="P66" s="2" t="str">
        <f t="shared" si="1"/>
        <v>Hotel/Motel (Real Estate)</v>
      </c>
      <c r="Q66" s="2" t="s">
        <v>1769</v>
      </c>
      <c r="R66" s="2">
        <v>10050</v>
      </c>
    </row>
    <row r="67" spans="1:18" ht="13.5" customHeight="1" x14ac:dyDescent="0.25">
      <c r="A67" s="533"/>
      <c r="B67" s="530"/>
      <c r="C67" s="521"/>
      <c r="D67" s="524"/>
      <c r="E67" s="518"/>
      <c r="F67" s="16">
        <v>2010</v>
      </c>
      <c r="G67" s="281" t="s">
        <v>158</v>
      </c>
      <c r="H67" s="254" t="s">
        <v>33</v>
      </c>
      <c r="I67" s="262" t="s">
        <v>34</v>
      </c>
      <c r="J67" s="251"/>
      <c r="K67" s="252">
        <v>6500</v>
      </c>
      <c r="N67" s="22" t="s">
        <v>157</v>
      </c>
      <c r="O67" s="407" t="str">
        <f t="shared" ref="O67:O74" si="3">INDEX($P$3:$P$74,MATCH(F67,$R$3:$R$74,0))</f>
        <v>Communication - Infrastructure</v>
      </c>
      <c r="P67" s="2" t="str">
        <f t="shared" si="1"/>
        <v>Multi-Family Residential</v>
      </c>
      <c r="Q67" s="2" t="s">
        <v>1770</v>
      </c>
      <c r="R67" s="2">
        <v>10010</v>
      </c>
    </row>
    <row r="68" spans="1:18" ht="13" x14ac:dyDescent="0.25">
      <c r="A68" s="533"/>
      <c r="B68" s="530"/>
      <c r="C68" s="522"/>
      <c r="D68" s="525"/>
      <c r="E68" s="519"/>
      <c r="F68" s="17">
        <v>12100</v>
      </c>
      <c r="G68" s="284" t="s">
        <v>159</v>
      </c>
      <c r="H68" s="254"/>
      <c r="I68" s="262"/>
      <c r="J68" s="251"/>
      <c r="K68" s="252"/>
      <c r="N68" s="22" t="s">
        <v>157</v>
      </c>
      <c r="O68" s="407" t="str">
        <f t="shared" si="3"/>
        <v>Infrastructure Economic</v>
      </c>
      <c r="P68" s="2" t="str">
        <f t="shared" ref="P68:P74" si="4">TRIM(Q68)</f>
        <v>Senior Residences</v>
      </c>
      <c r="Q68" s="2" t="s">
        <v>1771</v>
      </c>
      <c r="R68" s="2">
        <v>10070</v>
      </c>
    </row>
    <row r="69" spans="1:18" ht="12.75" customHeight="1" x14ac:dyDescent="0.25">
      <c r="A69" s="532">
        <v>13000</v>
      </c>
      <c r="B69" s="530"/>
      <c r="C69" s="520">
        <v>13000</v>
      </c>
      <c r="D69" s="523" t="s">
        <v>160</v>
      </c>
      <c r="E69" s="517"/>
      <c r="F69" s="16">
        <v>3010</v>
      </c>
      <c r="G69" s="280" t="s">
        <v>161</v>
      </c>
      <c r="H69" s="254" t="s">
        <v>40</v>
      </c>
      <c r="I69" s="262" t="s">
        <v>34</v>
      </c>
      <c r="J69" s="251"/>
      <c r="K69" s="252" t="s">
        <v>86</v>
      </c>
      <c r="N69" s="22" t="s">
        <v>160</v>
      </c>
      <c r="O69" s="407" t="str">
        <f t="shared" si="3"/>
        <v>Healthcare Facilities</v>
      </c>
      <c r="P69" s="2" t="str">
        <f t="shared" si="4"/>
        <v>Single-Family Residential</v>
      </c>
      <c r="Q69" s="2" t="s">
        <v>1772</v>
      </c>
      <c r="R69" s="2">
        <v>10020</v>
      </c>
    </row>
    <row r="70" spans="1:18" ht="13" x14ac:dyDescent="0.25">
      <c r="A70" s="533"/>
      <c r="B70" s="530"/>
      <c r="C70" s="521"/>
      <c r="D70" s="524"/>
      <c r="E70" s="518"/>
      <c r="F70" s="16">
        <v>13020</v>
      </c>
      <c r="G70" s="281" t="s">
        <v>162</v>
      </c>
      <c r="H70" s="254"/>
      <c r="I70" s="262"/>
      <c r="J70" s="251"/>
      <c r="K70" s="252"/>
      <c r="N70" s="22" t="s">
        <v>160</v>
      </c>
      <c r="O70" s="407" t="str">
        <f t="shared" si="3"/>
        <v>Educational Facilities</v>
      </c>
      <c r="P70" s="2" t="str">
        <f t="shared" si="4"/>
        <v>Student Apartments</v>
      </c>
      <c r="Q70" s="2" t="s">
        <v>1773</v>
      </c>
      <c r="R70" s="2">
        <v>10040</v>
      </c>
    </row>
    <row r="71" spans="1:18" ht="13" x14ac:dyDescent="0.25">
      <c r="A71" s="533"/>
      <c r="B71" s="530"/>
      <c r="C71" s="521"/>
      <c r="D71" s="524"/>
      <c r="E71" s="518"/>
      <c r="F71" s="16">
        <v>13030</v>
      </c>
      <c r="G71" s="281" t="s">
        <v>163</v>
      </c>
      <c r="H71" s="254"/>
      <c r="I71" s="262"/>
      <c r="J71" s="251"/>
      <c r="K71" s="252"/>
      <c r="N71" s="22" t="s">
        <v>160</v>
      </c>
      <c r="O71" s="407" t="str">
        <f t="shared" si="3"/>
        <v>Community Services</v>
      </c>
      <c r="P71" s="2" t="str">
        <f t="shared" si="4"/>
        <v>Real Estate Diversified</v>
      </c>
      <c r="Q71" s="2" t="s">
        <v>155</v>
      </c>
      <c r="R71" s="2">
        <v>11010</v>
      </c>
    </row>
    <row r="72" spans="1:18" ht="13" x14ac:dyDescent="0.25">
      <c r="A72" s="533"/>
      <c r="B72" s="530"/>
      <c r="C72" s="522"/>
      <c r="D72" s="525"/>
      <c r="E72" s="519"/>
      <c r="F72" s="17">
        <v>13100</v>
      </c>
      <c r="G72" s="284" t="s">
        <v>164</v>
      </c>
      <c r="H72" s="254"/>
      <c r="I72" s="262"/>
      <c r="J72" s="251"/>
      <c r="K72" s="252"/>
      <c r="N72" s="22" t="s">
        <v>160</v>
      </c>
      <c r="O72" s="407" t="str">
        <f t="shared" si="3"/>
        <v>Infrastructure Social</v>
      </c>
      <c r="P72" s="2" t="str">
        <f t="shared" si="4"/>
        <v>Real Estate General</v>
      </c>
      <c r="Q72" s="2" t="s">
        <v>1774</v>
      </c>
      <c r="R72" s="2">
        <v>11100</v>
      </c>
    </row>
    <row r="73" spans="1:18" ht="13" x14ac:dyDescent="0.25">
      <c r="A73" s="534">
        <v>14000</v>
      </c>
      <c r="B73" s="530"/>
      <c r="C73" s="520">
        <v>14000</v>
      </c>
      <c r="D73" s="523" t="s">
        <v>165</v>
      </c>
      <c r="E73" s="517"/>
      <c r="F73" s="16">
        <v>14010</v>
      </c>
      <c r="G73" s="280" t="s">
        <v>165</v>
      </c>
      <c r="H73" s="254"/>
      <c r="I73" s="262"/>
      <c r="J73" s="251"/>
      <c r="K73" s="252"/>
      <c r="N73" s="22" t="s">
        <v>165</v>
      </c>
      <c r="O73" s="407" t="str">
        <f t="shared" si="3"/>
        <v>Infrastructure Diversified</v>
      </c>
      <c r="P73" s="2" t="str">
        <f t="shared" si="4"/>
        <v>Telecom</v>
      </c>
      <c r="Q73" s="2" t="s">
        <v>1775</v>
      </c>
      <c r="R73" s="2">
        <v>2100</v>
      </c>
    </row>
    <row r="74" spans="1:18" ht="13" x14ac:dyDescent="0.25">
      <c r="A74" s="534"/>
      <c r="B74" s="531"/>
      <c r="C74" s="522"/>
      <c r="D74" s="525"/>
      <c r="E74" s="519"/>
      <c r="F74" s="17">
        <v>8100</v>
      </c>
      <c r="G74" s="284" t="s">
        <v>166</v>
      </c>
      <c r="H74" s="254"/>
      <c r="I74" s="262"/>
      <c r="J74" s="251"/>
      <c r="K74" s="252"/>
      <c r="N74" s="22" t="s">
        <v>165</v>
      </c>
      <c r="O74" s="407" t="str">
        <f t="shared" si="3"/>
        <v>Infrastructure General</v>
      </c>
      <c r="P74" s="2" t="str">
        <f t="shared" si="4"/>
        <v>Telecom - Equipment &amp; Services</v>
      </c>
      <c r="Q74" s="2" t="s">
        <v>1776</v>
      </c>
      <c r="R74" s="2">
        <v>2020</v>
      </c>
    </row>
    <row r="75" spans="1:18" ht="13" x14ac:dyDescent="0.3">
      <c r="F75" s="78"/>
      <c r="G75" s="79"/>
      <c r="H75" s="154"/>
      <c r="I75" s="155"/>
    </row>
    <row r="77" spans="1:18" x14ac:dyDescent="0.25">
      <c r="F77" s="22"/>
    </row>
  </sheetData>
  <sheetProtection selectLockedCells="1" selectUnlockedCells="1"/>
  <mergeCells count="59">
    <mergeCell ref="L2:M2"/>
    <mergeCell ref="A3:A10"/>
    <mergeCell ref="B3:B10"/>
    <mergeCell ref="C3:C8"/>
    <mergeCell ref="D3:D8"/>
    <mergeCell ref="E3:E8"/>
    <mergeCell ref="C9:C10"/>
    <mergeCell ref="D9:D10"/>
    <mergeCell ref="E9:E10"/>
    <mergeCell ref="A15:A23"/>
    <mergeCell ref="B15:B23"/>
    <mergeCell ref="C15:C23"/>
    <mergeCell ref="D15:D23"/>
    <mergeCell ref="E15:E23"/>
    <mergeCell ref="A11:A14"/>
    <mergeCell ref="B11:B14"/>
    <mergeCell ref="C11:C14"/>
    <mergeCell ref="D11:D14"/>
    <mergeCell ref="E11:E14"/>
    <mergeCell ref="E24:E30"/>
    <mergeCell ref="E31:E33"/>
    <mergeCell ref="D24:D33"/>
    <mergeCell ref="C24:C33"/>
    <mergeCell ref="B24:B33"/>
    <mergeCell ref="A24:A33"/>
    <mergeCell ref="A34:A42"/>
    <mergeCell ref="B34:B42"/>
    <mergeCell ref="C34:C36"/>
    <mergeCell ref="D34:D36"/>
    <mergeCell ref="E34:E36"/>
    <mergeCell ref="C37:C41"/>
    <mergeCell ref="D37:D41"/>
    <mergeCell ref="E37:E41"/>
    <mergeCell ref="E73:E74"/>
    <mergeCell ref="C43:C51"/>
    <mergeCell ref="D43:D51"/>
    <mergeCell ref="E43:E51"/>
    <mergeCell ref="C52:C59"/>
    <mergeCell ref="D52:D59"/>
    <mergeCell ref="E52:E59"/>
    <mergeCell ref="C60:C61"/>
    <mergeCell ref="D60:D61"/>
    <mergeCell ref="E60:E61"/>
    <mergeCell ref="C62:C68"/>
    <mergeCell ref="D62:D68"/>
    <mergeCell ref="B43:B61"/>
    <mergeCell ref="B62:B74"/>
    <mergeCell ref="A43:A51"/>
    <mergeCell ref="A52:A59"/>
    <mergeCell ref="A60:A61"/>
    <mergeCell ref="A62:A68"/>
    <mergeCell ref="A69:A72"/>
    <mergeCell ref="A73:A74"/>
    <mergeCell ref="E62:E68"/>
    <mergeCell ref="C69:C72"/>
    <mergeCell ref="D69:D72"/>
    <mergeCell ref="E69:E72"/>
    <mergeCell ref="C73:C74"/>
    <mergeCell ref="D73:D74"/>
  </mergeCells>
  <phoneticPr fontId="51" type="noConversion"/>
  <conditionalFormatting sqref="F1:F1048576">
    <cfRule type="duplicateValues" dxfId="36" priority="16" stopIfTrue="1"/>
  </conditionalFormatting>
  <conditionalFormatting sqref="G8">
    <cfRule type="duplicateValues" dxfId="35" priority="15" stopIfTrue="1"/>
  </conditionalFormatting>
  <conditionalFormatting sqref="G10">
    <cfRule type="duplicateValues" dxfId="34" priority="14" stopIfTrue="1"/>
  </conditionalFormatting>
  <conditionalFormatting sqref="G14">
    <cfRule type="duplicateValues" dxfId="33" priority="13" stopIfTrue="1"/>
  </conditionalFormatting>
  <conditionalFormatting sqref="G23">
    <cfRule type="duplicateValues" dxfId="32" priority="12" stopIfTrue="1"/>
  </conditionalFormatting>
  <conditionalFormatting sqref="G30">
    <cfRule type="duplicateValues" dxfId="31" priority="11" stopIfTrue="1"/>
  </conditionalFormatting>
  <conditionalFormatting sqref="G33">
    <cfRule type="duplicateValues" dxfId="30" priority="10" stopIfTrue="1"/>
  </conditionalFormatting>
  <conditionalFormatting sqref="G36">
    <cfRule type="duplicateValues" dxfId="29" priority="9" stopIfTrue="1"/>
  </conditionalFormatting>
  <conditionalFormatting sqref="G41">
    <cfRule type="duplicateValues" dxfId="28" priority="8" stopIfTrue="1"/>
  </conditionalFormatting>
  <conditionalFormatting sqref="G42">
    <cfRule type="duplicateValues" dxfId="27" priority="7" stopIfTrue="1"/>
  </conditionalFormatting>
  <conditionalFormatting sqref="G51">
    <cfRule type="duplicateValues" dxfId="26" priority="6" stopIfTrue="1"/>
  </conditionalFormatting>
  <conditionalFormatting sqref="G59">
    <cfRule type="duplicateValues" dxfId="25" priority="5" stopIfTrue="1"/>
  </conditionalFormatting>
  <conditionalFormatting sqref="G61">
    <cfRule type="duplicateValues" dxfId="24" priority="4" stopIfTrue="1"/>
  </conditionalFormatting>
  <conditionalFormatting sqref="G68">
    <cfRule type="duplicateValues" dxfId="23" priority="3" stopIfTrue="1"/>
  </conditionalFormatting>
  <conditionalFormatting sqref="G72">
    <cfRule type="duplicateValues" dxfId="22" priority="2" stopIfTrue="1"/>
  </conditionalFormatting>
  <conditionalFormatting sqref="G74">
    <cfRule type="duplicateValues" dxfId="21" priority="1" stopIfTrue="1"/>
  </conditionalFormatting>
  <pageMargins left="0.78749999999999998" right="0.55138888888888893" top="3.9583333333333331E-2" bottom="3.9583333333333331E-2" header="0.51180555555555551" footer="0.51180555555555551"/>
  <pageSetup paperSize="9" scale="63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showGridLines="0" topLeftCell="A4" zoomScaleNormal="100" workbookViewId="0">
      <selection activeCell="E5" sqref="E5"/>
    </sheetView>
  </sheetViews>
  <sheetFormatPr defaultColWidth="8.90625" defaultRowHeight="14.5" x14ac:dyDescent="0.35"/>
  <cols>
    <col min="1" max="1" width="6.08984375" style="429" customWidth="1"/>
    <col min="2" max="2" width="15.36328125" style="429" customWidth="1"/>
    <col min="3" max="3" width="19.54296875" style="430" customWidth="1"/>
    <col min="4" max="4" width="20.36328125" style="431" customWidth="1"/>
    <col min="5" max="5" width="30.453125" style="429" customWidth="1"/>
    <col min="6" max="6" width="77.54296875" style="429" customWidth="1"/>
    <col min="7" max="7" width="28.08984375" style="429" customWidth="1"/>
    <col min="8" max="8" width="39.453125" style="429" customWidth="1"/>
    <col min="9" max="16384" width="8.90625" style="429"/>
  </cols>
  <sheetData>
    <row r="2" spans="2:8" x14ac:dyDescent="0.35">
      <c r="B2" s="425" t="s">
        <v>1879</v>
      </c>
      <c r="C2" s="426"/>
      <c r="D2" s="427"/>
      <c r="E2" s="428"/>
      <c r="F2" s="428"/>
      <c r="G2" s="425"/>
      <c r="H2" s="425"/>
    </row>
    <row r="3" spans="2:8" x14ac:dyDescent="0.35">
      <c r="E3" s="432"/>
    </row>
    <row r="4" spans="2:8" ht="26.5" x14ac:dyDescent="0.35">
      <c r="B4" s="433" t="s">
        <v>1880</v>
      </c>
      <c r="C4" s="434" t="s">
        <v>1881</v>
      </c>
      <c r="D4" s="435" t="s">
        <v>1882</v>
      </c>
      <c r="E4" s="435" t="s">
        <v>1883</v>
      </c>
      <c r="F4" s="436" t="s">
        <v>176</v>
      </c>
      <c r="G4" s="436" t="s">
        <v>1884</v>
      </c>
      <c r="H4" s="436" t="s">
        <v>1885</v>
      </c>
    </row>
    <row r="5" spans="2:8" ht="25" x14ac:dyDescent="0.35">
      <c r="B5" s="582">
        <v>1</v>
      </c>
      <c r="C5" s="582" t="s">
        <v>1886</v>
      </c>
      <c r="D5" s="437">
        <v>13</v>
      </c>
      <c r="E5" s="438" t="s">
        <v>1887</v>
      </c>
      <c r="F5" s="438" t="s">
        <v>1888</v>
      </c>
      <c r="G5" s="439" t="s">
        <v>1889</v>
      </c>
      <c r="H5" s="438" t="s">
        <v>1890</v>
      </c>
    </row>
    <row r="6" spans="2:8" ht="25" x14ac:dyDescent="0.35">
      <c r="B6" s="583"/>
      <c r="C6" s="583"/>
      <c r="D6" s="440">
        <v>12</v>
      </c>
      <c r="E6" s="438" t="s">
        <v>1891</v>
      </c>
      <c r="F6" s="439" t="s">
        <v>1892</v>
      </c>
      <c r="G6" s="438"/>
      <c r="H6" s="438" t="s">
        <v>1890</v>
      </c>
    </row>
    <row r="7" spans="2:8" x14ac:dyDescent="0.35">
      <c r="B7" s="583"/>
      <c r="C7" s="583"/>
      <c r="D7" s="440">
        <v>11</v>
      </c>
      <c r="E7" s="438" t="s">
        <v>1893</v>
      </c>
      <c r="F7" s="438" t="s">
        <v>1894</v>
      </c>
      <c r="G7" s="438"/>
      <c r="H7" s="438" t="s">
        <v>1890</v>
      </c>
    </row>
    <row r="8" spans="2:8" x14ac:dyDescent="0.35">
      <c r="B8" s="583"/>
      <c r="C8" s="583"/>
      <c r="D8" s="440">
        <v>10</v>
      </c>
      <c r="E8" s="441" t="s">
        <v>1895</v>
      </c>
      <c r="F8" s="441" t="s">
        <v>1896</v>
      </c>
      <c r="G8" s="438"/>
      <c r="H8" s="438" t="s">
        <v>1890</v>
      </c>
    </row>
    <row r="9" spans="2:8" x14ac:dyDescent="0.35">
      <c r="B9" s="582">
        <v>2</v>
      </c>
      <c r="C9" s="585" t="s">
        <v>1897</v>
      </c>
      <c r="D9" s="437">
        <v>24</v>
      </c>
      <c r="E9" s="441" t="s">
        <v>1898</v>
      </c>
      <c r="F9" s="442" t="s">
        <v>1899</v>
      </c>
      <c r="G9" s="438"/>
      <c r="H9" s="438" t="s">
        <v>1900</v>
      </c>
    </row>
    <row r="10" spans="2:8" x14ac:dyDescent="0.35">
      <c r="B10" s="583"/>
      <c r="C10" s="586"/>
      <c r="D10" s="440">
        <v>23</v>
      </c>
      <c r="E10" s="441" t="s">
        <v>1901</v>
      </c>
      <c r="F10" s="441" t="s">
        <v>1902</v>
      </c>
      <c r="G10" s="438"/>
      <c r="H10" s="438" t="s">
        <v>1900</v>
      </c>
    </row>
    <row r="11" spans="2:8" x14ac:dyDescent="0.35">
      <c r="B11" s="583"/>
      <c r="C11" s="586"/>
      <c r="D11" s="440">
        <v>22</v>
      </c>
      <c r="E11" s="443" t="s">
        <v>1903</v>
      </c>
      <c r="F11" s="443" t="s">
        <v>1904</v>
      </c>
      <c r="G11" s="438"/>
      <c r="H11" s="438" t="s">
        <v>1900</v>
      </c>
    </row>
    <row r="12" spans="2:8" x14ac:dyDescent="0.35">
      <c r="B12" s="583"/>
      <c r="C12" s="586"/>
      <c r="D12" s="440">
        <v>21</v>
      </c>
      <c r="E12" s="443" t="s">
        <v>1905</v>
      </c>
      <c r="F12" s="444" t="s">
        <v>1906</v>
      </c>
      <c r="G12" s="439"/>
      <c r="H12" s="438" t="s">
        <v>1900</v>
      </c>
    </row>
    <row r="13" spans="2:8" x14ac:dyDescent="0.35">
      <c r="B13" s="584">
        <v>2</v>
      </c>
      <c r="C13" s="587"/>
      <c r="D13" s="445">
        <v>20</v>
      </c>
      <c r="E13" s="441" t="s">
        <v>1907</v>
      </c>
      <c r="F13" s="441" t="s">
        <v>1908</v>
      </c>
      <c r="G13" s="441"/>
      <c r="H13" s="438" t="s">
        <v>1900</v>
      </c>
    </row>
    <row r="16" spans="2:8" x14ac:dyDescent="0.35">
      <c r="B16" s="425" t="s">
        <v>1909</v>
      </c>
      <c r="C16" s="426"/>
      <c r="D16" s="427"/>
      <c r="E16" s="428"/>
      <c r="F16" s="428"/>
      <c r="G16" s="428"/>
      <c r="H16" s="428"/>
    </row>
    <row r="17" spans="2:8" x14ac:dyDescent="0.35">
      <c r="E17" s="446"/>
    </row>
    <row r="18" spans="2:8" s="448" customFormat="1" ht="26" x14ac:dyDescent="0.25">
      <c r="B18" s="447" t="s">
        <v>1880</v>
      </c>
      <c r="C18" s="435" t="s">
        <v>1881</v>
      </c>
      <c r="D18" s="435" t="s">
        <v>1882</v>
      </c>
      <c r="E18" s="435" t="s">
        <v>1883</v>
      </c>
      <c r="F18" s="436" t="s">
        <v>176</v>
      </c>
      <c r="G18" s="436" t="s">
        <v>1884</v>
      </c>
      <c r="H18" s="436" t="s">
        <v>1885</v>
      </c>
    </row>
    <row r="19" spans="2:8" ht="25" x14ac:dyDescent="0.35">
      <c r="B19" s="579">
        <v>3</v>
      </c>
      <c r="C19" s="579" t="s">
        <v>1910</v>
      </c>
      <c r="D19" s="437">
        <v>33</v>
      </c>
      <c r="E19" s="449" t="s">
        <v>1910</v>
      </c>
      <c r="F19" s="449" t="s">
        <v>1911</v>
      </c>
      <c r="G19" s="439" t="s">
        <v>1912</v>
      </c>
      <c r="H19" s="438" t="s">
        <v>1900</v>
      </c>
    </row>
    <row r="20" spans="2:8" x14ac:dyDescent="0.35">
      <c r="B20" s="580"/>
      <c r="C20" s="580"/>
      <c r="D20" s="440">
        <v>32</v>
      </c>
      <c r="E20" s="449" t="s">
        <v>1913</v>
      </c>
      <c r="F20" s="449" t="s">
        <v>1914</v>
      </c>
      <c r="G20" s="449"/>
      <c r="H20" s="438" t="s">
        <v>1900</v>
      </c>
    </row>
    <row r="21" spans="2:8" x14ac:dyDescent="0.35">
      <c r="B21" s="580"/>
      <c r="C21" s="580"/>
      <c r="D21" s="440">
        <v>31</v>
      </c>
      <c r="E21" s="441" t="s">
        <v>1915</v>
      </c>
      <c r="F21" s="449" t="s">
        <v>1916</v>
      </c>
      <c r="G21" s="450"/>
      <c r="H21" s="438" t="s">
        <v>1900</v>
      </c>
    </row>
    <row r="22" spans="2:8" x14ac:dyDescent="0.35">
      <c r="B22" s="581"/>
      <c r="C22" s="581"/>
      <c r="D22" s="445">
        <v>30</v>
      </c>
      <c r="E22" s="441" t="s">
        <v>1917</v>
      </c>
      <c r="F22" s="449" t="s">
        <v>1918</v>
      </c>
      <c r="G22" s="450"/>
      <c r="H22" s="438" t="s">
        <v>1900</v>
      </c>
    </row>
    <row r="23" spans="2:8" x14ac:dyDescent="0.35">
      <c r="B23" s="579">
        <v>4</v>
      </c>
      <c r="C23" s="579" t="s">
        <v>1919</v>
      </c>
      <c r="D23" s="451">
        <v>44</v>
      </c>
      <c r="E23" s="449" t="s">
        <v>1920</v>
      </c>
      <c r="F23" s="449" t="s">
        <v>1921</v>
      </c>
      <c r="G23" s="450"/>
      <c r="H23" s="450" t="s">
        <v>1922</v>
      </c>
    </row>
    <row r="24" spans="2:8" x14ac:dyDescent="0.35">
      <c r="B24" s="580"/>
      <c r="C24" s="580"/>
      <c r="D24" s="451">
        <v>43</v>
      </c>
      <c r="E24" s="449" t="s">
        <v>1923</v>
      </c>
      <c r="F24" s="449" t="s">
        <v>1924</v>
      </c>
      <c r="G24" s="449"/>
      <c r="H24" s="450" t="s">
        <v>1922</v>
      </c>
    </row>
    <row r="25" spans="2:8" x14ac:dyDescent="0.35">
      <c r="B25" s="580"/>
      <c r="C25" s="580"/>
      <c r="D25" s="451">
        <v>42</v>
      </c>
      <c r="E25" s="449" t="s">
        <v>1925</v>
      </c>
      <c r="F25" s="449" t="s">
        <v>1926</v>
      </c>
      <c r="G25" s="450"/>
      <c r="H25" s="450" t="s">
        <v>1922</v>
      </c>
    </row>
    <row r="26" spans="2:8" ht="26" x14ac:dyDescent="0.35">
      <c r="B26" s="580"/>
      <c r="C26" s="580"/>
      <c r="D26" s="451">
        <v>41</v>
      </c>
      <c r="E26" s="449" t="s">
        <v>1927</v>
      </c>
      <c r="F26" s="452" t="s">
        <v>1928</v>
      </c>
      <c r="G26" s="450"/>
      <c r="H26" s="450" t="s">
        <v>1922</v>
      </c>
    </row>
    <row r="27" spans="2:8" x14ac:dyDescent="0.35">
      <c r="B27" s="581"/>
      <c r="C27" s="581"/>
      <c r="D27" s="453">
        <v>40</v>
      </c>
      <c r="E27" s="441" t="s">
        <v>1929</v>
      </c>
      <c r="F27" s="449" t="s">
        <v>1930</v>
      </c>
      <c r="G27" s="450"/>
      <c r="H27" s="450" t="s">
        <v>1922</v>
      </c>
    </row>
    <row r="30" spans="2:8" x14ac:dyDescent="0.35">
      <c r="B30" s="425" t="s">
        <v>1931</v>
      </c>
      <c r="C30" s="426"/>
      <c r="D30" s="427"/>
      <c r="E30" s="428"/>
      <c r="F30" s="428"/>
      <c r="G30" s="428"/>
      <c r="H30" s="428"/>
    </row>
    <row r="31" spans="2:8" x14ac:dyDescent="0.35">
      <c r="E31" s="446"/>
    </row>
    <row r="32" spans="2:8" x14ac:dyDescent="0.35">
      <c r="B32" s="429" t="s">
        <v>1932</v>
      </c>
    </row>
    <row r="33" spans="2:4" x14ac:dyDescent="0.35">
      <c r="B33" s="429" t="s">
        <v>1933</v>
      </c>
      <c r="C33" s="429"/>
      <c r="D33" s="448"/>
    </row>
  </sheetData>
  <mergeCells count="8">
    <mergeCell ref="B23:B27"/>
    <mergeCell ref="C23:C27"/>
    <mergeCell ref="B5:B8"/>
    <mergeCell ref="C5:C8"/>
    <mergeCell ref="B9:B13"/>
    <mergeCell ref="C9:C13"/>
    <mergeCell ref="B19:B22"/>
    <mergeCell ref="C19:C22"/>
  </mergeCells>
  <phoneticPr fontId="5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4" sqref="F4"/>
    </sheetView>
  </sheetViews>
  <sheetFormatPr defaultRowHeight="12.5" x14ac:dyDescent="0.25"/>
  <cols>
    <col min="1" max="1" width="20.453125" customWidth="1"/>
    <col min="2" max="2" width="16.54296875" customWidth="1"/>
    <col min="3" max="3" width="96.453125" customWidth="1"/>
    <col min="5" max="5" width="13.90625" customWidth="1"/>
    <col min="6" max="6" width="27.90625" customWidth="1"/>
    <col min="8" max="8" width="18.54296875" customWidth="1"/>
    <col min="9" max="9" width="19.08984375" customWidth="1"/>
    <col min="10" max="10" width="18.453125" customWidth="1"/>
    <col min="11" max="11" width="17.90625" customWidth="1"/>
    <col min="12" max="12" width="17.36328125" customWidth="1"/>
  </cols>
  <sheetData>
    <row r="1" spans="1:12" ht="13.5" thickBot="1" x14ac:dyDescent="0.35">
      <c r="A1" s="80" t="s">
        <v>1873</v>
      </c>
      <c r="B1" s="80"/>
      <c r="C1" s="80"/>
      <c r="E1" t="s">
        <v>1876</v>
      </c>
    </row>
    <row r="2" spans="1:12" ht="19.5" customHeight="1" x14ac:dyDescent="0.3">
      <c r="A2" s="416" t="s">
        <v>1224</v>
      </c>
      <c r="B2" s="416" t="s">
        <v>1861</v>
      </c>
      <c r="C2" s="416" t="s">
        <v>176</v>
      </c>
      <c r="E2" s="422" t="s">
        <v>483</v>
      </c>
      <c r="F2" s="422" t="s">
        <v>484</v>
      </c>
      <c r="G2" s="422" t="s">
        <v>485</v>
      </c>
      <c r="H2" s="422" t="s">
        <v>486</v>
      </c>
      <c r="I2" s="422" t="s">
        <v>1862</v>
      </c>
      <c r="J2" s="416" t="s">
        <v>1862</v>
      </c>
      <c r="K2" s="422" t="s">
        <v>1874</v>
      </c>
      <c r="L2" s="416" t="s">
        <v>1861</v>
      </c>
    </row>
    <row r="3" spans="1:12" x14ac:dyDescent="0.25">
      <c r="A3" s="418">
        <v>1</v>
      </c>
      <c r="B3" s="417" t="s">
        <v>1226</v>
      </c>
      <c r="C3" s="417" t="s">
        <v>1847</v>
      </c>
      <c r="E3" s="421">
        <v>0</v>
      </c>
      <c r="F3" s="421" t="s">
        <v>488</v>
      </c>
      <c r="G3" s="421">
        <v>7</v>
      </c>
      <c r="H3" s="421" t="s">
        <v>493</v>
      </c>
      <c r="I3" s="420">
        <v>5</v>
      </c>
      <c r="J3" s="419" t="s">
        <v>1230</v>
      </c>
      <c r="K3" s="420">
        <v>8</v>
      </c>
      <c r="L3" s="419" t="s">
        <v>1857</v>
      </c>
    </row>
    <row r="4" spans="1:12" x14ac:dyDescent="0.25">
      <c r="A4" s="418">
        <v>2</v>
      </c>
      <c r="B4" s="417" t="s">
        <v>1227</v>
      </c>
      <c r="C4" s="417" t="s">
        <v>1848</v>
      </c>
      <c r="E4" s="421">
        <v>3</v>
      </c>
      <c r="F4" s="421" t="s">
        <v>501</v>
      </c>
      <c r="G4" s="421">
        <v>13</v>
      </c>
      <c r="H4" s="421" t="s">
        <v>507</v>
      </c>
      <c r="I4" s="420">
        <v>5</v>
      </c>
      <c r="J4" s="419" t="s">
        <v>1230</v>
      </c>
      <c r="K4" s="420">
        <v>8</v>
      </c>
      <c r="L4" s="419" t="s">
        <v>1857</v>
      </c>
    </row>
    <row r="5" spans="1:12" x14ac:dyDescent="0.25">
      <c r="A5" s="418">
        <v>3</v>
      </c>
      <c r="B5" s="417" t="s">
        <v>1849</v>
      </c>
      <c r="C5" s="417" t="s">
        <v>1850</v>
      </c>
      <c r="E5" s="421">
        <v>4</v>
      </c>
      <c r="F5" s="421" t="s">
        <v>898</v>
      </c>
      <c r="G5" s="421">
        <v>85</v>
      </c>
      <c r="H5" s="421" t="s">
        <v>1875</v>
      </c>
      <c r="I5" s="420">
        <v>5</v>
      </c>
      <c r="J5" s="419" t="s">
        <v>1230</v>
      </c>
      <c r="K5" s="420">
        <v>8</v>
      </c>
      <c r="L5" s="419" t="s">
        <v>1857</v>
      </c>
    </row>
    <row r="6" spans="1:12" x14ac:dyDescent="0.25">
      <c r="A6" s="418">
        <v>4</v>
      </c>
      <c r="B6" s="417" t="s">
        <v>1851</v>
      </c>
      <c r="C6" s="417" t="s">
        <v>1852</v>
      </c>
    </row>
    <row r="7" spans="1:12" x14ac:dyDescent="0.25">
      <c r="A7" s="418">
        <v>5</v>
      </c>
      <c r="B7" s="417" t="s">
        <v>1853</v>
      </c>
      <c r="C7" s="417" t="s">
        <v>1854</v>
      </c>
    </row>
    <row r="8" spans="1:12" x14ac:dyDescent="0.25">
      <c r="A8" s="418">
        <v>6</v>
      </c>
      <c r="B8" s="417" t="s">
        <v>1228</v>
      </c>
      <c r="C8" s="417" t="s">
        <v>1855</v>
      </c>
    </row>
    <row r="9" spans="1:12" x14ac:dyDescent="0.25">
      <c r="A9" s="418">
        <v>7</v>
      </c>
      <c r="B9" s="417" t="s">
        <v>1229</v>
      </c>
      <c r="C9" s="417" t="s">
        <v>1856</v>
      </c>
    </row>
    <row r="10" spans="1:12" x14ac:dyDescent="0.25">
      <c r="A10" s="418">
        <v>8</v>
      </c>
      <c r="B10" s="417" t="s">
        <v>1857</v>
      </c>
      <c r="C10" s="417" t="s">
        <v>1858</v>
      </c>
    </row>
    <row r="11" spans="1:12" x14ac:dyDescent="0.25">
      <c r="A11" s="418">
        <v>9</v>
      </c>
      <c r="B11" s="417" t="s">
        <v>1756</v>
      </c>
      <c r="C11" s="417" t="s">
        <v>1859</v>
      </c>
    </row>
    <row r="12" spans="1:12" x14ac:dyDescent="0.25">
      <c r="A12" s="418">
        <v>10</v>
      </c>
      <c r="B12" s="417" t="s">
        <v>1230</v>
      </c>
      <c r="C12" s="417" t="s">
        <v>1860</v>
      </c>
    </row>
    <row r="14" spans="1:12" ht="13" thickBot="1" x14ac:dyDescent="0.3"/>
    <row r="15" spans="1:12" ht="13.5" thickBot="1" x14ac:dyDescent="0.35">
      <c r="A15" s="80" t="s">
        <v>1862</v>
      </c>
      <c r="B15" s="80"/>
      <c r="C15" s="80"/>
    </row>
    <row r="16" spans="1:12" ht="12.9" customHeight="1" x14ac:dyDescent="0.3">
      <c r="A16" s="416" t="s">
        <v>1872</v>
      </c>
      <c r="B16" s="416" t="s">
        <v>1862</v>
      </c>
      <c r="C16" s="416" t="s">
        <v>176</v>
      </c>
    </row>
    <row r="17" spans="1:3" x14ac:dyDescent="0.25">
      <c r="A17" s="420">
        <v>1</v>
      </c>
      <c r="B17" s="419" t="s">
        <v>1863</v>
      </c>
      <c r="C17" s="419" t="s">
        <v>1867</v>
      </c>
    </row>
    <row r="18" spans="1:3" x14ac:dyDescent="0.25">
      <c r="A18" s="420">
        <v>2</v>
      </c>
      <c r="B18" s="419" t="s">
        <v>1864</v>
      </c>
      <c r="C18" s="419" t="s">
        <v>1868</v>
      </c>
    </row>
    <row r="19" spans="1:3" x14ac:dyDescent="0.25">
      <c r="A19" s="420">
        <v>3</v>
      </c>
      <c r="B19" s="419" t="s">
        <v>1865</v>
      </c>
      <c r="C19" s="419" t="s">
        <v>1869</v>
      </c>
    </row>
    <row r="20" spans="1:3" x14ac:dyDescent="0.25">
      <c r="A20" s="420">
        <v>4</v>
      </c>
      <c r="B20" s="419" t="s">
        <v>1225</v>
      </c>
      <c r="C20" s="419" t="s">
        <v>1870</v>
      </c>
    </row>
    <row r="21" spans="1:3" x14ac:dyDescent="0.25">
      <c r="A21" s="420">
        <v>5</v>
      </c>
      <c r="B21" s="419" t="s">
        <v>1230</v>
      </c>
      <c r="C21" s="419" t="s">
        <v>1860</v>
      </c>
    </row>
    <row r="22" spans="1:3" x14ac:dyDescent="0.25">
      <c r="A22" s="420">
        <v>6</v>
      </c>
      <c r="B22" s="419" t="s">
        <v>1866</v>
      </c>
      <c r="C22" s="419" t="s">
        <v>1871</v>
      </c>
    </row>
  </sheetData>
  <phoneticPr fontId="5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43"/>
  <sheetViews>
    <sheetView tabSelected="1" topLeftCell="A16" zoomScale="86" zoomScaleNormal="86" workbookViewId="0">
      <selection activeCell="H26" sqref="H26"/>
    </sheetView>
  </sheetViews>
  <sheetFormatPr defaultRowHeight="12.5" x14ac:dyDescent="0.25"/>
  <cols>
    <col min="1" max="1" width="14.54296875" bestFit="1" customWidth="1"/>
    <col min="2" max="2" width="27.90625" bestFit="1" customWidth="1"/>
    <col min="3" max="3" width="12.08984375" bestFit="1" customWidth="1"/>
    <col min="4" max="4" width="8.90625" bestFit="1" customWidth="1"/>
    <col min="5" max="5" width="73.90625" bestFit="1" customWidth="1"/>
    <col min="6" max="6" width="18.6328125" customWidth="1"/>
    <col min="8" max="8" width="28" customWidth="1"/>
  </cols>
  <sheetData>
    <row r="1" spans="1:6" x14ac:dyDescent="0.25">
      <c r="A1" s="285" t="s">
        <v>1328</v>
      </c>
      <c r="B1" s="285" t="s">
        <v>1329</v>
      </c>
      <c r="C1" s="285" t="s">
        <v>1330</v>
      </c>
      <c r="D1" s="285" t="s">
        <v>1331</v>
      </c>
      <c r="E1" s="285" t="s">
        <v>176</v>
      </c>
    </row>
    <row r="2" spans="1:6" x14ac:dyDescent="0.25">
      <c r="A2" s="285">
        <v>1</v>
      </c>
      <c r="B2" s="286" t="s">
        <v>1332</v>
      </c>
      <c r="C2" s="285" t="s">
        <v>1333</v>
      </c>
      <c r="D2" s="285" t="s">
        <v>1334</v>
      </c>
      <c r="E2" s="285" t="s">
        <v>1335</v>
      </c>
      <c r="F2" s="285" t="s">
        <v>892</v>
      </c>
    </row>
    <row r="3" spans="1:6" x14ac:dyDescent="0.25">
      <c r="A3" s="285">
        <v>2</v>
      </c>
      <c r="B3" s="286" t="s">
        <v>1336</v>
      </c>
      <c r="C3" s="285" t="s">
        <v>1333</v>
      </c>
      <c r="D3" s="285" t="s">
        <v>1337</v>
      </c>
      <c r="E3" s="285" t="s">
        <v>1397</v>
      </c>
      <c r="F3" s="285" t="s">
        <v>1344</v>
      </c>
    </row>
    <row r="4" spans="1:6" x14ac:dyDescent="0.25">
      <c r="A4" s="285">
        <v>3</v>
      </c>
      <c r="B4" s="286" t="s">
        <v>1338</v>
      </c>
      <c r="C4" s="285" t="s">
        <v>1333</v>
      </c>
      <c r="D4" s="285" t="s">
        <v>1334</v>
      </c>
      <c r="E4" s="285" t="s">
        <v>1339</v>
      </c>
      <c r="F4" s="285" t="s">
        <v>1338</v>
      </c>
    </row>
    <row r="5" spans="1:6" x14ac:dyDescent="0.25">
      <c r="A5" s="285">
        <v>8</v>
      </c>
      <c r="B5" s="286" t="s">
        <v>1344</v>
      </c>
      <c r="C5" s="285" t="s">
        <v>1333</v>
      </c>
      <c r="D5" s="285" t="s">
        <v>1337</v>
      </c>
      <c r="E5" s="285" t="s">
        <v>1345</v>
      </c>
      <c r="F5" s="285" t="s">
        <v>1344</v>
      </c>
    </row>
    <row r="6" spans="1:6" x14ac:dyDescent="0.25">
      <c r="A6" s="285">
        <v>9</v>
      </c>
      <c r="B6" s="286" t="s">
        <v>1346</v>
      </c>
      <c r="C6" s="285" t="s">
        <v>1333</v>
      </c>
      <c r="D6" s="285" t="s">
        <v>1337</v>
      </c>
      <c r="E6" s="285" t="s">
        <v>1347</v>
      </c>
      <c r="F6" s="285" t="s">
        <v>1344</v>
      </c>
    </row>
    <row r="7" spans="1:6" x14ac:dyDescent="0.25">
      <c r="A7" s="285">
        <v>10</v>
      </c>
      <c r="B7" s="286" t="s">
        <v>1348</v>
      </c>
      <c r="C7" s="285" t="s">
        <v>1333</v>
      </c>
      <c r="D7" s="285" t="s">
        <v>1337</v>
      </c>
      <c r="E7" s="285" t="s">
        <v>1349</v>
      </c>
      <c r="F7" s="285" t="s">
        <v>1344</v>
      </c>
    </row>
    <row r="8" spans="1:6" x14ac:dyDescent="0.25">
      <c r="A8" s="285">
        <v>11</v>
      </c>
      <c r="B8" s="286" t="s">
        <v>1350</v>
      </c>
      <c r="C8" s="285" t="s">
        <v>1333</v>
      </c>
      <c r="D8" s="285" t="s">
        <v>1337</v>
      </c>
      <c r="E8" s="285" t="s">
        <v>1351</v>
      </c>
      <c r="F8" s="285" t="s">
        <v>1344</v>
      </c>
    </row>
    <row r="9" spans="1:6" x14ac:dyDescent="0.25">
      <c r="A9" s="285">
        <v>12</v>
      </c>
      <c r="B9" s="286" t="s">
        <v>1352</v>
      </c>
      <c r="C9" s="285" t="s">
        <v>1333</v>
      </c>
      <c r="D9" s="285" t="s">
        <v>1337</v>
      </c>
      <c r="E9" s="285" t="s">
        <v>1353</v>
      </c>
      <c r="F9" s="285" t="s">
        <v>1344</v>
      </c>
    </row>
    <row r="10" spans="1:6" x14ac:dyDescent="0.25">
      <c r="A10" s="285">
        <v>13</v>
      </c>
      <c r="B10" s="286" t="s">
        <v>1354</v>
      </c>
      <c r="C10" s="285" t="s">
        <v>1333</v>
      </c>
      <c r="D10" s="285" t="s">
        <v>1337</v>
      </c>
      <c r="E10" s="285" t="s">
        <v>1355</v>
      </c>
      <c r="F10" s="285" t="s">
        <v>1344</v>
      </c>
    </row>
    <row r="11" spans="1:6" x14ac:dyDescent="0.25">
      <c r="A11" s="285">
        <v>14</v>
      </c>
      <c r="B11" s="286" t="s">
        <v>1356</v>
      </c>
      <c r="C11" s="285" t="s">
        <v>1333</v>
      </c>
      <c r="D11" s="285" t="s">
        <v>1337</v>
      </c>
      <c r="E11" s="285" t="s">
        <v>1357</v>
      </c>
      <c r="F11" s="285" t="s">
        <v>892</v>
      </c>
    </row>
    <row r="12" spans="1:6" x14ac:dyDescent="0.25">
      <c r="A12" s="285">
        <v>15</v>
      </c>
      <c r="B12" s="286" t="s">
        <v>1358</v>
      </c>
      <c r="C12" s="285" t="s">
        <v>1333</v>
      </c>
      <c r="D12" s="285" t="s">
        <v>1337</v>
      </c>
      <c r="E12" s="285" t="s">
        <v>1359</v>
      </c>
      <c r="F12" s="285" t="s">
        <v>1344</v>
      </c>
    </row>
    <row r="13" spans="1:6" x14ac:dyDescent="0.25">
      <c r="A13" s="285">
        <v>16</v>
      </c>
      <c r="B13" s="286" t="s">
        <v>892</v>
      </c>
      <c r="C13" s="285" t="s">
        <v>1333</v>
      </c>
      <c r="D13" s="285" t="s">
        <v>1334</v>
      </c>
      <c r="E13" s="285" t="s">
        <v>1360</v>
      </c>
      <c r="F13" s="285" t="s">
        <v>892</v>
      </c>
    </row>
    <row r="14" spans="1:6" x14ac:dyDescent="0.25">
      <c r="A14" s="285">
        <v>17</v>
      </c>
      <c r="B14" s="286" t="s">
        <v>1361</v>
      </c>
      <c r="C14" s="285" t="s">
        <v>1333</v>
      </c>
      <c r="D14" s="285" t="s">
        <v>1334</v>
      </c>
      <c r="E14" s="285" t="s">
        <v>1362</v>
      </c>
      <c r="F14" s="285" t="s">
        <v>1344</v>
      </c>
    </row>
    <row r="15" spans="1:6" x14ac:dyDescent="0.25">
      <c r="A15" s="285">
        <v>18</v>
      </c>
      <c r="B15" s="286" t="s">
        <v>1363</v>
      </c>
      <c r="C15" s="285" t="s">
        <v>1333</v>
      </c>
      <c r="D15" s="285" t="s">
        <v>1334</v>
      </c>
      <c r="E15" s="285" t="s">
        <v>1364</v>
      </c>
      <c r="F15" s="285" t="s">
        <v>892</v>
      </c>
    </row>
    <row r="16" spans="1:6" x14ac:dyDescent="0.25">
      <c r="A16" s="285">
        <v>19</v>
      </c>
      <c r="B16" s="286" t="s">
        <v>1365</v>
      </c>
      <c r="C16" s="285" t="s">
        <v>1333</v>
      </c>
      <c r="D16" s="285" t="s">
        <v>1334</v>
      </c>
      <c r="E16" s="285" t="s">
        <v>1398</v>
      </c>
      <c r="F16" s="285" t="s">
        <v>892</v>
      </c>
    </row>
    <row r="17" spans="1:9" x14ac:dyDescent="0.25">
      <c r="A17" s="285">
        <v>20</v>
      </c>
      <c r="B17" s="285" t="s">
        <v>1366</v>
      </c>
      <c r="C17" s="285" t="s">
        <v>1333</v>
      </c>
      <c r="D17" s="285" t="s">
        <v>1334</v>
      </c>
      <c r="E17" s="285" t="s">
        <v>1367</v>
      </c>
      <c r="F17" s="285" t="s">
        <v>892</v>
      </c>
    </row>
    <row r="18" spans="1:9" s="405" customFormat="1" ht="14.5" x14ac:dyDescent="0.35">
      <c r="A18" s="287">
        <v>21</v>
      </c>
      <c r="B18" s="287" t="s">
        <v>1368</v>
      </c>
      <c r="C18" s="287" t="s">
        <v>1333</v>
      </c>
      <c r="D18" s="287" t="s">
        <v>1334</v>
      </c>
      <c r="E18" s="287" t="s">
        <v>1369</v>
      </c>
      <c r="F18" s="287" t="s">
        <v>892</v>
      </c>
      <c r="G18" s="406"/>
    </row>
    <row r="19" spans="1:9" s="405" customFormat="1" x14ac:dyDescent="0.25">
      <c r="A19" s="286">
        <v>37</v>
      </c>
      <c r="B19" s="286" t="s">
        <v>1392</v>
      </c>
      <c r="C19" s="286" t="s">
        <v>1333</v>
      </c>
      <c r="D19" s="286" t="s">
        <v>1334</v>
      </c>
      <c r="E19" s="286" t="s">
        <v>1393</v>
      </c>
      <c r="F19" s="286" t="s">
        <v>892</v>
      </c>
    </row>
    <row r="20" spans="1:9" s="405" customFormat="1" x14ac:dyDescent="0.25">
      <c r="A20" s="286">
        <v>38</v>
      </c>
      <c r="B20" s="286" t="s">
        <v>1712</v>
      </c>
      <c r="C20" s="286" t="s">
        <v>1333</v>
      </c>
      <c r="D20" s="286" t="s">
        <v>1337</v>
      </c>
      <c r="E20" s="286" t="s">
        <v>1713</v>
      </c>
      <c r="F20" s="286" t="s">
        <v>892</v>
      </c>
    </row>
    <row r="21" spans="1:9" s="405" customFormat="1" x14ac:dyDescent="0.25">
      <c r="A21" s="286"/>
      <c r="B21" s="286"/>
      <c r="C21" s="286"/>
      <c r="D21" s="286"/>
      <c r="E21" s="286"/>
      <c r="F21" s="286"/>
    </row>
    <row r="22" spans="1:9" s="405" customFormat="1" x14ac:dyDescent="0.25">
      <c r="A22" s="286"/>
      <c r="B22" s="286"/>
      <c r="C22" s="286"/>
      <c r="D22" s="286"/>
      <c r="E22" s="286"/>
      <c r="F22" s="286"/>
    </row>
    <row r="23" spans="1:9" s="405" customFormat="1" x14ac:dyDescent="0.25">
      <c r="A23" s="286"/>
      <c r="B23" s="286"/>
      <c r="C23" s="286"/>
      <c r="D23" s="286"/>
      <c r="E23" s="286"/>
      <c r="F23" s="286"/>
    </row>
    <row r="24" spans="1:9" x14ac:dyDescent="0.25">
      <c r="A24" s="286"/>
      <c r="B24" s="286"/>
      <c r="C24" s="286"/>
      <c r="D24" s="286"/>
      <c r="E24" s="286"/>
    </row>
    <row r="25" spans="1:9" x14ac:dyDescent="0.25">
      <c r="A25" s="285">
        <v>4</v>
      </c>
      <c r="B25" s="286" t="s">
        <v>1565</v>
      </c>
      <c r="C25" s="285" t="s">
        <v>1340</v>
      </c>
      <c r="D25" s="285" t="s">
        <v>1337</v>
      </c>
      <c r="E25" s="285" t="s">
        <v>1341</v>
      </c>
      <c r="F25" s="285" t="s">
        <v>1344</v>
      </c>
      <c r="H25" s="286" t="s">
        <v>1565</v>
      </c>
      <c r="I25" s="285">
        <v>4</v>
      </c>
    </row>
    <row r="26" spans="1:9" x14ac:dyDescent="0.25">
      <c r="A26" s="285">
        <v>5</v>
      </c>
      <c r="B26" s="286" t="s">
        <v>1338</v>
      </c>
      <c r="C26" s="285" t="s">
        <v>1340</v>
      </c>
      <c r="D26" s="285" t="s">
        <v>1334</v>
      </c>
      <c r="E26" s="285" t="s">
        <v>1339</v>
      </c>
      <c r="F26" s="285" t="s">
        <v>1338</v>
      </c>
      <c r="H26" s="286" t="s">
        <v>1338</v>
      </c>
      <c r="I26" s="285">
        <v>5</v>
      </c>
    </row>
    <row r="27" spans="1:9" x14ac:dyDescent="0.25">
      <c r="A27" s="285">
        <v>6</v>
      </c>
      <c r="B27" s="286" t="s">
        <v>1332</v>
      </c>
      <c r="C27" s="285" t="s">
        <v>1340</v>
      </c>
      <c r="D27" s="285" t="s">
        <v>1334</v>
      </c>
      <c r="E27" s="285" t="s">
        <v>1342</v>
      </c>
      <c r="F27" s="285" t="s">
        <v>892</v>
      </c>
      <c r="H27" s="286" t="s">
        <v>1332</v>
      </c>
      <c r="I27" s="285">
        <v>6</v>
      </c>
    </row>
    <row r="28" spans="1:9" x14ac:dyDescent="0.25">
      <c r="A28" s="285">
        <v>7</v>
      </c>
      <c r="B28" s="286" t="s">
        <v>1336</v>
      </c>
      <c r="C28" s="285" t="s">
        <v>1340</v>
      </c>
      <c r="D28" s="285" t="s">
        <v>1337</v>
      </c>
      <c r="E28" s="285" t="s">
        <v>1343</v>
      </c>
      <c r="F28" s="285" t="s">
        <v>1344</v>
      </c>
      <c r="H28" s="286" t="s">
        <v>1336</v>
      </c>
      <c r="I28" s="285">
        <v>7</v>
      </c>
    </row>
    <row r="29" spans="1:9" x14ac:dyDescent="0.25">
      <c r="A29" s="285">
        <v>22</v>
      </c>
      <c r="B29" s="285" t="s">
        <v>1370</v>
      </c>
      <c r="C29" s="285" t="s">
        <v>1340</v>
      </c>
      <c r="D29" s="285" t="s">
        <v>1337</v>
      </c>
      <c r="E29" s="285" t="s">
        <v>1371</v>
      </c>
      <c r="F29" s="285" t="s">
        <v>1344</v>
      </c>
      <c r="H29" s="285" t="s">
        <v>1370</v>
      </c>
      <c r="I29" s="285">
        <v>22</v>
      </c>
    </row>
    <row r="30" spans="1:9" x14ac:dyDescent="0.25">
      <c r="A30" s="285">
        <v>23</v>
      </c>
      <c r="B30" s="285" t="s">
        <v>1372</v>
      </c>
      <c r="C30" s="285" t="s">
        <v>1340</v>
      </c>
      <c r="D30" s="285" t="s">
        <v>1337</v>
      </c>
      <c r="E30" s="285" t="s">
        <v>1373</v>
      </c>
      <c r="F30" s="285" t="s">
        <v>1344</v>
      </c>
      <c r="H30" s="285" t="s">
        <v>1372</v>
      </c>
      <c r="I30" s="285">
        <v>23</v>
      </c>
    </row>
    <row r="31" spans="1:9" x14ac:dyDescent="0.25">
      <c r="A31" s="285">
        <v>24</v>
      </c>
      <c r="B31" s="285" t="s">
        <v>1374</v>
      </c>
      <c r="C31" s="285" t="s">
        <v>1340</v>
      </c>
      <c r="D31" s="285" t="s">
        <v>1337</v>
      </c>
      <c r="E31" s="285" t="s">
        <v>1375</v>
      </c>
      <c r="F31" s="285" t="s">
        <v>1344</v>
      </c>
      <c r="H31" s="285" t="s">
        <v>1374</v>
      </c>
      <c r="I31" s="285">
        <v>24</v>
      </c>
    </row>
    <row r="32" spans="1:9" x14ac:dyDescent="0.25">
      <c r="A32" s="285">
        <v>25</v>
      </c>
      <c r="B32" s="285" t="s">
        <v>1376</v>
      </c>
      <c r="C32" s="285" t="s">
        <v>1340</v>
      </c>
      <c r="D32" s="285" t="s">
        <v>1337</v>
      </c>
      <c r="E32" s="285" t="s">
        <v>1377</v>
      </c>
      <c r="F32" s="285" t="s">
        <v>1344</v>
      </c>
      <c r="H32" s="285" t="s">
        <v>1376</v>
      </c>
      <c r="I32" s="285">
        <v>25</v>
      </c>
    </row>
    <row r="33" spans="1:9" x14ac:dyDescent="0.25">
      <c r="A33" s="285">
        <v>26</v>
      </c>
      <c r="B33" s="285" t="s">
        <v>1378</v>
      </c>
      <c r="C33" s="285" t="s">
        <v>1340</v>
      </c>
      <c r="D33" s="285" t="s">
        <v>1337</v>
      </c>
      <c r="E33" s="285" t="s">
        <v>1379</v>
      </c>
      <c r="F33" s="285" t="s">
        <v>1344</v>
      </c>
      <c r="H33" s="285" t="s">
        <v>1378</v>
      </c>
      <c r="I33" s="285">
        <v>26</v>
      </c>
    </row>
    <row r="34" spans="1:9" x14ac:dyDescent="0.25">
      <c r="A34" s="285">
        <v>27</v>
      </c>
      <c r="B34" s="285" t="s">
        <v>1380</v>
      </c>
      <c r="C34" s="285" t="s">
        <v>1340</v>
      </c>
      <c r="D34" s="285" t="s">
        <v>1337</v>
      </c>
      <c r="E34" s="285" t="s">
        <v>1381</v>
      </c>
      <c r="F34" s="285" t="s">
        <v>1344</v>
      </c>
      <c r="H34" s="285" t="s">
        <v>1380</v>
      </c>
      <c r="I34" s="285">
        <v>27</v>
      </c>
    </row>
    <row r="35" spans="1:9" x14ac:dyDescent="0.25">
      <c r="A35" s="285">
        <v>28</v>
      </c>
      <c r="B35" s="285" t="s">
        <v>1382</v>
      </c>
      <c r="C35" s="285" t="s">
        <v>1340</v>
      </c>
      <c r="D35" s="285" t="s">
        <v>1337</v>
      </c>
      <c r="E35" s="285" t="s">
        <v>1383</v>
      </c>
      <c r="F35" s="285" t="s">
        <v>1344</v>
      </c>
      <c r="H35" s="285" t="s">
        <v>1382</v>
      </c>
      <c r="I35" s="285">
        <v>28</v>
      </c>
    </row>
    <row r="36" spans="1:9" x14ac:dyDescent="0.25">
      <c r="A36" s="285">
        <v>29</v>
      </c>
      <c r="B36" s="285" t="s">
        <v>1384</v>
      </c>
      <c r="C36" s="285" t="s">
        <v>1340</v>
      </c>
      <c r="D36" s="285" t="s">
        <v>1334</v>
      </c>
      <c r="E36" s="285" t="s">
        <v>1385</v>
      </c>
      <c r="F36" s="285" t="s">
        <v>892</v>
      </c>
      <c r="H36" s="285" t="s">
        <v>1384</v>
      </c>
      <c r="I36" s="285">
        <v>29</v>
      </c>
    </row>
    <row r="37" spans="1:9" x14ac:dyDescent="0.25">
      <c r="A37" s="285">
        <v>30</v>
      </c>
      <c r="B37" s="285" t="s">
        <v>1386</v>
      </c>
      <c r="C37" s="285" t="s">
        <v>1340</v>
      </c>
      <c r="D37" s="285" t="s">
        <v>1334</v>
      </c>
      <c r="E37" s="285" t="s">
        <v>1387</v>
      </c>
      <c r="F37" s="285" t="s">
        <v>892</v>
      </c>
      <c r="H37" s="285" t="s">
        <v>1386</v>
      </c>
      <c r="I37" s="285">
        <v>30</v>
      </c>
    </row>
    <row r="38" spans="1:9" x14ac:dyDescent="0.25">
      <c r="A38" s="285">
        <v>31</v>
      </c>
      <c r="B38" s="285" t="s">
        <v>1388</v>
      </c>
      <c r="C38" s="285" t="s">
        <v>1340</v>
      </c>
      <c r="D38" s="285" t="s">
        <v>1334</v>
      </c>
      <c r="E38" s="285" t="s">
        <v>1389</v>
      </c>
      <c r="F38" s="285" t="s">
        <v>892</v>
      </c>
      <c r="H38" s="285" t="s">
        <v>1388</v>
      </c>
      <c r="I38" s="285">
        <v>31</v>
      </c>
    </row>
    <row r="39" spans="1:9" ht="14.5" x14ac:dyDescent="0.35">
      <c r="A39" s="287">
        <v>32</v>
      </c>
      <c r="B39" s="287" t="s">
        <v>1390</v>
      </c>
      <c r="C39" s="287" t="s">
        <v>1340</v>
      </c>
      <c r="D39" s="287" t="s">
        <v>1334</v>
      </c>
      <c r="E39" s="287" t="s">
        <v>1391</v>
      </c>
      <c r="F39" s="285" t="s">
        <v>1344</v>
      </c>
      <c r="H39" s="287" t="s">
        <v>1390</v>
      </c>
      <c r="I39" s="287">
        <v>32</v>
      </c>
    </row>
    <row r="40" spans="1:9" x14ac:dyDescent="0.25">
      <c r="A40" s="285">
        <v>33</v>
      </c>
      <c r="B40" s="285" t="s">
        <v>1392</v>
      </c>
      <c r="C40" s="285" t="s">
        <v>1340</v>
      </c>
      <c r="D40" s="285" t="s">
        <v>1334</v>
      </c>
      <c r="E40" s="285" t="s">
        <v>1393</v>
      </c>
      <c r="F40" s="285" t="s">
        <v>892</v>
      </c>
      <c r="H40" s="285" t="s">
        <v>1392</v>
      </c>
      <c r="I40" s="285">
        <v>33</v>
      </c>
    </row>
    <row r="41" spans="1:9" x14ac:dyDescent="0.25">
      <c r="A41" s="285">
        <v>34</v>
      </c>
      <c r="B41" s="285" t="s">
        <v>1394</v>
      </c>
      <c r="C41" s="285" t="s">
        <v>1340</v>
      </c>
      <c r="D41" s="285" t="s">
        <v>1334</v>
      </c>
      <c r="E41" s="285" t="s">
        <v>1395</v>
      </c>
      <c r="F41" s="285" t="s">
        <v>892</v>
      </c>
      <c r="H41" s="285" t="s">
        <v>1394</v>
      </c>
      <c r="I41" s="285">
        <v>34</v>
      </c>
    </row>
    <row r="42" spans="1:9" ht="14.5" x14ac:dyDescent="0.35">
      <c r="A42" s="287">
        <v>35</v>
      </c>
      <c r="B42" s="287" t="s">
        <v>1846</v>
      </c>
      <c r="C42" s="287" t="s">
        <v>1340</v>
      </c>
      <c r="D42" s="287" t="s">
        <v>1334</v>
      </c>
      <c r="E42" s="287" t="s">
        <v>1396</v>
      </c>
      <c r="F42" s="285" t="s">
        <v>1344</v>
      </c>
      <c r="H42" s="287" t="s">
        <v>1846</v>
      </c>
      <c r="I42" s="287">
        <v>35</v>
      </c>
    </row>
    <row r="43" spans="1:9" s="405" customFormat="1" x14ac:dyDescent="0.25">
      <c r="A43" s="286">
        <v>36</v>
      </c>
      <c r="B43" s="286" t="s">
        <v>1712</v>
      </c>
      <c r="C43" s="286" t="s">
        <v>1340</v>
      </c>
      <c r="D43" s="286" t="s">
        <v>1337</v>
      </c>
      <c r="E43" s="286" t="s">
        <v>1714</v>
      </c>
      <c r="F43" s="286" t="s">
        <v>892</v>
      </c>
      <c r="H43" s="286" t="s">
        <v>1712</v>
      </c>
      <c r="I43" s="286">
        <v>36</v>
      </c>
    </row>
  </sheetData>
  <autoFilter ref="A1:E42"/>
  <sortState ref="A2:E36">
    <sortCondition descending="1" ref="C2:C36"/>
  </sortState>
  <phoneticPr fontId="5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7"/>
  <sheetViews>
    <sheetView zoomScale="86" zoomScaleNormal="86" workbookViewId="0">
      <selection activeCell="C16" sqref="C16"/>
    </sheetView>
  </sheetViews>
  <sheetFormatPr defaultRowHeight="12.5" x14ac:dyDescent="0.25"/>
  <cols>
    <col min="2" max="2" width="12" customWidth="1"/>
  </cols>
  <sheetData>
    <row r="1" spans="1:2" ht="13.5" thickBot="1" x14ac:dyDescent="0.3">
      <c r="A1" s="160" t="s">
        <v>1405</v>
      </c>
      <c r="B1" s="55"/>
    </row>
    <row r="2" spans="1:2" ht="13" x14ac:dyDescent="0.25">
      <c r="A2" s="221" t="s">
        <v>1299</v>
      </c>
      <c r="B2" s="149" t="s">
        <v>1404</v>
      </c>
    </row>
    <row r="3" spans="1:2" ht="13" x14ac:dyDescent="0.25">
      <c r="A3" s="211">
        <v>1</v>
      </c>
      <c r="B3" s="147" t="s">
        <v>1399</v>
      </c>
    </row>
    <row r="4" spans="1:2" ht="13" x14ac:dyDescent="0.25">
      <c r="A4" s="212">
        <v>2</v>
      </c>
      <c r="B4" s="147" t="s">
        <v>1400</v>
      </c>
    </row>
    <row r="5" spans="1:2" ht="13" x14ac:dyDescent="0.25">
      <c r="A5" s="212">
        <v>3</v>
      </c>
      <c r="B5" s="147" t="s">
        <v>1401</v>
      </c>
    </row>
    <row r="6" spans="1:2" ht="13" x14ac:dyDescent="0.25">
      <c r="A6" s="212">
        <v>4</v>
      </c>
      <c r="B6" s="147" t="s">
        <v>1402</v>
      </c>
    </row>
    <row r="7" spans="1:2" ht="13" x14ac:dyDescent="0.25">
      <c r="A7" s="213">
        <v>5</v>
      </c>
      <c r="B7" s="148" t="s">
        <v>1403</v>
      </c>
    </row>
  </sheetData>
  <phoneticPr fontId="51" type="noConversion"/>
  <conditionalFormatting sqref="A3:A7">
    <cfRule type="duplicateValues" dxfId="3" priority="1" stopIfTrue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6"/>
  <sheetViews>
    <sheetView zoomScale="86" zoomScaleNormal="86" workbookViewId="0">
      <selection activeCell="C16" sqref="C16"/>
    </sheetView>
  </sheetViews>
  <sheetFormatPr defaultRowHeight="12.5" x14ac:dyDescent="0.25"/>
  <cols>
    <col min="1" max="2" width="9.08984375" style="288"/>
  </cols>
  <sheetData>
    <row r="1" spans="1:2" ht="13.5" thickBot="1" x14ac:dyDescent="0.3">
      <c r="A1" s="588" t="s">
        <v>1411</v>
      </c>
      <c r="B1" s="589"/>
    </row>
    <row r="2" spans="1:2" ht="13" x14ac:dyDescent="0.25">
      <c r="A2" s="289" t="s">
        <v>1299</v>
      </c>
      <c r="B2" s="149" t="s">
        <v>1407</v>
      </c>
    </row>
    <row r="3" spans="1:2" ht="13" x14ac:dyDescent="0.25">
      <c r="A3" s="290">
        <v>1</v>
      </c>
      <c r="B3" s="147" t="s">
        <v>1406</v>
      </c>
    </row>
    <row r="4" spans="1:2" ht="13" x14ac:dyDescent="0.25">
      <c r="A4" s="212">
        <v>2</v>
      </c>
      <c r="B4" s="147" t="s">
        <v>1408</v>
      </c>
    </row>
    <row r="5" spans="1:2" ht="13" x14ac:dyDescent="0.25">
      <c r="A5" s="212">
        <v>3</v>
      </c>
      <c r="B5" s="147" t="s">
        <v>1409</v>
      </c>
    </row>
    <row r="6" spans="1:2" ht="13" x14ac:dyDescent="0.25">
      <c r="A6" s="213">
        <v>4</v>
      </c>
      <c r="B6" s="291" t="s">
        <v>1410</v>
      </c>
    </row>
  </sheetData>
  <mergeCells count="1">
    <mergeCell ref="A1:B1"/>
  </mergeCells>
  <phoneticPr fontId="51" type="noConversion"/>
  <conditionalFormatting sqref="A3:A6">
    <cfRule type="duplicateValues" dxfId="2" priority="1" stopIfTrue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159"/>
  <sheetViews>
    <sheetView topLeftCell="A133" zoomScaleNormal="100" workbookViewId="0">
      <selection activeCell="H47" sqref="H47"/>
    </sheetView>
  </sheetViews>
  <sheetFormatPr defaultRowHeight="12.5" x14ac:dyDescent="0.25"/>
  <cols>
    <col min="1" max="1" width="9" bestFit="1" customWidth="1"/>
    <col min="2" max="2" width="41.54296875" bestFit="1" customWidth="1"/>
    <col min="3" max="3" width="16.90625" bestFit="1" customWidth="1"/>
    <col min="4" max="4" width="10.54296875" bestFit="1" customWidth="1"/>
    <col min="6" max="6" width="49" bestFit="1" customWidth="1"/>
    <col min="7" max="7" width="24" bestFit="1" customWidth="1"/>
    <col min="8" max="8" width="45" bestFit="1" customWidth="1"/>
    <col min="9" max="9" width="10.54296875" bestFit="1" customWidth="1"/>
    <col min="11" max="11" width="9.08984375" style="413"/>
    <col min="12" max="12" width="11.90625" style="412" customWidth="1"/>
  </cols>
  <sheetData>
    <row r="1" spans="1:12" ht="14.5" x14ac:dyDescent="0.35">
      <c r="A1" s="294" t="s">
        <v>1564</v>
      </c>
      <c r="B1" s="590" t="s">
        <v>1412</v>
      </c>
      <c r="C1" s="590"/>
      <c r="L1" s="409"/>
    </row>
    <row r="2" spans="1:12" ht="26" x14ac:dyDescent="0.25">
      <c r="A2" s="295" t="s">
        <v>1413</v>
      </c>
      <c r="B2" s="296" t="s">
        <v>1329</v>
      </c>
      <c r="C2" s="296" t="s">
        <v>1414</v>
      </c>
      <c r="D2" s="295" t="s">
        <v>1413</v>
      </c>
      <c r="E2" s="415" t="s">
        <v>1838</v>
      </c>
      <c r="F2" s="415" t="s">
        <v>1839</v>
      </c>
      <c r="L2" s="410"/>
    </row>
    <row r="3" spans="1:12" ht="13" x14ac:dyDescent="0.25">
      <c r="A3" s="212">
        <v>25401010</v>
      </c>
      <c r="B3" s="292" t="s">
        <v>1415</v>
      </c>
      <c r="C3" s="297">
        <v>4070</v>
      </c>
      <c r="D3" s="212">
        <f>INDEX(A:A,MATCH(E3,C:C,0))</f>
        <v>40403030</v>
      </c>
      <c r="E3" s="414">
        <f>INDEX(Industry!F:F,MATCH(TRIM(F3),Industry!O:O,0))</f>
        <v>9100</v>
      </c>
      <c r="F3" s="407" t="s">
        <v>136</v>
      </c>
      <c r="G3" t="str">
        <f>INDEX(Industry!N:N,MATCH(C3,Industry!F:F,0))</f>
        <v>Consumer Industry</v>
      </c>
      <c r="H3" t="str">
        <f>INDEX(Industry!O:O,MATCH(C3,Industry!F:F,0))</f>
        <v>Media</v>
      </c>
      <c r="K3" s="414">
        <v>9010</v>
      </c>
      <c r="L3" s="411" t="s">
        <v>137</v>
      </c>
    </row>
    <row r="4" spans="1:12" ht="13" x14ac:dyDescent="0.25">
      <c r="A4" s="212">
        <v>20101010</v>
      </c>
      <c r="B4" s="292" t="s">
        <v>1416</v>
      </c>
      <c r="C4" s="297">
        <v>5090</v>
      </c>
      <c r="D4" s="212">
        <v>40403030</v>
      </c>
      <c r="E4" s="414">
        <f>INDEX(Industry!F:F,MATCH(TRIM(F4),Industry!O:O,0))</f>
        <v>9060</v>
      </c>
      <c r="F4" s="407" t="s">
        <v>142</v>
      </c>
      <c r="G4" t="str">
        <f>INDEX(Industry!N:N,MATCH(C4,Industry!F:F,0))</f>
        <v>Industrials</v>
      </c>
      <c r="H4" t="str">
        <f>INDEX(Industry!O:O,MATCH(C4,Industry!F:F,0))</f>
        <v>General Industrials</v>
      </c>
      <c r="K4" s="414">
        <v>9020</v>
      </c>
      <c r="L4" s="411" t="s">
        <v>138</v>
      </c>
    </row>
    <row r="5" spans="1:12" ht="13" x14ac:dyDescent="0.25">
      <c r="A5" s="212">
        <v>20106015</v>
      </c>
      <c r="B5" s="292" t="s">
        <v>1417</v>
      </c>
      <c r="C5" s="297">
        <v>5090</v>
      </c>
      <c r="D5" s="212">
        <v>40403030</v>
      </c>
      <c r="E5" s="414">
        <f>INDEX(Industry!F:F,MATCH(TRIM(F5),Industry!O:O,0))</f>
        <v>9040</v>
      </c>
      <c r="F5" s="407" t="s">
        <v>1840</v>
      </c>
      <c r="G5" t="str">
        <f>INDEX(Industry!N:N,MATCH(C5,Industry!F:F,0))</f>
        <v>Industrials</v>
      </c>
      <c r="H5" t="str">
        <f>INDEX(Industry!O:O,MATCH(C5,Industry!F:F,0))</f>
        <v>General Industrials</v>
      </c>
      <c r="K5" s="414">
        <v>9030</v>
      </c>
      <c r="L5" s="411" t="s">
        <v>139</v>
      </c>
    </row>
    <row r="6" spans="1:12" ht="13" x14ac:dyDescent="0.25">
      <c r="A6" s="212">
        <v>30202010</v>
      </c>
      <c r="B6" s="292" t="s">
        <v>1418</v>
      </c>
      <c r="C6" s="297">
        <v>4010</v>
      </c>
      <c r="D6" s="212">
        <v>40403030</v>
      </c>
      <c r="E6" s="414">
        <f>INDEX(Industry!F:F,MATCH(TRIM(F6),Industry!O:O,0))</f>
        <v>9030</v>
      </c>
      <c r="F6" s="407" t="s">
        <v>1841</v>
      </c>
      <c r="G6" t="str">
        <f>INDEX(Industry!N:N,MATCH(C6,Industry!F:F,0))</f>
        <v>Consumer Industry</v>
      </c>
      <c r="H6" t="str">
        <f>INDEX(Industry!O:O,MATCH(C6,Industry!F:F,0))</f>
        <v>Food &amp; Beverages</v>
      </c>
      <c r="K6" s="414">
        <v>9040</v>
      </c>
      <c r="L6" s="411" t="s">
        <v>140</v>
      </c>
    </row>
    <row r="7" spans="1:12" ht="13" x14ac:dyDescent="0.25">
      <c r="A7" s="212">
        <v>20301010</v>
      </c>
      <c r="B7" s="292" t="s">
        <v>1419</v>
      </c>
      <c r="C7" s="297">
        <v>5060</v>
      </c>
      <c r="D7" s="212">
        <v>40403030</v>
      </c>
      <c r="E7" s="414">
        <f>INDEX(Industry!F:F,MATCH(TRIM(F7),Industry!O:O,0))</f>
        <v>9010</v>
      </c>
      <c r="F7" s="407" t="s">
        <v>1842</v>
      </c>
      <c r="G7" t="str">
        <f>INDEX(Industry!N:N,MATCH(C7,Industry!F:F,0))</f>
        <v>Industrials</v>
      </c>
      <c r="H7" t="str">
        <f>INDEX(Industry!O:O,MATCH(C7,Industry!F:F,0))</f>
        <v>Transportation - Services</v>
      </c>
      <c r="K7" s="414">
        <v>9050</v>
      </c>
      <c r="L7" s="411" t="s">
        <v>141</v>
      </c>
    </row>
    <row r="8" spans="1:12" ht="13" x14ac:dyDescent="0.25">
      <c r="A8" s="212">
        <v>20302010</v>
      </c>
      <c r="B8" s="292" t="s">
        <v>1420</v>
      </c>
      <c r="C8" s="297">
        <v>5060</v>
      </c>
      <c r="D8" s="212">
        <v>40403030</v>
      </c>
      <c r="E8" s="414">
        <f>INDEX(Industry!F:F,MATCH(TRIM(F8),Industry!O:O,0))</f>
        <v>9020</v>
      </c>
      <c r="F8" s="407" t="s">
        <v>1843</v>
      </c>
      <c r="G8" t="str">
        <f>INDEX(Industry!N:N,MATCH(C8,Industry!F:F,0))</f>
        <v>Industrials</v>
      </c>
      <c r="H8" t="str">
        <f>INDEX(Industry!O:O,MATCH(C8,Industry!F:F,0))</f>
        <v>Transportation - Services</v>
      </c>
      <c r="K8" s="414">
        <v>9060</v>
      </c>
      <c r="L8" s="411" t="s">
        <v>142</v>
      </c>
    </row>
    <row r="9" spans="1:12" ht="13" x14ac:dyDescent="0.25">
      <c r="A9" s="212">
        <v>20305010</v>
      </c>
      <c r="B9" s="292" t="s">
        <v>1421</v>
      </c>
      <c r="C9" s="297">
        <v>5050</v>
      </c>
      <c r="D9" s="212">
        <v>40403030</v>
      </c>
      <c r="E9" s="414">
        <f>INDEX(Industry!F:F,MATCH(TRIM(F9),Industry!O:O,0))</f>
        <v>9070</v>
      </c>
      <c r="F9" s="407" t="s">
        <v>143</v>
      </c>
      <c r="G9" t="str">
        <f>INDEX(Industry!N:N,MATCH(C9,Industry!F:F,0))</f>
        <v>Infrastructure Economic</v>
      </c>
      <c r="H9" t="str">
        <f>INDEX(Industry!O:O,MATCH(C9,Industry!F:F,0))</f>
        <v>Transportation - Infrastructure</v>
      </c>
      <c r="K9" s="414">
        <v>9070</v>
      </c>
      <c r="L9" s="411" t="s">
        <v>143</v>
      </c>
    </row>
    <row r="10" spans="1:12" ht="13" x14ac:dyDescent="0.25">
      <c r="A10" s="212">
        <v>50101010</v>
      </c>
      <c r="B10" s="292" t="s">
        <v>1422</v>
      </c>
      <c r="C10" s="297">
        <v>2010</v>
      </c>
      <c r="D10" s="212">
        <v>40403030</v>
      </c>
      <c r="E10" s="414">
        <f>INDEX(Industry!F:F,MATCH(TRIM(F10),Industry!O:O,0))</f>
        <v>9050</v>
      </c>
      <c r="F10" s="407" t="s">
        <v>141</v>
      </c>
      <c r="G10" t="str">
        <f>INDEX(Industry!N:N,MATCH(C10,Industry!F:F,0))</f>
        <v>Infrastructure Economic</v>
      </c>
      <c r="H10" t="str">
        <f>INDEX(Industry!O:O,MATCH(C10,Industry!F:F,0))</f>
        <v>Communication - Infrastructure</v>
      </c>
      <c r="K10" s="414">
        <v>9080</v>
      </c>
      <c r="L10" s="411" t="s">
        <v>144</v>
      </c>
    </row>
    <row r="11" spans="1:12" ht="13" x14ac:dyDescent="0.25">
      <c r="A11" s="212">
        <v>15104010</v>
      </c>
      <c r="B11" s="292" t="s">
        <v>1423</v>
      </c>
      <c r="C11" s="297">
        <v>5020</v>
      </c>
      <c r="D11" s="212">
        <v>40403030</v>
      </c>
      <c r="E11" s="414">
        <f>INDEX(Industry!F:F,MATCH(TRIM(F11),Industry!O:O,0))</f>
        <v>9080</v>
      </c>
      <c r="F11" s="407" t="s">
        <v>144</v>
      </c>
      <c r="G11" t="str">
        <f>INDEX(Industry!N:N,MATCH(C11,Industry!F:F,0))</f>
        <v>Industrials</v>
      </c>
      <c r="H11" t="str">
        <f>INDEX(Industry!O:O,MATCH(C11,Industry!F:F,0))</f>
        <v>Materials - Mining and Forestry</v>
      </c>
      <c r="K11" s="414">
        <v>9100</v>
      </c>
      <c r="L11" s="411" t="s">
        <v>145</v>
      </c>
    </row>
    <row r="12" spans="1:12" ht="13" x14ac:dyDescent="0.25">
      <c r="A12" s="212">
        <v>25504010</v>
      </c>
      <c r="B12" s="292" t="s">
        <v>1424</v>
      </c>
      <c r="C12" s="297">
        <v>4060</v>
      </c>
      <c r="D12" s="212">
        <v>40402050</v>
      </c>
      <c r="E12" s="414">
        <f>INDEX(Industry!F:F,MATCH(TRIM(F12),Industry!O:O,0))</f>
        <v>10100</v>
      </c>
      <c r="F12" s="407" t="s">
        <v>146</v>
      </c>
      <c r="G12" t="str">
        <f>INDEX(Industry!N:N,MATCH(C12,Industry!F:F,0))</f>
        <v>Consumer Industry</v>
      </c>
      <c r="H12" t="str">
        <f>INDEX(Industry!O:O,MATCH(C12,Industry!F:F,0))</f>
        <v>Retail</v>
      </c>
      <c r="K12" s="414">
        <v>10010</v>
      </c>
      <c r="L12" s="411" t="s">
        <v>147</v>
      </c>
    </row>
    <row r="13" spans="1:12" ht="13" x14ac:dyDescent="0.25">
      <c r="A13" s="212">
        <v>25203010</v>
      </c>
      <c r="B13" s="292" t="s">
        <v>1425</v>
      </c>
      <c r="C13" s="297">
        <v>4040</v>
      </c>
      <c r="D13" s="212">
        <v>40402050</v>
      </c>
      <c r="E13" s="414">
        <f>INDEX(Industry!F:F,MATCH(TRIM(F13),Industry!O:O,0))</f>
        <v>10030</v>
      </c>
      <c r="F13" s="407" t="s">
        <v>149</v>
      </c>
      <c r="G13" t="str">
        <f>INDEX(Industry!N:N,MATCH(C13,Industry!F:F,0))</f>
        <v>Consumer Industry</v>
      </c>
      <c r="H13" t="str">
        <f>INDEX(Industry!O:O,MATCH(C13,Industry!F:F,0))</f>
        <v>Textiles</v>
      </c>
      <c r="K13" s="414">
        <v>10020</v>
      </c>
      <c r="L13" s="411" t="s">
        <v>148</v>
      </c>
    </row>
    <row r="14" spans="1:12" ht="13" x14ac:dyDescent="0.25">
      <c r="A14" s="212">
        <v>45103010</v>
      </c>
      <c r="B14" s="292" t="s">
        <v>1426</v>
      </c>
      <c r="C14" s="297">
        <v>1030</v>
      </c>
      <c r="D14" s="212">
        <v>40402050</v>
      </c>
      <c r="E14" s="414">
        <f>INDEX(Industry!F:F,MATCH(TRIM(F14),Industry!O:O,0))</f>
        <v>10060</v>
      </c>
      <c r="F14" s="407" t="s">
        <v>1844</v>
      </c>
      <c r="G14" t="str">
        <f>INDEX(Industry!N:N,MATCH(C14,Industry!F:F,0))</f>
        <v>Computer / Technology</v>
      </c>
      <c r="H14" t="str">
        <f>INDEX(Industry!O:O,MATCH(C14,Industry!F:F,0))</f>
        <v>Software</v>
      </c>
      <c r="K14" s="414">
        <v>10030</v>
      </c>
      <c r="L14" s="411" t="s">
        <v>149</v>
      </c>
    </row>
    <row r="15" spans="1:12" ht="13" x14ac:dyDescent="0.25">
      <c r="A15" s="212">
        <v>40203010</v>
      </c>
      <c r="B15" s="292" t="s">
        <v>1427</v>
      </c>
      <c r="C15" s="297">
        <v>4000</v>
      </c>
      <c r="D15" s="212">
        <v>40402035</v>
      </c>
      <c r="E15" s="414">
        <f>INDEX(Industry!F:F,MATCH(TRIM(F15),Industry!O:O,0))</f>
        <v>10050</v>
      </c>
      <c r="F15" s="407" t="s">
        <v>1845</v>
      </c>
      <c r="G15" s="424" t="e">
        <f>INDEX(Industry!N:N,MATCH(C15,Industry!F:F,0))</f>
        <v>#N/A</v>
      </c>
      <c r="H15" s="424" t="e">
        <f>INDEX(Industry!O:O,MATCH(C15,Industry!F:F,0))</f>
        <v>#N/A</v>
      </c>
      <c r="K15" s="414">
        <v>10040</v>
      </c>
      <c r="L15" s="411" t="s">
        <v>150</v>
      </c>
    </row>
    <row r="16" spans="1:12" ht="13" x14ac:dyDescent="0.25">
      <c r="A16" s="212">
        <v>25101010</v>
      </c>
      <c r="B16" s="292" t="s">
        <v>1428</v>
      </c>
      <c r="C16" s="297">
        <v>4030</v>
      </c>
      <c r="D16" s="212">
        <v>40402050</v>
      </c>
      <c r="E16" s="414">
        <f>INDEX(Industry!F:F,MATCH(TRIM(F16),Industry!O:O,0))</f>
        <v>10010</v>
      </c>
      <c r="F16" s="407" t="s">
        <v>147</v>
      </c>
      <c r="G16" t="str">
        <f>INDEX(Industry!N:N,MATCH(C16,Industry!F:F,0))</f>
        <v>Consumer Industry</v>
      </c>
      <c r="H16" t="str">
        <f>INDEX(Industry!O:O,MATCH(C16,Industry!F:F,0))</f>
        <v>Automobiles &amp; Parts</v>
      </c>
      <c r="K16" s="414">
        <v>10050</v>
      </c>
      <c r="L16" s="411" t="s">
        <v>151</v>
      </c>
    </row>
    <row r="17" spans="1:12" ht="13" x14ac:dyDescent="0.25">
      <c r="A17" s="212">
        <v>25102010</v>
      </c>
      <c r="B17" s="292" t="s">
        <v>1429</v>
      </c>
      <c r="C17" s="297">
        <v>4030</v>
      </c>
      <c r="D17" s="212">
        <v>40402050</v>
      </c>
      <c r="E17" s="414">
        <f>INDEX(Industry!F:F,MATCH(TRIM(F17),Industry!O:O,0))</f>
        <v>10070</v>
      </c>
      <c r="F17" s="407" t="s">
        <v>153</v>
      </c>
      <c r="G17" t="str">
        <f>INDEX(Industry!N:N,MATCH(C17,Industry!F:F,0))</f>
        <v>Consumer Industry</v>
      </c>
      <c r="H17" t="str">
        <f>INDEX(Industry!O:O,MATCH(C17,Industry!F:F,0))</f>
        <v>Automobiles &amp; Parts</v>
      </c>
      <c r="K17" s="414">
        <v>10060</v>
      </c>
      <c r="L17" s="411" t="s">
        <v>152</v>
      </c>
    </row>
    <row r="18" spans="1:12" ht="13" x14ac:dyDescent="0.25">
      <c r="A18" s="212">
        <v>25504050</v>
      </c>
      <c r="B18" s="292" t="s">
        <v>1430</v>
      </c>
      <c r="C18" s="297">
        <v>4060</v>
      </c>
      <c r="D18" s="212">
        <v>40402050</v>
      </c>
      <c r="E18" s="414">
        <f>INDEX(Industry!F:F,MATCH(TRIM(F18),Industry!O:O,0))</f>
        <v>10020</v>
      </c>
      <c r="F18" s="407" t="s">
        <v>148</v>
      </c>
      <c r="G18" t="str">
        <f>INDEX(Industry!N:N,MATCH(C18,Industry!F:F,0))</f>
        <v>Consumer Industry</v>
      </c>
      <c r="H18" t="str">
        <f>INDEX(Industry!O:O,MATCH(C18,Industry!F:F,0))</f>
        <v>Retail</v>
      </c>
      <c r="K18" s="414">
        <v>10070</v>
      </c>
      <c r="L18" s="411" t="s">
        <v>153</v>
      </c>
    </row>
    <row r="19" spans="1:12" ht="13" x14ac:dyDescent="0.25">
      <c r="A19" s="212">
        <v>35201010</v>
      </c>
      <c r="B19" s="292" t="s">
        <v>1431</v>
      </c>
      <c r="C19" s="297">
        <v>3040</v>
      </c>
      <c r="D19" s="212">
        <v>40402050</v>
      </c>
      <c r="E19" s="414">
        <f>INDEX(Industry!F:F,MATCH(TRIM(F19),Industry!O:O,0))</f>
        <v>10040</v>
      </c>
      <c r="F19" s="407" t="s">
        <v>150</v>
      </c>
      <c r="G19" t="str">
        <f>INDEX(Industry!N:N,MATCH(C19,Industry!F:F,0))</f>
        <v>Health Care / Life Sciences</v>
      </c>
      <c r="H19" t="str">
        <f>INDEX(Industry!O:O,MATCH(C19,Industry!F:F,0))</f>
        <v>Pharmaceuticals &amp; Biotech</v>
      </c>
      <c r="K19" s="414">
        <v>10100</v>
      </c>
      <c r="L19" s="411" t="s">
        <v>154</v>
      </c>
    </row>
    <row r="20" spans="1:12" ht="13" x14ac:dyDescent="0.25">
      <c r="A20" s="212">
        <v>30201010</v>
      </c>
      <c r="B20" s="292" t="s">
        <v>1432</v>
      </c>
      <c r="C20" s="297">
        <v>4010</v>
      </c>
      <c r="D20" s="212">
        <f t="shared" ref="D20:D21" si="0">INDEX(A:A,MATCH(E20,C:C,0))</f>
        <v>40403010</v>
      </c>
      <c r="E20" s="414">
        <f>INDEX(Industry!F:F,MATCH(TRIM(F20),Industry!O:O,0))</f>
        <v>11010</v>
      </c>
      <c r="F20" s="407" t="s">
        <v>155</v>
      </c>
      <c r="G20" t="str">
        <f>INDEX(Industry!N:N,MATCH(C20,Industry!F:F,0))</f>
        <v>Consumer Industry</v>
      </c>
      <c r="H20" t="str">
        <f>INDEX(Industry!O:O,MATCH(C20,Industry!F:F,0))</f>
        <v>Food &amp; Beverages</v>
      </c>
      <c r="K20" s="414">
        <v>11010</v>
      </c>
      <c r="L20" s="411" t="s">
        <v>155</v>
      </c>
    </row>
    <row r="21" spans="1:12" ht="13" x14ac:dyDescent="0.25">
      <c r="A21" s="212">
        <v>25401020</v>
      </c>
      <c r="B21" s="292" t="s">
        <v>1433</v>
      </c>
      <c r="C21" s="297">
        <v>4070</v>
      </c>
      <c r="D21" s="212">
        <f t="shared" si="0"/>
        <v>40403020</v>
      </c>
      <c r="E21" s="414">
        <f>INDEX(Industry!F:F,MATCH(TRIM(F21),Industry!O:O,0))</f>
        <v>11100</v>
      </c>
      <c r="F21" s="407" t="s">
        <v>1774</v>
      </c>
      <c r="G21" t="str">
        <f>INDEX(Industry!N:N,MATCH(C21,Industry!F:F,0))</f>
        <v>Consumer Industry</v>
      </c>
      <c r="H21" t="str">
        <f>INDEX(Industry!O:O,MATCH(C21,Industry!F:F,0))</f>
        <v>Media</v>
      </c>
      <c r="K21" s="414">
        <v>11100</v>
      </c>
      <c r="L21" s="411" t="s">
        <v>156</v>
      </c>
    </row>
    <row r="22" spans="1:12" ht="13" x14ac:dyDescent="0.25">
      <c r="A22" s="212">
        <v>20102010</v>
      </c>
      <c r="B22" s="292" t="s">
        <v>1434</v>
      </c>
      <c r="C22" s="297">
        <v>5030</v>
      </c>
      <c r="E22" s="414"/>
      <c r="F22" s="407"/>
      <c r="G22" t="str">
        <f>INDEX(Industry!N:N,MATCH(C22,Industry!F:F,0))</f>
        <v>Industrials</v>
      </c>
      <c r="H22" t="str">
        <f>INDEX(Industry!O:O,MATCH(C22,Industry!F:F,0))</f>
        <v>Materials - Construction</v>
      </c>
      <c r="K22" s="414"/>
      <c r="L22" s="411"/>
    </row>
    <row r="23" spans="1:12" ht="13" x14ac:dyDescent="0.25">
      <c r="A23" s="212">
        <v>25401025</v>
      </c>
      <c r="B23" s="292" t="s">
        <v>1435</v>
      </c>
      <c r="C23" s="297">
        <v>2020</v>
      </c>
      <c r="F23" s="407"/>
      <c r="G23" t="str">
        <f>INDEX(Industry!N:N,MATCH(C23,Industry!F:F,0))</f>
        <v>Telecommunications</v>
      </c>
      <c r="H23" t="str">
        <f>INDEX(Industry!O:O,MATCH(C23,Industry!F:F,0))</f>
        <v>Telecom - Equipment &amp; Services</v>
      </c>
      <c r="K23" s="414"/>
      <c r="L23" s="411"/>
    </row>
    <row r="24" spans="1:12" ht="13" x14ac:dyDescent="0.25">
      <c r="A24" s="212">
        <v>25301010</v>
      </c>
      <c r="B24" s="292" t="s">
        <v>1436</v>
      </c>
      <c r="C24" s="297">
        <v>4050</v>
      </c>
      <c r="F24" s="407"/>
      <c r="G24" t="str">
        <f>INDEX(Industry!N:N,MATCH(C24,Industry!F:F,0))</f>
        <v>Consumer Industry</v>
      </c>
      <c r="H24" t="str">
        <f>INDEX(Industry!O:O,MATCH(C24,Industry!F:F,0))</f>
        <v>Travel &amp; Leisure</v>
      </c>
      <c r="K24" s="414"/>
      <c r="L24" s="411"/>
    </row>
    <row r="25" spans="1:12" ht="13" x14ac:dyDescent="0.25">
      <c r="A25" s="212">
        <v>25502010</v>
      </c>
      <c r="B25" s="292" t="s">
        <v>1437</v>
      </c>
      <c r="C25" s="297">
        <v>4060</v>
      </c>
      <c r="F25" s="407"/>
      <c r="G25" t="str">
        <f>INDEX(Industry!N:N,MATCH(C25,Industry!F:F,0))</f>
        <v>Consumer Industry</v>
      </c>
      <c r="H25" t="str">
        <f>INDEX(Industry!O:O,MATCH(C25,Industry!F:F,0))</f>
        <v>Retail</v>
      </c>
      <c r="K25" s="414"/>
      <c r="L25" s="411"/>
    </row>
    <row r="26" spans="1:12" ht="13" x14ac:dyDescent="0.25">
      <c r="A26" s="212">
        <v>10102050</v>
      </c>
      <c r="B26" s="292" t="s">
        <v>1438</v>
      </c>
      <c r="C26" s="297">
        <v>5020</v>
      </c>
      <c r="F26" s="407"/>
      <c r="G26" t="str">
        <f>INDEX(Industry!N:N,MATCH(C26,Industry!F:F,0))</f>
        <v>Industrials</v>
      </c>
      <c r="H26" t="str">
        <f>INDEX(Industry!O:O,MATCH(C26,Industry!F:F,0))</f>
        <v>Materials - Mining and Forestry</v>
      </c>
      <c r="K26" s="414"/>
      <c r="L26" s="411"/>
    </row>
    <row r="27" spans="1:12" ht="13" x14ac:dyDescent="0.25">
      <c r="A27" s="212">
        <v>20201010</v>
      </c>
      <c r="B27" s="292" t="s">
        <v>1439</v>
      </c>
      <c r="C27" s="297">
        <v>5070</v>
      </c>
      <c r="F27" s="407"/>
      <c r="G27" t="str">
        <f>INDEX(Industry!N:N,MATCH(C27,Industry!F:F,0))</f>
        <v>Industrials</v>
      </c>
      <c r="H27" t="str">
        <f>INDEX(Industry!O:O,MATCH(C27,Industry!F:F,0))</f>
        <v>Business Support Services</v>
      </c>
      <c r="K27" s="414"/>
      <c r="L27" s="411"/>
    </row>
    <row r="28" spans="1:12" ht="13" x14ac:dyDescent="0.25">
      <c r="A28" s="212">
        <v>15101010</v>
      </c>
      <c r="B28" s="292" t="s">
        <v>1440</v>
      </c>
      <c r="C28" s="297">
        <v>5010</v>
      </c>
      <c r="F28" s="407"/>
      <c r="G28" t="str">
        <f>INDEX(Industry!N:N,MATCH(C28,Industry!F:F,0))</f>
        <v>Industrials</v>
      </c>
      <c r="H28" t="str">
        <f>INDEX(Industry!O:O,MATCH(C28,Industry!F:F,0))</f>
        <v>Materials - Chemicals</v>
      </c>
      <c r="L28" s="411"/>
    </row>
    <row r="29" spans="1:12" ht="13" x14ac:dyDescent="0.25">
      <c r="A29" s="212">
        <v>45201020</v>
      </c>
      <c r="B29" s="292" t="s">
        <v>1441</v>
      </c>
      <c r="C29" s="297">
        <v>2020</v>
      </c>
      <c r="F29" s="407"/>
      <c r="G29" t="str">
        <f>INDEX(Industry!N:N,MATCH(C29,Industry!F:F,0))</f>
        <v>Telecommunications</v>
      </c>
      <c r="H29" t="str">
        <f>INDEX(Industry!O:O,MATCH(C29,Industry!F:F,0))</f>
        <v>Telecom - Equipment &amp; Services</v>
      </c>
      <c r="L29" s="411"/>
    </row>
    <row r="30" spans="1:12" ht="13" x14ac:dyDescent="0.25">
      <c r="A30" s="212">
        <v>25504020</v>
      </c>
      <c r="B30" s="292" t="s">
        <v>1442</v>
      </c>
      <c r="C30" s="297">
        <v>4060</v>
      </c>
      <c r="F30" s="407"/>
      <c r="G30" t="str">
        <f>INDEX(Industry!N:N,MATCH(C30,Industry!F:F,0))</f>
        <v>Consumer Industry</v>
      </c>
      <c r="H30" t="str">
        <f>INDEX(Industry!O:O,MATCH(C30,Industry!F:F,0))</f>
        <v>Retail</v>
      </c>
      <c r="L30" s="411"/>
    </row>
    <row r="31" spans="1:12" ht="13" x14ac:dyDescent="0.25">
      <c r="A31" s="212">
        <v>20103010</v>
      </c>
      <c r="B31" s="292" t="s">
        <v>1443</v>
      </c>
      <c r="C31" s="297">
        <v>5040</v>
      </c>
      <c r="F31" s="407"/>
      <c r="G31" t="str">
        <f>INDEX(Industry!N:N,MATCH(C31,Industry!F:F,0))</f>
        <v>Infrastructure Economic</v>
      </c>
      <c r="H31" t="str">
        <f>INDEX(Industry!O:O,MATCH(C31,Industry!F:F,0))</f>
        <v>Construction</v>
      </c>
      <c r="L31" s="411"/>
    </row>
    <row r="32" spans="1:12" ht="13" x14ac:dyDescent="0.25">
      <c r="A32" s="212">
        <v>20106010</v>
      </c>
      <c r="B32" s="292" t="s">
        <v>1444</v>
      </c>
      <c r="C32" s="297">
        <v>5090</v>
      </c>
      <c r="F32" s="407"/>
      <c r="G32" t="str">
        <f>INDEX(Industry!N:N,MATCH(C32,Industry!F:F,0))</f>
        <v>Industrials</v>
      </c>
      <c r="H32" t="str">
        <f>INDEX(Industry!O:O,MATCH(C32,Industry!F:F,0))</f>
        <v>General Industrials</v>
      </c>
      <c r="L32" s="411"/>
    </row>
    <row r="33" spans="1:12" ht="13" x14ac:dyDescent="0.25">
      <c r="A33" s="212">
        <v>15102010</v>
      </c>
      <c r="B33" s="292" t="s">
        <v>1445</v>
      </c>
      <c r="C33" s="297">
        <v>5030</v>
      </c>
      <c r="F33" s="407"/>
      <c r="G33" t="str">
        <f>INDEX(Industry!N:N,MATCH(C33,Industry!F:F,0))</f>
        <v>Industrials</v>
      </c>
      <c r="H33" t="str">
        <f>INDEX(Industry!O:O,MATCH(C33,Industry!F:F,0))</f>
        <v>Materials - Construction</v>
      </c>
      <c r="L33" s="411"/>
    </row>
    <row r="34" spans="1:12" ht="13" x14ac:dyDescent="0.25">
      <c r="A34" s="212">
        <v>25201010</v>
      </c>
      <c r="B34" s="292" t="s">
        <v>1446</v>
      </c>
      <c r="C34" s="297">
        <v>4020</v>
      </c>
      <c r="F34" s="407"/>
      <c r="G34" t="str">
        <f>INDEX(Industry!N:N,MATCH(C34,Industry!F:F,0))</f>
        <v>Consumer Industry</v>
      </c>
      <c r="H34" t="str">
        <f>INDEX(Industry!O:O,MATCH(C34,Industry!F:F,0))</f>
        <v>Traditional Products &amp; Household Goods</v>
      </c>
      <c r="L34" s="411"/>
    </row>
    <row r="35" spans="1:12" ht="13" x14ac:dyDescent="0.25">
      <c r="A35" s="212">
        <v>40202010</v>
      </c>
      <c r="B35" s="292" t="s">
        <v>1447</v>
      </c>
      <c r="C35" s="297">
        <v>7040</v>
      </c>
      <c r="F35" s="407"/>
      <c r="G35" t="str">
        <f>INDEX(Industry!N:N,MATCH(C35,Industry!F:F,0))</f>
        <v>Financials</v>
      </c>
      <c r="H35" t="str">
        <f>INDEX(Industry!O:O,MATCH(C35,Industry!F:F,0))</f>
        <v>Financial Services</v>
      </c>
      <c r="L35" s="411"/>
    </row>
    <row r="36" spans="1:12" ht="13" x14ac:dyDescent="0.25">
      <c r="A36" s="212">
        <v>45102020</v>
      </c>
      <c r="B36" s="292" t="s">
        <v>1448</v>
      </c>
      <c r="C36" s="297">
        <v>5070</v>
      </c>
      <c r="F36" s="407"/>
      <c r="G36" t="str">
        <f>INDEX(Industry!N:N,MATCH(C36,Industry!F:F,0))</f>
        <v>Industrials</v>
      </c>
      <c r="H36" t="str">
        <f>INDEX(Industry!O:O,MATCH(C36,Industry!F:F,0))</f>
        <v>Business Support Services</v>
      </c>
      <c r="L36" s="411"/>
    </row>
    <row r="37" spans="1:12" ht="13" x14ac:dyDescent="0.25">
      <c r="A37" s="212">
        <v>25503010</v>
      </c>
      <c r="B37" s="292" t="s">
        <v>1449</v>
      </c>
      <c r="C37" s="297">
        <v>4060</v>
      </c>
      <c r="F37" s="407"/>
      <c r="G37" t="str">
        <f>INDEX(Industry!N:N,MATCH(C37,Industry!F:F,0))</f>
        <v>Consumer Industry</v>
      </c>
      <c r="H37" t="str">
        <f>INDEX(Industry!O:O,MATCH(C37,Industry!F:F,0))</f>
        <v>Retail</v>
      </c>
      <c r="L37" s="411"/>
    </row>
    <row r="38" spans="1:12" ht="13" x14ac:dyDescent="0.25">
      <c r="A38" s="212">
        <v>30201020</v>
      </c>
      <c r="B38" s="292" t="s">
        <v>1450</v>
      </c>
      <c r="C38" s="297">
        <v>4010</v>
      </c>
      <c r="F38" s="407"/>
      <c r="G38" t="str">
        <f>INDEX(Industry!N:N,MATCH(C38,Industry!F:F,0))</f>
        <v>Consumer Industry</v>
      </c>
      <c r="H38" t="str">
        <f>INDEX(Industry!O:O,MATCH(C38,Industry!F:F,0))</f>
        <v>Food &amp; Beverages</v>
      </c>
      <c r="L38" s="411"/>
    </row>
    <row r="39" spans="1:12" ht="13" x14ac:dyDescent="0.25">
      <c r="A39" s="212">
        <v>25501010</v>
      </c>
      <c r="B39" s="292" t="s">
        <v>1451</v>
      </c>
      <c r="C39" s="297">
        <v>4060</v>
      </c>
      <c r="F39" s="407"/>
      <c r="G39" t="str">
        <f>INDEX(Industry!N:N,MATCH(C39,Industry!F:F,0))</f>
        <v>Consumer Industry</v>
      </c>
      <c r="H39" t="str">
        <f>INDEX(Industry!O:O,MATCH(C39,Industry!F:F,0))</f>
        <v>Retail</v>
      </c>
      <c r="L39" s="411"/>
    </row>
    <row r="40" spans="1:12" ht="13" x14ac:dyDescent="0.25">
      <c r="A40" s="212">
        <v>40101010</v>
      </c>
      <c r="B40" s="292" t="s">
        <v>1452</v>
      </c>
      <c r="C40" s="297">
        <v>7010</v>
      </c>
      <c r="F40" s="407"/>
      <c r="G40" t="str">
        <f>INDEX(Industry!N:N,MATCH(C40,Industry!F:F,0))</f>
        <v>Financials</v>
      </c>
      <c r="H40" t="str">
        <f>INDEX(Industry!O:O,MATCH(C40,Industry!F:F,0))</f>
        <v>Financials - Banks</v>
      </c>
      <c r="L40" s="411"/>
    </row>
    <row r="41" spans="1:12" ht="13" x14ac:dyDescent="0.25">
      <c r="A41" s="212">
        <v>40203030</v>
      </c>
      <c r="B41" s="292" t="s">
        <v>1453</v>
      </c>
      <c r="C41" s="297">
        <v>7040</v>
      </c>
      <c r="F41" s="407"/>
      <c r="G41" t="str">
        <f>INDEX(Industry!N:N,MATCH(C41,Industry!F:F,0))</f>
        <v>Financials</v>
      </c>
      <c r="H41" t="str">
        <f>INDEX(Industry!O:O,MATCH(C41,Industry!F:F,0))</f>
        <v>Financial Services</v>
      </c>
      <c r="L41" s="411"/>
    </row>
    <row r="42" spans="1:12" ht="13" x14ac:dyDescent="0.25">
      <c r="A42" s="212">
        <v>15101020</v>
      </c>
      <c r="B42" s="292" t="s">
        <v>1454</v>
      </c>
      <c r="C42" s="297">
        <v>5010</v>
      </c>
      <c r="F42" s="407"/>
      <c r="G42" t="str">
        <f>INDEX(Industry!N:N,MATCH(C42,Industry!F:F,0))</f>
        <v>Industrials</v>
      </c>
      <c r="H42" t="str">
        <f>INDEX(Industry!O:O,MATCH(C42,Industry!F:F,0))</f>
        <v>Materials - Chemicals</v>
      </c>
      <c r="L42" s="411"/>
    </row>
    <row r="43" spans="1:12" ht="13" x14ac:dyDescent="0.25">
      <c r="A43" s="212">
        <v>15104020</v>
      </c>
      <c r="B43" s="292" t="s">
        <v>1455</v>
      </c>
      <c r="C43" s="297">
        <v>5020</v>
      </c>
      <c r="F43" s="407"/>
      <c r="G43" t="str">
        <f>INDEX(Industry!N:N,MATCH(C43,Industry!F:F,0))</f>
        <v>Industrials</v>
      </c>
      <c r="H43" t="str">
        <f>INDEX(Industry!O:O,MATCH(C43,Industry!F:F,0))</f>
        <v>Materials - Mining and Forestry</v>
      </c>
      <c r="L43" s="411"/>
    </row>
    <row r="44" spans="1:12" ht="13" x14ac:dyDescent="0.25">
      <c r="A44" s="212">
        <v>40402010</v>
      </c>
      <c r="B44" s="292" t="s">
        <v>1456</v>
      </c>
      <c r="C44" s="297">
        <v>7030</v>
      </c>
      <c r="F44" s="407"/>
      <c r="G44" t="str">
        <f>INDEX(Industry!N:N,MATCH(C44,Industry!F:F,0))</f>
        <v>Financials</v>
      </c>
      <c r="H44" t="str">
        <f>INDEX(Industry!O:O,MATCH(C44,Industry!F:F,0))</f>
        <v>Financials - Real Estate</v>
      </c>
      <c r="L44" s="411"/>
    </row>
    <row r="45" spans="1:12" ht="13" x14ac:dyDescent="0.25">
      <c r="A45" s="212">
        <v>20201070</v>
      </c>
      <c r="B45" s="292" t="s">
        <v>1457</v>
      </c>
      <c r="C45" s="297">
        <v>5070</v>
      </c>
      <c r="F45" s="407"/>
      <c r="G45" t="str">
        <f>INDEX(Industry!N:N,MATCH(C45,Industry!F:F,0))</f>
        <v>Industrials</v>
      </c>
      <c r="H45" t="str">
        <f>INDEX(Industry!O:O,MATCH(C45,Industry!F:F,0))</f>
        <v>Business Support Services</v>
      </c>
      <c r="L45" s="411"/>
    </row>
    <row r="46" spans="1:12" ht="13" x14ac:dyDescent="0.25">
      <c r="A46" s="212">
        <v>30101010</v>
      </c>
      <c r="B46" s="292" t="s">
        <v>1458</v>
      </c>
      <c r="C46" s="297">
        <v>4060</v>
      </c>
      <c r="F46" s="407"/>
      <c r="G46" t="str">
        <f>INDEX(Industry!N:N,MATCH(C46,Industry!F:F,0))</f>
        <v>Consumer Industry</v>
      </c>
      <c r="H46" t="str">
        <f>INDEX(Industry!O:O,MATCH(C46,Industry!F:F,0))</f>
        <v>Retail</v>
      </c>
      <c r="L46" s="411"/>
    </row>
    <row r="47" spans="1:12" ht="13" x14ac:dyDescent="0.25">
      <c r="A47" s="212">
        <v>25302010</v>
      </c>
      <c r="B47" s="292" t="s">
        <v>1459</v>
      </c>
      <c r="C47" s="297">
        <v>4080</v>
      </c>
      <c r="F47" s="407"/>
      <c r="G47" t="str">
        <f>INDEX(Industry!N:N,MATCH(C47,Industry!F:F,0))</f>
        <v>Consumer Industry</v>
      </c>
      <c r="H47" t="str">
        <f>INDEX(Industry!O:O,MATCH(C47,Industry!F:F,0))</f>
        <v>Specialized Consumer Services</v>
      </c>
      <c r="L47" s="411"/>
    </row>
    <row r="48" spans="1:12" ht="13" x14ac:dyDescent="0.25">
      <c r="A48" s="212">
        <v>55101010</v>
      </c>
      <c r="B48" s="292" t="s">
        <v>1460</v>
      </c>
      <c r="C48" s="297">
        <v>5510</v>
      </c>
      <c r="F48" s="407"/>
      <c r="G48" t="str">
        <f>INDEX(Industry!N:N,MATCH(C48,Industry!F:F,0))</f>
        <v>Infrastructure Economic</v>
      </c>
      <c r="H48" t="str">
        <f>INDEX(Industry!O:O,MATCH(C48,Industry!F:F,0))</f>
        <v>Natural Resources / Energy - Infrastructure</v>
      </c>
      <c r="L48" s="411"/>
    </row>
    <row r="49" spans="1:12" ht="13" x14ac:dyDescent="0.25">
      <c r="A49" s="212">
        <v>20104010</v>
      </c>
      <c r="B49" s="292" t="s">
        <v>1461</v>
      </c>
      <c r="C49" s="297">
        <v>1050</v>
      </c>
      <c r="F49" s="407"/>
      <c r="G49" t="str">
        <f>INDEX(Industry!N:N,MATCH(C49,Industry!F:F,0))</f>
        <v>Computer / Technology</v>
      </c>
      <c r="H49" t="str">
        <f>INDEX(Industry!O:O,MATCH(C49,Industry!F:F,0))</f>
        <v>Technology - Others</v>
      </c>
      <c r="L49" s="411"/>
    </row>
    <row r="50" spans="1:12" ht="13" x14ac:dyDescent="0.25">
      <c r="A50" s="212">
        <v>45203015</v>
      </c>
      <c r="B50" s="292" t="s">
        <v>1462</v>
      </c>
      <c r="C50" s="297">
        <v>1050</v>
      </c>
      <c r="F50" s="407"/>
      <c r="G50" t="str">
        <f>INDEX(Industry!N:N,MATCH(C50,Industry!F:F,0))</f>
        <v>Computer / Technology</v>
      </c>
      <c r="H50" t="str">
        <f>INDEX(Industry!O:O,MATCH(C50,Industry!F:F,0))</f>
        <v>Technology - Others</v>
      </c>
      <c r="L50" s="411"/>
    </row>
    <row r="51" spans="1:12" ht="13" x14ac:dyDescent="0.25">
      <c r="A51" s="212">
        <v>45203010</v>
      </c>
      <c r="B51" s="292" t="s">
        <v>1463</v>
      </c>
      <c r="C51" s="297">
        <v>1050</v>
      </c>
      <c r="F51" s="407"/>
      <c r="G51" t="str">
        <f>INDEX(Industry!N:N,MATCH(C51,Industry!F:F,0))</f>
        <v>Computer / Technology</v>
      </c>
      <c r="H51" t="str">
        <f>INDEX(Industry!O:O,MATCH(C51,Industry!F:F,0))</f>
        <v>Technology - Others</v>
      </c>
      <c r="L51" s="411"/>
    </row>
    <row r="52" spans="1:12" ht="13" x14ac:dyDescent="0.25">
      <c r="A52" s="212">
        <v>45203020</v>
      </c>
      <c r="B52" s="292" t="s">
        <v>1464</v>
      </c>
      <c r="C52" s="297">
        <v>1050</v>
      </c>
      <c r="F52" s="407"/>
      <c r="G52" t="str">
        <f>INDEX(Industry!N:N,MATCH(C52,Industry!F:F,0))</f>
        <v>Computer / Technology</v>
      </c>
      <c r="H52" t="str">
        <f>INDEX(Industry!O:O,MATCH(C52,Industry!F:F,0))</f>
        <v>Technology - Others</v>
      </c>
      <c r="L52" s="411"/>
    </row>
    <row r="53" spans="1:12" ht="13" x14ac:dyDescent="0.25">
      <c r="A53" s="212">
        <v>20201050</v>
      </c>
      <c r="B53" s="292" t="s">
        <v>1465</v>
      </c>
      <c r="C53" s="297">
        <v>5080</v>
      </c>
      <c r="F53" s="407"/>
      <c r="G53" t="str">
        <f>INDEX(Industry!N:N,MATCH(C53,Industry!F:F,0))</f>
        <v>Infrastructure Economic</v>
      </c>
      <c r="H53" t="str">
        <f>INDEX(Industry!O:O,MATCH(C53,Industry!F:F,0))</f>
        <v>Waste / Recycling</v>
      </c>
      <c r="L53" s="411"/>
    </row>
    <row r="54" spans="1:12" ht="13" x14ac:dyDescent="0.25">
      <c r="A54" s="212">
        <v>15101030</v>
      </c>
      <c r="B54" s="292" t="s">
        <v>1466</v>
      </c>
      <c r="C54" s="297">
        <v>5010</v>
      </c>
      <c r="F54" s="407"/>
      <c r="G54" t="str">
        <f>INDEX(Industry!N:N,MATCH(C54,Industry!F:F,0))</f>
        <v>Industrials</v>
      </c>
      <c r="H54" t="str">
        <f>INDEX(Industry!O:O,MATCH(C54,Industry!F:F,0))</f>
        <v>Materials - Chemicals</v>
      </c>
      <c r="L54" s="411"/>
    </row>
    <row r="55" spans="1:12" ht="13" x14ac:dyDescent="0.25">
      <c r="A55" s="212">
        <v>30101020</v>
      </c>
      <c r="B55" s="292" t="s">
        <v>1467</v>
      </c>
      <c r="C55" s="297">
        <v>4010</v>
      </c>
      <c r="F55" s="407"/>
      <c r="G55" t="str">
        <f>INDEX(Industry!N:N,MATCH(C55,Industry!F:F,0))</f>
        <v>Consumer Industry</v>
      </c>
      <c r="H55" t="str">
        <f>INDEX(Industry!O:O,MATCH(C55,Industry!F:F,0))</f>
        <v>Food &amp; Beverages</v>
      </c>
      <c r="L55" s="411"/>
    </row>
    <row r="56" spans="1:12" ht="13" x14ac:dyDescent="0.25">
      <c r="A56" s="212">
        <v>30101030</v>
      </c>
      <c r="B56" s="292" t="s">
        <v>1468</v>
      </c>
      <c r="C56" s="297">
        <v>4060</v>
      </c>
      <c r="F56" s="407"/>
      <c r="G56" t="str">
        <f>INDEX(Industry!N:N,MATCH(C56,Industry!F:F,0))</f>
        <v>Consumer Industry</v>
      </c>
      <c r="H56" t="str">
        <f>INDEX(Industry!O:O,MATCH(C56,Industry!F:F,0))</f>
        <v>Retail</v>
      </c>
      <c r="L56" s="411"/>
    </row>
    <row r="57" spans="1:12" ht="13" x14ac:dyDescent="0.25">
      <c r="A57" s="212">
        <v>25203020</v>
      </c>
      <c r="B57" s="292" t="s">
        <v>1469</v>
      </c>
      <c r="C57" s="297">
        <v>4040</v>
      </c>
      <c r="F57" s="407"/>
      <c r="G57" t="str">
        <f>INDEX(Industry!N:N,MATCH(C57,Industry!F:F,0))</f>
        <v>Consumer Industry</v>
      </c>
      <c r="H57" t="str">
        <f>INDEX(Industry!O:O,MATCH(C57,Industry!F:F,0))</f>
        <v>Textiles</v>
      </c>
      <c r="L57" s="411"/>
    </row>
    <row r="58" spans="1:12" ht="13" x14ac:dyDescent="0.25">
      <c r="A58" s="212">
        <v>15105010</v>
      </c>
      <c r="B58" s="292" t="s">
        <v>1470</v>
      </c>
      <c r="C58" s="297">
        <v>5020</v>
      </c>
      <c r="F58" s="407"/>
      <c r="G58" t="str">
        <f>INDEX(Industry!N:N,MATCH(C58,Industry!F:F,0))</f>
        <v>Industrials</v>
      </c>
      <c r="H58" t="str">
        <f>INDEX(Industry!O:O,MATCH(C58,Industry!F:F,0))</f>
        <v>Materials - Mining and Forestry</v>
      </c>
      <c r="L58" s="411"/>
    </row>
    <row r="59" spans="1:12" ht="13" x14ac:dyDescent="0.25">
      <c r="A59" s="212">
        <v>55102010</v>
      </c>
      <c r="B59" s="292" t="s">
        <v>1471</v>
      </c>
      <c r="C59" s="297">
        <v>5510</v>
      </c>
      <c r="F59" s="407"/>
      <c r="G59" t="str">
        <f>INDEX(Industry!N:N,MATCH(C59,Industry!F:F,0))</f>
        <v>Infrastructure Economic</v>
      </c>
      <c r="H59" t="str">
        <f>INDEX(Industry!O:O,MATCH(C59,Industry!F:F,0))</f>
        <v>Natural Resources / Energy - Infrastructure</v>
      </c>
      <c r="L59" s="411"/>
    </row>
    <row r="60" spans="1:12" ht="13" x14ac:dyDescent="0.25">
      <c r="A60" s="212">
        <v>25503020</v>
      </c>
      <c r="B60" s="292" t="s">
        <v>1472</v>
      </c>
      <c r="C60" s="297">
        <v>4060</v>
      </c>
      <c r="F60" s="407"/>
      <c r="G60" t="str">
        <f>INDEX(Industry!N:N,MATCH(C60,Industry!F:F,0))</f>
        <v>Consumer Industry</v>
      </c>
      <c r="H60" t="str">
        <f>INDEX(Industry!O:O,MATCH(C60,Industry!F:F,0))</f>
        <v>Retail</v>
      </c>
      <c r="L60" s="411"/>
    </row>
    <row r="61" spans="1:12" ht="13" x14ac:dyDescent="0.25">
      <c r="A61" s="212">
        <v>15104030</v>
      </c>
      <c r="B61" s="292" t="s">
        <v>1473</v>
      </c>
      <c r="C61" s="297">
        <v>5020</v>
      </c>
      <c r="F61" s="407"/>
      <c r="G61" t="str">
        <f>INDEX(Industry!N:N,MATCH(C61,Industry!F:F,0))</f>
        <v>Industrials</v>
      </c>
      <c r="H61" t="str">
        <f>INDEX(Industry!O:O,MATCH(C61,Industry!F:F,0))</f>
        <v>Materials - Mining and Forestry</v>
      </c>
      <c r="L61" s="411"/>
    </row>
    <row r="62" spans="1:12" ht="13" x14ac:dyDescent="0.25">
      <c r="A62" s="212">
        <v>35102010</v>
      </c>
      <c r="B62" s="292" t="s">
        <v>1474</v>
      </c>
      <c r="C62" s="297">
        <v>3030</v>
      </c>
      <c r="F62" s="407"/>
      <c r="G62" t="str">
        <f>INDEX(Industry!N:N,MATCH(C62,Industry!F:F,0))</f>
        <v>Health Care / Life Sciences</v>
      </c>
      <c r="H62" t="str">
        <f>INDEX(Industry!O:O,MATCH(C62,Industry!F:F,0))</f>
        <v>Healthcare Support Services</v>
      </c>
      <c r="L62" s="411"/>
    </row>
    <row r="63" spans="1:12" ht="13" x14ac:dyDescent="0.25">
      <c r="A63" s="212">
        <v>35101010</v>
      </c>
      <c r="B63" s="292" t="s">
        <v>41</v>
      </c>
      <c r="C63" s="297">
        <v>3020</v>
      </c>
      <c r="F63" s="407"/>
      <c r="G63" t="str">
        <f>INDEX(Industry!N:N,MATCH(C63,Industry!F:F,0))</f>
        <v>Health Care / Life Sciences</v>
      </c>
      <c r="H63" t="str">
        <f>INDEX(Industry!O:O,MATCH(C63,Industry!F:F,0))</f>
        <v>Healthcare Equipment</v>
      </c>
      <c r="L63" s="411"/>
    </row>
    <row r="64" spans="1:12" ht="13" x14ac:dyDescent="0.25">
      <c r="A64" s="212">
        <v>35102020</v>
      </c>
      <c r="B64" s="292" t="s">
        <v>161</v>
      </c>
      <c r="C64" s="297">
        <v>3010</v>
      </c>
      <c r="F64" s="407"/>
      <c r="G64" t="str">
        <f>INDEX(Industry!N:N,MATCH(C64,Industry!F:F,0))</f>
        <v>Infrastructure Social</v>
      </c>
      <c r="H64" t="str">
        <f>INDEX(Industry!O:O,MATCH(C64,Industry!F:F,0))</f>
        <v>Healthcare Facilities</v>
      </c>
      <c r="L64" s="411"/>
    </row>
    <row r="65" spans="1:12" ht="13" x14ac:dyDescent="0.25">
      <c r="A65" s="212">
        <v>40402045</v>
      </c>
      <c r="B65" s="292" t="s">
        <v>1475</v>
      </c>
      <c r="C65" s="297">
        <v>7030</v>
      </c>
      <c r="F65" s="407"/>
      <c r="G65" t="str">
        <f>INDEX(Industry!N:N,MATCH(C65,Industry!F:F,0))</f>
        <v>Financials</v>
      </c>
      <c r="H65" t="str">
        <f>INDEX(Industry!O:O,MATCH(C65,Industry!F:F,0))</f>
        <v>Financials - Real Estate</v>
      </c>
      <c r="L65" s="411"/>
    </row>
    <row r="66" spans="1:12" ht="13" x14ac:dyDescent="0.25">
      <c r="A66" s="212">
        <v>35102015</v>
      </c>
      <c r="B66" s="292" t="s">
        <v>1476</v>
      </c>
      <c r="C66" s="297">
        <v>3030</v>
      </c>
      <c r="F66" s="407"/>
      <c r="G66" t="str">
        <f>INDEX(Industry!N:N,MATCH(C66,Industry!F:F,0))</f>
        <v>Health Care / Life Sciences</v>
      </c>
      <c r="H66" t="str">
        <f>INDEX(Industry!O:O,MATCH(C66,Industry!F:F,0))</f>
        <v>Healthcare Support Services</v>
      </c>
      <c r="L66" s="411"/>
    </row>
    <row r="67" spans="1:12" ht="13" x14ac:dyDescent="0.25">
      <c r="A67" s="212">
        <v>35101020</v>
      </c>
      <c r="B67" s="292" t="s">
        <v>1477</v>
      </c>
      <c r="C67" s="297">
        <v>3020</v>
      </c>
      <c r="F67" s="407"/>
      <c r="G67" t="str">
        <f>INDEX(Industry!N:N,MATCH(C67,Industry!F:F,0))</f>
        <v>Health Care / Life Sciences</v>
      </c>
      <c r="H67" t="str">
        <f>INDEX(Industry!O:O,MATCH(C67,Industry!F:F,0))</f>
        <v>Healthcare Equipment</v>
      </c>
      <c r="L67" s="411"/>
    </row>
    <row r="68" spans="1:12" ht="13" x14ac:dyDescent="0.25">
      <c r="A68" s="212">
        <v>35103010</v>
      </c>
      <c r="B68" s="292" t="s">
        <v>1478</v>
      </c>
      <c r="C68" s="297">
        <v>1030</v>
      </c>
      <c r="F68" s="407"/>
      <c r="G68" t="str">
        <f>INDEX(Industry!N:N,MATCH(C68,Industry!F:F,0))</f>
        <v>Computer / Technology</v>
      </c>
      <c r="H68" t="str">
        <f>INDEX(Industry!O:O,MATCH(C68,Industry!F:F,0))</f>
        <v>Software</v>
      </c>
      <c r="L68" s="411"/>
    </row>
    <row r="69" spans="1:12" ht="13" x14ac:dyDescent="0.25">
      <c r="A69" s="212">
        <v>20104020</v>
      </c>
      <c r="B69" s="292" t="s">
        <v>1479</v>
      </c>
      <c r="C69" s="297">
        <v>1050</v>
      </c>
      <c r="F69" s="407"/>
      <c r="G69" t="str">
        <f>INDEX(Industry!N:N,MATCH(C69,Industry!F:F,0))</f>
        <v>Computer / Technology</v>
      </c>
      <c r="H69" t="str">
        <f>INDEX(Industry!O:O,MATCH(C69,Industry!F:F,0))</f>
        <v>Technology - Others</v>
      </c>
      <c r="L69" s="411"/>
    </row>
    <row r="70" spans="1:12" ht="13" x14ac:dyDescent="0.25">
      <c r="A70" s="212">
        <v>20305020</v>
      </c>
      <c r="B70" s="292" t="s">
        <v>1480</v>
      </c>
      <c r="C70" s="297">
        <v>5050</v>
      </c>
      <c r="F70" s="407"/>
      <c r="G70" t="str">
        <f>INDEX(Industry!N:N,MATCH(C70,Industry!F:F,0))</f>
        <v>Infrastructure Economic</v>
      </c>
      <c r="H70" t="str">
        <f>INDEX(Industry!O:O,MATCH(C70,Industry!F:F,0))</f>
        <v>Transportation - Infrastructure</v>
      </c>
      <c r="L70" s="411"/>
    </row>
    <row r="71" spans="1:12" ht="13" x14ac:dyDescent="0.25">
      <c r="A71" s="212">
        <v>45103030</v>
      </c>
      <c r="B71" s="292" t="s">
        <v>1481</v>
      </c>
      <c r="C71" s="297">
        <v>1030</v>
      </c>
      <c r="F71" s="407"/>
      <c r="G71" t="str">
        <f>INDEX(Industry!N:N,MATCH(C71,Industry!F:F,0))</f>
        <v>Computer / Technology</v>
      </c>
      <c r="H71" t="str">
        <f>INDEX(Industry!O:O,MATCH(C71,Industry!F:F,0))</f>
        <v>Software</v>
      </c>
      <c r="L71" s="411"/>
    </row>
    <row r="72" spans="1:12" ht="13" x14ac:dyDescent="0.25">
      <c r="A72" s="212">
        <v>25201020</v>
      </c>
      <c r="B72" s="292" t="s">
        <v>1482</v>
      </c>
      <c r="C72" s="297">
        <v>4020</v>
      </c>
      <c r="F72" s="407"/>
      <c r="G72" t="str">
        <f>INDEX(Industry!N:N,MATCH(C72,Industry!F:F,0))</f>
        <v>Consumer Industry</v>
      </c>
      <c r="H72" t="str">
        <f>INDEX(Industry!O:O,MATCH(C72,Industry!F:F,0))</f>
        <v>Traditional Products &amp; Household Goods</v>
      </c>
      <c r="L72" s="411"/>
    </row>
    <row r="73" spans="1:12" ht="13" x14ac:dyDescent="0.25">
      <c r="A73" s="212">
        <v>25504030</v>
      </c>
      <c r="B73" s="292" t="s">
        <v>1483</v>
      </c>
      <c r="C73" s="297">
        <v>4060</v>
      </c>
      <c r="F73" s="407"/>
      <c r="G73" t="str">
        <f>INDEX(Industry!N:N,MATCH(C73,Industry!F:F,0))</f>
        <v>Consumer Industry</v>
      </c>
      <c r="H73" t="str">
        <f>INDEX(Industry!O:O,MATCH(C73,Industry!F:F,0))</f>
        <v>Retail</v>
      </c>
      <c r="L73" s="411"/>
    </row>
    <row r="74" spans="1:12" ht="13" x14ac:dyDescent="0.25">
      <c r="A74" s="212">
        <v>25201030</v>
      </c>
      <c r="B74" s="292" t="s">
        <v>1484</v>
      </c>
      <c r="C74" s="297">
        <v>5040</v>
      </c>
      <c r="F74" s="407"/>
      <c r="G74" t="str">
        <f>INDEX(Industry!N:N,MATCH(C74,Industry!F:F,0))</f>
        <v>Infrastructure Economic</v>
      </c>
      <c r="H74" t="str">
        <f>INDEX(Industry!O:O,MATCH(C74,Industry!F:F,0))</f>
        <v>Construction</v>
      </c>
      <c r="L74" s="411"/>
    </row>
    <row r="75" spans="1:12" ht="13" x14ac:dyDescent="0.25">
      <c r="A75" s="212">
        <v>25504060</v>
      </c>
      <c r="B75" s="292" t="s">
        <v>1485</v>
      </c>
      <c r="C75" s="297">
        <v>4060</v>
      </c>
      <c r="F75" s="407"/>
      <c r="G75" t="str">
        <f>INDEX(Industry!N:N,MATCH(C75,Industry!F:F,0))</f>
        <v>Consumer Industry</v>
      </c>
      <c r="H75" t="str">
        <f>INDEX(Industry!O:O,MATCH(C75,Industry!F:F,0))</f>
        <v>Retail</v>
      </c>
      <c r="L75" s="411"/>
    </row>
    <row r="76" spans="1:12" ht="13" x14ac:dyDescent="0.25">
      <c r="A76" s="212">
        <v>40402035</v>
      </c>
      <c r="B76" s="292" t="s">
        <v>1486</v>
      </c>
      <c r="C76" s="297">
        <v>7030</v>
      </c>
      <c r="F76" s="407"/>
      <c r="G76" t="str">
        <f>INDEX(Industry!N:N,MATCH(C76,Industry!F:F,0))</f>
        <v>Financials</v>
      </c>
      <c r="H76" t="str">
        <f>INDEX(Industry!O:O,MATCH(C76,Industry!F:F,0))</f>
        <v>Financials - Real Estate</v>
      </c>
      <c r="L76" s="411"/>
    </row>
    <row r="77" spans="1:12" ht="13" x14ac:dyDescent="0.25">
      <c r="A77" s="212">
        <v>25301020</v>
      </c>
      <c r="B77" s="292" t="s">
        <v>1487</v>
      </c>
      <c r="C77" s="297">
        <v>4050</v>
      </c>
      <c r="F77" s="407"/>
      <c r="G77" t="str">
        <f>INDEX(Industry!N:N,MATCH(C77,Industry!F:F,0))</f>
        <v>Consumer Industry</v>
      </c>
      <c r="H77" t="str">
        <f>INDEX(Industry!O:O,MATCH(C77,Industry!F:F,0))</f>
        <v>Travel &amp; Leisure</v>
      </c>
      <c r="L77" s="411"/>
    </row>
    <row r="78" spans="1:12" ht="13" x14ac:dyDescent="0.25">
      <c r="A78" s="212">
        <v>25201040</v>
      </c>
      <c r="B78" s="292" t="s">
        <v>1488</v>
      </c>
      <c r="C78" s="297">
        <v>4020</v>
      </c>
      <c r="F78" s="407"/>
      <c r="G78" t="str">
        <f>INDEX(Industry!N:N,MATCH(C78,Industry!F:F,0))</f>
        <v>Consumer Industry</v>
      </c>
      <c r="H78" t="str">
        <f>INDEX(Industry!O:O,MATCH(C78,Industry!F:F,0))</f>
        <v>Traditional Products &amp; Household Goods</v>
      </c>
      <c r="L78" s="411"/>
    </row>
    <row r="79" spans="1:12" ht="13" x14ac:dyDescent="0.25">
      <c r="A79" s="212">
        <v>30301010</v>
      </c>
      <c r="B79" s="292" t="s">
        <v>1489</v>
      </c>
      <c r="C79" s="297">
        <v>4020</v>
      </c>
      <c r="F79" s="407"/>
      <c r="G79" t="str">
        <f>INDEX(Industry!N:N,MATCH(C79,Industry!F:F,0))</f>
        <v>Consumer Industry</v>
      </c>
      <c r="H79" t="str">
        <f>INDEX(Industry!O:O,MATCH(C79,Industry!F:F,0))</f>
        <v>Traditional Products &amp; Household Goods</v>
      </c>
      <c r="L79" s="411"/>
    </row>
    <row r="80" spans="1:12" ht="13" x14ac:dyDescent="0.25">
      <c r="A80" s="212">
        <v>25201050</v>
      </c>
      <c r="B80" s="292" t="s">
        <v>1490</v>
      </c>
      <c r="C80" s="297">
        <v>4020</v>
      </c>
      <c r="F80" s="407"/>
      <c r="G80" t="str">
        <f>INDEX(Industry!N:N,MATCH(C80,Industry!F:F,0))</f>
        <v>Consumer Industry</v>
      </c>
      <c r="H80" t="str">
        <f>INDEX(Industry!O:O,MATCH(C80,Industry!F:F,0))</f>
        <v>Traditional Products &amp; Household Goods</v>
      </c>
      <c r="L80" s="411"/>
    </row>
    <row r="81" spans="1:12" ht="13" x14ac:dyDescent="0.25">
      <c r="A81" s="212">
        <v>20202010</v>
      </c>
      <c r="B81" s="292" t="s">
        <v>1491</v>
      </c>
      <c r="C81" s="297">
        <v>5070</v>
      </c>
      <c r="F81" s="407"/>
      <c r="G81" t="str">
        <f>INDEX(Industry!N:N,MATCH(C81,Industry!F:F,0))</f>
        <v>Industrials</v>
      </c>
      <c r="H81" t="str">
        <f>INDEX(Industry!O:O,MATCH(C81,Industry!F:F,0))</f>
        <v>Business Support Services</v>
      </c>
      <c r="L81" s="411"/>
    </row>
    <row r="82" spans="1:12" ht="13" x14ac:dyDescent="0.25">
      <c r="A82" s="212">
        <v>30101040</v>
      </c>
      <c r="B82" s="292" t="s">
        <v>1492</v>
      </c>
      <c r="C82" s="297">
        <v>4060</v>
      </c>
      <c r="F82" s="407"/>
      <c r="G82" t="str">
        <f>INDEX(Industry!N:N,MATCH(C82,Industry!F:F,0))</f>
        <v>Consumer Industry</v>
      </c>
      <c r="H82" t="str">
        <f>INDEX(Industry!O:O,MATCH(C82,Industry!F:F,0))</f>
        <v>Retail</v>
      </c>
      <c r="L82" s="411"/>
    </row>
    <row r="83" spans="1:12" ht="13" x14ac:dyDescent="0.25">
      <c r="A83" s="212">
        <v>15101040</v>
      </c>
      <c r="B83" s="292" t="s">
        <v>1493</v>
      </c>
      <c r="C83" s="297">
        <v>5010</v>
      </c>
      <c r="F83" s="407"/>
      <c r="G83" t="str">
        <f>INDEX(Industry!N:N,MATCH(C83,Industry!F:F,0))</f>
        <v>Industrials</v>
      </c>
      <c r="H83" t="str">
        <f>INDEX(Industry!O:O,MATCH(C83,Industry!F:F,0))</f>
        <v>Materials - Chemicals</v>
      </c>
      <c r="L83" s="411"/>
    </row>
    <row r="84" spans="1:12" ht="13" x14ac:dyDescent="0.25">
      <c r="A84" s="212">
        <v>20106020</v>
      </c>
      <c r="B84" s="292" t="s">
        <v>1494</v>
      </c>
      <c r="C84" s="297">
        <v>5090</v>
      </c>
      <c r="F84" s="407"/>
      <c r="G84" t="str">
        <f>INDEX(Industry!N:N,MATCH(C84,Industry!F:F,0))</f>
        <v>Industrials</v>
      </c>
      <c r="H84" t="str">
        <f>INDEX(Industry!O:O,MATCH(C84,Industry!F:F,0))</f>
        <v>General Industrials</v>
      </c>
      <c r="L84" s="411"/>
    </row>
    <row r="85" spans="1:12" ht="13" x14ac:dyDescent="0.25">
      <c r="A85" s="212">
        <v>40402020</v>
      </c>
      <c r="B85" s="292" t="s">
        <v>1495</v>
      </c>
      <c r="C85" s="297">
        <v>7030</v>
      </c>
      <c r="F85" s="407"/>
      <c r="G85" t="str">
        <f>INDEX(Industry!N:N,MATCH(C85,Industry!F:F,0))</f>
        <v>Financials</v>
      </c>
      <c r="H85" t="str">
        <f>INDEX(Industry!O:O,MATCH(C85,Industry!F:F,0))</f>
        <v>Financials - Real Estate</v>
      </c>
      <c r="L85" s="411"/>
    </row>
    <row r="86" spans="1:12" ht="13" x14ac:dyDescent="0.25">
      <c r="A86" s="212">
        <v>40301010</v>
      </c>
      <c r="B86" s="292" t="s">
        <v>1496</v>
      </c>
      <c r="C86" s="297">
        <v>7020</v>
      </c>
      <c r="F86" s="407"/>
      <c r="G86" t="str">
        <f>INDEX(Industry!N:N,MATCH(C86,Industry!F:F,0))</f>
        <v>Financials</v>
      </c>
      <c r="H86" t="str">
        <f>INDEX(Industry!O:O,MATCH(C86,Industry!F:F,0))</f>
        <v>Financials - Insurance</v>
      </c>
      <c r="L86" s="411"/>
    </row>
    <row r="87" spans="1:12" ht="13" x14ac:dyDescent="0.25">
      <c r="A87" s="212">
        <v>10102010</v>
      </c>
      <c r="B87" s="292" t="s">
        <v>1497</v>
      </c>
      <c r="C87" s="297">
        <v>5510</v>
      </c>
      <c r="F87" s="407"/>
      <c r="G87" t="str">
        <f>INDEX(Industry!N:N,MATCH(C87,Industry!F:F,0))</f>
        <v>Infrastructure Economic</v>
      </c>
      <c r="H87" t="str">
        <f>INDEX(Industry!O:O,MATCH(C87,Industry!F:F,0))</f>
        <v>Natural Resources / Energy - Infrastructure</v>
      </c>
      <c r="L87" s="411"/>
    </row>
    <row r="88" spans="1:12" ht="13" x14ac:dyDescent="0.25">
      <c r="A88" s="212">
        <v>50101020</v>
      </c>
      <c r="B88" s="292" t="s">
        <v>1498</v>
      </c>
      <c r="C88" s="297">
        <v>2010</v>
      </c>
      <c r="F88" s="407"/>
      <c r="G88" t="str">
        <f>INDEX(Industry!N:N,MATCH(C88,Industry!F:F,0))</f>
        <v>Infrastructure Economic</v>
      </c>
      <c r="H88" t="str">
        <f>INDEX(Industry!O:O,MATCH(C88,Industry!F:F,0))</f>
        <v>Communication - Infrastructure</v>
      </c>
      <c r="L88" s="411"/>
    </row>
    <row r="89" spans="1:12" ht="13" x14ac:dyDescent="0.25">
      <c r="A89" s="212">
        <v>25502020</v>
      </c>
      <c r="B89" s="292" t="s">
        <v>1499</v>
      </c>
      <c r="C89" s="297">
        <v>1040</v>
      </c>
      <c r="F89" s="407"/>
      <c r="G89" t="str">
        <f>INDEX(Industry!N:N,MATCH(C89,Industry!F:F,0))</f>
        <v>Computer / Technology</v>
      </c>
      <c r="H89" t="str">
        <f>INDEX(Industry!O:O,MATCH(C89,Industry!F:F,0))</f>
        <v>Internet</v>
      </c>
      <c r="L89" s="411"/>
    </row>
    <row r="90" spans="1:12" ht="13" x14ac:dyDescent="0.25">
      <c r="A90" s="212">
        <v>45101010</v>
      </c>
      <c r="B90" s="292" t="s">
        <v>1500</v>
      </c>
      <c r="C90" s="297">
        <v>1030</v>
      </c>
      <c r="F90" s="407"/>
      <c r="G90" t="str">
        <f>INDEX(Industry!N:N,MATCH(C90,Industry!F:F,0))</f>
        <v>Computer / Technology</v>
      </c>
      <c r="H90" t="str">
        <f>INDEX(Industry!O:O,MATCH(C90,Industry!F:F,0))</f>
        <v>Software</v>
      </c>
      <c r="L90" s="411"/>
    </row>
    <row r="91" spans="1:12" ht="13" x14ac:dyDescent="0.25">
      <c r="A91" s="212">
        <v>40203020</v>
      </c>
      <c r="B91" s="292" t="s">
        <v>1501</v>
      </c>
      <c r="C91" s="297">
        <v>7040</v>
      </c>
      <c r="F91" s="407"/>
      <c r="G91" t="str">
        <f>INDEX(Industry!N:N,MATCH(C91,Industry!F:F,0))</f>
        <v>Financials</v>
      </c>
      <c r="H91" t="str">
        <f>INDEX(Industry!O:O,MATCH(C91,Industry!F:F,0))</f>
        <v>Financial Services</v>
      </c>
      <c r="L91" s="411"/>
    </row>
    <row r="92" spans="1:12" ht="13" x14ac:dyDescent="0.25">
      <c r="A92" s="212">
        <v>45102010</v>
      </c>
      <c r="B92" s="292" t="s">
        <v>1502</v>
      </c>
      <c r="C92" s="297">
        <v>1030</v>
      </c>
      <c r="F92" s="407"/>
      <c r="G92" t="str">
        <f>INDEX(Industry!N:N,MATCH(C92,Industry!F:F,0))</f>
        <v>Computer / Technology</v>
      </c>
      <c r="H92" t="str">
        <f>INDEX(Industry!O:O,MATCH(C92,Industry!F:F,0))</f>
        <v>Software</v>
      </c>
      <c r="L92" s="411"/>
    </row>
    <row r="93" spans="1:12" ht="13" x14ac:dyDescent="0.25">
      <c r="A93" s="212">
        <v>25301030</v>
      </c>
      <c r="B93" s="292" t="s">
        <v>1503</v>
      </c>
      <c r="C93" s="297">
        <v>4050</v>
      </c>
      <c r="F93" s="407"/>
      <c r="G93" t="str">
        <f>INDEX(Industry!N:N,MATCH(C93,Industry!F:F,0))</f>
        <v>Consumer Industry</v>
      </c>
      <c r="H93" t="str">
        <f>INDEX(Industry!O:O,MATCH(C93,Industry!F:F,0))</f>
        <v>Travel &amp; Leisure</v>
      </c>
      <c r="L93" s="411"/>
    </row>
    <row r="94" spans="1:12" ht="13" x14ac:dyDescent="0.25">
      <c r="A94" s="212">
        <v>25202010</v>
      </c>
      <c r="B94" s="292" t="s">
        <v>1504</v>
      </c>
      <c r="C94" s="297">
        <v>4050</v>
      </c>
      <c r="F94" s="407"/>
      <c r="G94" t="str">
        <f>INDEX(Industry!N:N,MATCH(C94,Industry!F:F,0))</f>
        <v>Consumer Industry</v>
      </c>
      <c r="H94" t="str">
        <f>INDEX(Industry!O:O,MATCH(C94,Industry!F:F,0))</f>
        <v>Travel &amp; Leisure</v>
      </c>
      <c r="L94" s="411"/>
    </row>
    <row r="95" spans="1:12" ht="13" x14ac:dyDescent="0.25">
      <c r="A95" s="212">
        <v>40301020</v>
      </c>
      <c r="B95" s="292" t="s">
        <v>1505</v>
      </c>
      <c r="C95" s="297">
        <v>7020</v>
      </c>
      <c r="F95" s="407"/>
      <c r="G95" t="str">
        <f>INDEX(Industry!N:N,MATCH(C95,Industry!F:F,0))</f>
        <v>Financials</v>
      </c>
      <c r="H95" t="str">
        <f>INDEX(Industry!O:O,MATCH(C95,Industry!F:F,0))</f>
        <v>Financials - Insurance</v>
      </c>
      <c r="L95" s="411"/>
    </row>
    <row r="96" spans="1:12" ht="13" x14ac:dyDescent="0.25">
      <c r="A96" s="212">
        <v>35203010</v>
      </c>
      <c r="B96" s="292" t="s">
        <v>1506</v>
      </c>
      <c r="C96" s="297">
        <v>3040</v>
      </c>
      <c r="F96" s="407"/>
      <c r="G96" t="str">
        <f>INDEX(Industry!N:N,MATCH(C96,Industry!F:F,0))</f>
        <v>Health Care / Life Sciences</v>
      </c>
      <c r="H96" t="str">
        <f>INDEX(Industry!O:O,MATCH(C96,Industry!F:F,0))</f>
        <v>Pharmaceuticals &amp; Biotech</v>
      </c>
      <c r="L96" s="411"/>
    </row>
    <row r="97" spans="1:12" ht="13" x14ac:dyDescent="0.25">
      <c r="A97" s="212">
        <v>35102030</v>
      </c>
      <c r="B97" s="292" t="s">
        <v>1507</v>
      </c>
      <c r="C97" s="297">
        <v>3010</v>
      </c>
      <c r="F97" s="407"/>
      <c r="G97" t="str">
        <f>INDEX(Industry!N:N,MATCH(C97,Industry!F:F,0))</f>
        <v>Infrastructure Social</v>
      </c>
      <c r="H97" t="str">
        <f>INDEX(Industry!O:O,MATCH(C97,Industry!F:F,0))</f>
        <v>Healthcare Facilities</v>
      </c>
      <c r="L97" s="411"/>
    </row>
    <row r="98" spans="1:12" ht="13" x14ac:dyDescent="0.25">
      <c r="A98" s="212">
        <v>20303010</v>
      </c>
      <c r="B98" s="292" t="s">
        <v>1508</v>
      </c>
      <c r="C98" s="297">
        <v>5060</v>
      </c>
      <c r="F98" s="407"/>
      <c r="G98" t="str">
        <f>INDEX(Industry!N:N,MATCH(C98,Industry!F:F,0))</f>
        <v>Industrials</v>
      </c>
      <c r="H98" t="str">
        <f>INDEX(Industry!O:O,MATCH(C98,Industry!F:F,0))</f>
        <v>Transportation - Services</v>
      </c>
      <c r="L98" s="411"/>
    </row>
    <row r="99" spans="1:12" ht="13" x14ac:dyDescent="0.25">
      <c r="A99" s="212">
        <v>20305030</v>
      </c>
      <c r="B99" s="292" t="s">
        <v>1509</v>
      </c>
      <c r="C99" s="297">
        <v>5050</v>
      </c>
      <c r="F99" s="407"/>
      <c r="G99" t="str">
        <f>INDEX(Industry!N:N,MATCH(C99,Industry!F:F,0))</f>
        <v>Infrastructure Economic</v>
      </c>
      <c r="H99" t="str">
        <f>INDEX(Industry!O:O,MATCH(C99,Industry!F:F,0))</f>
        <v>Transportation - Infrastructure</v>
      </c>
      <c r="L99" s="411"/>
    </row>
    <row r="100" spans="1:12" ht="13" x14ac:dyDescent="0.25">
      <c r="A100" s="212">
        <v>15103010</v>
      </c>
      <c r="B100" s="292" t="s">
        <v>1510</v>
      </c>
      <c r="C100" s="297">
        <v>5090</v>
      </c>
      <c r="F100" s="407"/>
      <c r="G100" t="str">
        <f>INDEX(Industry!N:N,MATCH(C100,Industry!F:F,0))</f>
        <v>Industrials</v>
      </c>
      <c r="H100" t="str">
        <f>INDEX(Industry!O:O,MATCH(C100,Industry!F:F,0))</f>
        <v>General Industrials</v>
      </c>
      <c r="L100" s="411"/>
    </row>
    <row r="101" spans="1:12" ht="13" x14ac:dyDescent="0.25">
      <c r="A101" s="212">
        <v>40402030</v>
      </c>
      <c r="B101" s="292" t="s">
        <v>1511</v>
      </c>
      <c r="C101" s="297">
        <v>7030</v>
      </c>
      <c r="F101" s="407"/>
      <c r="G101" t="str">
        <f>INDEX(Industry!N:N,MATCH(C101,Industry!F:F,0))</f>
        <v>Financials</v>
      </c>
      <c r="H101" t="str">
        <f>INDEX(Industry!O:O,MATCH(C101,Industry!F:F,0))</f>
        <v>Financials - Real Estate</v>
      </c>
      <c r="L101" s="411"/>
    </row>
    <row r="102" spans="1:12" ht="13" x14ac:dyDescent="0.25">
      <c r="A102" s="212">
        <v>25102020</v>
      </c>
      <c r="B102" s="292" t="s">
        <v>1512</v>
      </c>
      <c r="C102" s="297">
        <v>4030</v>
      </c>
      <c r="F102" s="407"/>
      <c r="G102" t="str">
        <f>INDEX(Industry!N:N,MATCH(C102,Industry!F:F,0))</f>
        <v>Consumer Industry</v>
      </c>
      <c r="H102" t="str">
        <f>INDEX(Industry!O:O,MATCH(C102,Industry!F:F,0))</f>
        <v>Automobiles &amp; Parts</v>
      </c>
      <c r="L102" s="411"/>
    </row>
    <row r="103" spans="1:12" ht="13" x14ac:dyDescent="0.25">
      <c r="A103" s="212">
        <v>25401030</v>
      </c>
      <c r="B103" s="292" t="s">
        <v>1513</v>
      </c>
      <c r="C103" s="297">
        <v>4070</v>
      </c>
      <c r="F103" s="407"/>
      <c r="G103" t="str">
        <f>INDEX(Industry!N:N,MATCH(C103,Industry!F:F,0))</f>
        <v>Consumer Industry</v>
      </c>
      <c r="H103" t="str">
        <f>INDEX(Industry!O:O,MATCH(C103,Industry!F:F,0))</f>
        <v>Media</v>
      </c>
      <c r="L103" s="411"/>
    </row>
    <row r="104" spans="1:12" ht="13" x14ac:dyDescent="0.25">
      <c r="A104" s="212">
        <v>40301030</v>
      </c>
      <c r="B104" s="292" t="s">
        <v>1514</v>
      </c>
      <c r="C104" s="297">
        <v>7020</v>
      </c>
      <c r="F104" s="407"/>
      <c r="G104" t="str">
        <f>INDEX(Industry!N:N,MATCH(C104,Industry!F:F,0))</f>
        <v>Financials</v>
      </c>
      <c r="H104" t="str">
        <f>INDEX(Industry!O:O,MATCH(C104,Industry!F:F,0))</f>
        <v>Financials - Insurance</v>
      </c>
      <c r="L104" s="411"/>
    </row>
    <row r="105" spans="1:12" ht="13" x14ac:dyDescent="0.25">
      <c r="A105" s="212">
        <v>55103010</v>
      </c>
      <c r="B105" s="292" t="s">
        <v>1515</v>
      </c>
      <c r="C105" s="297">
        <v>5600</v>
      </c>
      <c r="F105" s="407"/>
      <c r="G105" t="str">
        <f>INDEX(Industry!N:N,MATCH(C105,Industry!F:F,0))</f>
        <v xml:space="preserve">Natural Resources / Energy </v>
      </c>
      <c r="H105" t="str">
        <f>INDEX(Industry!O:O,MATCH(C105,Industry!F:F,0))</f>
        <v>Natural Resources/Energy</v>
      </c>
      <c r="L105" s="411"/>
    </row>
    <row r="106" spans="1:12" ht="13" x14ac:dyDescent="0.25">
      <c r="A106" s="212">
        <v>40402040</v>
      </c>
      <c r="B106" s="292" t="s">
        <v>1516</v>
      </c>
      <c r="C106" s="297">
        <v>7030</v>
      </c>
      <c r="F106" s="407"/>
      <c r="G106" t="str">
        <f>INDEX(Industry!N:N,MATCH(C106,Industry!F:F,0))</f>
        <v>Financials</v>
      </c>
      <c r="H106" t="str">
        <f>INDEX(Industry!O:O,MATCH(C106,Industry!F:F,0))</f>
        <v>Financials - Real Estate</v>
      </c>
      <c r="L106" s="411"/>
    </row>
    <row r="107" spans="1:12" ht="13" x14ac:dyDescent="0.25">
      <c r="A107" s="212">
        <v>20201060</v>
      </c>
      <c r="B107" s="292" t="s">
        <v>1517</v>
      </c>
      <c r="C107" s="297">
        <v>5070</v>
      </c>
      <c r="F107" s="407"/>
      <c r="G107" t="str">
        <f>INDEX(Industry!N:N,MATCH(C107,Industry!F:F,0))</f>
        <v>Industrials</v>
      </c>
      <c r="H107" t="str">
        <f>INDEX(Industry!O:O,MATCH(C107,Industry!F:F,0))</f>
        <v>Business Support Services</v>
      </c>
      <c r="L107" s="411"/>
    </row>
    <row r="108" spans="1:12" ht="13" x14ac:dyDescent="0.25">
      <c r="A108" s="212">
        <v>10101010</v>
      </c>
      <c r="B108" s="292" t="s">
        <v>1518</v>
      </c>
      <c r="C108" s="297">
        <v>5510</v>
      </c>
      <c r="F108" s="407"/>
      <c r="G108" t="str">
        <f>INDEX(Industry!N:N,MATCH(C108,Industry!F:F,0))</f>
        <v>Infrastructure Economic</v>
      </c>
      <c r="H108" t="str">
        <f>INDEX(Industry!O:O,MATCH(C108,Industry!F:F,0))</f>
        <v>Natural Resources / Energy - Infrastructure</v>
      </c>
      <c r="L108" s="411"/>
    </row>
    <row r="109" spans="1:12" ht="13" x14ac:dyDescent="0.25">
      <c r="A109" s="212">
        <v>10101020</v>
      </c>
      <c r="B109" s="292" t="s">
        <v>1519</v>
      </c>
      <c r="C109" s="297">
        <v>5520</v>
      </c>
      <c r="F109" s="407"/>
      <c r="G109" t="str">
        <f>INDEX(Industry!N:N,MATCH(C109,Industry!F:F,0))</f>
        <v xml:space="preserve">Natural Resources / Energy </v>
      </c>
      <c r="H109" t="str">
        <f>INDEX(Industry!O:O,MATCH(C109,Industry!F:F,0))</f>
        <v>Natural Resources / Energy - Equipment &amp; Services</v>
      </c>
      <c r="L109" s="411"/>
    </row>
    <row r="110" spans="1:12" ht="13" x14ac:dyDescent="0.25">
      <c r="A110" s="212">
        <v>10102020</v>
      </c>
      <c r="B110" s="292" t="s">
        <v>1520</v>
      </c>
      <c r="C110" s="297">
        <v>5510</v>
      </c>
      <c r="F110" s="407"/>
      <c r="G110" t="str">
        <f>INDEX(Industry!N:N,MATCH(C110,Industry!F:F,0))</f>
        <v>Infrastructure Economic</v>
      </c>
      <c r="H110" t="str">
        <f>INDEX(Industry!O:O,MATCH(C110,Industry!F:F,0))</f>
        <v>Natural Resources / Energy - Infrastructure</v>
      </c>
      <c r="L110" s="411"/>
    </row>
    <row r="111" spans="1:12" ht="13" x14ac:dyDescent="0.25">
      <c r="A111" s="212">
        <v>10102030</v>
      </c>
      <c r="B111" s="292" t="s">
        <v>1521</v>
      </c>
      <c r="C111" s="297">
        <v>5520</v>
      </c>
      <c r="F111" s="407"/>
      <c r="G111" t="str">
        <f>INDEX(Industry!N:N,MATCH(C111,Industry!F:F,0))</f>
        <v xml:space="preserve">Natural Resources / Energy </v>
      </c>
      <c r="H111" t="str">
        <f>INDEX(Industry!O:O,MATCH(C111,Industry!F:F,0))</f>
        <v>Natural Resources / Energy - Equipment &amp; Services</v>
      </c>
      <c r="L111" s="411"/>
    </row>
    <row r="112" spans="1:12" ht="13" x14ac:dyDescent="0.25">
      <c r="A112" s="212">
        <v>10102040</v>
      </c>
      <c r="B112" s="292" t="s">
        <v>1522</v>
      </c>
      <c r="C112" s="297">
        <v>5520</v>
      </c>
      <c r="F112" s="407"/>
      <c r="G112" t="str">
        <f>INDEX(Industry!N:N,MATCH(C112,Industry!F:F,0))</f>
        <v xml:space="preserve">Natural Resources / Energy </v>
      </c>
      <c r="H112" t="str">
        <f>INDEX(Industry!O:O,MATCH(C112,Industry!F:F,0))</f>
        <v>Natural Resources / Energy - Equipment &amp; Services</v>
      </c>
      <c r="L112" s="411"/>
    </row>
    <row r="113" spans="1:12" ht="13" x14ac:dyDescent="0.25">
      <c r="A113" s="212">
        <v>40201020</v>
      </c>
      <c r="B113" s="292" t="s">
        <v>1523</v>
      </c>
      <c r="C113" s="297">
        <v>7040</v>
      </c>
      <c r="F113" s="407"/>
      <c r="G113" t="str">
        <f>INDEX(Industry!N:N,MATCH(C113,Industry!F:F,0))</f>
        <v>Financials</v>
      </c>
      <c r="H113" t="str">
        <f>INDEX(Industry!O:O,MATCH(C113,Industry!F:F,0))</f>
        <v>Financial Services</v>
      </c>
      <c r="L113" s="411"/>
    </row>
    <row r="114" spans="1:12" ht="13" x14ac:dyDescent="0.25">
      <c r="A114" s="212">
        <v>30202030</v>
      </c>
      <c r="B114" s="292" t="s">
        <v>1524</v>
      </c>
      <c r="C114" s="297">
        <v>4010</v>
      </c>
      <c r="F114" s="407"/>
      <c r="G114" t="str">
        <f>INDEX(Industry!N:N,MATCH(C114,Industry!F:F,0))</f>
        <v>Consumer Industry</v>
      </c>
      <c r="H114" t="str">
        <f>INDEX(Industry!O:O,MATCH(C114,Industry!F:F,0))</f>
        <v>Food &amp; Beverages</v>
      </c>
      <c r="L114" s="411"/>
    </row>
    <row r="115" spans="1:12" ht="13" x14ac:dyDescent="0.25">
      <c r="A115" s="212">
        <v>15103020</v>
      </c>
      <c r="B115" s="292" t="s">
        <v>1525</v>
      </c>
      <c r="C115" s="297">
        <v>5020</v>
      </c>
      <c r="F115" s="407"/>
      <c r="G115" t="str">
        <f>INDEX(Industry!N:N,MATCH(C115,Industry!F:F,0))</f>
        <v>Industrials</v>
      </c>
      <c r="H115" t="str">
        <f>INDEX(Industry!O:O,MATCH(C115,Industry!F:F,0))</f>
        <v>Materials - Mining and Forestry</v>
      </c>
      <c r="L115" s="411"/>
    </row>
    <row r="116" spans="1:12" ht="13" x14ac:dyDescent="0.25">
      <c r="A116" s="212">
        <v>15105020</v>
      </c>
      <c r="B116" s="292" t="s">
        <v>1526</v>
      </c>
      <c r="C116" s="297">
        <v>5020</v>
      </c>
      <c r="F116" s="407"/>
      <c r="G116" t="str">
        <f>INDEX(Industry!N:N,MATCH(C116,Industry!F:F,0))</f>
        <v>Industrials</v>
      </c>
      <c r="H116" t="str">
        <f>INDEX(Industry!O:O,MATCH(C116,Industry!F:F,0))</f>
        <v>Materials - Mining and Forestry</v>
      </c>
      <c r="L116" s="411"/>
    </row>
    <row r="117" spans="1:12" ht="13" x14ac:dyDescent="0.25">
      <c r="A117" s="212">
        <v>30302010</v>
      </c>
      <c r="B117" s="292" t="s">
        <v>1527</v>
      </c>
      <c r="C117" s="297">
        <v>4020</v>
      </c>
      <c r="F117" s="407"/>
      <c r="G117" t="str">
        <f>INDEX(Industry!N:N,MATCH(C117,Industry!F:F,0))</f>
        <v>Consumer Industry</v>
      </c>
      <c r="H117" t="str">
        <f>INDEX(Industry!O:O,MATCH(C117,Industry!F:F,0))</f>
        <v>Traditional Products &amp; Household Goods</v>
      </c>
      <c r="L117" s="411"/>
    </row>
    <row r="118" spans="1:12" ht="13" x14ac:dyDescent="0.25">
      <c r="A118" s="212">
        <v>35202010</v>
      </c>
      <c r="B118" s="292" t="s">
        <v>1528</v>
      </c>
      <c r="C118" s="297">
        <v>3040</v>
      </c>
      <c r="F118" s="407"/>
      <c r="G118" t="str">
        <f>INDEX(Industry!N:N,MATCH(C118,Industry!F:F,0))</f>
        <v>Health Care / Life Sciences</v>
      </c>
      <c r="H118" t="str">
        <f>INDEX(Industry!O:O,MATCH(C118,Industry!F:F,0))</f>
        <v>Pharmaceuticals &amp; Biotech</v>
      </c>
      <c r="L118" s="411"/>
    </row>
    <row r="119" spans="1:12" ht="13" x14ac:dyDescent="0.25">
      <c r="A119" s="212">
        <v>15104040</v>
      </c>
      <c r="B119" s="292" t="s">
        <v>1529</v>
      </c>
      <c r="C119" s="297">
        <v>5020</v>
      </c>
      <c r="F119" s="407"/>
      <c r="G119" t="str">
        <f>INDEX(Industry!N:N,MATCH(C119,Industry!F:F,0))</f>
        <v>Industrials</v>
      </c>
      <c r="H119" t="str">
        <f>INDEX(Industry!O:O,MATCH(C119,Industry!F:F,0))</f>
        <v>Materials - Mining and Forestry</v>
      </c>
      <c r="L119" s="411"/>
    </row>
    <row r="120" spans="1:12" ht="13" x14ac:dyDescent="0.25">
      <c r="A120" s="212">
        <v>40301040</v>
      </c>
      <c r="B120" s="292" t="s">
        <v>1530</v>
      </c>
      <c r="C120" s="297">
        <v>7020</v>
      </c>
      <c r="F120" s="407"/>
      <c r="G120" t="str">
        <f>INDEX(Industry!N:N,MATCH(C120,Industry!F:F,0))</f>
        <v>Financials</v>
      </c>
      <c r="H120" t="str">
        <f>INDEX(Industry!O:O,MATCH(C120,Industry!F:F,0))</f>
        <v>Financials - Insurance</v>
      </c>
      <c r="L120" s="411"/>
    </row>
    <row r="121" spans="1:12" ht="13" x14ac:dyDescent="0.25">
      <c r="A121" s="212">
        <v>25401040</v>
      </c>
      <c r="B121" s="292" t="s">
        <v>1531</v>
      </c>
      <c r="C121" s="297">
        <v>4070</v>
      </c>
      <c r="F121" s="407"/>
      <c r="G121" t="str">
        <f>INDEX(Industry!N:N,MATCH(C121,Industry!F:F,0))</f>
        <v>Consumer Industry</v>
      </c>
      <c r="H121" t="str">
        <f>INDEX(Industry!O:O,MATCH(C121,Industry!F:F,0))</f>
        <v>Media</v>
      </c>
      <c r="L121" s="411"/>
    </row>
    <row r="122" spans="1:12" ht="13" x14ac:dyDescent="0.25">
      <c r="A122" s="212">
        <v>20304010</v>
      </c>
      <c r="B122" s="292" t="s">
        <v>1532</v>
      </c>
      <c r="C122" s="297">
        <v>5060</v>
      </c>
      <c r="F122" s="407"/>
      <c r="G122" t="str">
        <f>INDEX(Industry!N:N,MATCH(C122,Industry!F:F,0))</f>
        <v>Industrials</v>
      </c>
      <c r="H122" t="str">
        <f>INDEX(Industry!O:O,MATCH(C122,Industry!F:F,0))</f>
        <v>Transportation - Services</v>
      </c>
      <c r="L122" s="411"/>
    </row>
    <row r="123" spans="1:12" ht="13" x14ac:dyDescent="0.25">
      <c r="A123" s="212">
        <v>40101015</v>
      </c>
      <c r="B123" s="292" t="s">
        <v>1533</v>
      </c>
      <c r="C123" s="297">
        <v>7010</v>
      </c>
      <c r="F123" s="407"/>
      <c r="G123" t="str">
        <f>INDEX(Industry!N:N,MATCH(C123,Industry!F:F,0))</f>
        <v>Financials</v>
      </c>
      <c r="H123" t="str">
        <f>INDEX(Industry!O:O,MATCH(C123,Industry!F:F,0))</f>
        <v>Financials - Banks</v>
      </c>
      <c r="L123" s="411"/>
    </row>
    <row r="124" spans="1:12" ht="13" x14ac:dyDescent="0.25">
      <c r="A124" s="212">
        <v>40301050</v>
      </c>
      <c r="B124" s="292" t="s">
        <v>1534</v>
      </c>
      <c r="C124" s="297">
        <v>7020</v>
      </c>
      <c r="F124" s="407"/>
      <c r="G124" t="str">
        <f>INDEX(Industry!N:N,MATCH(C124,Industry!F:F,0))</f>
        <v>Financials</v>
      </c>
      <c r="H124" t="str">
        <f>INDEX(Industry!O:O,MATCH(C124,Industry!F:F,0))</f>
        <v>Financials - Insurance</v>
      </c>
      <c r="L124" s="411"/>
    </row>
    <row r="125" spans="1:12" ht="13" x14ac:dyDescent="0.25">
      <c r="A125" s="212">
        <v>55105020</v>
      </c>
      <c r="B125" s="292" t="s">
        <v>1535</v>
      </c>
      <c r="C125" s="297">
        <v>5530</v>
      </c>
      <c r="F125" s="407"/>
      <c r="G125" t="str">
        <f>INDEX(Industry!N:N,MATCH(C125,Industry!F:F,0))</f>
        <v>Infrastructure Economic</v>
      </c>
      <c r="H125" t="str">
        <f>INDEX(Industry!O:O,MATCH(C125,Industry!F:F,0))</f>
        <v>Alternative Energy - Infrastructure</v>
      </c>
      <c r="L125" s="411"/>
    </row>
    <row r="126" spans="1:12" ht="13" x14ac:dyDescent="0.25">
      <c r="A126" s="212">
        <v>20202020</v>
      </c>
      <c r="B126" s="292" t="s">
        <v>1536</v>
      </c>
      <c r="C126" s="297">
        <v>5070</v>
      </c>
      <c r="F126" s="407"/>
      <c r="G126" t="str">
        <f>INDEX(Industry!N:N,MATCH(C126,Industry!F:F,0))</f>
        <v>Industrials</v>
      </c>
      <c r="H126" t="str">
        <f>INDEX(Industry!O:O,MATCH(C126,Industry!F:F,0))</f>
        <v>Business Support Services</v>
      </c>
      <c r="L126" s="411"/>
    </row>
    <row r="127" spans="1:12" ht="13" x14ac:dyDescent="0.25">
      <c r="A127" s="212">
        <v>40402050</v>
      </c>
      <c r="B127" s="292" t="s">
        <v>1537</v>
      </c>
      <c r="C127" s="297">
        <v>7030</v>
      </c>
      <c r="F127" s="407"/>
      <c r="G127" t="str">
        <f>INDEX(Industry!N:N,MATCH(C127,Industry!F:F,0))</f>
        <v>Financials</v>
      </c>
      <c r="H127" t="str">
        <f>INDEX(Industry!O:O,MATCH(C127,Industry!F:F,0))</f>
        <v>Financials - Real Estate</v>
      </c>
      <c r="L127" s="411"/>
    </row>
    <row r="128" spans="1:12" ht="13" x14ac:dyDescent="0.25">
      <c r="A128" s="212">
        <v>25301040</v>
      </c>
      <c r="B128" s="292" t="s">
        <v>1538</v>
      </c>
      <c r="C128" s="297">
        <v>4050</v>
      </c>
      <c r="F128" s="407"/>
      <c r="G128" t="str">
        <f>INDEX(Industry!N:N,MATCH(C128,Industry!F:F,0))</f>
        <v>Consumer Industry</v>
      </c>
      <c r="H128" t="str">
        <f>INDEX(Industry!O:O,MATCH(C128,Industry!F:F,0))</f>
        <v>Travel &amp; Leisure</v>
      </c>
      <c r="L128" s="411"/>
    </row>
    <row r="129" spans="1:12" ht="13" x14ac:dyDescent="0.25">
      <c r="A129" s="212">
        <v>40402060</v>
      </c>
      <c r="B129" s="292" t="s">
        <v>1539</v>
      </c>
      <c r="C129" s="297">
        <v>7030</v>
      </c>
      <c r="F129" s="407"/>
      <c r="G129" t="str">
        <f>INDEX(Industry!N:N,MATCH(C129,Industry!F:F,0))</f>
        <v>Financials</v>
      </c>
      <c r="H129" t="str">
        <f>INDEX(Industry!O:O,MATCH(C129,Industry!F:F,0))</f>
        <v>Financials - Real Estate</v>
      </c>
      <c r="L129" s="411"/>
    </row>
    <row r="130" spans="1:12" ht="13" x14ac:dyDescent="0.25">
      <c r="A130" s="212">
        <v>20201080</v>
      </c>
      <c r="B130" s="292" t="s">
        <v>1540</v>
      </c>
      <c r="C130" s="297">
        <v>5070</v>
      </c>
      <c r="F130" s="407"/>
      <c r="G130" t="str">
        <f>INDEX(Industry!N:N,MATCH(C130,Industry!F:F,0))</f>
        <v>Industrials</v>
      </c>
      <c r="H130" t="str">
        <f>INDEX(Industry!O:O,MATCH(C130,Industry!F:F,0))</f>
        <v>Business Support Services</v>
      </c>
      <c r="L130" s="411"/>
    </row>
    <row r="131" spans="1:12" ht="13" x14ac:dyDescent="0.25">
      <c r="A131" s="212">
        <v>45301010</v>
      </c>
      <c r="B131" s="292" t="s">
        <v>1541</v>
      </c>
      <c r="C131" s="297">
        <v>1020</v>
      </c>
      <c r="F131" s="407"/>
      <c r="G131" t="str">
        <f>INDEX(Industry!N:N,MATCH(C131,Industry!F:F,0))</f>
        <v>Computer / Technology</v>
      </c>
      <c r="H131" t="str">
        <f>INDEX(Industry!O:O,MATCH(C131,Industry!F:F,0))</f>
        <v>Semiconductors</v>
      </c>
      <c r="L131" s="411"/>
    </row>
    <row r="132" spans="1:12" ht="13" x14ac:dyDescent="0.25">
      <c r="A132" s="212">
        <v>45301020</v>
      </c>
      <c r="B132" s="292" t="s">
        <v>20</v>
      </c>
      <c r="C132" s="297">
        <v>1020</v>
      </c>
      <c r="F132" s="407"/>
      <c r="G132" t="str">
        <f>INDEX(Industry!N:N,MATCH(C132,Industry!F:F,0))</f>
        <v>Computer / Technology</v>
      </c>
      <c r="H132" t="str">
        <f>INDEX(Industry!O:O,MATCH(C132,Industry!F:F,0))</f>
        <v>Semiconductors</v>
      </c>
      <c r="L132" s="411"/>
    </row>
    <row r="133" spans="1:12" ht="13" x14ac:dyDescent="0.25">
      <c r="A133" s="212">
        <v>15104045</v>
      </c>
      <c r="B133" s="292" t="s">
        <v>1542</v>
      </c>
      <c r="C133" s="297">
        <v>5020</v>
      </c>
      <c r="F133" s="407"/>
      <c r="G133" t="str">
        <f>INDEX(Industry!N:N,MATCH(C133,Industry!F:F,0))</f>
        <v>Industrials</v>
      </c>
      <c r="H133" t="str">
        <f>INDEX(Industry!O:O,MATCH(C133,Industry!F:F,0))</f>
        <v>Materials - Mining and Forestry</v>
      </c>
      <c r="L133" s="411"/>
    </row>
    <row r="134" spans="1:12" ht="13" x14ac:dyDescent="0.25">
      <c r="A134" s="212">
        <v>30201030</v>
      </c>
      <c r="B134" s="292" t="s">
        <v>1543</v>
      </c>
      <c r="C134" s="297">
        <v>4010</v>
      </c>
      <c r="F134" s="407"/>
      <c r="G134" t="str">
        <f>INDEX(Industry!N:N,MATCH(C134,Industry!F:F,0))</f>
        <v>Consumer Industry</v>
      </c>
      <c r="H134" t="str">
        <f>INDEX(Industry!O:O,MATCH(C134,Industry!F:F,0))</f>
        <v>Food &amp; Beverages</v>
      </c>
      <c r="L134" s="411"/>
    </row>
    <row r="135" spans="1:12" ht="13" x14ac:dyDescent="0.25">
      <c r="A135" s="212">
        <v>25302020</v>
      </c>
      <c r="B135" s="292" t="s">
        <v>73</v>
      </c>
      <c r="C135" s="297">
        <v>4080</v>
      </c>
      <c r="F135" s="407"/>
      <c r="G135" t="str">
        <f>INDEX(Industry!N:N,MATCH(C135,Industry!F:F,0))</f>
        <v>Consumer Industry</v>
      </c>
      <c r="H135" t="str">
        <f>INDEX(Industry!O:O,MATCH(C135,Industry!F:F,0))</f>
        <v>Specialized Consumer Services</v>
      </c>
      <c r="L135" s="411"/>
    </row>
    <row r="136" spans="1:12" ht="13" x14ac:dyDescent="0.25">
      <c r="A136" s="212">
        <v>40201040</v>
      </c>
      <c r="B136" s="292" t="s">
        <v>1544</v>
      </c>
      <c r="C136" s="297">
        <v>7040</v>
      </c>
      <c r="F136" s="407"/>
      <c r="G136" t="str">
        <f>INDEX(Industry!N:N,MATCH(C136,Industry!F:F,0))</f>
        <v>Financials</v>
      </c>
      <c r="H136" t="str">
        <f>INDEX(Industry!O:O,MATCH(C136,Industry!F:F,0))</f>
        <v>Financial Services</v>
      </c>
      <c r="L136" s="411"/>
    </row>
    <row r="137" spans="1:12" ht="13" x14ac:dyDescent="0.25">
      <c r="A137" s="212">
        <v>40402070</v>
      </c>
      <c r="B137" s="292" t="s">
        <v>1545</v>
      </c>
      <c r="C137" s="297">
        <v>7030</v>
      </c>
      <c r="F137" s="407"/>
      <c r="G137" t="str">
        <f>INDEX(Industry!N:N,MATCH(C137,Industry!F:F,0))</f>
        <v>Financials</v>
      </c>
      <c r="H137" t="str">
        <f>INDEX(Industry!O:O,MATCH(C137,Industry!F:F,0))</f>
        <v>Financials - Real Estate</v>
      </c>
      <c r="L137" s="411"/>
    </row>
    <row r="138" spans="1:12" ht="13" x14ac:dyDescent="0.25">
      <c r="A138" s="212">
        <v>15101050</v>
      </c>
      <c r="B138" s="292" t="s">
        <v>1546</v>
      </c>
      <c r="C138" s="297">
        <v>5010</v>
      </c>
      <c r="F138" s="407"/>
      <c r="G138" t="str">
        <f>INDEX(Industry!N:N,MATCH(C138,Industry!F:F,0))</f>
        <v>Industrials</v>
      </c>
      <c r="H138" t="str">
        <f>INDEX(Industry!O:O,MATCH(C138,Industry!F:F,0))</f>
        <v>Materials - Chemicals</v>
      </c>
      <c r="L138" s="411"/>
    </row>
    <row r="139" spans="1:12" ht="13" x14ac:dyDescent="0.25">
      <c r="A139" s="212">
        <v>25504040</v>
      </c>
      <c r="B139" s="292" t="s">
        <v>1547</v>
      </c>
      <c r="C139" s="297">
        <v>4060</v>
      </c>
      <c r="F139" s="407"/>
      <c r="G139" t="str">
        <f>INDEX(Industry!N:N,MATCH(C139,Industry!F:F,0))</f>
        <v>Consumer Industry</v>
      </c>
      <c r="H139" t="str">
        <f>INDEX(Industry!O:O,MATCH(C139,Industry!F:F,0))</f>
        <v>Retail</v>
      </c>
      <c r="L139" s="411"/>
    </row>
    <row r="140" spans="1:12" ht="13" x14ac:dyDescent="0.25">
      <c r="A140" s="212">
        <v>15104050</v>
      </c>
      <c r="B140" s="292" t="s">
        <v>1548</v>
      </c>
      <c r="C140" s="297">
        <v>5020</v>
      </c>
      <c r="F140" s="407"/>
      <c r="G140" t="str">
        <f>INDEX(Industry!N:N,MATCH(C140,Industry!F:F,0))</f>
        <v>Industrials</v>
      </c>
      <c r="H140" t="str">
        <f>INDEX(Industry!O:O,MATCH(C140,Industry!F:F,0))</f>
        <v>Materials - Mining and Forestry</v>
      </c>
      <c r="L140" s="411"/>
    </row>
    <row r="141" spans="1:12" ht="13" x14ac:dyDescent="0.25">
      <c r="A141" s="212">
        <v>45103020</v>
      </c>
      <c r="B141" s="292" t="s">
        <v>1549</v>
      </c>
      <c r="C141" s="297">
        <v>1030</v>
      </c>
      <c r="F141" s="407"/>
      <c r="G141" t="str">
        <f>INDEX(Industry!N:N,MATCH(C141,Industry!F:F,0))</f>
        <v>Computer / Technology</v>
      </c>
      <c r="H141" t="str">
        <f>INDEX(Industry!O:O,MATCH(C141,Industry!F:F,0))</f>
        <v>Software</v>
      </c>
      <c r="L141" s="411"/>
    </row>
    <row r="142" spans="1:12" ht="13" x14ac:dyDescent="0.25">
      <c r="A142" s="212">
        <v>45203030</v>
      </c>
      <c r="B142" s="292" t="s">
        <v>1550</v>
      </c>
      <c r="C142" s="297">
        <v>1050</v>
      </c>
      <c r="F142" s="407"/>
      <c r="G142" t="str">
        <f>INDEX(Industry!N:N,MATCH(C142,Industry!F:F,0))</f>
        <v>Computer / Technology</v>
      </c>
      <c r="H142" t="str">
        <f>INDEX(Industry!O:O,MATCH(C142,Industry!F:F,0))</f>
        <v>Technology - Others</v>
      </c>
      <c r="L142" s="411"/>
    </row>
    <row r="143" spans="1:12" ht="13" x14ac:dyDescent="0.25">
      <c r="A143" s="212">
        <v>25203030</v>
      </c>
      <c r="B143" s="292" t="s">
        <v>61</v>
      </c>
      <c r="C143" s="297">
        <v>4040</v>
      </c>
      <c r="F143" s="407"/>
      <c r="G143" t="str">
        <f>INDEX(Industry!N:N,MATCH(C143,Industry!F:F,0))</f>
        <v>Consumer Industry</v>
      </c>
      <c r="H143" t="str">
        <f>INDEX(Industry!O:O,MATCH(C143,Industry!F:F,0))</f>
        <v>Textiles</v>
      </c>
      <c r="L143" s="411"/>
    </row>
    <row r="144" spans="1:12" ht="13" x14ac:dyDescent="0.25">
      <c r="A144" s="212">
        <v>40102010</v>
      </c>
      <c r="B144" s="292" t="s">
        <v>1551</v>
      </c>
      <c r="C144" s="297">
        <v>7040</v>
      </c>
      <c r="F144" s="407"/>
      <c r="G144" t="str">
        <f>INDEX(Industry!N:N,MATCH(C144,Industry!F:F,0))</f>
        <v>Financials</v>
      </c>
      <c r="H144" t="str">
        <f>INDEX(Industry!O:O,MATCH(C144,Industry!F:F,0))</f>
        <v>Financial Services</v>
      </c>
      <c r="L144" s="411"/>
    </row>
    <row r="145" spans="1:12" ht="13" x14ac:dyDescent="0.25">
      <c r="A145" s="212">
        <v>25101020</v>
      </c>
      <c r="B145" s="292" t="s">
        <v>1552</v>
      </c>
      <c r="C145" s="297">
        <v>4030</v>
      </c>
      <c r="F145" s="407"/>
      <c r="G145" t="str">
        <f>INDEX(Industry!N:N,MATCH(C145,Industry!F:F,0))</f>
        <v>Consumer Industry</v>
      </c>
      <c r="H145" t="str">
        <f>INDEX(Industry!O:O,MATCH(C145,Industry!F:F,0))</f>
        <v>Automobiles &amp; Parts</v>
      </c>
      <c r="L145" s="411"/>
    </row>
    <row r="146" spans="1:12" ht="13" x14ac:dyDescent="0.25">
      <c r="A146" s="212">
        <v>30203010</v>
      </c>
      <c r="B146" s="292" t="s">
        <v>1553</v>
      </c>
      <c r="C146" s="297">
        <v>4020</v>
      </c>
      <c r="F146" s="407"/>
      <c r="G146" t="str">
        <f>INDEX(Industry!N:N,MATCH(C146,Industry!F:F,0))</f>
        <v>Consumer Industry</v>
      </c>
      <c r="H146" t="str">
        <f>INDEX(Industry!O:O,MATCH(C146,Industry!F:F,0))</f>
        <v>Traditional Products &amp; Household Goods</v>
      </c>
      <c r="L146" s="411"/>
    </row>
    <row r="147" spans="1:12" ht="13" x14ac:dyDescent="0.25">
      <c r="A147" s="212">
        <v>20107010</v>
      </c>
      <c r="B147" s="292" t="s">
        <v>1554</v>
      </c>
      <c r="C147" s="297">
        <v>5090</v>
      </c>
      <c r="F147" s="407"/>
      <c r="G147" t="str">
        <f>INDEX(Industry!N:N,MATCH(C147,Industry!F:F,0))</f>
        <v>Industrials</v>
      </c>
      <c r="H147" t="str">
        <f>INDEX(Industry!O:O,MATCH(C147,Industry!F:F,0))</f>
        <v>General Industrials</v>
      </c>
      <c r="L147" s="411"/>
    </row>
    <row r="148" spans="1:12" ht="13" x14ac:dyDescent="0.25">
      <c r="A148" s="212">
        <v>20304020</v>
      </c>
      <c r="B148" s="292" t="s">
        <v>1555</v>
      </c>
      <c r="C148" s="297">
        <v>5060</v>
      </c>
      <c r="F148" s="407"/>
      <c r="G148" t="str">
        <f>INDEX(Industry!N:N,MATCH(C148,Industry!F:F,0))</f>
        <v>Industrials</v>
      </c>
      <c r="H148" t="str">
        <f>INDEX(Industry!O:O,MATCH(C148,Industry!F:F,0))</f>
        <v>Transportation - Services</v>
      </c>
      <c r="L148" s="411"/>
    </row>
    <row r="149" spans="1:12" ht="13" x14ac:dyDescent="0.25">
      <c r="A149" s="212">
        <v>55104010</v>
      </c>
      <c r="B149" s="292" t="s">
        <v>1556</v>
      </c>
      <c r="C149" s="297">
        <v>5510</v>
      </c>
      <c r="F149" s="407"/>
      <c r="G149" t="str">
        <f>INDEX(Industry!N:N,MATCH(C149,Industry!F:F,0))</f>
        <v>Infrastructure Economic</v>
      </c>
      <c r="H149" t="str">
        <f>INDEX(Industry!O:O,MATCH(C149,Industry!F:F,0))</f>
        <v>Natural Resources / Energy - Infrastructure</v>
      </c>
      <c r="L149" s="411"/>
    </row>
    <row r="150" spans="1:12" ht="13" x14ac:dyDescent="0.25">
      <c r="A150" s="212">
        <v>50102010</v>
      </c>
      <c r="B150" s="292" t="s">
        <v>1557</v>
      </c>
      <c r="C150" s="297">
        <v>2010</v>
      </c>
      <c r="F150" s="407"/>
      <c r="G150" t="str">
        <f>INDEX(Industry!N:N,MATCH(C150,Industry!F:F,0))</f>
        <v>Infrastructure Economic</v>
      </c>
      <c r="H150" t="str">
        <f>INDEX(Industry!O:O,MATCH(C150,Industry!F:F,0))</f>
        <v>Communication - Infrastructure</v>
      </c>
      <c r="L150" s="411"/>
    </row>
    <row r="151" spans="1:12" ht="13" x14ac:dyDescent="0.25">
      <c r="A151" s="212">
        <v>40403010</v>
      </c>
      <c r="B151" s="292" t="s">
        <v>1558</v>
      </c>
      <c r="C151" s="297">
        <v>11010</v>
      </c>
      <c r="F151" s="407"/>
      <c r="G151" t="str">
        <f>INDEX(Industry!N:N,MATCH(C151,Industry!F:F,0))</f>
        <v>Real Estate Diversified</v>
      </c>
      <c r="H151" t="str">
        <f>INDEX(Industry!O:O,MATCH(C151,Industry!F:F,0))</f>
        <v>Real Estate Diversified</v>
      </c>
      <c r="L151" s="411"/>
    </row>
    <row r="152" spans="1:12" ht="13" x14ac:dyDescent="0.25">
      <c r="A152" s="212">
        <v>55105010</v>
      </c>
      <c r="B152" s="292" t="s">
        <v>1559</v>
      </c>
      <c r="C152" s="297">
        <v>5510</v>
      </c>
      <c r="F152" s="407"/>
      <c r="G152" t="str">
        <f>INDEX(Industry!N:N,MATCH(C152,Industry!F:F,0))</f>
        <v>Infrastructure Economic</v>
      </c>
      <c r="H152" t="str">
        <f>INDEX(Industry!O:O,MATCH(C152,Industry!F:F,0))</f>
        <v>Natural Resources / Energy - Infrastructure</v>
      </c>
      <c r="L152" s="411"/>
    </row>
    <row r="153" spans="1:12" ht="13" x14ac:dyDescent="0.25">
      <c r="A153" s="212">
        <v>40403030</v>
      </c>
      <c r="B153" s="292" t="s">
        <v>1560</v>
      </c>
      <c r="C153" s="297">
        <v>9100</v>
      </c>
      <c r="F153" s="407"/>
      <c r="G153" t="str">
        <f>INDEX(Industry!N:N,MATCH(C153,Industry!F:F,0))</f>
        <v>Real Estate Commercial</v>
      </c>
      <c r="H153" t="str">
        <f>INDEX(Industry!O:O,MATCH(C153,Industry!F:F,0))</f>
        <v>Real Estate Commercial</v>
      </c>
      <c r="L153" s="411"/>
    </row>
    <row r="154" spans="1:12" ht="13" x14ac:dyDescent="0.25">
      <c r="A154" s="212">
        <v>40403020</v>
      </c>
      <c r="B154" s="292" t="s">
        <v>1561</v>
      </c>
      <c r="C154" s="297">
        <v>11100</v>
      </c>
      <c r="F154" s="407"/>
      <c r="G154" t="str">
        <f>INDEX(Industry!N:N,MATCH(C154,Industry!F:F,0))</f>
        <v>Real Estate Diversified</v>
      </c>
      <c r="H154" t="str">
        <f>INDEX(Industry!O:O,MATCH(C154,Industry!F:F,0))</f>
        <v>Real Estate General</v>
      </c>
      <c r="L154" s="411"/>
    </row>
    <row r="155" spans="1:12" ht="13" x14ac:dyDescent="0.25">
      <c r="A155" s="212">
        <v>40403040</v>
      </c>
      <c r="B155" s="292" t="s">
        <v>1562</v>
      </c>
      <c r="C155" s="297">
        <v>11100</v>
      </c>
      <c r="F155" s="407"/>
      <c r="G155" t="str">
        <f>INDEX(Industry!N:N,MATCH(C155,Industry!F:F,0))</f>
        <v>Real Estate Diversified</v>
      </c>
      <c r="H155" t="str">
        <f>INDEX(Industry!O:O,MATCH(C155,Industry!F:F,0))</f>
        <v>Real Estate General</v>
      </c>
      <c r="L155" s="411"/>
    </row>
    <row r="156" spans="1:12" ht="13" x14ac:dyDescent="0.25">
      <c r="A156" s="213">
        <v>45202030</v>
      </c>
      <c r="B156" s="293" t="s">
        <v>1563</v>
      </c>
      <c r="C156" s="298">
        <v>1010</v>
      </c>
      <c r="F156" s="407"/>
      <c r="G156" t="str">
        <f>INDEX(Industry!N:N,MATCH(C156,Industry!F:F,0))</f>
        <v>Computer / Technology</v>
      </c>
      <c r="H156" t="str">
        <f>INDEX(Industry!O:O,MATCH(C156,Industry!F:F,0))</f>
        <v>Computer Hardware (&amp; Electronic Equipment)</v>
      </c>
      <c r="L156" s="411"/>
    </row>
    <row r="157" spans="1:12" x14ac:dyDescent="0.25">
      <c r="F157" s="407"/>
    </row>
    <row r="158" spans="1:12" x14ac:dyDescent="0.25">
      <c r="F158" s="407"/>
    </row>
    <row r="159" spans="1:12" x14ac:dyDescent="0.25">
      <c r="F159" s="407"/>
    </row>
  </sheetData>
  <autoFilter ref="A2:C159"/>
  <mergeCells count="1">
    <mergeCell ref="B1:C1"/>
  </mergeCells>
  <phoneticPr fontId="51" type="noConversion"/>
  <conditionalFormatting sqref="A3:A156">
    <cfRule type="duplicateValues" dxfId="1" priority="6" stopIfTrue="1"/>
  </conditionalFormatting>
  <conditionalFormatting sqref="D3:D21">
    <cfRule type="duplicateValues" dxfId="0" priority="5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54"/>
  <sheetViews>
    <sheetView zoomScale="115" zoomScaleNormal="115" workbookViewId="0">
      <pane ySplit="2" topLeftCell="A78" activePane="bottomLeft" state="frozen"/>
      <selection activeCell="C15" sqref="C15:C23"/>
      <selection pane="bottomLeft" activeCell="F99" sqref="F99"/>
    </sheetView>
  </sheetViews>
  <sheetFormatPr defaultColWidth="11.453125" defaultRowHeight="12.5" x14ac:dyDescent="0.25"/>
  <cols>
    <col min="1" max="1" width="11.453125" style="23"/>
    <col min="2" max="2" width="10.54296875" style="23" customWidth="1"/>
    <col min="3" max="3" width="12.54296875" style="23" customWidth="1"/>
    <col min="4" max="4" width="15.453125" style="23" customWidth="1"/>
    <col min="5" max="5" width="7.453125" style="23" customWidth="1"/>
    <col min="6" max="6" width="37.453125" style="23" bestFit="1" customWidth="1"/>
    <col min="7" max="7" width="23.90625" style="23" customWidth="1"/>
    <col min="8" max="8" width="12.453125" style="23" customWidth="1"/>
    <col min="9" max="9" width="48" style="23" customWidth="1"/>
    <col min="10" max="10" width="11.453125" style="23" customWidth="1"/>
    <col min="11" max="11" width="11.453125" style="23"/>
    <col min="12" max="12" width="13.08984375" style="23" customWidth="1"/>
    <col min="13" max="16384" width="11.453125" style="23"/>
  </cols>
  <sheetData>
    <row r="1" spans="1:12" ht="13" x14ac:dyDescent="0.3">
      <c r="A1" s="5" t="s">
        <v>167</v>
      </c>
      <c r="B1" s="6"/>
      <c r="C1" s="6"/>
      <c r="D1" s="6"/>
      <c r="E1" s="7"/>
      <c r="F1" s="7"/>
      <c r="G1" s="6"/>
      <c r="H1" s="6"/>
      <c r="I1" s="7"/>
      <c r="J1" s="24"/>
    </row>
    <row r="2" spans="1:12" s="25" customFormat="1" ht="51" customHeight="1" x14ac:dyDescent="0.3">
      <c r="A2" s="10" t="s">
        <v>168</v>
      </c>
      <c r="B2" s="10" t="s">
        <v>169</v>
      </c>
      <c r="C2" s="10" t="s">
        <v>170</v>
      </c>
      <c r="D2" s="10" t="s">
        <v>171</v>
      </c>
      <c r="E2" s="10" t="s">
        <v>172</v>
      </c>
      <c r="F2" s="10"/>
      <c r="G2" s="10" t="s">
        <v>173</v>
      </c>
      <c r="H2" s="10" t="s">
        <v>174</v>
      </c>
      <c r="I2" s="10" t="s">
        <v>175</v>
      </c>
      <c r="J2" s="10" t="s">
        <v>176</v>
      </c>
      <c r="K2" s="550" t="s">
        <v>177</v>
      </c>
      <c r="L2" s="550"/>
    </row>
    <row r="3" spans="1:12" s="25" customFormat="1" ht="13" x14ac:dyDescent="0.25">
      <c r="A3" s="26">
        <v>1</v>
      </c>
      <c r="B3" s="27" t="s">
        <v>178</v>
      </c>
      <c r="C3" s="27">
        <v>1</v>
      </c>
      <c r="D3" s="28" t="s">
        <v>179</v>
      </c>
      <c r="E3" s="28">
        <v>1</v>
      </c>
      <c r="F3" s="454" t="s">
        <v>180</v>
      </c>
      <c r="G3" s="29" t="s">
        <v>179</v>
      </c>
      <c r="H3" s="30">
        <v>15</v>
      </c>
      <c r="I3" s="27" t="s">
        <v>180</v>
      </c>
      <c r="J3" s="27"/>
      <c r="K3" s="31"/>
      <c r="L3" s="23"/>
    </row>
    <row r="4" spans="1:12" s="25" customFormat="1" ht="13" x14ac:dyDescent="0.25">
      <c r="A4" s="32">
        <v>1</v>
      </c>
      <c r="B4" s="33" t="s">
        <v>178</v>
      </c>
      <c r="C4" s="33">
        <v>1</v>
      </c>
      <c r="D4" s="34" t="s">
        <v>179</v>
      </c>
      <c r="E4" s="34">
        <v>1</v>
      </c>
      <c r="F4" s="34" t="s">
        <v>181</v>
      </c>
      <c r="G4" s="35" t="s">
        <v>179</v>
      </c>
      <c r="H4" s="36">
        <v>1001</v>
      </c>
      <c r="I4" s="33" t="s">
        <v>181</v>
      </c>
      <c r="J4" s="33" t="s">
        <v>182</v>
      </c>
      <c r="K4" s="31"/>
      <c r="L4" s="23"/>
    </row>
    <row r="5" spans="1:12" s="25" customFormat="1" ht="13" x14ac:dyDescent="0.25">
      <c r="A5" s="32">
        <v>1</v>
      </c>
      <c r="B5" s="33" t="s">
        <v>178</v>
      </c>
      <c r="C5" s="33">
        <v>1</v>
      </c>
      <c r="D5" s="34" t="s">
        <v>179</v>
      </c>
      <c r="E5" s="34">
        <v>1</v>
      </c>
      <c r="F5" s="34" t="s">
        <v>183</v>
      </c>
      <c r="G5" s="35" t="s">
        <v>179</v>
      </c>
      <c r="H5" s="36">
        <v>1002</v>
      </c>
      <c r="I5" s="33" t="s">
        <v>183</v>
      </c>
      <c r="J5" s="34" t="s">
        <v>184</v>
      </c>
      <c r="K5" s="31"/>
      <c r="L5" s="23"/>
    </row>
    <row r="6" spans="1:12" s="25" customFormat="1" ht="13" x14ac:dyDescent="0.25">
      <c r="A6" s="32">
        <v>1</v>
      </c>
      <c r="B6" s="33" t="s">
        <v>178</v>
      </c>
      <c r="C6" s="33">
        <v>1</v>
      </c>
      <c r="D6" s="34" t="s">
        <v>179</v>
      </c>
      <c r="E6" s="34">
        <v>1</v>
      </c>
      <c r="F6" s="34" t="s">
        <v>185</v>
      </c>
      <c r="G6" s="35" t="s">
        <v>179</v>
      </c>
      <c r="H6" s="36">
        <v>1</v>
      </c>
      <c r="I6" s="33" t="s">
        <v>185</v>
      </c>
      <c r="J6" s="33"/>
      <c r="K6" s="31"/>
      <c r="L6" s="23"/>
    </row>
    <row r="7" spans="1:12" s="25" customFormat="1" ht="13" x14ac:dyDescent="0.25">
      <c r="A7" s="32">
        <v>1</v>
      </c>
      <c r="B7" s="358" t="s">
        <v>178</v>
      </c>
      <c r="C7" s="358">
        <v>1</v>
      </c>
      <c r="D7" s="359" t="s">
        <v>179</v>
      </c>
      <c r="E7" s="39">
        <v>1</v>
      </c>
      <c r="F7" s="455" t="s">
        <v>1688</v>
      </c>
      <c r="G7" s="40" t="s">
        <v>179</v>
      </c>
      <c r="H7" s="41">
        <v>1003</v>
      </c>
      <c r="I7" s="42" t="s">
        <v>1688</v>
      </c>
      <c r="J7" s="42"/>
      <c r="K7" s="31"/>
      <c r="L7" s="23"/>
    </row>
    <row r="8" spans="1:12" s="285" customFormat="1" ht="13" x14ac:dyDescent="0.25">
      <c r="A8" s="385">
        <v>2</v>
      </c>
      <c r="B8" s="385" t="s">
        <v>253</v>
      </c>
      <c r="C8" s="385">
        <v>2</v>
      </c>
      <c r="D8" s="382" t="s">
        <v>253</v>
      </c>
      <c r="E8" s="391">
        <v>7</v>
      </c>
      <c r="F8" s="456" t="s">
        <v>256</v>
      </c>
      <c r="G8" s="361" t="s">
        <v>254</v>
      </c>
      <c r="H8" s="362">
        <v>4</v>
      </c>
      <c r="I8" s="360" t="s">
        <v>256</v>
      </c>
    </row>
    <row r="9" spans="1:12" s="285" customFormat="1" ht="13" x14ac:dyDescent="0.25">
      <c r="A9" s="368">
        <v>2</v>
      </c>
      <c r="B9" s="368" t="s">
        <v>253</v>
      </c>
      <c r="C9" s="368">
        <v>2</v>
      </c>
      <c r="D9" s="363" t="s">
        <v>253</v>
      </c>
      <c r="E9" s="392">
        <v>7</v>
      </c>
      <c r="F9" s="392" t="s">
        <v>255</v>
      </c>
      <c r="G9" s="364" t="s">
        <v>254</v>
      </c>
      <c r="H9" s="365">
        <v>17</v>
      </c>
      <c r="I9" s="363" t="s">
        <v>255</v>
      </c>
    </row>
    <row r="10" spans="1:12" s="285" customFormat="1" ht="13" x14ac:dyDescent="0.25">
      <c r="A10" s="368">
        <v>2</v>
      </c>
      <c r="B10" s="368" t="s">
        <v>253</v>
      </c>
      <c r="C10" s="368">
        <v>2</v>
      </c>
      <c r="D10" s="363" t="s">
        <v>253</v>
      </c>
      <c r="E10" s="392">
        <v>7</v>
      </c>
      <c r="F10" s="392" t="s">
        <v>257</v>
      </c>
      <c r="G10" s="364" t="s">
        <v>254</v>
      </c>
      <c r="H10" s="365">
        <v>18</v>
      </c>
      <c r="I10" s="363" t="s">
        <v>257</v>
      </c>
    </row>
    <row r="11" spans="1:12" s="285" customFormat="1" ht="13" x14ac:dyDescent="0.25">
      <c r="A11" s="368">
        <v>2</v>
      </c>
      <c r="B11" s="368" t="s">
        <v>253</v>
      </c>
      <c r="C11" s="368">
        <v>2</v>
      </c>
      <c r="D11" s="363" t="s">
        <v>253</v>
      </c>
      <c r="E11" s="392">
        <v>7</v>
      </c>
      <c r="F11" s="392" t="s">
        <v>1670</v>
      </c>
      <c r="G11" s="364" t="s">
        <v>254</v>
      </c>
      <c r="H11" s="366">
        <v>1037</v>
      </c>
      <c r="I11" s="367" t="s">
        <v>1670</v>
      </c>
    </row>
    <row r="12" spans="1:12" s="285" customFormat="1" ht="13" x14ac:dyDescent="0.25">
      <c r="A12" s="368">
        <v>2</v>
      </c>
      <c r="B12" s="368" t="s">
        <v>253</v>
      </c>
      <c r="C12" s="368">
        <v>2</v>
      </c>
      <c r="D12" s="363" t="s">
        <v>253</v>
      </c>
      <c r="E12" s="392">
        <v>7</v>
      </c>
      <c r="F12" s="392" t="s">
        <v>316</v>
      </c>
      <c r="G12" s="364" t="s">
        <v>254</v>
      </c>
      <c r="H12" s="365">
        <v>1051</v>
      </c>
      <c r="I12" s="368" t="s">
        <v>316</v>
      </c>
    </row>
    <row r="13" spans="1:12" s="285" customFormat="1" ht="13" x14ac:dyDescent="0.25">
      <c r="A13" s="368">
        <v>2</v>
      </c>
      <c r="B13" s="368" t="s">
        <v>253</v>
      </c>
      <c r="C13" s="368">
        <v>2</v>
      </c>
      <c r="D13" s="363" t="s">
        <v>253</v>
      </c>
      <c r="E13" s="369">
        <v>9</v>
      </c>
      <c r="F13" s="457" t="s">
        <v>265</v>
      </c>
      <c r="G13" s="370" t="s">
        <v>264</v>
      </c>
      <c r="H13" s="371">
        <v>64</v>
      </c>
      <c r="I13" s="372" t="s">
        <v>265</v>
      </c>
    </row>
    <row r="14" spans="1:12" s="285" customFormat="1" ht="13" x14ac:dyDescent="0.25">
      <c r="A14" s="368">
        <v>2</v>
      </c>
      <c r="B14" s="368" t="s">
        <v>253</v>
      </c>
      <c r="C14" s="368">
        <v>2</v>
      </c>
      <c r="D14" s="363" t="s">
        <v>253</v>
      </c>
      <c r="E14" s="373">
        <v>9</v>
      </c>
      <c r="F14" s="458" t="s">
        <v>267</v>
      </c>
      <c r="G14" s="374" t="s">
        <v>264</v>
      </c>
      <c r="H14" s="375">
        <v>66</v>
      </c>
      <c r="I14" s="376" t="s">
        <v>267</v>
      </c>
    </row>
    <row r="15" spans="1:12" s="285" customFormat="1" ht="13" x14ac:dyDescent="0.25">
      <c r="A15" s="368">
        <v>2</v>
      </c>
      <c r="B15" s="368" t="s">
        <v>253</v>
      </c>
      <c r="C15" s="368">
        <v>2</v>
      </c>
      <c r="D15" s="363" t="s">
        <v>253</v>
      </c>
      <c r="E15" s="373">
        <v>9</v>
      </c>
      <c r="F15" s="458" t="s">
        <v>1671</v>
      </c>
      <c r="G15" s="374" t="s">
        <v>264</v>
      </c>
      <c r="H15" s="375">
        <v>73</v>
      </c>
      <c r="I15" s="376" t="s">
        <v>1671</v>
      </c>
    </row>
    <row r="16" spans="1:12" s="285" customFormat="1" ht="13" x14ac:dyDescent="0.25">
      <c r="A16" s="368">
        <v>2</v>
      </c>
      <c r="B16" s="368" t="s">
        <v>253</v>
      </c>
      <c r="C16" s="368">
        <v>2</v>
      </c>
      <c r="D16" s="363" t="s">
        <v>253</v>
      </c>
      <c r="E16" s="393">
        <v>9</v>
      </c>
      <c r="F16" s="459" t="s">
        <v>266</v>
      </c>
      <c r="G16" s="377" t="s">
        <v>264</v>
      </c>
      <c r="H16" s="378">
        <v>74</v>
      </c>
      <c r="I16" s="379" t="s">
        <v>266</v>
      </c>
    </row>
    <row r="17" spans="1:9" s="285" customFormat="1" ht="13" x14ac:dyDescent="0.25">
      <c r="A17" s="368">
        <v>2</v>
      </c>
      <c r="B17" s="368" t="s">
        <v>253</v>
      </c>
      <c r="C17" s="368">
        <v>2</v>
      </c>
      <c r="D17" s="363" t="s">
        <v>253</v>
      </c>
      <c r="E17" s="373">
        <v>8</v>
      </c>
      <c r="F17" s="458" t="s">
        <v>262</v>
      </c>
      <c r="G17" s="374" t="s">
        <v>259</v>
      </c>
      <c r="H17" s="375">
        <v>6</v>
      </c>
      <c r="I17" s="376" t="s">
        <v>262</v>
      </c>
    </row>
    <row r="18" spans="1:9" s="285" customFormat="1" ht="13" x14ac:dyDescent="0.25">
      <c r="A18" s="368">
        <v>2</v>
      </c>
      <c r="B18" s="368" t="s">
        <v>253</v>
      </c>
      <c r="C18" s="368">
        <v>2</v>
      </c>
      <c r="D18" s="363" t="s">
        <v>253</v>
      </c>
      <c r="E18" s="373">
        <v>8</v>
      </c>
      <c r="F18" s="458" t="s">
        <v>260</v>
      </c>
      <c r="G18" s="374" t="s">
        <v>259</v>
      </c>
      <c r="H18" s="375">
        <v>19</v>
      </c>
      <c r="I18" s="376" t="s">
        <v>260</v>
      </c>
    </row>
    <row r="19" spans="1:9" s="285" customFormat="1" ht="13" x14ac:dyDescent="0.25">
      <c r="A19" s="368">
        <v>2</v>
      </c>
      <c r="B19" s="368" t="s">
        <v>253</v>
      </c>
      <c r="C19" s="368">
        <v>2</v>
      </c>
      <c r="D19" s="363" t="s">
        <v>253</v>
      </c>
      <c r="E19" s="373">
        <v>8</v>
      </c>
      <c r="F19" s="458" t="s">
        <v>261</v>
      </c>
      <c r="G19" s="374" t="s">
        <v>259</v>
      </c>
      <c r="H19" s="375">
        <v>50</v>
      </c>
      <c r="I19" s="376" t="s">
        <v>261</v>
      </c>
    </row>
    <row r="20" spans="1:9" s="285" customFormat="1" ht="13" x14ac:dyDescent="0.25">
      <c r="A20" s="368">
        <v>2</v>
      </c>
      <c r="B20" s="368" t="s">
        <v>253</v>
      </c>
      <c r="C20" s="368">
        <v>2</v>
      </c>
      <c r="D20" s="363" t="s">
        <v>253</v>
      </c>
      <c r="E20" s="373">
        <v>8</v>
      </c>
      <c r="F20" s="458" t="s">
        <v>1672</v>
      </c>
      <c r="G20" s="374" t="s">
        <v>259</v>
      </c>
      <c r="H20" s="380">
        <v>51</v>
      </c>
      <c r="I20" s="381" t="s">
        <v>1672</v>
      </c>
    </row>
    <row r="21" spans="1:9" s="285" customFormat="1" ht="13" x14ac:dyDescent="0.25">
      <c r="A21" s="368">
        <v>2</v>
      </c>
      <c r="B21" s="368" t="s">
        <v>253</v>
      </c>
      <c r="C21" s="368">
        <v>2</v>
      </c>
      <c r="D21" s="363" t="s">
        <v>253</v>
      </c>
      <c r="E21" s="394">
        <v>10</v>
      </c>
      <c r="F21" s="460" t="s">
        <v>276</v>
      </c>
      <c r="G21" s="383" t="s">
        <v>269</v>
      </c>
      <c r="H21" s="384">
        <v>34</v>
      </c>
      <c r="I21" s="385" t="s">
        <v>276</v>
      </c>
    </row>
    <row r="22" spans="1:9" s="285" customFormat="1" ht="13" x14ac:dyDescent="0.25">
      <c r="A22" s="368">
        <v>2</v>
      </c>
      <c r="B22" s="368" t="s">
        <v>253</v>
      </c>
      <c r="C22" s="368">
        <v>2</v>
      </c>
      <c r="D22" s="363" t="s">
        <v>253</v>
      </c>
      <c r="E22" s="392">
        <v>10</v>
      </c>
      <c r="F22" s="392" t="s">
        <v>272</v>
      </c>
      <c r="G22" s="364" t="s">
        <v>269</v>
      </c>
      <c r="H22" s="365">
        <v>39</v>
      </c>
      <c r="I22" s="368" t="s">
        <v>272</v>
      </c>
    </row>
    <row r="23" spans="1:9" s="285" customFormat="1" ht="13" x14ac:dyDescent="0.25">
      <c r="A23" s="368">
        <v>2</v>
      </c>
      <c r="B23" s="368" t="s">
        <v>253</v>
      </c>
      <c r="C23" s="368">
        <v>2</v>
      </c>
      <c r="D23" s="363" t="s">
        <v>253</v>
      </c>
      <c r="E23" s="392">
        <v>10</v>
      </c>
      <c r="F23" s="392" t="s">
        <v>274</v>
      </c>
      <c r="G23" s="364" t="s">
        <v>269</v>
      </c>
      <c r="H23" s="365">
        <v>44</v>
      </c>
      <c r="I23" s="368" t="s">
        <v>274</v>
      </c>
    </row>
    <row r="24" spans="1:9" s="285" customFormat="1" ht="13" x14ac:dyDescent="0.25">
      <c r="A24" s="368">
        <v>2</v>
      </c>
      <c r="B24" s="368" t="s">
        <v>253</v>
      </c>
      <c r="C24" s="368">
        <v>2</v>
      </c>
      <c r="D24" s="363" t="s">
        <v>253</v>
      </c>
      <c r="E24" s="392">
        <v>10</v>
      </c>
      <c r="F24" s="392" t="s">
        <v>277</v>
      </c>
      <c r="G24" s="364" t="s">
        <v>269</v>
      </c>
      <c r="H24" s="365">
        <v>53</v>
      </c>
      <c r="I24" s="368" t="s">
        <v>277</v>
      </c>
    </row>
    <row r="25" spans="1:9" s="285" customFormat="1" ht="13" x14ac:dyDescent="0.25">
      <c r="A25" s="368">
        <v>2</v>
      </c>
      <c r="B25" s="368" t="s">
        <v>253</v>
      </c>
      <c r="C25" s="368">
        <v>2</v>
      </c>
      <c r="D25" s="363" t="s">
        <v>253</v>
      </c>
      <c r="E25" s="392">
        <v>10</v>
      </c>
      <c r="F25" s="392" t="s">
        <v>273</v>
      </c>
      <c r="G25" s="364" t="s">
        <v>269</v>
      </c>
      <c r="H25" s="365">
        <v>60</v>
      </c>
      <c r="I25" s="368" t="s">
        <v>273</v>
      </c>
    </row>
    <row r="26" spans="1:9" s="285" customFormat="1" ht="13" x14ac:dyDescent="0.25">
      <c r="A26" s="368">
        <v>2</v>
      </c>
      <c r="B26" s="368" t="s">
        <v>253</v>
      </c>
      <c r="C26" s="368">
        <v>2</v>
      </c>
      <c r="D26" s="363" t="s">
        <v>253</v>
      </c>
      <c r="E26" s="392">
        <v>10</v>
      </c>
      <c r="F26" s="392" t="s">
        <v>271</v>
      </c>
      <c r="G26" s="364" t="s">
        <v>269</v>
      </c>
      <c r="H26" s="365">
        <v>61</v>
      </c>
      <c r="I26" s="368" t="s">
        <v>271</v>
      </c>
    </row>
    <row r="27" spans="1:9" s="285" customFormat="1" ht="13" x14ac:dyDescent="0.25">
      <c r="A27" s="368">
        <v>2</v>
      </c>
      <c r="B27" s="368" t="s">
        <v>253</v>
      </c>
      <c r="C27" s="368">
        <v>2</v>
      </c>
      <c r="D27" s="363" t="s">
        <v>253</v>
      </c>
      <c r="E27" s="392">
        <v>10</v>
      </c>
      <c r="F27" s="392" t="s">
        <v>278</v>
      </c>
      <c r="G27" s="364" t="s">
        <v>269</v>
      </c>
      <c r="H27" s="365">
        <v>62</v>
      </c>
      <c r="I27" s="368" t="s">
        <v>278</v>
      </c>
    </row>
    <row r="28" spans="1:9" s="285" customFormat="1" ht="13" x14ac:dyDescent="0.25">
      <c r="A28" s="368">
        <v>2</v>
      </c>
      <c r="B28" s="368" t="s">
        <v>253</v>
      </c>
      <c r="C28" s="368">
        <v>2</v>
      </c>
      <c r="D28" s="363" t="s">
        <v>253</v>
      </c>
      <c r="E28" s="392">
        <v>10</v>
      </c>
      <c r="F28" s="392" t="s">
        <v>1673</v>
      </c>
      <c r="G28" s="364" t="s">
        <v>269</v>
      </c>
      <c r="H28" s="365">
        <v>65</v>
      </c>
      <c r="I28" s="368" t="s">
        <v>1673</v>
      </c>
    </row>
    <row r="29" spans="1:9" s="285" customFormat="1" ht="13" x14ac:dyDescent="0.25">
      <c r="A29" s="368">
        <v>2</v>
      </c>
      <c r="B29" s="368" t="s">
        <v>253</v>
      </c>
      <c r="C29" s="368">
        <v>2</v>
      </c>
      <c r="D29" s="363" t="s">
        <v>253</v>
      </c>
      <c r="E29" s="392">
        <v>10</v>
      </c>
      <c r="F29" s="392" t="s">
        <v>279</v>
      </c>
      <c r="G29" s="364" t="s">
        <v>269</v>
      </c>
      <c r="H29" s="365">
        <v>67</v>
      </c>
      <c r="I29" s="368" t="s">
        <v>279</v>
      </c>
    </row>
    <row r="30" spans="1:9" s="285" customFormat="1" ht="13" x14ac:dyDescent="0.25">
      <c r="A30" s="368">
        <v>2</v>
      </c>
      <c r="B30" s="368" t="s">
        <v>253</v>
      </c>
      <c r="C30" s="368">
        <v>2</v>
      </c>
      <c r="D30" s="363" t="s">
        <v>253</v>
      </c>
      <c r="E30" s="392">
        <v>10</v>
      </c>
      <c r="F30" s="392" t="s">
        <v>275</v>
      </c>
      <c r="G30" s="364" t="s">
        <v>269</v>
      </c>
      <c r="H30" s="366">
        <v>68</v>
      </c>
      <c r="I30" s="367" t="s">
        <v>275</v>
      </c>
    </row>
    <row r="31" spans="1:9" s="285" customFormat="1" ht="13" x14ac:dyDescent="0.25">
      <c r="A31" s="368">
        <v>2</v>
      </c>
      <c r="B31" s="368" t="s">
        <v>253</v>
      </c>
      <c r="C31" s="368">
        <v>2</v>
      </c>
      <c r="D31" s="363" t="s">
        <v>253</v>
      </c>
      <c r="E31" s="392">
        <v>10</v>
      </c>
      <c r="F31" s="392" t="s">
        <v>270</v>
      </c>
      <c r="G31" s="364" t="s">
        <v>269</v>
      </c>
      <c r="H31" s="365">
        <v>1038</v>
      </c>
      <c r="I31" s="368" t="s">
        <v>270</v>
      </c>
    </row>
    <row r="32" spans="1:9" s="285" customFormat="1" ht="13" x14ac:dyDescent="0.25">
      <c r="A32" s="368">
        <v>2</v>
      </c>
      <c r="B32" s="368" t="s">
        <v>253</v>
      </c>
      <c r="C32" s="368">
        <v>2</v>
      </c>
      <c r="D32" s="363" t="s">
        <v>253</v>
      </c>
      <c r="E32" s="394">
        <v>11</v>
      </c>
      <c r="F32" s="460" t="s">
        <v>283</v>
      </c>
      <c r="G32" s="383" t="s">
        <v>1674</v>
      </c>
      <c r="H32" s="384">
        <v>7</v>
      </c>
      <c r="I32" s="385" t="s">
        <v>283</v>
      </c>
    </row>
    <row r="33" spans="1:9" s="285" customFormat="1" ht="13" x14ac:dyDescent="0.25">
      <c r="A33" s="368">
        <v>2</v>
      </c>
      <c r="B33" s="368" t="s">
        <v>253</v>
      </c>
      <c r="C33" s="368">
        <v>2</v>
      </c>
      <c r="D33" s="363" t="s">
        <v>253</v>
      </c>
      <c r="E33" s="392">
        <v>11</v>
      </c>
      <c r="F33" s="392" t="s">
        <v>285</v>
      </c>
      <c r="G33" s="364" t="s">
        <v>1674</v>
      </c>
      <c r="H33" s="365">
        <v>16</v>
      </c>
      <c r="I33" s="368" t="s">
        <v>285</v>
      </c>
    </row>
    <row r="34" spans="1:9" s="285" customFormat="1" ht="13" x14ac:dyDescent="0.25">
      <c r="A34" s="368">
        <v>2</v>
      </c>
      <c r="B34" s="368" t="s">
        <v>253</v>
      </c>
      <c r="C34" s="368">
        <v>2</v>
      </c>
      <c r="D34" s="363" t="s">
        <v>253</v>
      </c>
      <c r="E34" s="392">
        <v>11</v>
      </c>
      <c r="F34" s="392" t="s">
        <v>312</v>
      </c>
      <c r="G34" s="364" t="s">
        <v>1674</v>
      </c>
      <c r="H34" s="366">
        <v>21</v>
      </c>
      <c r="I34" s="367" t="s">
        <v>312</v>
      </c>
    </row>
    <row r="35" spans="1:9" s="285" customFormat="1" ht="13" x14ac:dyDescent="0.25">
      <c r="A35" s="368">
        <v>2</v>
      </c>
      <c r="B35" s="368" t="s">
        <v>253</v>
      </c>
      <c r="C35" s="368">
        <v>2</v>
      </c>
      <c r="D35" s="363" t="s">
        <v>253</v>
      </c>
      <c r="E35" s="392">
        <v>11</v>
      </c>
      <c r="F35" s="392" t="s">
        <v>282</v>
      </c>
      <c r="G35" s="364" t="s">
        <v>1674</v>
      </c>
      <c r="H35" s="365">
        <v>22</v>
      </c>
      <c r="I35" s="368" t="s">
        <v>282</v>
      </c>
    </row>
    <row r="36" spans="1:9" s="285" customFormat="1" ht="13" x14ac:dyDescent="0.25">
      <c r="A36" s="368">
        <v>2</v>
      </c>
      <c r="B36" s="368" t="s">
        <v>253</v>
      </c>
      <c r="C36" s="368">
        <v>2</v>
      </c>
      <c r="D36" s="363" t="s">
        <v>253</v>
      </c>
      <c r="E36" s="392">
        <v>11</v>
      </c>
      <c r="F36" s="392" t="s">
        <v>284</v>
      </c>
      <c r="G36" s="364" t="s">
        <v>1674</v>
      </c>
      <c r="H36" s="365">
        <v>45</v>
      </c>
      <c r="I36" s="368" t="s">
        <v>284</v>
      </c>
    </row>
    <row r="37" spans="1:9" s="285" customFormat="1" ht="13" x14ac:dyDescent="0.25">
      <c r="A37" s="368">
        <v>2</v>
      </c>
      <c r="B37" s="368" t="s">
        <v>253</v>
      </c>
      <c r="C37" s="368">
        <v>2</v>
      </c>
      <c r="D37" s="363" t="s">
        <v>253</v>
      </c>
      <c r="E37" s="392">
        <v>11</v>
      </c>
      <c r="F37" s="392" t="s">
        <v>1675</v>
      </c>
      <c r="G37" s="364" t="s">
        <v>1674</v>
      </c>
      <c r="H37" s="365">
        <v>54</v>
      </c>
      <c r="I37" s="368" t="s">
        <v>1675</v>
      </c>
    </row>
    <row r="38" spans="1:9" s="285" customFormat="1" ht="13" x14ac:dyDescent="0.25">
      <c r="A38" s="368">
        <v>2</v>
      </c>
      <c r="B38" s="368" t="s">
        <v>253</v>
      </c>
      <c r="C38" s="368">
        <v>2</v>
      </c>
      <c r="D38" s="363" t="s">
        <v>253</v>
      </c>
      <c r="E38" s="392">
        <v>11</v>
      </c>
      <c r="F38" s="392" t="s">
        <v>310</v>
      </c>
      <c r="G38" s="364" t="s">
        <v>1674</v>
      </c>
      <c r="H38" s="365">
        <v>1049</v>
      </c>
      <c r="I38" s="368" t="s">
        <v>310</v>
      </c>
    </row>
    <row r="39" spans="1:9" s="285" customFormat="1" ht="13" x14ac:dyDescent="0.25">
      <c r="A39" s="368">
        <v>2</v>
      </c>
      <c r="B39" s="368" t="s">
        <v>253</v>
      </c>
      <c r="C39" s="368">
        <v>2</v>
      </c>
      <c r="D39" s="363" t="s">
        <v>253</v>
      </c>
      <c r="E39" s="394">
        <v>12</v>
      </c>
      <c r="F39" s="460" t="s">
        <v>302</v>
      </c>
      <c r="G39" s="383" t="s">
        <v>287</v>
      </c>
      <c r="H39" s="384">
        <v>14</v>
      </c>
      <c r="I39" s="385" t="s">
        <v>302</v>
      </c>
    </row>
    <row r="40" spans="1:9" s="285" customFormat="1" ht="13" x14ac:dyDescent="0.25">
      <c r="A40" s="368">
        <v>2</v>
      </c>
      <c r="B40" s="368" t="s">
        <v>253</v>
      </c>
      <c r="C40" s="368">
        <v>2</v>
      </c>
      <c r="D40" s="363" t="s">
        <v>253</v>
      </c>
      <c r="E40" s="392">
        <v>12</v>
      </c>
      <c r="F40" s="392" t="s">
        <v>297</v>
      </c>
      <c r="G40" s="364" t="s">
        <v>287</v>
      </c>
      <c r="H40" s="365">
        <v>23</v>
      </c>
      <c r="I40" s="368" t="s">
        <v>297</v>
      </c>
    </row>
    <row r="41" spans="1:9" s="285" customFormat="1" ht="13" x14ac:dyDescent="0.25">
      <c r="A41" s="368">
        <v>2</v>
      </c>
      <c r="B41" s="368" t="s">
        <v>253</v>
      </c>
      <c r="C41" s="368">
        <v>2</v>
      </c>
      <c r="D41" s="363" t="s">
        <v>253</v>
      </c>
      <c r="E41" s="392">
        <v>12</v>
      </c>
      <c r="F41" s="392" t="s">
        <v>294</v>
      </c>
      <c r="G41" s="364" t="s">
        <v>287</v>
      </c>
      <c r="H41" s="365">
        <v>43</v>
      </c>
      <c r="I41" s="368" t="s">
        <v>294</v>
      </c>
    </row>
    <row r="42" spans="1:9" s="285" customFormat="1" ht="13" x14ac:dyDescent="0.25">
      <c r="A42" s="368">
        <v>2</v>
      </c>
      <c r="B42" s="368" t="s">
        <v>253</v>
      </c>
      <c r="C42" s="368">
        <v>2</v>
      </c>
      <c r="D42" s="363" t="s">
        <v>253</v>
      </c>
      <c r="E42" s="392">
        <v>12</v>
      </c>
      <c r="F42" s="392" t="s">
        <v>299</v>
      </c>
      <c r="G42" s="364" t="s">
        <v>287</v>
      </c>
      <c r="H42" s="365">
        <v>56</v>
      </c>
      <c r="I42" s="368" t="s">
        <v>299</v>
      </c>
    </row>
    <row r="43" spans="1:9" s="285" customFormat="1" ht="13" x14ac:dyDescent="0.25">
      <c r="A43" s="368">
        <v>2</v>
      </c>
      <c r="B43" s="368" t="s">
        <v>253</v>
      </c>
      <c r="C43" s="368">
        <v>2</v>
      </c>
      <c r="D43" s="363" t="s">
        <v>253</v>
      </c>
      <c r="E43" s="392">
        <v>12</v>
      </c>
      <c r="F43" s="392" t="s">
        <v>301</v>
      </c>
      <c r="G43" s="364" t="s">
        <v>287</v>
      </c>
      <c r="H43" s="365">
        <v>63</v>
      </c>
      <c r="I43" s="368" t="s">
        <v>301</v>
      </c>
    </row>
    <row r="44" spans="1:9" s="285" customFormat="1" ht="13" x14ac:dyDescent="0.25">
      <c r="A44" s="368">
        <v>2</v>
      </c>
      <c r="B44" s="368" t="s">
        <v>253</v>
      </c>
      <c r="C44" s="368">
        <v>2</v>
      </c>
      <c r="D44" s="363" t="s">
        <v>253</v>
      </c>
      <c r="E44" s="392">
        <v>12</v>
      </c>
      <c r="F44" s="392" t="s">
        <v>303</v>
      </c>
      <c r="G44" s="364" t="s">
        <v>287</v>
      </c>
      <c r="H44" s="365">
        <v>77</v>
      </c>
      <c r="I44" s="368" t="s">
        <v>303</v>
      </c>
    </row>
    <row r="45" spans="1:9" s="285" customFormat="1" ht="13" x14ac:dyDescent="0.25">
      <c r="A45" s="368">
        <v>2</v>
      </c>
      <c r="B45" s="368" t="s">
        <v>253</v>
      </c>
      <c r="C45" s="368">
        <v>2</v>
      </c>
      <c r="D45" s="363" t="s">
        <v>253</v>
      </c>
      <c r="E45" s="392">
        <v>12</v>
      </c>
      <c r="F45" s="392" t="s">
        <v>304</v>
      </c>
      <c r="G45" s="364" t="s">
        <v>287</v>
      </c>
      <c r="H45" s="365">
        <v>87</v>
      </c>
      <c r="I45" s="368" t="s">
        <v>304</v>
      </c>
    </row>
    <row r="46" spans="1:9" s="285" customFormat="1" ht="13" x14ac:dyDescent="0.25">
      <c r="A46" s="368">
        <v>2</v>
      </c>
      <c r="B46" s="368" t="s">
        <v>253</v>
      </c>
      <c r="C46" s="368">
        <v>2</v>
      </c>
      <c r="D46" s="363" t="s">
        <v>253</v>
      </c>
      <c r="E46" s="392">
        <v>12</v>
      </c>
      <c r="F46" s="392" t="s">
        <v>298</v>
      </c>
      <c r="G46" s="364" t="s">
        <v>287</v>
      </c>
      <c r="H46" s="365">
        <v>88</v>
      </c>
      <c r="I46" s="368" t="s">
        <v>298</v>
      </c>
    </row>
    <row r="47" spans="1:9" s="285" customFormat="1" ht="13" x14ac:dyDescent="0.25">
      <c r="A47" s="368">
        <v>2</v>
      </c>
      <c r="B47" s="368" t="s">
        <v>253</v>
      </c>
      <c r="C47" s="368">
        <v>2</v>
      </c>
      <c r="D47" s="363" t="s">
        <v>253</v>
      </c>
      <c r="E47" s="392">
        <v>12</v>
      </c>
      <c r="F47" s="392" t="s">
        <v>288</v>
      </c>
      <c r="G47" s="364" t="s">
        <v>287</v>
      </c>
      <c r="H47" s="365">
        <v>1039</v>
      </c>
      <c r="I47" s="368" t="s">
        <v>288</v>
      </c>
    </row>
    <row r="48" spans="1:9" s="285" customFormat="1" ht="13" x14ac:dyDescent="0.25">
      <c r="A48" s="368">
        <v>2</v>
      </c>
      <c r="B48" s="368" t="s">
        <v>253</v>
      </c>
      <c r="C48" s="368">
        <v>2</v>
      </c>
      <c r="D48" s="363" t="s">
        <v>253</v>
      </c>
      <c r="E48" s="392">
        <v>12</v>
      </c>
      <c r="F48" s="392" t="s">
        <v>289</v>
      </c>
      <c r="G48" s="364" t="s">
        <v>287</v>
      </c>
      <c r="H48" s="365">
        <v>1040</v>
      </c>
      <c r="I48" s="368" t="s">
        <v>289</v>
      </c>
    </row>
    <row r="49" spans="1:12" s="285" customFormat="1" ht="13" x14ac:dyDescent="0.25">
      <c r="A49" s="368">
        <v>2</v>
      </c>
      <c r="B49" s="368" t="s">
        <v>253</v>
      </c>
      <c r="C49" s="368">
        <v>2</v>
      </c>
      <c r="D49" s="363" t="s">
        <v>253</v>
      </c>
      <c r="E49" s="392">
        <v>12</v>
      </c>
      <c r="F49" s="392" t="s">
        <v>290</v>
      </c>
      <c r="G49" s="364" t="s">
        <v>287</v>
      </c>
      <c r="H49" s="365">
        <v>1041</v>
      </c>
      <c r="I49" s="368" t="s">
        <v>290</v>
      </c>
    </row>
    <row r="50" spans="1:12" s="285" customFormat="1" ht="13" x14ac:dyDescent="0.25">
      <c r="A50" s="368">
        <v>2</v>
      </c>
      <c r="B50" s="368" t="s">
        <v>253</v>
      </c>
      <c r="C50" s="368">
        <v>2</v>
      </c>
      <c r="D50" s="363" t="s">
        <v>253</v>
      </c>
      <c r="E50" s="392">
        <v>12</v>
      </c>
      <c r="F50" s="392" t="s">
        <v>291</v>
      </c>
      <c r="G50" s="364" t="s">
        <v>287</v>
      </c>
      <c r="H50" s="365">
        <v>1042</v>
      </c>
      <c r="I50" s="368" t="s">
        <v>291</v>
      </c>
    </row>
    <row r="51" spans="1:12" s="285" customFormat="1" ht="13" x14ac:dyDescent="0.25">
      <c r="A51" s="368">
        <v>2</v>
      </c>
      <c r="B51" s="368" t="s">
        <v>253</v>
      </c>
      <c r="C51" s="368">
        <v>2</v>
      </c>
      <c r="D51" s="363" t="s">
        <v>253</v>
      </c>
      <c r="E51" s="392">
        <v>12</v>
      </c>
      <c r="F51" s="392" t="s">
        <v>292</v>
      </c>
      <c r="G51" s="364" t="s">
        <v>287</v>
      </c>
      <c r="H51" s="366">
        <v>1043</v>
      </c>
      <c r="I51" s="367" t="s">
        <v>292</v>
      </c>
    </row>
    <row r="52" spans="1:12" s="285" customFormat="1" ht="13" x14ac:dyDescent="0.25">
      <c r="A52" s="368">
        <v>2</v>
      </c>
      <c r="B52" s="368" t="s">
        <v>253</v>
      </c>
      <c r="C52" s="368">
        <v>2</v>
      </c>
      <c r="D52" s="363" t="s">
        <v>253</v>
      </c>
      <c r="E52" s="392">
        <v>12</v>
      </c>
      <c r="F52" s="392" t="s">
        <v>295</v>
      </c>
      <c r="G52" s="364" t="s">
        <v>287</v>
      </c>
      <c r="H52" s="365">
        <v>1044</v>
      </c>
      <c r="I52" s="368" t="s">
        <v>295</v>
      </c>
    </row>
    <row r="53" spans="1:12" s="285" customFormat="1" ht="13" x14ac:dyDescent="0.25">
      <c r="A53" s="368">
        <v>2</v>
      </c>
      <c r="B53" s="368" t="s">
        <v>253</v>
      </c>
      <c r="C53" s="368">
        <v>2</v>
      </c>
      <c r="D53" s="363" t="s">
        <v>253</v>
      </c>
      <c r="E53" s="392">
        <v>12</v>
      </c>
      <c r="F53" s="392" t="s">
        <v>300</v>
      </c>
      <c r="G53" s="364" t="s">
        <v>287</v>
      </c>
      <c r="H53" s="365">
        <v>1045</v>
      </c>
      <c r="I53" s="368" t="s">
        <v>300</v>
      </c>
    </row>
    <row r="54" spans="1:12" s="285" customFormat="1" ht="13" x14ac:dyDescent="0.25">
      <c r="A54" s="368">
        <v>2</v>
      </c>
      <c r="B54" s="368" t="s">
        <v>253</v>
      </c>
      <c r="C54" s="368">
        <v>2</v>
      </c>
      <c r="D54" s="363" t="s">
        <v>253</v>
      </c>
      <c r="E54" s="392">
        <v>12</v>
      </c>
      <c r="F54" s="392" t="s">
        <v>305</v>
      </c>
      <c r="G54" s="364" t="s">
        <v>287</v>
      </c>
      <c r="H54" s="365">
        <v>1046</v>
      </c>
      <c r="I54" s="368" t="s">
        <v>305</v>
      </c>
    </row>
    <row r="55" spans="1:12" s="285" customFormat="1" ht="13" x14ac:dyDescent="0.25">
      <c r="A55" s="368">
        <v>2</v>
      </c>
      <c r="B55" s="368" t="s">
        <v>253</v>
      </c>
      <c r="C55" s="368">
        <v>2</v>
      </c>
      <c r="D55" s="363" t="s">
        <v>253</v>
      </c>
      <c r="E55" s="392">
        <v>12</v>
      </c>
      <c r="F55" s="392" t="s">
        <v>1676</v>
      </c>
      <c r="G55" s="364" t="s">
        <v>287</v>
      </c>
      <c r="H55" s="365">
        <v>1047</v>
      </c>
      <c r="I55" s="368" t="s">
        <v>1676</v>
      </c>
    </row>
    <row r="56" spans="1:12" s="285" customFormat="1" ht="13" x14ac:dyDescent="0.25">
      <c r="A56" s="368">
        <v>2</v>
      </c>
      <c r="B56" s="368" t="s">
        <v>253</v>
      </c>
      <c r="C56" s="368">
        <v>2</v>
      </c>
      <c r="D56" s="363" t="s">
        <v>253</v>
      </c>
      <c r="E56" s="394">
        <v>13</v>
      </c>
      <c r="F56" s="460" t="s">
        <v>318</v>
      </c>
      <c r="G56" s="383" t="s">
        <v>1677</v>
      </c>
      <c r="H56" s="384">
        <v>3</v>
      </c>
      <c r="I56" s="385" t="s">
        <v>318</v>
      </c>
    </row>
    <row r="57" spans="1:12" s="285" customFormat="1" ht="13" x14ac:dyDescent="0.25">
      <c r="A57" s="368">
        <v>2</v>
      </c>
      <c r="B57" s="368" t="s">
        <v>253</v>
      </c>
      <c r="C57" s="368">
        <v>2</v>
      </c>
      <c r="D57" s="363" t="s">
        <v>253</v>
      </c>
      <c r="E57" s="392">
        <v>13</v>
      </c>
      <c r="F57" s="392" t="s">
        <v>311</v>
      </c>
      <c r="G57" s="364" t="s">
        <v>1677</v>
      </c>
      <c r="H57" s="365">
        <v>5</v>
      </c>
      <c r="I57" s="368" t="s">
        <v>311</v>
      </c>
    </row>
    <row r="58" spans="1:12" s="285" customFormat="1" ht="13" x14ac:dyDescent="0.25">
      <c r="A58" s="368">
        <v>2</v>
      </c>
      <c r="B58" s="368" t="s">
        <v>253</v>
      </c>
      <c r="C58" s="368">
        <v>2</v>
      </c>
      <c r="D58" s="363" t="s">
        <v>253</v>
      </c>
      <c r="E58" s="392">
        <v>13</v>
      </c>
      <c r="F58" s="392" t="s">
        <v>313</v>
      </c>
      <c r="G58" s="364" t="s">
        <v>1677</v>
      </c>
      <c r="H58" s="386">
        <v>20</v>
      </c>
      <c r="I58" s="368" t="s">
        <v>313</v>
      </c>
    </row>
    <row r="59" spans="1:12" s="285" customFormat="1" ht="13" x14ac:dyDescent="0.25">
      <c r="A59" s="368">
        <v>2</v>
      </c>
      <c r="B59" s="368" t="s">
        <v>253</v>
      </c>
      <c r="C59" s="368">
        <v>2</v>
      </c>
      <c r="D59" s="363" t="s">
        <v>253</v>
      </c>
      <c r="E59" s="392">
        <v>13</v>
      </c>
      <c r="F59" s="392" t="s">
        <v>308</v>
      </c>
      <c r="G59" s="364" t="s">
        <v>1677</v>
      </c>
      <c r="H59" s="386">
        <v>1048</v>
      </c>
      <c r="I59" s="368" t="s">
        <v>308</v>
      </c>
    </row>
    <row r="60" spans="1:12" s="285" customFormat="1" ht="13" x14ac:dyDescent="0.25">
      <c r="A60" s="368">
        <v>2</v>
      </c>
      <c r="B60" s="368" t="s">
        <v>253</v>
      </c>
      <c r="C60" s="368">
        <v>2</v>
      </c>
      <c r="D60" s="363" t="s">
        <v>253</v>
      </c>
      <c r="E60" s="392">
        <v>13</v>
      </c>
      <c r="F60" s="392" t="s">
        <v>314</v>
      </c>
      <c r="G60" s="364" t="s">
        <v>1677</v>
      </c>
      <c r="H60" s="365">
        <v>1050</v>
      </c>
      <c r="I60" s="368" t="s">
        <v>314</v>
      </c>
    </row>
    <row r="61" spans="1:12" s="285" customFormat="1" ht="13" x14ac:dyDescent="0.25">
      <c r="A61" s="368">
        <v>2</v>
      </c>
      <c r="B61" s="368" t="s">
        <v>253</v>
      </c>
      <c r="C61" s="368">
        <v>2</v>
      </c>
      <c r="D61" s="363" t="s">
        <v>253</v>
      </c>
      <c r="E61" s="392">
        <v>13</v>
      </c>
      <c r="F61" s="392" t="s">
        <v>317</v>
      </c>
      <c r="G61" s="364" t="s">
        <v>1677</v>
      </c>
      <c r="H61" s="366">
        <v>1052</v>
      </c>
      <c r="I61" s="367" t="s">
        <v>317</v>
      </c>
    </row>
    <row r="62" spans="1:12" s="285" customFormat="1" ht="13" x14ac:dyDescent="0.25">
      <c r="A62" s="368">
        <v>2</v>
      </c>
      <c r="B62" s="368" t="s">
        <v>253</v>
      </c>
      <c r="C62" s="368">
        <v>2</v>
      </c>
      <c r="D62" s="363" t="s">
        <v>253</v>
      </c>
      <c r="E62" s="392">
        <v>13</v>
      </c>
      <c r="F62" s="392" t="s">
        <v>1678</v>
      </c>
      <c r="G62" s="367" t="s">
        <v>1677</v>
      </c>
      <c r="H62" s="366">
        <v>1053</v>
      </c>
      <c r="I62" s="367" t="s">
        <v>1678</v>
      </c>
    </row>
    <row r="63" spans="1:12" s="285" customFormat="1" ht="13" x14ac:dyDescent="0.25">
      <c r="A63" s="395">
        <v>2</v>
      </c>
      <c r="B63" s="395" t="s">
        <v>253</v>
      </c>
      <c r="C63" s="395">
        <v>2</v>
      </c>
      <c r="D63" s="396" t="s">
        <v>253</v>
      </c>
      <c r="E63" s="387">
        <v>14</v>
      </c>
      <c r="F63" s="461" t="s">
        <v>1679</v>
      </c>
      <c r="G63" s="388" t="s">
        <v>1679</v>
      </c>
      <c r="H63" s="389">
        <v>2</v>
      </c>
      <c r="I63" s="390" t="s">
        <v>1679</v>
      </c>
    </row>
    <row r="64" spans="1:12" s="25" customFormat="1" ht="13" x14ac:dyDescent="0.25">
      <c r="A64" s="32">
        <v>3</v>
      </c>
      <c r="B64" s="358" t="s">
        <v>187</v>
      </c>
      <c r="C64" s="358">
        <v>3</v>
      </c>
      <c r="D64" s="359" t="s">
        <v>187</v>
      </c>
      <c r="E64" s="43">
        <v>2</v>
      </c>
      <c r="F64" s="462" t="s">
        <v>189</v>
      </c>
      <c r="G64" s="44" t="s">
        <v>188</v>
      </c>
      <c r="H64" s="30">
        <v>37</v>
      </c>
      <c r="I64" s="27" t="s">
        <v>189</v>
      </c>
      <c r="J64" s="27"/>
      <c r="K64" s="31"/>
      <c r="L64" s="23"/>
    </row>
    <row r="65" spans="1:12" s="25" customFormat="1" ht="13" x14ac:dyDescent="0.25">
      <c r="A65" s="32">
        <v>3</v>
      </c>
      <c r="B65" s="33" t="s">
        <v>187</v>
      </c>
      <c r="C65" s="33">
        <v>3</v>
      </c>
      <c r="D65" s="34" t="s">
        <v>187</v>
      </c>
      <c r="E65" s="45">
        <v>2</v>
      </c>
      <c r="F65" s="45" t="s">
        <v>190</v>
      </c>
      <c r="G65" s="46" t="s">
        <v>188</v>
      </c>
      <c r="H65" s="36">
        <v>28</v>
      </c>
      <c r="I65" s="33" t="s">
        <v>190</v>
      </c>
      <c r="J65" s="33" t="s">
        <v>191</v>
      </c>
      <c r="K65" s="31"/>
      <c r="L65" s="23"/>
    </row>
    <row r="66" spans="1:12" s="25" customFormat="1" ht="13" x14ac:dyDescent="0.25">
      <c r="A66" s="32">
        <v>3</v>
      </c>
      <c r="B66" s="33" t="s">
        <v>187</v>
      </c>
      <c r="C66" s="33">
        <v>3</v>
      </c>
      <c r="D66" s="34" t="s">
        <v>187</v>
      </c>
      <c r="E66" s="45">
        <v>2</v>
      </c>
      <c r="F66" s="45" t="s">
        <v>192</v>
      </c>
      <c r="G66" s="46" t="s">
        <v>188</v>
      </c>
      <c r="H66" s="36">
        <v>1004</v>
      </c>
      <c r="I66" s="33" t="s">
        <v>192</v>
      </c>
      <c r="J66" s="33" t="s">
        <v>193</v>
      </c>
      <c r="K66" s="31"/>
      <c r="L66" s="23"/>
    </row>
    <row r="67" spans="1:12" s="25" customFormat="1" ht="13" x14ac:dyDescent="0.25">
      <c r="A67" s="32">
        <v>3</v>
      </c>
      <c r="B67" s="33" t="s">
        <v>187</v>
      </c>
      <c r="C67" s="33">
        <v>3</v>
      </c>
      <c r="D67" s="34" t="s">
        <v>187</v>
      </c>
      <c r="E67" s="45">
        <v>2</v>
      </c>
      <c r="F67" s="45" t="s">
        <v>194</v>
      </c>
      <c r="G67" s="46" t="s">
        <v>188</v>
      </c>
      <c r="H67" s="36">
        <v>27</v>
      </c>
      <c r="I67" s="34" t="s">
        <v>194</v>
      </c>
      <c r="J67" s="33" t="s">
        <v>195</v>
      </c>
      <c r="K67" s="31"/>
      <c r="L67" s="23"/>
    </row>
    <row r="68" spans="1:12" s="25" customFormat="1" ht="13" x14ac:dyDescent="0.25">
      <c r="A68" s="32">
        <v>3</v>
      </c>
      <c r="B68" s="33" t="s">
        <v>187</v>
      </c>
      <c r="C68" s="33">
        <v>3</v>
      </c>
      <c r="D68" s="34" t="s">
        <v>187</v>
      </c>
      <c r="E68" s="45">
        <v>2</v>
      </c>
      <c r="F68" s="45" t="s">
        <v>196</v>
      </c>
      <c r="G68" s="46" t="s">
        <v>188</v>
      </c>
      <c r="H68" s="36">
        <v>24</v>
      </c>
      <c r="I68" s="33" t="s">
        <v>196</v>
      </c>
      <c r="J68" s="33"/>
      <c r="K68" s="31"/>
      <c r="L68" s="23"/>
    </row>
    <row r="69" spans="1:12" s="25" customFormat="1" ht="13" x14ac:dyDescent="0.25">
      <c r="A69" s="32">
        <v>3</v>
      </c>
      <c r="B69" s="33" t="s">
        <v>187</v>
      </c>
      <c r="C69" s="33">
        <v>3</v>
      </c>
      <c r="D69" s="34" t="s">
        <v>187</v>
      </c>
      <c r="E69" s="45">
        <v>2</v>
      </c>
      <c r="F69" s="45" t="s">
        <v>197</v>
      </c>
      <c r="G69" s="46" t="s">
        <v>188</v>
      </c>
      <c r="H69" s="36">
        <v>1005</v>
      </c>
      <c r="I69" s="34" t="s">
        <v>197</v>
      </c>
      <c r="J69" s="33" t="s">
        <v>195</v>
      </c>
      <c r="K69" s="31"/>
      <c r="L69" s="23"/>
    </row>
    <row r="70" spans="1:12" s="25" customFormat="1" ht="13" x14ac:dyDescent="0.25">
      <c r="A70" s="32">
        <v>3</v>
      </c>
      <c r="B70" s="33" t="s">
        <v>187</v>
      </c>
      <c r="C70" s="33">
        <v>3</v>
      </c>
      <c r="D70" s="34" t="s">
        <v>187</v>
      </c>
      <c r="E70" s="45">
        <v>2</v>
      </c>
      <c r="F70" s="45" t="s">
        <v>198</v>
      </c>
      <c r="G70" s="46" t="s">
        <v>188</v>
      </c>
      <c r="H70" s="36">
        <v>1006</v>
      </c>
      <c r="I70" s="33" t="s">
        <v>198</v>
      </c>
      <c r="J70" s="33"/>
      <c r="K70" s="31"/>
      <c r="L70" s="23"/>
    </row>
    <row r="71" spans="1:12" s="25" customFormat="1" ht="13" x14ac:dyDescent="0.25">
      <c r="A71" s="32">
        <v>3</v>
      </c>
      <c r="B71" s="33" t="s">
        <v>187</v>
      </c>
      <c r="C71" s="33">
        <v>3</v>
      </c>
      <c r="D71" s="34" t="s">
        <v>187</v>
      </c>
      <c r="E71" s="45">
        <v>2</v>
      </c>
      <c r="F71" s="45" t="s">
        <v>199</v>
      </c>
      <c r="G71" s="46" t="s">
        <v>188</v>
      </c>
      <c r="H71" s="36">
        <v>29</v>
      </c>
      <c r="I71" s="33" t="s">
        <v>199</v>
      </c>
      <c r="J71" s="33" t="s">
        <v>200</v>
      </c>
      <c r="K71" s="31"/>
      <c r="L71" s="23"/>
    </row>
    <row r="72" spans="1:12" s="25" customFormat="1" ht="13" x14ac:dyDescent="0.25">
      <c r="A72" s="32">
        <v>3</v>
      </c>
      <c r="B72" s="33" t="s">
        <v>187</v>
      </c>
      <c r="C72" s="33">
        <v>3</v>
      </c>
      <c r="D72" s="34" t="s">
        <v>187</v>
      </c>
      <c r="E72" s="47">
        <v>2</v>
      </c>
      <c r="F72" s="463" t="s">
        <v>1680</v>
      </c>
      <c r="G72" s="48" t="s">
        <v>188</v>
      </c>
      <c r="H72" s="49">
        <v>1007</v>
      </c>
      <c r="I72" s="50" t="s">
        <v>1680</v>
      </c>
      <c r="J72" s="50"/>
      <c r="K72" s="31"/>
      <c r="L72" s="23"/>
    </row>
    <row r="73" spans="1:12" s="25" customFormat="1" ht="13" x14ac:dyDescent="0.25">
      <c r="A73" s="32">
        <v>3</v>
      </c>
      <c r="B73" s="33" t="s">
        <v>187</v>
      </c>
      <c r="C73" s="33">
        <v>3</v>
      </c>
      <c r="D73" s="34" t="s">
        <v>187</v>
      </c>
      <c r="E73" s="45">
        <v>3</v>
      </c>
      <c r="F73" s="45" t="s">
        <v>203</v>
      </c>
      <c r="G73" s="46" t="s">
        <v>202</v>
      </c>
      <c r="H73" s="36">
        <v>1008</v>
      </c>
      <c r="I73" s="33" t="s">
        <v>203</v>
      </c>
      <c r="J73" s="33"/>
      <c r="K73" s="31"/>
      <c r="L73" s="23"/>
    </row>
    <row r="74" spans="1:12" s="25" customFormat="1" ht="13" x14ac:dyDescent="0.25">
      <c r="A74" s="32">
        <v>3</v>
      </c>
      <c r="B74" s="33" t="s">
        <v>187</v>
      </c>
      <c r="C74" s="33">
        <v>3</v>
      </c>
      <c r="D74" s="34" t="s">
        <v>187</v>
      </c>
      <c r="E74" s="45">
        <v>3</v>
      </c>
      <c r="F74" s="45" t="s">
        <v>204</v>
      </c>
      <c r="G74" s="46" t="s">
        <v>202</v>
      </c>
      <c r="H74" s="36">
        <v>80</v>
      </c>
      <c r="I74" s="33" t="s">
        <v>204</v>
      </c>
      <c r="J74" s="33"/>
      <c r="K74" s="31"/>
      <c r="L74" s="23"/>
    </row>
    <row r="75" spans="1:12" s="25" customFormat="1" ht="13" x14ac:dyDescent="0.25">
      <c r="A75" s="32">
        <v>3</v>
      </c>
      <c r="B75" s="33" t="s">
        <v>187</v>
      </c>
      <c r="C75" s="33">
        <v>3</v>
      </c>
      <c r="D75" s="34" t="s">
        <v>187</v>
      </c>
      <c r="E75" s="45">
        <v>3</v>
      </c>
      <c r="F75" s="45" t="s">
        <v>205</v>
      </c>
      <c r="G75" s="46" t="s">
        <v>202</v>
      </c>
      <c r="H75" s="36">
        <v>1009</v>
      </c>
      <c r="I75" s="33" t="s">
        <v>205</v>
      </c>
      <c r="J75" s="33"/>
      <c r="K75" s="31"/>
      <c r="L75" s="23"/>
    </row>
    <row r="76" spans="1:12" s="25" customFormat="1" ht="13" x14ac:dyDescent="0.25">
      <c r="A76" s="32">
        <v>3</v>
      </c>
      <c r="B76" s="33" t="s">
        <v>187</v>
      </c>
      <c r="C76" s="33">
        <v>3</v>
      </c>
      <c r="D76" s="34" t="s">
        <v>187</v>
      </c>
      <c r="E76" s="45">
        <v>3</v>
      </c>
      <c r="F76" s="45" t="s">
        <v>206</v>
      </c>
      <c r="G76" s="46" t="s">
        <v>202</v>
      </c>
      <c r="H76" s="36">
        <v>25</v>
      </c>
      <c r="I76" s="33" t="s">
        <v>206</v>
      </c>
      <c r="J76" s="33"/>
      <c r="K76" s="31"/>
      <c r="L76" s="23"/>
    </row>
    <row r="77" spans="1:12" s="25" customFormat="1" ht="13" x14ac:dyDescent="0.25">
      <c r="A77" s="32">
        <v>3</v>
      </c>
      <c r="B77" s="33" t="s">
        <v>187</v>
      </c>
      <c r="C77" s="33">
        <v>3</v>
      </c>
      <c r="D77" s="34" t="s">
        <v>187</v>
      </c>
      <c r="E77" s="45">
        <v>3</v>
      </c>
      <c r="F77" s="45" t="s">
        <v>207</v>
      </c>
      <c r="G77" s="46" t="s">
        <v>202</v>
      </c>
      <c r="H77" s="36">
        <v>1010</v>
      </c>
      <c r="I77" s="34" t="s">
        <v>207</v>
      </c>
      <c r="J77" s="33"/>
      <c r="K77" s="31"/>
      <c r="L77" s="23"/>
    </row>
    <row r="78" spans="1:12" s="25" customFormat="1" ht="13" x14ac:dyDescent="0.25">
      <c r="A78" s="32">
        <v>3</v>
      </c>
      <c r="B78" s="33" t="s">
        <v>187</v>
      </c>
      <c r="C78" s="33">
        <v>3</v>
      </c>
      <c r="D78" s="34" t="s">
        <v>187</v>
      </c>
      <c r="E78" s="45">
        <v>3</v>
      </c>
      <c r="F78" s="45" t="s">
        <v>208</v>
      </c>
      <c r="G78" s="46" t="s">
        <v>202</v>
      </c>
      <c r="H78" s="36">
        <v>1011</v>
      </c>
      <c r="I78" s="33" t="s">
        <v>208</v>
      </c>
      <c r="J78" s="33"/>
      <c r="K78" s="31"/>
      <c r="L78" s="23"/>
    </row>
    <row r="79" spans="1:12" s="25" customFormat="1" ht="13" x14ac:dyDescent="0.25">
      <c r="A79" s="32">
        <v>3</v>
      </c>
      <c r="B79" s="33" t="s">
        <v>187</v>
      </c>
      <c r="C79" s="33">
        <v>3</v>
      </c>
      <c r="D79" s="34" t="s">
        <v>187</v>
      </c>
      <c r="E79" s="45">
        <v>3</v>
      </c>
      <c r="F79" s="45" t="s">
        <v>209</v>
      </c>
      <c r="G79" s="46" t="s">
        <v>202</v>
      </c>
      <c r="H79" s="36">
        <v>1012</v>
      </c>
      <c r="I79" s="33" t="s">
        <v>209</v>
      </c>
      <c r="J79" s="33"/>
      <c r="K79" s="31"/>
      <c r="L79" s="23"/>
    </row>
    <row r="80" spans="1:12" s="25" customFormat="1" ht="13" x14ac:dyDescent="0.25">
      <c r="A80" s="32">
        <v>3</v>
      </c>
      <c r="B80" s="33" t="s">
        <v>187</v>
      </c>
      <c r="C80" s="33">
        <v>3</v>
      </c>
      <c r="D80" s="34" t="s">
        <v>187</v>
      </c>
      <c r="E80" s="45">
        <v>3</v>
      </c>
      <c r="F80" s="45" t="s">
        <v>210</v>
      </c>
      <c r="G80" s="46" t="s">
        <v>202</v>
      </c>
      <c r="H80" s="36">
        <v>1013</v>
      </c>
      <c r="I80" s="33" t="s">
        <v>210</v>
      </c>
      <c r="J80" s="33"/>
      <c r="K80" s="31"/>
      <c r="L80" s="23"/>
    </row>
    <row r="81" spans="1:12" s="25" customFormat="1" ht="13" x14ac:dyDescent="0.25">
      <c r="A81" s="32">
        <v>3</v>
      </c>
      <c r="B81" s="33" t="s">
        <v>187</v>
      </c>
      <c r="C81" s="33">
        <v>3</v>
      </c>
      <c r="D81" s="34" t="s">
        <v>187</v>
      </c>
      <c r="E81" s="45">
        <v>3</v>
      </c>
      <c r="F81" s="45" t="s">
        <v>211</v>
      </c>
      <c r="G81" s="46" t="s">
        <v>202</v>
      </c>
      <c r="H81" s="36">
        <v>1014</v>
      </c>
      <c r="I81" s="33" t="s">
        <v>211</v>
      </c>
      <c r="J81" s="33"/>
      <c r="K81" s="31"/>
      <c r="L81" s="23"/>
    </row>
    <row r="82" spans="1:12" s="25" customFormat="1" ht="13" x14ac:dyDescent="0.25">
      <c r="A82" s="32">
        <v>3</v>
      </c>
      <c r="B82" s="33" t="s">
        <v>187</v>
      </c>
      <c r="C82" s="33">
        <v>3</v>
      </c>
      <c r="D82" s="34" t="s">
        <v>187</v>
      </c>
      <c r="E82" s="45">
        <v>3</v>
      </c>
      <c r="F82" s="45" t="s">
        <v>212</v>
      </c>
      <c r="G82" s="46" t="s">
        <v>202</v>
      </c>
      <c r="H82" s="36">
        <v>84</v>
      </c>
      <c r="I82" s="33" t="s">
        <v>212</v>
      </c>
      <c r="J82" s="33"/>
      <c r="K82" s="31"/>
      <c r="L82" s="23"/>
    </row>
    <row r="83" spans="1:12" s="25" customFormat="1" ht="13" x14ac:dyDescent="0.25">
      <c r="A83" s="32">
        <v>3</v>
      </c>
      <c r="B83" s="33" t="s">
        <v>187</v>
      </c>
      <c r="C83" s="33">
        <v>3</v>
      </c>
      <c r="D83" s="34" t="s">
        <v>187</v>
      </c>
      <c r="E83" s="45">
        <v>3</v>
      </c>
      <c r="F83" s="45" t="s">
        <v>213</v>
      </c>
      <c r="G83" s="46" t="s">
        <v>202</v>
      </c>
      <c r="H83" s="36">
        <v>79</v>
      </c>
      <c r="I83" s="33" t="s">
        <v>213</v>
      </c>
      <c r="J83" s="33"/>
      <c r="K83" s="31"/>
      <c r="L83" s="23"/>
    </row>
    <row r="84" spans="1:12" s="25" customFormat="1" ht="13" x14ac:dyDescent="0.25">
      <c r="A84" s="32">
        <v>3</v>
      </c>
      <c r="B84" s="33" t="s">
        <v>187</v>
      </c>
      <c r="C84" s="33">
        <v>3</v>
      </c>
      <c r="D84" s="34" t="s">
        <v>187</v>
      </c>
      <c r="E84" s="45">
        <v>3</v>
      </c>
      <c r="F84" s="45" t="s">
        <v>214</v>
      </c>
      <c r="G84" s="46" t="s">
        <v>202</v>
      </c>
      <c r="H84" s="36">
        <v>1015</v>
      </c>
      <c r="I84" s="33" t="s">
        <v>214</v>
      </c>
      <c r="J84" s="33"/>
      <c r="K84" s="31"/>
      <c r="L84" s="23"/>
    </row>
    <row r="85" spans="1:12" s="25" customFormat="1" ht="13" x14ac:dyDescent="0.25">
      <c r="A85" s="32">
        <v>3</v>
      </c>
      <c r="B85" s="33" t="s">
        <v>187</v>
      </c>
      <c r="C85" s="33">
        <v>3</v>
      </c>
      <c r="D85" s="34" t="s">
        <v>187</v>
      </c>
      <c r="E85" s="45">
        <v>3</v>
      </c>
      <c r="F85" s="45" t="s">
        <v>215</v>
      </c>
      <c r="G85" s="46" t="s">
        <v>202</v>
      </c>
      <c r="H85" s="36">
        <v>1016</v>
      </c>
      <c r="I85" s="33" t="s">
        <v>215</v>
      </c>
      <c r="J85" s="33"/>
      <c r="K85" s="31"/>
      <c r="L85" s="23"/>
    </row>
    <row r="86" spans="1:12" s="25" customFormat="1" ht="13" x14ac:dyDescent="0.25">
      <c r="A86" s="32">
        <v>3</v>
      </c>
      <c r="B86" s="33" t="s">
        <v>187</v>
      </c>
      <c r="C86" s="33">
        <v>3</v>
      </c>
      <c r="D86" s="34" t="s">
        <v>187</v>
      </c>
      <c r="E86" s="45">
        <v>3</v>
      </c>
      <c r="F86" s="45" t="s">
        <v>216</v>
      </c>
      <c r="G86" s="46" t="s">
        <v>202</v>
      </c>
      <c r="H86" s="36">
        <v>1017</v>
      </c>
      <c r="I86" s="33" t="s">
        <v>216</v>
      </c>
      <c r="J86" s="33"/>
      <c r="K86" s="31"/>
      <c r="L86" s="23"/>
    </row>
    <row r="87" spans="1:12" s="25" customFormat="1" ht="13" x14ac:dyDescent="0.25">
      <c r="A87" s="32">
        <v>3</v>
      </c>
      <c r="B87" s="33" t="s">
        <v>187</v>
      </c>
      <c r="C87" s="33">
        <v>3</v>
      </c>
      <c r="D87" s="34" t="s">
        <v>187</v>
      </c>
      <c r="E87" s="47">
        <v>3</v>
      </c>
      <c r="F87" s="463" t="s">
        <v>1681</v>
      </c>
      <c r="G87" s="48" t="s">
        <v>202</v>
      </c>
      <c r="H87" s="49">
        <v>1018</v>
      </c>
      <c r="I87" s="50" t="s">
        <v>1681</v>
      </c>
      <c r="J87" s="50"/>
      <c r="K87" s="31"/>
      <c r="L87" s="23"/>
    </row>
    <row r="88" spans="1:12" s="25" customFormat="1" ht="13" x14ac:dyDescent="0.25">
      <c r="A88" s="32">
        <v>3</v>
      </c>
      <c r="B88" s="33" t="s">
        <v>187</v>
      </c>
      <c r="C88" s="33">
        <v>3</v>
      </c>
      <c r="D88" s="34" t="s">
        <v>187</v>
      </c>
      <c r="E88" s="45">
        <v>4</v>
      </c>
      <c r="F88" s="45" t="s">
        <v>219</v>
      </c>
      <c r="G88" s="46" t="s">
        <v>218</v>
      </c>
      <c r="H88" s="36">
        <v>1019</v>
      </c>
      <c r="I88" s="33" t="s">
        <v>219</v>
      </c>
      <c r="J88" s="33"/>
      <c r="K88" s="31"/>
      <c r="L88" s="23"/>
    </row>
    <row r="89" spans="1:12" s="25" customFormat="1" ht="13" x14ac:dyDescent="0.25">
      <c r="A89" s="32">
        <v>3</v>
      </c>
      <c r="B89" s="33" t="s">
        <v>187</v>
      </c>
      <c r="C89" s="33">
        <v>3</v>
      </c>
      <c r="D89" s="34" t="s">
        <v>187</v>
      </c>
      <c r="E89" s="45">
        <v>4</v>
      </c>
      <c r="F89" s="45" t="s">
        <v>220</v>
      </c>
      <c r="G89" s="46" t="s">
        <v>218</v>
      </c>
      <c r="H89" s="36">
        <v>1020</v>
      </c>
      <c r="I89" s="33" t="s">
        <v>220</v>
      </c>
      <c r="J89" s="33"/>
      <c r="K89" s="31"/>
      <c r="L89" s="23"/>
    </row>
    <row r="90" spans="1:12" s="25" customFormat="1" ht="13" x14ac:dyDescent="0.25">
      <c r="A90" s="32">
        <v>3</v>
      </c>
      <c r="B90" s="33" t="s">
        <v>187</v>
      </c>
      <c r="C90" s="33">
        <v>3</v>
      </c>
      <c r="D90" s="34" t="s">
        <v>187</v>
      </c>
      <c r="E90" s="45">
        <v>4</v>
      </c>
      <c r="F90" s="45" t="s">
        <v>221</v>
      </c>
      <c r="G90" s="46" t="s">
        <v>218</v>
      </c>
      <c r="H90" s="36">
        <v>40</v>
      </c>
      <c r="I90" s="33" t="s">
        <v>221</v>
      </c>
      <c r="J90" s="33"/>
      <c r="K90" s="31"/>
      <c r="L90" s="23"/>
    </row>
    <row r="91" spans="1:12" s="25" customFormat="1" ht="13" x14ac:dyDescent="0.25">
      <c r="A91" s="32">
        <v>3</v>
      </c>
      <c r="B91" s="33" t="s">
        <v>187</v>
      </c>
      <c r="C91" s="33">
        <v>3</v>
      </c>
      <c r="D91" s="34" t="s">
        <v>187</v>
      </c>
      <c r="E91" s="45">
        <v>4</v>
      </c>
      <c r="F91" s="45" t="s">
        <v>222</v>
      </c>
      <c r="G91" s="46" t="s">
        <v>218</v>
      </c>
      <c r="H91" s="36">
        <v>1021</v>
      </c>
      <c r="I91" s="33" t="s">
        <v>222</v>
      </c>
      <c r="J91" s="33"/>
      <c r="K91" s="31"/>
      <c r="L91" s="23"/>
    </row>
    <row r="92" spans="1:12" s="25" customFormat="1" ht="13" x14ac:dyDescent="0.25">
      <c r="A92" s="32">
        <v>3</v>
      </c>
      <c r="B92" s="33" t="s">
        <v>187</v>
      </c>
      <c r="C92" s="33">
        <v>3</v>
      </c>
      <c r="D92" s="34" t="s">
        <v>187</v>
      </c>
      <c r="E92" s="45">
        <v>4</v>
      </c>
      <c r="F92" s="45" t="s">
        <v>223</v>
      </c>
      <c r="G92" s="46" t="s">
        <v>218</v>
      </c>
      <c r="H92" s="36">
        <v>41</v>
      </c>
      <c r="I92" s="33" t="s">
        <v>223</v>
      </c>
      <c r="J92" s="33"/>
      <c r="K92" s="31"/>
      <c r="L92" s="23"/>
    </row>
    <row r="93" spans="1:12" s="25" customFormat="1" ht="13" x14ac:dyDescent="0.25">
      <c r="A93" s="32">
        <v>3</v>
      </c>
      <c r="B93" s="33" t="s">
        <v>187</v>
      </c>
      <c r="C93" s="33">
        <v>3</v>
      </c>
      <c r="D93" s="34" t="s">
        <v>187</v>
      </c>
      <c r="E93" s="45">
        <v>4</v>
      </c>
      <c r="F93" s="45" t="s">
        <v>224</v>
      </c>
      <c r="G93" s="46" t="s">
        <v>218</v>
      </c>
      <c r="H93" s="36">
        <v>1022</v>
      </c>
      <c r="I93" s="33" t="s">
        <v>224</v>
      </c>
      <c r="J93" s="33"/>
      <c r="K93" s="31"/>
      <c r="L93" s="23"/>
    </row>
    <row r="94" spans="1:12" s="25" customFormat="1" ht="13" x14ac:dyDescent="0.25">
      <c r="A94" s="32">
        <v>3</v>
      </c>
      <c r="B94" s="33" t="s">
        <v>187</v>
      </c>
      <c r="C94" s="33">
        <v>3</v>
      </c>
      <c r="D94" s="34" t="s">
        <v>187</v>
      </c>
      <c r="E94" s="45">
        <v>4</v>
      </c>
      <c r="F94" s="45" t="s">
        <v>225</v>
      </c>
      <c r="G94" s="46" t="s">
        <v>218</v>
      </c>
      <c r="H94" s="36">
        <v>26</v>
      </c>
      <c r="I94" s="33" t="s">
        <v>225</v>
      </c>
      <c r="J94" s="33"/>
      <c r="K94" s="31"/>
      <c r="L94" s="23"/>
    </row>
    <row r="95" spans="1:12" s="25" customFormat="1" ht="13" x14ac:dyDescent="0.25">
      <c r="A95" s="32">
        <v>3</v>
      </c>
      <c r="B95" s="33" t="s">
        <v>187</v>
      </c>
      <c r="C95" s="33">
        <v>3</v>
      </c>
      <c r="D95" s="34" t="s">
        <v>187</v>
      </c>
      <c r="E95" s="45">
        <v>4</v>
      </c>
      <c r="F95" s="45" t="s">
        <v>226</v>
      </c>
      <c r="G95" s="46" t="s">
        <v>218</v>
      </c>
      <c r="H95" s="36">
        <v>30</v>
      </c>
      <c r="I95" s="33" t="s">
        <v>226</v>
      </c>
      <c r="J95" s="33"/>
      <c r="K95" s="31"/>
      <c r="L95" s="23"/>
    </row>
    <row r="96" spans="1:12" s="25" customFormat="1" ht="13" x14ac:dyDescent="0.25">
      <c r="A96" s="32">
        <v>3</v>
      </c>
      <c r="B96" s="33" t="s">
        <v>187</v>
      </c>
      <c r="C96" s="33">
        <v>3</v>
      </c>
      <c r="D96" s="34" t="s">
        <v>187</v>
      </c>
      <c r="E96" s="45">
        <v>4</v>
      </c>
      <c r="F96" s="45" t="s">
        <v>227</v>
      </c>
      <c r="G96" s="46" t="s">
        <v>218</v>
      </c>
      <c r="H96" s="36">
        <v>58</v>
      </c>
      <c r="I96" s="33" t="s">
        <v>227</v>
      </c>
      <c r="J96" s="33"/>
      <c r="K96" s="31"/>
      <c r="L96" s="23"/>
    </row>
    <row r="97" spans="1:12" s="25" customFormat="1" ht="13" x14ac:dyDescent="0.25">
      <c r="A97" s="32">
        <v>3</v>
      </c>
      <c r="B97" s="33" t="s">
        <v>187</v>
      </c>
      <c r="C97" s="33">
        <v>3</v>
      </c>
      <c r="D97" s="34" t="s">
        <v>187</v>
      </c>
      <c r="E97" s="45">
        <v>4</v>
      </c>
      <c r="F97" s="45" t="s">
        <v>228</v>
      </c>
      <c r="G97" s="46" t="s">
        <v>218</v>
      </c>
      <c r="H97" s="36">
        <v>1023</v>
      </c>
      <c r="I97" s="33" t="s">
        <v>228</v>
      </c>
      <c r="J97" s="33"/>
      <c r="K97" s="31"/>
      <c r="L97" s="23"/>
    </row>
    <row r="98" spans="1:12" s="25" customFormat="1" ht="13" x14ac:dyDescent="0.25">
      <c r="A98" s="32">
        <v>3</v>
      </c>
      <c r="B98" s="33" t="s">
        <v>187</v>
      </c>
      <c r="C98" s="33">
        <v>3</v>
      </c>
      <c r="D98" s="34" t="s">
        <v>187</v>
      </c>
      <c r="E98" s="45">
        <v>4</v>
      </c>
      <c r="F98" s="45" t="s">
        <v>229</v>
      </c>
      <c r="G98" s="46" t="s">
        <v>218</v>
      </c>
      <c r="H98" s="36">
        <v>1024</v>
      </c>
      <c r="I98" s="33" t="s">
        <v>229</v>
      </c>
      <c r="J98" s="33"/>
      <c r="K98" s="31"/>
      <c r="L98" s="23"/>
    </row>
    <row r="99" spans="1:12" s="25" customFormat="1" ht="13" x14ac:dyDescent="0.25">
      <c r="A99" s="32">
        <v>3</v>
      </c>
      <c r="B99" s="33" t="s">
        <v>187</v>
      </c>
      <c r="C99" s="33">
        <v>3</v>
      </c>
      <c r="D99" s="34" t="s">
        <v>187</v>
      </c>
      <c r="E99" s="47">
        <v>4</v>
      </c>
      <c r="F99" s="463" t="s">
        <v>1689</v>
      </c>
      <c r="G99" s="48" t="s">
        <v>218</v>
      </c>
      <c r="H99" s="49">
        <v>1025</v>
      </c>
      <c r="I99" s="50" t="s">
        <v>1689</v>
      </c>
      <c r="J99" s="50"/>
      <c r="K99" s="31"/>
      <c r="L99" s="23"/>
    </row>
    <row r="100" spans="1:12" s="25" customFormat="1" ht="13" x14ac:dyDescent="0.25">
      <c r="A100" s="32">
        <v>3</v>
      </c>
      <c r="B100" s="33" t="s">
        <v>187</v>
      </c>
      <c r="C100" s="33">
        <v>3</v>
      </c>
      <c r="D100" s="34" t="s">
        <v>187</v>
      </c>
      <c r="E100" s="45">
        <v>5</v>
      </c>
      <c r="F100" s="45" t="s">
        <v>232</v>
      </c>
      <c r="G100" s="46" t="s">
        <v>231</v>
      </c>
      <c r="H100" s="36">
        <v>1026</v>
      </c>
      <c r="I100" s="33" t="s">
        <v>232</v>
      </c>
      <c r="J100" s="33"/>
      <c r="K100" s="31"/>
      <c r="L100" s="23"/>
    </row>
    <row r="101" spans="1:12" s="25" customFormat="1" ht="13" x14ac:dyDescent="0.25">
      <c r="A101" s="32">
        <v>3</v>
      </c>
      <c r="B101" s="33" t="s">
        <v>187</v>
      </c>
      <c r="C101" s="33">
        <v>3</v>
      </c>
      <c r="D101" s="34" t="s">
        <v>187</v>
      </c>
      <c r="E101" s="45">
        <v>5</v>
      </c>
      <c r="F101" s="45" t="s">
        <v>233</v>
      </c>
      <c r="G101" s="46" t="s">
        <v>231</v>
      </c>
      <c r="H101" s="36">
        <v>1027</v>
      </c>
      <c r="I101" s="33" t="s">
        <v>233</v>
      </c>
      <c r="J101" s="33"/>
      <c r="K101" s="31"/>
      <c r="L101" s="23"/>
    </row>
    <row r="102" spans="1:12" s="25" customFormat="1" ht="13" x14ac:dyDescent="0.25">
      <c r="A102" s="32">
        <v>3</v>
      </c>
      <c r="B102" s="33" t="s">
        <v>187</v>
      </c>
      <c r="C102" s="33">
        <v>3</v>
      </c>
      <c r="D102" s="34" t="s">
        <v>187</v>
      </c>
      <c r="E102" s="45">
        <v>5</v>
      </c>
      <c r="F102" s="45" t="s">
        <v>234</v>
      </c>
      <c r="G102" s="46" t="s">
        <v>231</v>
      </c>
      <c r="H102" s="36">
        <v>1028</v>
      </c>
      <c r="I102" s="33" t="s">
        <v>234</v>
      </c>
      <c r="J102" s="33"/>
      <c r="K102" s="31"/>
      <c r="L102" s="23"/>
    </row>
    <row r="103" spans="1:12" s="25" customFormat="1" ht="13" x14ac:dyDescent="0.25">
      <c r="A103" s="32">
        <v>3</v>
      </c>
      <c r="B103" s="33" t="s">
        <v>187</v>
      </c>
      <c r="C103" s="33">
        <v>3</v>
      </c>
      <c r="D103" s="34" t="s">
        <v>187</v>
      </c>
      <c r="E103" s="45">
        <v>5</v>
      </c>
      <c r="F103" s="45" t="s">
        <v>235</v>
      </c>
      <c r="G103" s="46" t="s">
        <v>231</v>
      </c>
      <c r="H103" s="36">
        <v>72</v>
      </c>
      <c r="I103" s="33" t="s">
        <v>235</v>
      </c>
      <c r="J103" s="33"/>
      <c r="K103" s="31"/>
      <c r="L103" s="23"/>
    </row>
    <row r="104" spans="1:12" s="25" customFormat="1" ht="13" x14ac:dyDescent="0.25">
      <c r="A104" s="32">
        <v>3</v>
      </c>
      <c r="B104" s="33" t="s">
        <v>187</v>
      </c>
      <c r="C104" s="33">
        <v>3</v>
      </c>
      <c r="D104" s="34" t="s">
        <v>187</v>
      </c>
      <c r="E104" s="45">
        <v>5</v>
      </c>
      <c r="F104" s="45" t="s">
        <v>236</v>
      </c>
      <c r="G104" s="46" t="s">
        <v>231</v>
      </c>
      <c r="H104" s="36">
        <v>1029</v>
      </c>
      <c r="I104" s="33" t="s">
        <v>236</v>
      </c>
      <c r="J104" s="33"/>
      <c r="K104" s="31"/>
      <c r="L104" s="23"/>
    </row>
    <row r="105" spans="1:12" s="25" customFormat="1" ht="13" x14ac:dyDescent="0.25">
      <c r="A105" s="32">
        <v>3</v>
      </c>
      <c r="B105" s="33" t="s">
        <v>187</v>
      </c>
      <c r="C105" s="33">
        <v>3</v>
      </c>
      <c r="D105" s="34" t="s">
        <v>187</v>
      </c>
      <c r="E105" s="45">
        <v>5</v>
      </c>
      <c r="F105" s="45" t="s">
        <v>237</v>
      </c>
      <c r="G105" s="46" t="s">
        <v>231</v>
      </c>
      <c r="H105" s="36">
        <v>1030</v>
      </c>
      <c r="I105" s="33" t="s">
        <v>237</v>
      </c>
      <c r="J105" s="33"/>
      <c r="K105" s="31"/>
      <c r="L105" s="23"/>
    </row>
    <row r="106" spans="1:12" s="25" customFormat="1" ht="13" x14ac:dyDescent="0.25">
      <c r="A106" s="32">
        <v>3</v>
      </c>
      <c r="B106" s="33" t="s">
        <v>187</v>
      </c>
      <c r="C106" s="33">
        <v>3</v>
      </c>
      <c r="D106" s="34" t="s">
        <v>187</v>
      </c>
      <c r="E106" s="45">
        <v>5</v>
      </c>
      <c r="F106" s="45" t="s">
        <v>238</v>
      </c>
      <c r="G106" s="46" t="s">
        <v>231</v>
      </c>
      <c r="H106" s="36">
        <v>13</v>
      </c>
      <c r="I106" s="33" t="s">
        <v>238</v>
      </c>
      <c r="J106" s="33"/>
      <c r="K106" s="31"/>
      <c r="L106" s="23"/>
    </row>
    <row r="107" spans="1:12" s="25" customFormat="1" ht="13" x14ac:dyDescent="0.25">
      <c r="A107" s="32">
        <v>3</v>
      </c>
      <c r="B107" s="33" t="s">
        <v>187</v>
      </c>
      <c r="C107" s="33">
        <v>3</v>
      </c>
      <c r="D107" s="34" t="s">
        <v>187</v>
      </c>
      <c r="E107" s="45">
        <v>5</v>
      </c>
      <c r="F107" s="45" t="s">
        <v>239</v>
      </c>
      <c r="G107" s="46" t="s">
        <v>231</v>
      </c>
      <c r="H107" s="36">
        <v>86</v>
      </c>
      <c r="I107" s="33" t="s">
        <v>239</v>
      </c>
      <c r="J107" s="33"/>
      <c r="K107" s="31"/>
      <c r="L107" s="23"/>
    </row>
    <row r="108" spans="1:12" s="25" customFormat="1" ht="13" x14ac:dyDescent="0.25">
      <c r="A108" s="32">
        <v>3</v>
      </c>
      <c r="B108" s="33" t="s">
        <v>187</v>
      </c>
      <c r="C108" s="33">
        <v>3</v>
      </c>
      <c r="D108" s="34" t="s">
        <v>187</v>
      </c>
      <c r="E108" s="45">
        <v>5</v>
      </c>
      <c r="F108" s="45" t="s">
        <v>240</v>
      </c>
      <c r="G108" s="46" t="s">
        <v>231</v>
      </c>
      <c r="H108" s="36">
        <v>1031</v>
      </c>
      <c r="I108" s="33" t="s">
        <v>240</v>
      </c>
      <c r="J108" s="33"/>
      <c r="K108" s="31"/>
      <c r="L108" s="23"/>
    </row>
    <row r="109" spans="1:12" s="25" customFormat="1" ht="13" x14ac:dyDescent="0.25">
      <c r="A109" s="32">
        <v>3</v>
      </c>
      <c r="B109" s="33" t="s">
        <v>187</v>
      </c>
      <c r="C109" s="33">
        <v>3</v>
      </c>
      <c r="D109" s="34" t="s">
        <v>187</v>
      </c>
      <c r="E109" s="45">
        <v>5</v>
      </c>
      <c r="F109" s="45" t="s">
        <v>241</v>
      </c>
      <c r="G109" s="46" t="s">
        <v>231</v>
      </c>
      <c r="H109" s="36">
        <v>1032</v>
      </c>
      <c r="I109" s="33" t="s">
        <v>241</v>
      </c>
      <c r="J109" s="33"/>
      <c r="K109" s="31"/>
      <c r="L109" s="23"/>
    </row>
    <row r="110" spans="1:12" s="25" customFormat="1" ht="13" x14ac:dyDescent="0.25">
      <c r="A110" s="32">
        <v>3</v>
      </c>
      <c r="B110" s="33" t="s">
        <v>187</v>
      </c>
      <c r="C110" s="33">
        <v>3</v>
      </c>
      <c r="D110" s="34" t="s">
        <v>187</v>
      </c>
      <c r="E110" s="45">
        <v>5</v>
      </c>
      <c r="F110" s="45" t="s">
        <v>242</v>
      </c>
      <c r="G110" s="46" t="s">
        <v>231</v>
      </c>
      <c r="H110" s="36">
        <v>1033</v>
      </c>
      <c r="I110" s="33" t="s">
        <v>242</v>
      </c>
      <c r="J110" s="33" t="s">
        <v>243</v>
      </c>
      <c r="K110" s="31"/>
      <c r="L110" s="23"/>
    </row>
    <row r="111" spans="1:12" s="25" customFormat="1" ht="13" x14ac:dyDescent="0.25">
      <c r="A111" s="32">
        <v>3</v>
      </c>
      <c r="B111" s="33" t="s">
        <v>187</v>
      </c>
      <c r="C111" s="33">
        <v>3</v>
      </c>
      <c r="D111" s="34" t="s">
        <v>187</v>
      </c>
      <c r="E111" s="45">
        <v>5</v>
      </c>
      <c r="F111" s="45" t="s">
        <v>244</v>
      </c>
      <c r="G111" s="46" t="s">
        <v>231</v>
      </c>
      <c r="H111" s="36">
        <v>85</v>
      </c>
      <c r="I111" s="33" t="s">
        <v>244</v>
      </c>
      <c r="J111" s="33"/>
      <c r="K111" s="31"/>
      <c r="L111" s="23"/>
    </row>
    <row r="112" spans="1:12" s="25" customFormat="1" ht="13" x14ac:dyDescent="0.25">
      <c r="A112" s="32">
        <v>3</v>
      </c>
      <c r="B112" s="33" t="s">
        <v>187</v>
      </c>
      <c r="C112" s="33">
        <v>3</v>
      </c>
      <c r="D112" s="34" t="s">
        <v>187</v>
      </c>
      <c r="E112" s="45">
        <v>5</v>
      </c>
      <c r="F112" s="45" t="s">
        <v>245</v>
      </c>
      <c r="G112" s="46" t="s">
        <v>231</v>
      </c>
      <c r="H112" s="36">
        <v>83</v>
      </c>
      <c r="I112" s="33" t="s">
        <v>245</v>
      </c>
      <c r="J112" s="33"/>
      <c r="K112" s="31"/>
      <c r="L112" s="23"/>
    </row>
    <row r="113" spans="1:12" s="25" customFormat="1" ht="13" x14ac:dyDescent="0.25">
      <c r="A113" s="32">
        <v>3</v>
      </c>
      <c r="B113" s="33" t="s">
        <v>187</v>
      </c>
      <c r="C113" s="33">
        <v>3</v>
      </c>
      <c r="D113" s="34" t="s">
        <v>187</v>
      </c>
      <c r="E113" s="45">
        <v>5</v>
      </c>
      <c r="F113" s="45" t="s">
        <v>246</v>
      </c>
      <c r="G113" s="46" t="s">
        <v>231</v>
      </c>
      <c r="H113" s="36">
        <v>82</v>
      </c>
      <c r="I113" s="33" t="s">
        <v>246</v>
      </c>
      <c r="J113" s="33"/>
      <c r="K113" s="31"/>
      <c r="L113" s="23"/>
    </row>
    <row r="114" spans="1:12" s="25" customFormat="1" ht="13" x14ac:dyDescent="0.25">
      <c r="A114" s="32">
        <v>3</v>
      </c>
      <c r="B114" s="33" t="s">
        <v>187</v>
      </c>
      <c r="C114" s="33">
        <v>3</v>
      </c>
      <c r="D114" s="34" t="s">
        <v>187</v>
      </c>
      <c r="E114" s="45">
        <v>5</v>
      </c>
      <c r="F114" s="45" t="s">
        <v>247</v>
      </c>
      <c r="G114" s="46" t="s">
        <v>231</v>
      </c>
      <c r="H114" s="36">
        <v>1034</v>
      </c>
      <c r="I114" s="33" t="s">
        <v>247</v>
      </c>
      <c r="J114" s="33"/>
      <c r="K114" s="31"/>
      <c r="L114" s="23"/>
    </row>
    <row r="115" spans="1:12" s="25" customFormat="1" ht="13" x14ac:dyDescent="0.25">
      <c r="A115" s="32">
        <v>3</v>
      </c>
      <c r="B115" s="33" t="s">
        <v>187</v>
      </c>
      <c r="C115" s="33">
        <v>3</v>
      </c>
      <c r="D115" s="34" t="s">
        <v>187</v>
      </c>
      <c r="E115" s="45">
        <v>5</v>
      </c>
      <c r="F115" s="45" t="s">
        <v>248</v>
      </c>
      <c r="G115" s="46" t="s">
        <v>231</v>
      </c>
      <c r="H115" s="36">
        <v>76</v>
      </c>
      <c r="I115" s="33" t="s">
        <v>248</v>
      </c>
      <c r="J115" s="33"/>
      <c r="K115" s="31"/>
      <c r="L115" s="23"/>
    </row>
    <row r="116" spans="1:12" s="25" customFormat="1" ht="13" x14ac:dyDescent="0.25">
      <c r="A116" s="32">
        <v>3</v>
      </c>
      <c r="B116" s="33" t="s">
        <v>187</v>
      </c>
      <c r="C116" s="33">
        <v>3</v>
      </c>
      <c r="D116" s="34" t="s">
        <v>187</v>
      </c>
      <c r="E116" s="45">
        <v>5</v>
      </c>
      <c r="F116" s="45" t="s">
        <v>249</v>
      </c>
      <c r="G116" s="46" t="s">
        <v>231</v>
      </c>
      <c r="H116" s="36">
        <v>81</v>
      </c>
      <c r="I116" s="33" t="s">
        <v>249</v>
      </c>
      <c r="J116" s="33"/>
      <c r="K116" s="31"/>
      <c r="L116" s="23"/>
    </row>
    <row r="117" spans="1:12" s="25" customFormat="1" ht="13" x14ac:dyDescent="0.25">
      <c r="A117" s="32">
        <v>3</v>
      </c>
      <c r="B117" s="33" t="s">
        <v>187</v>
      </c>
      <c r="C117" s="33">
        <v>3</v>
      </c>
      <c r="D117" s="34" t="s">
        <v>187</v>
      </c>
      <c r="E117" s="45">
        <v>5</v>
      </c>
      <c r="F117" s="45" t="s">
        <v>250</v>
      </c>
      <c r="G117" s="46" t="s">
        <v>231</v>
      </c>
      <c r="H117" s="36">
        <v>1035</v>
      </c>
      <c r="I117" s="33" t="s">
        <v>250</v>
      </c>
      <c r="J117" s="33"/>
      <c r="K117" s="31"/>
      <c r="L117" s="23"/>
    </row>
    <row r="118" spans="1:12" s="25" customFormat="1" ht="13" x14ac:dyDescent="0.25">
      <c r="A118" s="32">
        <v>3</v>
      </c>
      <c r="B118" s="33" t="s">
        <v>187</v>
      </c>
      <c r="C118" s="33">
        <v>3</v>
      </c>
      <c r="D118" s="34" t="s">
        <v>187</v>
      </c>
      <c r="E118" s="47">
        <v>5</v>
      </c>
      <c r="F118" s="463" t="s">
        <v>1682</v>
      </c>
      <c r="G118" s="48" t="s">
        <v>231</v>
      </c>
      <c r="H118" s="49">
        <v>1036</v>
      </c>
      <c r="I118" s="50" t="s">
        <v>1682</v>
      </c>
      <c r="J118" s="38"/>
      <c r="K118" s="31"/>
      <c r="L118" s="23"/>
    </row>
    <row r="119" spans="1:12" s="25" customFormat="1" ht="13" x14ac:dyDescent="0.25">
      <c r="A119" s="37">
        <v>3</v>
      </c>
      <c r="B119" s="38" t="s">
        <v>187</v>
      </c>
      <c r="C119" s="38">
        <v>3</v>
      </c>
      <c r="D119" s="39" t="s">
        <v>187</v>
      </c>
      <c r="E119" s="39">
        <v>6</v>
      </c>
      <c r="F119" s="455" t="s">
        <v>1683</v>
      </c>
      <c r="G119" s="50" t="s">
        <v>1683</v>
      </c>
      <c r="H119" s="49">
        <v>59</v>
      </c>
      <c r="I119" s="50" t="s">
        <v>1683</v>
      </c>
      <c r="J119" s="38"/>
      <c r="K119" s="31"/>
      <c r="L119" s="23"/>
    </row>
    <row r="120" spans="1:12" s="25" customFormat="1" ht="13" x14ac:dyDescent="0.25">
      <c r="A120" s="26">
        <v>1</v>
      </c>
      <c r="B120" s="27" t="s">
        <v>178</v>
      </c>
      <c r="C120" s="27">
        <v>4</v>
      </c>
      <c r="D120" s="28" t="s">
        <v>321</v>
      </c>
      <c r="E120" s="28">
        <v>15</v>
      </c>
      <c r="F120" s="454" t="s">
        <v>323</v>
      </c>
      <c r="G120" s="29" t="s">
        <v>322</v>
      </c>
      <c r="H120" s="30">
        <v>1054</v>
      </c>
      <c r="I120" s="27" t="s">
        <v>323</v>
      </c>
      <c r="J120" s="28" t="s">
        <v>324</v>
      </c>
      <c r="K120" s="31"/>
      <c r="L120" s="23"/>
    </row>
    <row r="121" spans="1:12" s="25" customFormat="1" ht="13" x14ac:dyDescent="0.25">
      <c r="A121" s="32">
        <v>1</v>
      </c>
      <c r="B121" s="33" t="s">
        <v>178</v>
      </c>
      <c r="C121" s="33">
        <v>4</v>
      </c>
      <c r="D121" s="34" t="s">
        <v>321</v>
      </c>
      <c r="E121" s="34">
        <v>15</v>
      </c>
      <c r="F121" s="34" t="s">
        <v>325</v>
      </c>
      <c r="G121" s="35" t="s">
        <v>322</v>
      </c>
      <c r="H121" s="36">
        <v>1055</v>
      </c>
      <c r="I121" s="33" t="s">
        <v>325</v>
      </c>
      <c r="J121" s="33"/>
      <c r="K121" s="31"/>
      <c r="L121" s="23"/>
    </row>
    <row r="122" spans="1:12" s="25" customFormat="1" ht="13" x14ac:dyDescent="0.25">
      <c r="A122" s="32">
        <v>1</v>
      </c>
      <c r="B122" s="33" t="s">
        <v>178</v>
      </c>
      <c r="C122" s="33">
        <v>4</v>
      </c>
      <c r="D122" s="34" t="s">
        <v>321</v>
      </c>
      <c r="E122" s="34">
        <v>15</v>
      </c>
      <c r="F122" s="34" t="s">
        <v>326</v>
      </c>
      <c r="G122" s="35" t="s">
        <v>322</v>
      </c>
      <c r="H122" s="36">
        <v>1056</v>
      </c>
      <c r="I122" s="33" t="s">
        <v>326</v>
      </c>
      <c r="J122" s="33" t="s">
        <v>327</v>
      </c>
      <c r="K122" s="31"/>
      <c r="L122" s="23"/>
    </row>
    <row r="123" spans="1:12" s="25" customFormat="1" ht="13" x14ac:dyDescent="0.25">
      <c r="A123" s="32">
        <v>1</v>
      </c>
      <c r="B123" s="33" t="s">
        <v>178</v>
      </c>
      <c r="C123" s="33">
        <v>4</v>
      </c>
      <c r="D123" s="34" t="s">
        <v>321</v>
      </c>
      <c r="E123" s="34">
        <v>15</v>
      </c>
      <c r="F123" s="34" t="s">
        <v>328</v>
      </c>
      <c r="G123" s="35" t="s">
        <v>322</v>
      </c>
      <c r="H123" s="36">
        <v>1057</v>
      </c>
      <c r="I123" s="33" t="s">
        <v>328</v>
      </c>
      <c r="J123" s="33"/>
      <c r="K123" s="31"/>
      <c r="L123" s="23"/>
    </row>
    <row r="124" spans="1:12" s="25" customFormat="1" ht="13" x14ac:dyDescent="0.25">
      <c r="A124" s="32">
        <v>1</v>
      </c>
      <c r="B124" s="33" t="s">
        <v>178</v>
      </c>
      <c r="C124" s="33">
        <v>4</v>
      </c>
      <c r="D124" s="34" t="s">
        <v>321</v>
      </c>
      <c r="E124" s="34">
        <v>15</v>
      </c>
      <c r="F124" s="34" t="s">
        <v>329</v>
      </c>
      <c r="G124" s="35" t="s">
        <v>322</v>
      </c>
      <c r="H124" s="36">
        <v>78</v>
      </c>
      <c r="I124" s="33" t="s">
        <v>329</v>
      </c>
      <c r="J124" s="33"/>
      <c r="K124" s="31"/>
      <c r="L124" s="23"/>
    </row>
    <row r="125" spans="1:12" s="25" customFormat="1" ht="13" x14ac:dyDescent="0.25">
      <c r="A125" s="32">
        <v>1</v>
      </c>
      <c r="B125" s="33" t="s">
        <v>178</v>
      </c>
      <c r="C125" s="33">
        <v>4</v>
      </c>
      <c r="D125" s="34" t="s">
        <v>321</v>
      </c>
      <c r="E125" s="34">
        <v>15</v>
      </c>
      <c r="F125" s="34" t="s">
        <v>330</v>
      </c>
      <c r="G125" s="35" t="s">
        <v>322</v>
      </c>
      <c r="H125" s="36">
        <v>1058</v>
      </c>
      <c r="I125" s="33" t="s">
        <v>330</v>
      </c>
      <c r="J125" s="33" t="s">
        <v>324</v>
      </c>
      <c r="K125" s="31"/>
      <c r="L125" s="23"/>
    </row>
    <row r="126" spans="1:12" s="25" customFormat="1" ht="13" x14ac:dyDescent="0.25">
      <c r="A126" s="32">
        <v>1</v>
      </c>
      <c r="B126" s="33" t="s">
        <v>178</v>
      </c>
      <c r="C126" s="33">
        <v>4</v>
      </c>
      <c r="D126" s="34" t="s">
        <v>321</v>
      </c>
      <c r="E126" s="34">
        <v>15</v>
      </c>
      <c r="F126" s="34" t="s">
        <v>331</v>
      </c>
      <c r="G126" s="35" t="s">
        <v>322</v>
      </c>
      <c r="H126" s="36">
        <v>1059</v>
      </c>
      <c r="I126" s="33" t="s">
        <v>331</v>
      </c>
      <c r="J126" s="33" t="s">
        <v>324</v>
      </c>
      <c r="K126" s="31"/>
      <c r="L126" s="23"/>
    </row>
    <row r="127" spans="1:12" s="25" customFormat="1" ht="13" x14ac:dyDescent="0.25">
      <c r="A127" s="32">
        <v>1</v>
      </c>
      <c r="B127" s="33" t="s">
        <v>178</v>
      </c>
      <c r="C127" s="33">
        <v>4</v>
      </c>
      <c r="D127" s="34" t="s">
        <v>321</v>
      </c>
      <c r="E127" s="34">
        <v>15</v>
      </c>
      <c r="F127" s="34" t="s">
        <v>332</v>
      </c>
      <c r="G127" s="35" t="s">
        <v>322</v>
      </c>
      <c r="H127" s="36">
        <v>1060</v>
      </c>
      <c r="I127" s="33" t="s">
        <v>332</v>
      </c>
      <c r="J127" s="33"/>
      <c r="K127" s="31"/>
      <c r="L127" s="23"/>
    </row>
    <row r="128" spans="1:12" s="25" customFormat="1" ht="13" x14ac:dyDescent="0.25">
      <c r="A128" s="32">
        <v>1</v>
      </c>
      <c r="B128" s="33" t="s">
        <v>178</v>
      </c>
      <c r="C128" s="33">
        <v>4</v>
      </c>
      <c r="D128" s="34" t="s">
        <v>321</v>
      </c>
      <c r="E128" s="34">
        <v>15</v>
      </c>
      <c r="F128" s="34" t="s">
        <v>333</v>
      </c>
      <c r="G128" s="35" t="s">
        <v>322</v>
      </c>
      <c r="H128" s="36">
        <v>91</v>
      </c>
      <c r="I128" s="33" t="s">
        <v>333</v>
      </c>
      <c r="J128" s="33"/>
      <c r="K128" s="31"/>
      <c r="L128" s="23"/>
    </row>
    <row r="129" spans="1:12" s="25" customFormat="1" ht="13" x14ac:dyDescent="0.25">
      <c r="A129" s="32">
        <v>1</v>
      </c>
      <c r="B129" s="33" t="s">
        <v>178</v>
      </c>
      <c r="C129" s="33">
        <v>4</v>
      </c>
      <c r="D129" s="34" t="s">
        <v>321</v>
      </c>
      <c r="E129" s="34">
        <v>15</v>
      </c>
      <c r="F129" s="34" t="s">
        <v>334</v>
      </c>
      <c r="G129" s="35" t="s">
        <v>322</v>
      </c>
      <c r="H129" s="36">
        <v>92</v>
      </c>
      <c r="I129" s="33" t="s">
        <v>334</v>
      </c>
      <c r="J129" s="33"/>
      <c r="K129" s="31"/>
      <c r="L129" s="23"/>
    </row>
    <row r="130" spans="1:12" s="25" customFormat="1" ht="13" x14ac:dyDescent="0.25">
      <c r="A130" s="32">
        <v>1</v>
      </c>
      <c r="B130" s="33" t="s">
        <v>178</v>
      </c>
      <c r="C130" s="33">
        <v>4</v>
      </c>
      <c r="D130" s="34" t="s">
        <v>321</v>
      </c>
      <c r="E130" s="34">
        <v>15</v>
      </c>
      <c r="F130" s="34" t="s">
        <v>335</v>
      </c>
      <c r="G130" s="35" t="s">
        <v>322</v>
      </c>
      <c r="H130" s="36">
        <v>1061</v>
      </c>
      <c r="I130" s="33" t="s">
        <v>335</v>
      </c>
      <c r="J130" s="33"/>
      <c r="K130" s="31"/>
      <c r="L130" s="23"/>
    </row>
    <row r="131" spans="1:12" s="25" customFormat="1" ht="13" x14ac:dyDescent="0.25">
      <c r="A131" s="32">
        <v>1</v>
      </c>
      <c r="B131" s="33" t="s">
        <v>178</v>
      </c>
      <c r="C131" s="33">
        <v>4</v>
      </c>
      <c r="D131" s="34" t="s">
        <v>321</v>
      </c>
      <c r="E131" s="34">
        <v>15</v>
      </c>
      <c r="F131" s="34" t="s">
        <v>336</v>
      </c>
      <c r="G131" s="35" t="s">
        <v>322</v>
      </c>
      <c r="H131" s="36">
        <v>1062</v>
      </c>
      <c r="I131" s="33" t="s">
        <v>336</v>
      </c>
      <c r="J131" s="33" t="s">
        <v>337</v>
      </c>
      <c r="K131" s="31"/>
      <c r="L131" s="23"/>
    </row>
    <row r="132" spans="1:12" s="25" customFormat="1" ht="13" x14ac:dyDescent="0.25">
      <c r="A132" s="32">
        <v>1</v>
      </c>
      <c r="B132" s="33" t="s">
        <v>178</v>
      </c>
      <c r="C132" s="33">
        <v>4</v>
      </c>
      <c r="D132" s="34" t="s">
        <v>321</v>
      </c>
      <c r="E132" s="34">
        <v>15</v>
      </c>
      <c r="F132" s="34" t="s">
        <v>338</v>
      </c>
      <c r="G132" s="35" t="s">
        <v>322</v>
      </c>
      <c r="H132" s="36">
        <v>1063</v>
      </c>
      <c r="I132" s="33" t="s">
        <v>338</v>
      </c>
      <c r="J132" s="33"/>
      <c r="K132" s="31"/>
      <c r="L132" s="23"/>
    </row>
    <row r="133" spans="1:12" s="25" customFormat="1" ht="13" x14ac:dyDescent="0.25">
      <c r="A133" s="32">
        <v>1</v>
      </c>
      <c r="B133" s="33" t="s">
        <v>178</v>
      </c>
      <c r="C133" s="33">
        <v>4</v>
      </c>
      <c r="D133" s="34" t="s">
        <v>321</v>
      </c>
      <c r="E133" s="34">
        <v>15</v>
      </c>
      <c r="F133" s="34" t="s">
        <v>339</v>
      </c>
      <c r="G133" s="35" t="s">
        <v>322</v>
      </c>
      <c r="H133" s="36">
        <v>95</v>
      </c>
      <c r="I133" s="33" t="s">
        <v>339</v>
      </c>
      <c r="J133" s="33"/>
      <c r="K133" s="31"/>
      <c r="L133" s="23"/>
    </row>
    <row r="134" spans="1:12" s="25" customFormat="1" ht="13" x14ac:dyDescent="0.25">
      <c r="A134" s="32">
        <v>1</v>
      </c>
      <c r="B134" s="33" t="s">
        <v>178</v>
      </c>
      <c r="C134" s="33">
        <v>4</v>
      </c>
      <c r="D134" s="34" t="s">
        <v>321</v>
      </c>
      <c r="E134" s="34">
        <v>15</v>
      </c>
      <c r="F134" s="34" t="s">
        <v>340</v>
      </c>
      <c r="G134" s="35" t="s">
        <v>322</v>
      </c>
      <c r="H134" s="36">
        <v>1064</v>
      </c>
      <c r="I134" s="33" t="s">
        <v>340</v>
      </c>
      <c r="J134" s="33" t="s">
        <v>341</v>
      </c>
      <c r="K134" s="31"/>
      <c r="L134" s="23"/>
    </row>
    <row r="135" spans="1:12" s="25" customFormat="1" ht="13" x14ac:dyDescent="0.25">
      <c r="A135" s="32">
        <v>1</v>
      </c>
      <c r="B135" s="33" t="s">
        <v>178</v>
      </c>
      <c r="C135" s="33">
        <v>4</v>
      </c>
      <c r="D135" s="34" t="s">
        <v>321</v>
      </c>
      <c r="E135" s="34">
        <v>15</v>
      </c>
      <c r="F135" s="34" t="s">
        <v>342</v>
      </c>
      <c r="G135" s="35" t="s">
        <v>322</v>
      </c>
      <c r="H135" s="36">
        <v>1065</v>
      </c>
      <c r="I135" s="33" t="s">
        <v>342</v>
      </c>
      <c r="J135" s="33" t="s">
        <v>343</v>
      </c>
      <c r="K135" s="31"/>
      <c r="L135" s="23"/>
    </row>
    <row r="136" spans="1:12" s="25" customFormat="1" ht="13" x14ac:dyDescent="0.25">
      <c r="A136" s="32">
        <v>1</v>
      </c>
      <c r="B136" s="33" t="s">
        <v>178</v>
      </c>
      <c r="C136" s="33">
        <v>4</v>
      </c>
      <c r="D136" s="34" t="s">
        <v>321</v>
      </c>
      <c r="E136" s="34">
        <v>15</v>
      </c>
      <c r="F136" s="34" t="s">
        <v>344</v>
      </c>
      <c r="G136" s="35" t="s">
        <v>322</v>
      </c>
      <c r="H136" s="51">
        <v>1066</v>
      </c>
      <c r="I136" s="33" t="s">
        <v>344</v>
      </c>
      <c r="J136" s="33" t="s">
        <v>345</v>
      </c>
      <c r="K136" s="31"/>
      <c r="L136" s="23"/>
    </row>
    <row r="137" spans="1:12" s="25" customFormat="1" ht="13" x14ac:dyDescent="0.25">
      <c r="A137" s="32">
        <v>1</v>
      </c>
      <c r="B137" s="33" t="s">
        <v>178</v>
      </c>
      <c r="C137" s="33">
        <v>4</v>
      </c>
      <c r="D137" s="34" t="s">
        <v>321</v>
      </c>
      <c r="E137" s="34">
        <v>15</v>
      </c>
      <c r="F137" s="34" t="s">
        <v>346</v>
      </c>
      <c r="G137" s="35" t="s">
        <v>322</v>
      </c>
      <c r="H137" s="36">
        <v>31</v>
      </c>
      <c r="I137" s="33" t="s">
        <v>346</v>
      </c>
      <c r="J137" s="33" t="s">
        <v>347</v>
      </c>
      <c r="K137" s="31"/>
      <c r="L137" s="23"/>
    </row>
    <row r="138" spans="1:12" s="25" customFormat="1" ht="13" x14ac:dyDescent="0.25">
      <c r="A138" s="32">
        <v>1</v>
      </c>
      <c r="B138" s="33" t="s">
        <v>178</v>
      </c>
      <c r="C138" s="33">
        <v>4</v>
      </c>
      <c r="D138" s="34" t="s">
        <v>321</v>
      </c>
      <c r="E138" s="34">
        <v>15</v>
      </c>
      <c r="F138" s="34" t="s">
        <v>348</v>
      </c>
      <c r="G138" s="35" t="s">
        <v>322</v>
      </c>
      <c r="H138" s="36">
        <v>1067</v>
      </c>
      <c r="I138" s="33" t="s">
        <v>348</v>
      </c>
      <c r="J138" s="33"/>
      <c r="K138" s="31"/>
      <c r="L138" s="23"/>
    </row>
    <row r="139" spans="1:12" s="25" customFormat="1" ht="13" x14ac:dyDescent="0.25">
      <c r="A139" s="32">
        <v>1</v>
      </c>
      <c r="B139" s="33" t="s">
        <v>178</v>
      </c>
      <c r="C139" s="33">
        <v>4</v>
      </c>
      <c r="D139" s="34" t="s">
        <v>321</v>
      </c>
      <c r="E139" s="34">
        <v>15</v>
      </c>
      <c r="F139" s="34" t="s">
        <v>349</v>
      </c>
      <c r="G139" s="35" t="s">
        <v>322</v>
      </c>
      <c r="H139" s="36">
        <v>100</v>
      </c>
      <c r="I139" s="33" t="s">
        <v>349</v>
      </c>
      <c r="J139" s="33"/>
      <c r="K139" s="31"/>
      <c r="L139" s="23"/>
    </row>
    <row r="140" spans="1:12" s="25" customFormat="1" ht="13" x14ac:dyDescent="0.25">
      <c r="A140" s="32">
        <v>1</v>
      </c>
      <c r="B140" s="33" t="s">
        <v>178</v>
      </c>
      <c r="C140" s="33">
        <v>4</v>
      </c>
      <c r="D140" s="34" t="s">
        <v>321</v>
      </c>
      <c r="E140" s="34">
        <v>15</v>
      </c>
      <c r="F140" s="34" t="s">
        <v>350</v>
      </c>
      <c r="G140" s="35" t="s">
        <v>322</v>
      </c>
      <c r="H140" s="36">
        <v>1068</v>
      </c>
      <c r="I140" s="34" t="s">
        <v>350</v>
      </c>
      <c r="J140" s="33"/>
      <c r="K140" s="31"/>
      <c r="L140" s="23"/>
    </row>
    <row r="141" spans="1:12" s="25" customFormat="1" ht="13" x14ac:dyDescent="0.25">
      <c r="A141" s="32">
        <v>1</v>
      </c>
      <c r="B141" s="33" t="s">
        <v>178</v>
      </c>
      <c r="C141" s="33">
        <v>4</v>
      </c>
      <c r="D141" s="34" t="s">
        <v>321</v>
      </c>
      <c r="E141" s="34">
        <v>15</v>
      </c>
      <c r="F141" s="34" t="s">
        <v>351</v>
      </c>
      <c r="G141" s="35" t="s">
        <v>322</v>
      </c>
      <c r="H141" s="36">
        <v>1069</v>
      </c>
      <c r="I141" s="33" t="s">
        <v>351</v>
      </c>
      <c r="J141" s="33"/>
      <c r="K141" s="31"/>
      <c r="L141" s="23"/>
    </row>
    <row r="142" spans="1:12" s="25" customFormat="1" ht="13" x14ac:dyDescent="0.25">
      <c r="A142" s="32">
        <v>1</v>
      </c>
      <c r="B142" s="33" t="s">
        <v>178</v>
      </c>
      <c r="C142" s="33">
        <v>4</v>
      </c>
      <c r="D142" s="34" t="s">
        <v>321</v>
      </c>
      <c r="E142" s="34">
        <v>15</v>
      </c>
      <c r="F142" s="34" t="s">
        <v>352</v>
      </c>
      <c r="G142" s="35" t="s">
        <v>322</v>
      </c>
      <c r="H142" s="36">
        <v>1070</v>
      </c>
      <c r="I142" s="33" t="s">
        <v>352</v>
      </c>
      <c r="J142" s="33" t="s">
        <v>324</v>
      </c>
      <c r="K142" s="31"/>
      <c r="L142" s="23"/>
    </row>
    <row r="143" spans="1:12" s="25" customFormat="1" ht="13" x14ac:dyDescent="0.25">
      <c r="A143" s="32">
        <v>1</v>
      </c>
      <c r="B143" s="33" t="s">
        <v>178</v>
      </c>
      <c r="C143" s="33">
        <v>4</v>
      </c>
      <c r="D143" s="34" t="s">
        <v>321</v>
      </c>
      <c r="E143" s="34">
        <v>15</v>
      </c>
      <c r="F143" s="34" t="s">
        <v>353</v>
      </c>
      <c r="G143" s="35" t="s">
        <v>322</v>
      </c>
      <c r="H143" s="36">
        <v>1071</v>
      </c>
      <c r="I143" s="34" t="s">
        <v>353</v>
      </c>
      <c r="J143" s="33" t="s">
        <v>354</v>
      </c>
      <c r="K143" s="31"/>
      <c r="L143" s="23"/>
    </row>
    <row r="144" spans="1:12" s="25" customFormat="1" ht="13" x14ac:dyDescent="0.25">
      <c r="A144" s="32">
        <v>1</v>
      </c>
      <c r="B144" s="33" t="s">
        <v>178</v>
      </c>
      <c r="C144" s="33">
        <v>4</v>
      </c>
      <c r="D144" s="34" t="s">
        <v>321</v>
      </c>
      <c r="E144" s="34">
        <v>15</v>
      </c>
      <c r="F144" s="34" t="s">
        <v>355</v>
      </c>
      <c r="G144" s="35" t="s">
        <v>322</v>
      </c>
      <c r="H144" s="36">
        <v>1072</v>
      </c>
      <c r="I144" s="33" t="s">
        <v>355</v>
      </c>
      <c r="J144" s="33"/>
      <c r="K144" s="31"/>
      <c r="L144" s="23"/>
    </row>
    <row r="145" spans="1:12" s="25" customFormat="1" ht="13" x14ac:dyDescent="0.25">
      <c r="A145" s="32">
        <v>1</v>
      </c>
      <c r="B145" s="33" t="s">
        <v>178</v>
      </c>
      <c r="C145" s="33">
        <v>4</v>
      </c>
      <c r="D145" s="34" t="s">
        <v>321</v>
      </c>
      <c r="E145" s="34">
        <v>15</v>
      </c>
      <c r="F145" s="34" t="s">
        <v>356</v>
      </c>
      <c r="G145" s="35" t="s">
        <v>322</v>
      </c>
      <c r="H145" s="36">
        <v>1073</v>
      </c>
      <c r="I145" s="33" t="s">
        <v>356</v>
      </c>
      <c r="J145" s="33"/>
      <c r="K145" s="31"/>
      <c r="L145" s="23"/>
    </row>
    <row r="146" spans="1:12" s="25" customFormat="1" ht="13" x14ac:dyDescent="0.25">
      <c r="A146" s="32">
        <v>1</v>
      </c>
      <c r="B146" s="33" t="s">
        <v>178</v>
      </c>
      <c r="C146" s="33">
        <v>4</v>
      </c>
      <c r="D146" s="34" t="s">
        <v>321</v>
      </c>
      <c r="E146" s="34">
        <v>15</v>
      </c>
      <c r="F146" s="34" t="s">
        <v>357</v>
      </c>
      <c r="G146" s="35" t="s">
        <v>322</v>
      </c>
      <c r="H146" s="36">
        <v>93</v>
      </c>
      <c r="I146" s="33" t="s">
        <v>357</v>
      </c>
      <c r="J146" s="33"/>
      <c r="K146" s="31"/>
      <c r="L146" s="23"/>
    </row>
    <row r="147" spans="1:12" s="25" customFormat="1" ht="13" x14ac:dyDescent="0.25">
      <c r="A147" s="32">
        <v>1</v>
      </c>
      <c r="B147" s="33" t="s">
        <v>178</v>
      </c>
      <c r="C147" s="33">
        <v>4</v>
      </c>
      <c r="D147" s="34" t="s">
        <v>321</v>
      </c>
      <c r="E147" s="34">
        <v>15</v>
      </c>
      <c r="F147" s="34" t="s">
        <v>358</v>
      </c>
      <c r="G147" s="35" t="s">
        <v>322</v>
      </c>
      <c r="H147" s="36">
        <v>52</v>
      </c>
      <c r="I147" s="33" t="s">
        <v>358</v>
      </c>
      <c r="J147" s="33"/>
      <c r="K147" s="31"/>
      <c r="L147" s="23"/>
    </row>
    <row r="148" spans="1:12" s="25" customFormat="1" ht="13" x14ac:dyDescent="0.25">
      <c r="A148" s="32">
        <v>1</v>
      </c>
      <c r="B148" s="33" t="s">
        <v>178</v>
      </c>
      <c r="C148" s="33">
        <v>4</v>
      </c>
      <c r="D148" s="34" t="s">
        <v>321</v>
      </c>
      <c r="E148" s="34">
        <v>15</v>
      </c>
      <c r="F148" s="34" t="s">
        <v>359</v>
      </c>
      <c r="G148" s="35" t="s">
        <v>322</v>
      </c>
      <c r="H148" s="36">
        <v>1074</v>
      </c>
      <c r="I148" s="33" t="s">
        <v>359</v>
      </c>
      <c r="J148" s="33"/>
      <c r="K148" s="31"/>
      <c r="L148" s="23"/>
    </row>
    <row r="149" spans="1:12" s="25" customFormat="1" ht="13" x14ac:dyDescent="0.25">
      <c r="A149" s="32">
        <v>1</v>
      </c>
      <c r="B149" s="33" t="s">
        <v>178</v>
      </c>
      <c r="C149" s="33">
        <v>4</v>
      </c>
      <c r="D149" s="34" t="s">
        <v>321</v>
      </c>
      <c r="E149" s="34">
        <v>15</v>
      </c>
      <c r="F149" s="34" t="s">
        <v>360</v>
      </c>
      <c r="G149" s="35" t="s">
        <v>322</v>
      </c>
      <c r="H149" s="36">
        <v>1075</v>
      </c>
      <c r="I149" s="33" t="s">
        <v>360</v>
      </c>
      <c r="J149" s="33"/>
      <c r="K149" s="31"/>
      <c r="L149" s="23"/>
    </row>
    <row r="150" spans="1:12" s="25" customFormat="1" ht="13" x14ac:dyDescent="0.25">
      <c r="A150" s="32">
        <v>1</v>
      </c>
      <c r="B150" s="33" t="s">
        <v>178</v>
      </c>
      <c r="C150" s="33">
        <v>4</v>
      </c>
      <c r="D150" s="34" t="s">
        <v>321</v>
      </c>
      <c r="E150" s="34">
        <v>15</v>
      </c>
      <c r="F150" s="34" t="s">
        <v>361</v>
      </c>
      <c r="G150" s="35" t="s">
        <v>322</v>
      </c>
      <c r="H150" s="36">
        <v>97</v>
      </c>
      <c r="I150" s="33" t="s">
        <v>361</v>
      </c>
      <c r="J150" s="33"/>
      <c r="K150" s="31"/>
      <c r="L150" s="23"/>
    </row>
    <row r="151" spans="1:12" s="25" customFormat="1" ht="13" x14ac:dyDescent="0.25">
      <c r="A151" s="32">
        <v>1</v>
      </c>
      <c r="B151" s="33" t="s">
        <v>178</v>
      </c>
      <c r="C151" s="33">
        <v>4</v>
      </c>
      <c r="D151" s="34" t="s">
        <v>321</v>
      </c>
      <c r="E151" s="34">
        <v>15</v>
      </c>
      <c r="F151" s="34" t="s">
        <v>362</v>
      </c>
      <c r="G151" s="35" t="s">
        <v>322</v>
      </c>
      <c r="H151" s="36">
        <v>98</v>
      </c>
      <c r="I151" s="33" t="s">
        <v>362</v>
      </c>
      <c r="J151" s="33"/>
      <c r="K151" s="31"/>
      <c r="L151" s="23"/>
    </row>
    <row r="152" spans="1:12" s="25" customFormat="1" ht="13" x14ac:dyDescent="0.25">
      <c r="A152" s="32">
        <v>1</v>
      </c>
      <c r="B152" s="33" t="s">
        <v>178</v>
      </c>
      <c r="C152" s="33">
        <v>4</v>
      </c>
      <c r="D152" s="34" t="s">
        <v>321</v>
      </c>
      <c r="E152" s="34">
        <v>15</v>
      </c>
      <c r="F152" s="34" t="s">
        <v>363</v>
      </c>
      <c r="G152" s="35" t="s">
        <v>322</v>
      </c>
      <c r="H152" s="36">
        <v>42</v>
      </c>
      <c r="I152" s="33" t="s">
        <v>363</v>
      </c>
      <c r="J152" s="33"/>
      <c r="K152" s="31"/>
      <c r="L152" s="23"/>
    </row>
    <row r="153" spans="1:12" s="25" customFormat="1" ht="13" x14ac:dyDescent="0.25">
      <c r="A153" s="32">
        <v>1</v>
      </c>
      <c r="B153" s="33" t="s">
        <v>178</v>
      </c>
      <c r="C153" s="33">
        <v>4</v>
      </c>
      <c r="D153" s="34" t="s">
        <v>321</v>
      </c>
      <c r="E153" s="34">
        <v>15</v>
      </c>
      <c r="F153" s="34" t="s">
        <v>364</v>
      </c>
      <c r="G153" s="35" t="s">
        <v>322</v>
      </c>
      <c r="H153" s="36">
        <v>89</v>
      </c>
      <c r="I153" s="33" t="s">
        <v>364</v>
      </c>
      <c r="J153" s="33"/>
      <c r="K153" s="31"/>
      <c r="L153" s="23"/>
    </row>
    <row r="154" spans="1:12" s="25" customFormat="1" ht="13" x14ac:dyDescent="0.25">
      <c r="A154" s="32">
        <v>1</v>
      </c>
      <c r="B154" s="33" t="s">
        <v>178</v>
      </c>
      <c r="C154" s="33">
        <v>4</v>
      </c>
      <c r="D154" s="34" t="s">
        <v>321</v>
      </c>
      <c r="E154" s="34">
        <v>15</v>
      </c>
      <c r="F154" s="34" t="s">
        <v>365</v>
      </c>
      <c r="G154" s="35" t="s">
        <v>322</v>
      </c>
      <c r="H154" s="36">
        <v>38</v>
      </c>
      <c r="I154" s="33" t="s">
        <v>365</v>
      </c>
      <c r="J154" s="33"/>
      <c r="K154" s="31"/>
      <c r="L154" s="23"/>
    </row>
    <row r="155" spans="1:12" s="25" customFormat="1" ht="13" x14ac:dyDescent="0.25">
      <c r="A155" s="32">
        <v>1</v>
      </c>
      <c r="B155" s="33" t="s">
        <v>178</v>
      </c>
      <c r="C155" s="33">
        <v>4</v>
      </c>
      <c r="D155" s="34" t="s">
        <v>321</v>
      </c>
      <c r="E155" s="34">
        <v>15</v>
      </c>
      <c r="F155" s="34" t="s">
        <v>366</v>
      </c>
      <c r="G155" s="35" t="s">
        <v>322</v>
      </c>
      <c r="H155" s="36">
        <v>1076</v>
      </c>
      <c r="I155" s="33" t="s">
        <v>366</v>
      </c>
      <c r="J155" s="33"/>
      <c r="K155" s="31"/>
      <c r="L155" s="23"/>
    </row>
    <row r="156" spans="1:12" s="25" customFormat="1" ht="13" x14ac:dyDescent="0.25">
      <c r="A156" s="32">
        <v>1</v>
      </c>
      <c r="B156" s="33" t="s">
        <v>178</v>
      </c>
      <c r="C156" s="33">
        <v>4</v>
      </c>
      <c r="D156" s="34" t="s">
        <v>321</v>
      </c>
      <c r="E156" s="34">
        <v>15</v>
      </c>
      <c r="F156" s="34" t="s">
        <v>367</v>
      </c>
      <c r="G156" s="35" t="s">
        <v>322</v>
      </c>
      <c r="H156" s="36">
        <v>1077</v>
      </c>
      <c r="I156" s="33" t="s">
        <v>367</v>
      </c>
      <c r="J156" s="33"/>
      <c r="K156" s="31"/>
      <c r="L156" s="23"/>
    </row>
    <row r="157" spans="1:12" s="25" customFormat="1" ht="13" x14ac:dyDescent="0.25">
      <c r="A157" s="32">
        <v>1</v>
      </c>
      <c r="B157" s="33" t="s">
        <v>178</v>
      </c>
      <c r="C157" s="33">
        <v>4</v>
      </c>
      <c r="D157" s="34" t="s">
        <v>321</v>
      </c>
      <c r="E157" s="34">
        <v>15</v>
      </c>
      <c r="F157" s="34" t="s">
        <v>368</v>
      </c>
      <c r="G157" s="35" t="s">
        <v>322</v>
      </c>
      <c r="H157" s="36">
        <v>1078</v>
      </c>
      <c r="I157" s="33" t="s">
        <v>368</v>
      </c>
      <c r="J157" s="33"/>
      <c r="K157" s="31"/>
      <c r="L157" s="23"/>
    </row>
    <row r="158" spans="1:12" s="25" customFormat="1" ht="13" x14ac:dyDescent="0.25">
      <c r="A158" s="32">
        <v>1</v>
      </c>
      <c r="B158" s="33" t="s">
        <v>178</v>
      </c>
      <c r="C158" s="33">
        <v>4</v>
      </c>
      <c r="D158" s="34" t="s">
        <v>321</v>
      </c>
      <c r="E158" s="34">
        <v>15</v>
      </c>
      <c r="F158" s="34" t="s">
        <v>369</v>
      </c>
      <c r="G158" s="35" t="s">
        <v>322</v>
      </c>
      <c r="H158" s="36">
        <v>1079</v>
      </c>
      <c r="I158" s="34" t="s">
        <v>369</v>
      </c>
      <c r="J158" s="34" t="s">
        <v>324</v>
      </c>
      <c r="K158" s="31"/>
      <c r="L158" s="23"/>
    </row>
    <row r="159" spans="1:12" s="25" customFormat="1" ht="14.5" x14ac:dyDescent="0.25">
      <c r="A159" s="32">
        <v>1</v>
      </c>
      <c r="B159" s="33" t="s">
        <v>178</v>
      </c>
      <c r="C159" s="33">
        <v>4</v>
      </c>
      <c r="D159" s="34" t="s">
        <v>321</v>
      </c>
      <c r="E159" s="34">
        <v>15</v>
      </c>
      <c r="F159" s="34" t="s">
        <v>370</v>
      </c>
      <c r="G159" s="35" t="s">
        <v>322</v>
      </c>
      <c r="H159" s="36">
        <v>1080</v>
      </c>
      <c r="I159" s="33" t="s">
        <v>370</v>
      </c>
      <c r="J159" s="33" t="s">
        <v>371</v>
      </c>
      <c r="K159" s="31"/>
      <c r="L159" s="23"/>
    </row>
    <row r="160" spans="1:12" s="25" customFormat="1" ht="13" x14ac:dyDescent="0.25">
      <c r="A160" s="32">
        <v>1</v>
      </c>
      <c r="B160" s="33" t="s">
        <v>178</v>
      </c>
      <c r="C160" s="33">
        <v>4</v>
      </c>
      <c r="D160" s="34" t="s">
        <v>321</v>
      </c>
      <c r="E160" s="34">
        <v>15</v>
      </c>
      <c r="F160" s="34" t="s">
        <v>372</v>
      </c>
      <c r="G160" s="35" t="s">
        <v>322</v>
      </c>
      <c r="H160" s="36">
        <v>94</v>
      </c>
      <c r="I160" s="33" t="s">
        <v>372</v>
      </c>
      <c r="J160" s="33"/>
      <c r="K160" s="31"/>
      <c r="L160" s="23"/>
    </row>
    <row r="161" spans="1:12" s="25" customFormat="1" ht="13" x14ac:dyDescent="0.25">
      <c r="A161" s="32">
        <v>1</v>
      </c>
      <c r="B161" s="33" t="s">
        <v>178</v>
      </c>
      <c r="C161" s="33">
        <v>4</v>
      </c>
      <c r="D161" s="34" t="s">
        <v>321</v>
      </c>
      <c r="E161" s="34">
        <v>15</v>
      </c>
      <c r="F161" s="34" t="s">
        <v>373</v>
      </c>
      <c r="G161" s="35" t="s">
        <v>322</v>
      </c>
      <c r="H161" s="36">
        <v>1082</v>
      </c>
      <c r="I161" s="33" t="s">
        <v>373</v>
      </c>
      <c r="J161" s="33"/>
      <c r="K161" s="31"/>
      <c r="L161" s="23"/>
    </row>
    <row r="162" spans="1:12" s="25" customFormat="1" ht="13" x14ac:dyDescent="0.25">
      <c r="A162" s="32">
        <v>1</v>
      </c>
      <c r="B162" s="33" t="s">
        <v>178</v>
      </c>
      <c r="C162" s="33">
        <v>4</v>
      </c>
      <c r="D162" s="34" t="s">
        <v>321</v>
      </c>
      <c r="E162" s="34">
        <v>15</v>
      </c>
      <c r="F162" s="34" t="s">
        <v>374</v>
      </c>
      <c r="G162" s="35" t="s">
        <v>322</v>
      </c>
      <c r="H162" s="36">
        <v>99</v>
      </c>
      <c r="I162" s="33" t="s">
        <v>374</v>
      </c>
      <c r="J162" s="33"/>
      <c r="K162" s="31"/>
      <c r="L162" s="23"/>
    </row>
    <row r="163" spans="1:12" s="25" customFormat="1" ht="13" x14ac:dyDescent="0.25">
      <c r="A163" s="32">
        <v>1</v>
      </c>
      <c r="B163" s="33" t="s">
        <v>178</v>
      </c>
      <c r="C163" s="33">
        <v>4</v>
      </c>
      <c r="D163" s="34" t="s">
        <v>321</v>
      </c>
      <c r="E163" s="34">
        <v>15</v>
      </c>
      <c r="F163" s="34" t="s">
        <v>375</v>
      </c>
      <c r="G163" s="35" t="s">
        <v>322</v>
      </c>
      <c r="H163" s="36">
        <v>1083</v>
      </c>
      <c r="I163" s="33" t="s">
        <v>375</v>
      </c>
      <c r="J163" s="33"/>
      <c r="K163" s="31"/>
      <c r="L163" s="23"/>
    </row>
    <row r="164" spans="1:12" s="25" customFormat="1" ht="13" x14ac:dyDescent="0.25">
      <c r="A164" s="32">
        <v>1</v>
      </c>
      <c r="B164" s="33" t="s">
        <v>178</v>
      </c>
      <c r="C164" s="33">
        <v>4</v>
      </c>
      <c r="D164" s="34" t="s">
        <v>321</v>
      </c>
      <c r="E164" s="34">
        <v>15</v>
      </c>
      <c r="F164" s="34" t="s">
        <v>376</v>
      </c>
      <c r="G164" s="35" t="s">
        <v>322</v>
      </c>
      <c r="H164" s="36">
        <v>1084</v>
      </c>
      <c r="I164" s="33" t="s">
        <v>376</v>
      </c>
      <c r="J164" s="33"/>
      <c r="K164" s="31"/>
      <c r="L164" s="23"/>
    </row>
    <row r="165" spans="1:12" s="25" customFormat="1" ht="13" x14ac:dyDescent="0.25">
      <c r="A165" s="32">
        <v>1</v>
      </c>
      <c r="B165" s="33" t="s">
        <v>178</v>
      </c>
      <c r="C165" s="33">
        <v>4</v>
      </c>
      <c r="D165" s="34" t="s">
        <v>321</v>
      </c>
      <c r="E165" s="34">
        <v>15</v>
      </c>
      <c r="F165" s="34" t="s">
        <v>377</v>
      </c>
      <c r="G165" s="35" t="s">
        <v>322</v>
      </c>
      <c r="H165" s="36">
        <v>1085</v>
      </c>
      <c r="I165" s="33" t="s">
        <v>377</v>
      </c>
      <c r="J165" s="33"/>
      <c r="K165" s="31"/>
      <c r="L165" s="23"/>
    </row>
    <row r="166" spans="1:12" s="25" customFormat="1" ht="13" x14ac:dyDescent="0.25">
      <c r="A166" s="37">
        <v>1</v>
      </c>
      <c r="B166" s="37" t="s">
        <v>178</v>
      </c>
      <c r="C166" s="33">
        <v>4</v>
      </c>
      <c r="D166" s="34" t="s">
        <v>321</v>
      </c>
      <c r="E166" s="34">
        <v>15</v>
      </c>
      <c r="F166" s="34" t="s">
        <v>1684</v>
      </c>
      <c r="G166" s="40" t="s">
        <v>322</v>
      </c>
      <c r="H166" s="49">
        <v>1086</v>
      </c>
      <c r="I166" s="50" t="s">
        <v>1684</v>
      </c>
      <c r="J166" s="38"/>
      <c r="K166" s="31"/>
      <c r="L166" s="23"/>
    </row>
    <row r="167" spans="1:12" s="25" customFormat="1" ht="13" x14ac:dyDescent="0.25">
      <c r="A167" s="32">
        <v>4</v>
      </c>
      <c r="B167" s="33" t="s">
        <v>379</v>
      </c>
      <c r="C167" s="33">
        <v>4</v>
      </c>
      <c r="D167" s="34" t="s">
        <v>321</v>
      </c>
      <c r="E167" s="34">
        <v>16</v>
      </c>
      <c r="F167" s="34" t="s">
        <v>380</v>
      </c>
      <c r="G167" s="35" t="s">
        <v>379</v>
      </c>
      <c r="H167" s="36">
        <v>1087</v>
      </c>
      <c r="I167" s="33" t="s">
        <v>380</v>
      </c>
      <c r="J167" s="33"/>
      <c r="K167" s="31"/>
      <c r="L167" s="23"/>
    </row>
    <row r="168" spans="1:12" s="25" customFormat="1" ht="13" x14ac:dyDescent="0.25">
      <c r="A168" s="32">
        <v>4</v>
      </c>
      <c r="B168" s="33" t="s">
        <v>379</v>
      </c>
      <c r="C168" s="33">
        <v>4</v>
      </c>
      <c r="D168" s="34" t="s">
        <v>321</v>
      </c>
      <c r="E168" s="34">
        <v>16</v>
      </c>
      <c r="F168" s="34" t="s">
        <v>381</v>
      </c>
      <c r="G168" s="35" t="s">
        <v>379</v>
      </c>
      <c r="H168" s="36">
        <v>1088</v>
      </c>
      <c r="I168" s="33" t="s">
        <v>381</v>
      </c>
      <c r="J168" s="33"/>
      <c r="K168" s="31"/>
      <c r="L168" s="23"/>
    </row>
    <row r="169" spans="1:12" s="25" customFormat="1" ht="13" x14ac:dyDescent="0.25">
      <c r="A169" s="32">
        <v>4</v>
      </c>
      <c r="B169" s="33" t="s">
        <v>379</v>
      </c>
      <c r="C169" s="33">
        <v>4</v>
      </c>
      <c r="D169" s="34" t="s">
        <v>321</v>
      </c>
      <c r="E169" s="34">
        <v>16</v>
      </c>
      <c r="F169" s="34" t="s">
        <v>382</v>
      </c>
      <c r="G169" s="35" t="s">
        <v>379</v>
      </c>
      <c r="H169" s="36">
        <v>1089</v>
      </c>
      <c r="I169" s="33" t="s">
        <v>382</v>
      </c>
      <c r="J169" s="33"/>
      <c r="K169" s="31"/>
      <c r="L169" s="23"/>
    </row>
    <row r="170" spans="1:12" s="25" customFormat="1" ht="13" x14ac:dyDescent="0.25">
      <c r="A170" s="32">
        <v>4</v>
      </c>
      <c r="B170" s="33" t="s">
        <v>379</v>
      </c>
      <c r="C170" s="33">
        <v>4</v>
      </c>
      <c r="D170" s="34" t="s">
        <v>321</v>
      </c>
      <c r="E170" s="34">
        <v>16</v>
      </c>
      <c r="F170" s="34" t="s">
        <v>383</v>
      </c>
      <c r="G170" s="35" t="s">
        <v>379</v>
      </c>
      <c r="H170" s="36">
        <v>1090</v>
      </c>
      <c r="I170" s="33" t="s">
        <v>383</v>
      </c>
      <c r="J170" s="33"/>
      <c r="K170" s="31"/>
      <c r="L170" s="23"/>
    </row>
    <row r="171" spans="1:12" s="25" customFormat="1" ht="13" x14ac:dyDescent="0.25">
      <c r="A171" s="32">
        <v>4</v>
      </c>
      <c r="B171" s="33" t="s">
        <v>379</v>
      </c>
      <c r="C171" s="33">
        <v>4</v>
      </c>
      <c r="D171" s="34" t="s">
        <v>321</v>
      </c>
      <c r="E171" s="34">
        <v>16</v>
      </c>
      <c r="F171" s="34" t="s">
        <v>384</v>
      </c>
      <c r="G171" s="35" t="s">
        <v>379</v>
      </c>
      <c r="H171" s="36">
        <v>1091</v>
      </c>
      <c r="I171" s="33" t="s">
        <v>384</v>
      </c>
      <c r="J171" s="33"/>
      <c r="K171" s="31"/>
      <c r="L171" s="23"/>
    </row>
    <row r="172" spans="1:12" s="25" customFormat="1" ht="13" x14ac:dyDescent="0.25">
      <c r="A172" s="32">
        <v>4</v>
      </c>
      <c r="B172" s="33" t="s">
        <v>379</v>
      </c>
      <c r="C172" s="33">
        <v>4</v>
      </c>
      <c r="D172" s="34" t="s">
        <v>321</v>
      </c>
      <c r="E172" s="34">
        <v>16</v>
      </c>
      <c r="F172" s="34" t="s">
        <v>385</v>
      </c>
      <c r="G172" s="35" t="s">
        <v>379</v>
      </c>
      <c r="H172" s="36">
        <v>96</v>
      </c>
      <c r="I172" s="33" t="s">
        <v>385</v>
      </c>
      <c r="J172" s="33"/>
      <c r="K172" s="31"/>
      <c r="L172" s="23"/>
    </row>
    <row r="173" spans="1:12" s="25" customFormat="1" ht="13" x14ac:dyDescent="0.25">
      <c r="A173" s="32">
        <v>4</v>
      </c>
      <c r="B173" s="33" t="s">
        <v>379</v>
      </c>
      <c r="C173" s="33">
        <v>4</v>
      </c>
      <c r="D173" s="34" t="s">
        <v>321</v>
      </c>
      <c r="E173" s="34">
        <v>16</v>
      </c>
      <c r="F173" s="34" t="s">
        <v>386</v>
      </c>
      <c r="G173" s="35" t="s">
        <v>379</v>
      </c>
      <c r="H173" s="36">
        <v>1092</v>
      </c>
      <c r="I173" s="33" t="s">
        <v>386</v>
      </c>
      <c r="J173" s="33"/>
      <c r="K173" s="31"/>
      <c r="L173" s="23"/>
    </row>
    <row r="174" spans="1:12" s="25" customFormat="1" ht="13" x14ac:dyDescent="0.25">
      <c r="A174" s="32">
        <v>4</v>
      </c>
      <c r="B174" s="33" t="s">
        <v>379</v>
      </c>
      <c r="C174" s="33">
        <v>4</v>
      </c>
      <c r="D174" s="34" t="s">
        <v>321</v>
      </c>
      <c r="E174" s="34">
        <v>16</v>
      </c>
      <c r="F174" s="34" t="s">
        <v>387</v>
      </c>
      <c r="G174" s="35" t="s">
        <v>379</v>
      </c>
      <c r="H174" s="36">
        <v>1093</v>
      </c>
      <c r="I174" s="33" t="s">
        <v>387</v>
      </c>
      <c r="J174" s="33"/>
      <c r="K174" s="31"/>
      <c r="L174" s="23"/>
    </row>
    <row r="175" spans="1:12" s="25" customFormat="1" ht="13" x14ac:dyDescent="0.25">
      <c r="A175" s="32">
        <v>4</v>
      </c>
      <c r="B175" s="33" t="s">
        <v>379</v>
      </c>
      <c r="C175" s="33">
        <v>4</v>
      </c>
      <c r="D175" s="34" t="s">
        <v>321</v>
      </c>
      <c r="E175" s="34">
        <v>16</v>
      </c>
      <c r="F175" s="34" t="s">
        <v>388</v>
      </c>
      <c r="G175" s="35" t="s">
        <v>379</v>
      </c>
      <c r="H175" s="36">
        <v>1094</v>
      </c>
      <c r="I175" s="33" t="s">
        <v>388</v>
      </c>
      <c r="J175" s="33"/>
      <c r="K175" s="31"/>
      <c r="L175" s="23"/>
    </row>
    <row r="176" spans="1:12" s="25" customFormat="1" ht="13" x14ac:dyDescent="0.25">
      <c r="A176" s="32">
        <v>4</v>
      </c>
      <c r="B176" s="33" t="s">
        <v>379</v>
      </c>
      <c r="C176" s="33">
        <v>4</v>
      </c>
      <c r="D176" s="34" t="s">
        <v>321</v>
      </c>
      <c r="E176" s="34">
        <v>16</v>
      </c>
      <c r="F176" s="34" t="s">
        <v>389</v>
      </c>
      <c r="G176" s="35" t="s">
        <v>379</v>
      </c>
      <c r="H176" s="36">
        <v>1095</v>
      </c>
      <c r="I176" s="33" t="s">
        <v>389</v>
      </c>
      <c r="J176" s="33"/>
      <c r="K176" s="31"/>
      <c r="L176" s="23"/>
    </row>
    <row r="177" spans="1:12" s="25" customFormat="1" ht="13" x14ac:dyDescent="0.25">
      <c r="A177" s="32">
        <v>4</v>
      </c>
      <c r="B177" s="33" t="s">
        <v>379</v>
      </c>
      <c r="C177" s="33">
        <v>4</v>
      </c>
      <c r="D177" s="34" t="s">
        <v>321</v>
      </c>
      <c r="E177" s="34">
        <v>16</v>
      </c>
      <c r="F177" s="34" t="s">
        <v>390</v>
      </c>
      <c r="G177" s="35" t="s">
        <v>379</v>
      </c>
      <c r="H177" s="36">
        <v>1096</v>
      </c>
      <c r="I177" s="33" t="s">
        <v>390</v>
      </c>
      <c r="J177" s="33" t="s">
        <v>391</v>
      </c>
      <c r="K177" s="31"/>
      <c r="L177" s="23"/>
    </row>
    <row r="178" spans="1:12" s="25" customFormat="1" ht="13" x14ac:dyDescent="0.25">
      <c r="A178" s="32">
        <v>4</v>
      </c>
      <c r="B178" s="33" t="s">
        <v>379</v>
      </c>
      <c r="C178" s="33">
        <v>4</v>
      </c>
      <c r="D178" s="34" t="s">
        <v>321</v>
      </c>
      <c r="E178" s="34">
        <v>16</v>
      </c>
      <c r="F178" s="34" t="s">
        <v>392</v>
      </c>
      <c r="G178" s="35" t="s">
        <v>379</v>
      </c>
      <c r="H178" s="36">
        <v>1097</v>
      </c>
      <c r="I178" s="33" t="s">
        <v>392</v>
      </c>
      <c r="J178" s="33"/>
      <c r="K178" s="31"/>
      <c r="L178" s="23"/>
    </row>
    <row r="179" spans="1:12" s="25" customFormat="1" ht="13" x14ac:dyDescent="0.25">
      <c r="A179" s="32">
        <v>4</v>
      </c>
      <c r="B179" s="33" t="s">
        <v>379</v>
      </c>
      <c r="C179" s="33">
        <v>4</v>
      </c>
      <c r="D179" s="34" t="s">
        <v>321</v>
      </c>
      <c r="E179" s="34">
        <v>16</v>
      </c>
      <c r="F179" s="34" t="s">
        <v>393</v>
      </c>
      <c r="G179" s="35" t="s">
        <v>379</v>
      </c>
      <c r="H179" s="36">
        <v>1098</v>
      </c>
      <c r="I179" s="33" t="s">
        <v>393</v>
      </c>
      <c r="J179" s="33"/>
      <c r="K179" s="31"/>
      <c r="L179" s="23"/>
    </row>
    <row r="180" spans="1:12" s="25" customFormat="1" ht="13" x14ac:dyDescent="0.25">
      <c r="A180" s="32">
        <v>4</v>
      </c>
      <c r="B180" s="33" t="s">
        <v>379</v>
      </c>
      <c r="C180" s="33">
        <v>4</v>
      </c>
      <c r="D180" s="34" t="s">
        <v>321</v>
      </c>
      <c r="E180" s="34">
        <v>16</v>
      </c>
      <c r="F180" s="34" t="s">
        <v>394</v>
      </c>
      <c r="G180" s="35" t="s">
        <v>379</v>
      </c>
      <c r="H180" s="36">
        <v>1099</v>
      </c>
      <c r="I180" s="33" t="s">
        <v>394</v>
      </c>
      <c r="J180" s="33"/>
      <c r="K180" s="31"/>
      <c r="L180" s="23"/>
    </row>
    <row r="181" spans="1:12" s="25" customFormat="1" ht="13" x14ac:dyDescent="0.25">
      <c r="A181" s="32">
        <v>4</v>
      </c>
      <c r="B181" s="33" t="s">
        <v>379</v>
      </c>
      <c r="C181" s="33">
        <v>4</v>
      </c>
      <c r="D181" s="34" t="s">
        <v>321</v>
      </c>
      <c r="E181" s="34">
        <v>16</v>
      </c>
      <c r="F181" s="34" t="s">
        <v>395</v>
      </c>
      <c r="G181" s="35" t="s">
        <v>379</v>
      </c>
      <c r="H181" s="36">
        <v>102</v>
      </c>
      <c r="I181" s="33" t="s">
        <v>395</v>
      </c>
      <c r="J181" s="33"/>
      <c r="K181" s="31"/>
      <c r="L181" s="23"/>
    </row>
    <row r="182" spans="1:12" s="25" customFormat="1" ht="13" x14ac:dyDescent="0.25">
      <c r="A182" s="32">
        <v>4</v>
      </c>
      <c r="B182" s="33" t="s">
        <v>379</v>
      </c>
      <c r="C182" s="33">
        <v>4</v>
      </c>
      <c r="D182" s="34" t="s">
        <v>321</v>
      </c>
      <c r="E182" s="34">
        <v>16</v>
      </c>
      <c r="F182" s="34" t="s">
        <v>396</v>
      </c>
      <c r="G182" s="35" t="s">
        <v>379</v>
      </c>
      <c r="H182" s="36">
        <v>101</v>
      </c>
      <c r="I182" s="33" t="s">
        <v>396</v>
      </c>
      <c r="J182" s="33"/>
      <c r="K182" s="31"/>
      <c r="L182" s="23"/>
    </row>
    <row r="183" spans="1:12" s="25" customFormat="1" ht="13" x14ac:dyDescent="0.25">
      <c r="A183" s="32">
        <v>4</v>
      </c>
      <c r="B183" s="33" t="s">
        <v>379</v>
      </c>
      <c r="C183" s="33">
        <v>4</v>
      </c>
      <c r="D183" s="34" t="s">
        <v>321</v>
      </c>
      <c r="E183" s="34">
        <v>16</v>
      </c>
      <c r="F183" s="34" t="s">
        <v>397</v>
      </c>
      <c r="G183" s="35" t="s">
        <v>379</v>
      </c>
      <c r="H183" s="36">
        <v>1100</v>
      </c>
      <c r="I183" s="33" t="s">
        <v>397</v>
      </c>
      <c r="J183" s="33"/>
      <c r="K183" s="31"/>
      <c r="L183" s="23"/>
    </row>
    <row r="184" spans="1:12" s="25" customFormat="1" ht="13" x14ac:dyDescent="0.25">
      <c r="A184" s="32">
        <v>4</v>
      </c>
      <c r="B184" s="33" t="s">
        <v>379</v>
      </c>
      <c r="C184" s="33">
        <v>4</v>
      </c>
      <c r="D184" s="34" t="s">
        <v>321</v>
      </c>
      <c r="E184" s="34">
        <v>16</v>
      </c>
      <c r="F184" s="34" t="s">
        <v>398</v>
      </c>
      <c r="G184" s="35" t="s">
        <v>379</v>
      </c>
      <c r="H184" s="36">
        <v>1101</v>
      </c>
      <c r="I184" s="33" t="s">
        <v>398</v>
      </c>
      <c r="J184" s="33"/>
      <c r="K184" s="31"/>
      <c r="L184" s="23"/>
    </row>
    <row r="185" spans="1:12" s="25" customFormat="1" ht="13" x14ac:dyDescent="0.25">
      <c r="A185" s="32">
        <v>4</v>
      </c>
      <c r="B185" s="33" t="s">
        <v>379</v>
      </c>
      <c r="C185" s="33">
        <v>4</v>
      </c>
      <c r="D185" s="34" t="s">
        <v>321</v>
      </c>
      <c r="E185" s="34">
        <v>16</v>
      </c>
      <c r="F185" s="34" t="s">
        <v>399</v>
      </c>
      <c r="G185" s="35" t="s">
        <v>379</v>
      </c>
      <c r="H185" s="36">
        <v>1102</v>
      </c>
      <c r="I185" s="33" t="s">
        <v>399</v>
      </c>
      <c r="J185" s="33"/>
      <c r="K185" s="31"/>
      <c r="L185" s="23"/>
    </row>
    <row r="186" spans="1:12" s="25" customFormat="1" ht="13" x14ac:dyDescent="0.25">
      <c r="A186" s="32">
        <v>4</v>
      </c>
      <c r="B186" s="33" t="s">
        <v>379</v>
      </c>
      <c r="C186" s="33">
        <v>4</v>
      </c>
      <c r="D186" s="34" t="s">
        <v>321</v>
      </c>
      <c r="E186" s="34">
        <v>16</v>
      </c>
      <c r="F186" s="34" t="s">
        <v>400</v>
      </c>
      <c r="G186" s="35" t="s">
        <v>379</v>
      </c>
      <c r="H186" s="36">
        <v>1103</v>
      </c>
      <c r="I186" s="33" t="s">
        <v>400</v>
      </c>
      <c r="J186" s="33"/>
      <c r="K186" s="31"/>
      <c r="L186" s="23"/>
    </row>
    <row r="187" spans="1:12" s="25" customFormat="1" ht="13" x14ac:dyDescent="0.25">
      <c r="A187" s="32">
        <v>4</v>
      </c>
      <c r="B187" s="33" t="s">
        <v>379</v>
      </c>
      <c r="C187" s="33">
        <v>4</v>
      </c>
      <c r="D187" s="34" t="s">
        <v>321</v>
      </c>
      <c r="E187" s="34">
        <v>16</v>
      </c>
      <c r="F187" s="34" t="s">
        <v>401</v>
      </c>
      <c r="G187" s="35" t="s">
        <v>379</v>
      </c>
      <c r="H187" s="36">
        <v>1104</v>
      </c>
      <c r="I187" s="33" t="s">
        <v>401</v>
      </c>
      <c r="J187" s="33"/>
      <c r="K187" s="31"/>
      <c r="L187" s="23"/>
    </row>
    <row r="188" spans="1:12" s="25" customFormat="1" ht="13" x14ac:dyDescent="0.25">
      <c r="A188" s="32">
        <v>4</v>
      </c>
      <c r="B188" s="33" t="s">
        <v>379</v>
      </c>
      <c r="C188" s="33">
        <v>4</v>
      </c>
      <c r="D188" s="34" t="s">
        <v>321</v>
      </c>
      <c r="E188" s="34">
        <v>16</v>
      </c>
      <c r="F188" s="34" t="s">
        <v>402</v>
      </c>
      <c r="G188" s="35" t="s">
        <v>379</v>
      </c>
      <c r="H188" s="36">
        <v>1105</v>
      </c>
      <c r="I188" s="33" t="s">
        <v>402</v>
      </c>
      <c r="J188" s="33"/>
      <c r="K188" s="31"/>
      <c r="L188" s="23"/>
    </row>
    <row r="189" spans="1:12" s="25" customFormat="1" ht="13" x14ac:dyDescent="0.25">
      <c r="A189" s="32">
        <v>4</v>
      </c>
      <c r="B189" s="33" t="s">
        <v>379</v>
      </c>
      <c r="C189" s="33">
        <v>4</v>
      </c>
      <c r="D189" s="34" t="s">
        <v>321</v>
      </c>
      <c r="E189" s="34">
        <v>16</v>
      </c>
      <c r="F189" s="34" t="s">
        <v>403</v>
      </c>
      <c r="G189" s="35" t="s">
        <v>379</v>
      </c>
      <c r="H189" s="36">
        <v>1106</v>
      </c>
      <c r="I189" s="33" t="s">
        <v>403</v>
      </c>
      <c r="J189" s="33"/>
      <c r="K189" s="31"/>
      <c r="L189" s="23"/>
    </row>
    <row r="190" spans="1:12" s="25" customFormat="1" ht="13" x14ac:dyDescent="0.25">
      <c r="A190" s="32">
        <v>4</v>
      </c>
      <c r="B190" s="33" t="s">
        <v>379</v>
      </c>
      <c r="C190" s="33">
        <v>4</v>
      </c>
      <c r="D190" s="34" t="s">
        <v>321</v>
      </c>
      <c r="E190" s="34">
        <v>16</v>
      </c>
      <c r="F190" s="34" t="s">
        <v>404</v>
      </c>
      <c r="G190" s="35" t="s">
        <v>379</v>
      </c>
      <c r="H190" s="36">
        <v>1107</v>
      </c>
      <c r="I190" s="33" t="s">
        <v>404</v>
      </c>
      <c r="J190" s="33"/>
      <c r="K190" s="31"/>
      <c r="L190" s="23"/>
    </row>
    <row r="191" spans="1:12" s="25" customFormat="1" ht="13" x14ac:dyDescent="0.25">
      <c r="A191" s="32">
        <v>4</v>
      </c>
      <c r="B191" s="33" t="s">
        <v>379</v>
      </c>
      <c r="C191" s="33">
        <v>4</v>
      </c>
      <c r="D191" s="34" t="s">
        <v>321</v>
      </c>
      <c r="E191" s="34">
        <v>16</v>
      </c>
      <c r="F191" s="34" t="s">
        <v>405</v>
      </c>
      <c r="G191" s="35" t="s">
        <v>379</v>
      </c>
      <c r="H191" s="36">
        <v>1108</v>
      </c>
      <c r="I191" s="33" t="s">
        <v>405</v>
      </c>
      <c r="J191" s="33"/>
      <c r="K191" s="31"/>
      <c r="L191" s="23"/>
    </row>
    <row r="192" spans="1:12" s="25" customFormat="1" ht="13" x14ac:dyDescent="0.25">
      <c r="A192" s="32">
        <v>4</v>
      </c>
      <c r="B192" s="33" t="s">
        <v>379</v>
      </c>
      <c r="C192" s="33">
        <v>4</v>
      </c>
      <c r="D192" s="34" t="s">
        <v>321</v>
      </c>
      <c r="E192" s="34">
        <v>16</v>
      </c>
      <c r="F192" s="34" t="s">
        <v>406</v>
      </c>
      <c r="G192" s="35" t="s">
        <v>379</v>
      </c>
      <c r="H192" s="36">
        <v>1109</v>
      </c>
      <c r="I192" s="33" t="s">
        <v>406</v>
      </c>
      <c r="J192" s="33"/>
      <c r="K192" s="31"/>
      <c r="L192" s="23"/>
    </row>
    <row r="193" spans="1:12" s="25" customFormat="1" ht="13" x14ac:dyDescent="0.25">
      <c r="A193" s="32">
        <v>4</v>
      </c>
      <c r="B193" s="33" t="s">
        <v>379</v>
      </c>
      <c r="C193" s="33">
        <v>4</v>
      </c>
      <c r="D193" s="34" t="s">
        <v>321</v>
      </c>
      <c r="E193" s="34">
        <v>16</v>
      </c>
      <c r="F193" s="34" t="s">
        <v>407</v>
      </c>
      <c r="G193" s="35" t="s">
        <v>379</v>
      </c>
      <c r="H193" s="36">
        <v>1110</v>
      </c>
      <c r="I193" s="33" t="s">
        <v>407</v>
      </c>
      <c r="J193" s="33"/>
      <c r="K193" s="31"/>
      <c r="L193" s="23"/>
    </row>
    <row r="194" spans="1:12" s="25" customFormat="1" ht="13" x14ac:dyDescent="0.25">
      <c r="A194" s="32">
        <v>4</v>
      </c>
      <c r="B194" s="33" t="s">
        <v>379</v>
      </c>
      <c r="C194" s="33">
        <v>4</v>
      </c>
      <c r="D194" s="34" t="s">
        <v>321</v>
      </c>
      <c r="E194" s="34">
        <v>16</v>
      </c>
      <c r="F194" s="34" t="s">
        <v>408</v>
      </c>
      <c r="G194" s="35" t="s">
        <v>379</v>
      </c>
      <c r="H194" s="36">
        <v>1111</v>
      </c>
      <c r="I194" s="33" t="s">
        <v>408</v>
      </c>
      <c r="J194" s="33"/>
      <c r="K194" s="31"/>
      <c r="L194" s="23"/>
    </row>
    <row r="195" spans="1:12" s="25" customFormat="1" ht="13" x14ac:dyDescent="0.25">
      <c r="A195" s="32">
        <v>4</v>
      </c>
      <c r="B195" s="33" t="s">
        <v>379</v>
      </c>
      <c r="C195" s="33">
        <v>4</v>
      </c>
      <c r="D195" s="34" t="s">
        <v>321</v>
      </c>
      <c r="E195" s="34">
        <v>16</v>
      </c>
      <c r="F195" s="34" t="s">
        <v>409</v>
      </c>
      <c r="G195" s="35" t="s">
        <v>379</v>
      </c>
      <c r="H195" s="36">
        <v>71</v>
      </c>
      <c r="I195" s="33" t="s">
        <v>409</v>
      </c>
      <c r="J195" s="33"/>
      <c r="K195" s="31"/>
      <c r="L195" s="23"/>
    </row>
    <row r="196" spans="1:12" s="25" customFormat="1" ht="13" x14ac:dyDescent="0.25">
      <c r="A196" s="32">
        <v>4</v>
      </c>
      <c r="B196" s="33" t="s">
        <v>379</v>
      </c>
      <c r="C196" s="33">
        <v>4</v>
      </c>
      <c r="D196" s="34" t="s">
        <v>321</v>
      </c>
      <c r="E196" s="34">
        <v>16</v>
      </c>
      <c r="F196" s="34" t="s">
        <v>410</v>
      </c>
      <c r="G196" s="35" t="s">
        <v>379</v>
      </c>
      <c r="H196" s="36">
        <v>1112</v>
      </c>
      <c r="I196" s="33" t="s">
        <v>410</v>
      </c>
      <c r="J196" s="33"/>
      <c r="K196" s="31"/>
      <c r="L196" s="23"/>
    </row>
    <row r="197" spans="1:12" s="25" customFormat="1" ht="13" x14ac:dyDescent="0.25">
      <c r="A197" s="32">
        <v>4</v>
      </c>
      <c r="B197" s="33" t="s">
        <v>379</v>
      </c>
      <c r="C197" s="33">
        <v>4</v>
      </c>
      <c r="D197" s="34" t="s">
        <v>321</v>
      </c>
      <c r="E197" s="34">
        <v>16</v>
      </c>
      <c r="F197" s="34" t="s">
        <v>411</v>
      </c>
      <c r="G197" s="35" t="s">
        <v>379</v>
      </c>
      <c r="H197" s="36">
        <v>1113</v>
      </c>
      <c r="I197" s="33" t="s">
        <v>411</v>
      </c>
      <c r="J197" s="33"/>
      <c r="K197" s="31"/>
      <c r="L197" s="23"/>
    </row>
    <row r="198" spans="1:12" s="25" customFormat="1" ht="13" x14ac:dyDescent="0.25">
      <c r="A198" s="32">
        <v>4</v>
      </c>
      <c r="B198" s="33" t="s">
        <v>379</v>
      </c>
      <c r="C198" s="33">
        <v>4</v>
      </c>
      <c r="D198" s="34" t="s">
        <v>321</v>
      </c>
      <c r="E198" s="34">
        <v>16</v>
      </c>
      <c r="F198" s="34" t="s">
        <v>412</v>
      </c>
      <c r="G198" s="35" t="s">
        <v>379</v>
      </c>
      <c r="H198" s="36">
        <v>1114</v>
      </c>
      <c r="I198" s="33" t="s">
        <v>412</v>
      </c>
      <c r="J198" s="33"/>
      <c r="K198" s="31"/>
      <c r="L198" s="23"/>
    </row>
    <row r="199" spans="1:12" s="25" customFormat="1" ht="13" x14ac:dyDescent="0.25">
      <c r="A199" s="32">
        <v>4</v>
      </c>
      <c r="B199" s="33" t="s">
        <v>379</v>
      </c>
      <c r="C199" s="33">
        <v>4</v>
      </c>
      <c r="D199" s="34" t="s">
        <v>321</v>
      </c>
      <c r="E199" s="34">
        <v>16</v>
      </c>
      <c r="F199" s="34" t="s">
        <v>413</v>
      </c>
      <c r="G199" s="35" t="s">
        <v>379</v>
      </c>
      <c r="H199" s="36">
        <v>1115</v>
      </c>
      <c r="I199" s="33" t="s">
        <v>413</v>
      </c>
      <c r="J199" s="33"/>
      <c r="K199" s="31"/>
      <c r="L199" s="23"/>
    </row>
    <row r="200" spans="1:12" s="25" customFormat="1" ht="13" x14ac:dyDescent="0.25">
      <c r="A200" s="32">
        <v>4</v>
      </c>
      <c r="B200" s="33" t="s">
        <v>379</v>
      </c>
      <c r="C200" s="33">
        <v>4</v>
      </c>
      <c r="D200" s="34" t="s">
        <v>321</v>
      </c>
      <c r="E200" s="34">
        <v>16</v>
      </c>
      <c r="F200" s="34" t="s">
        <v>414</v>
      </c>
      <c r="G200" s="35" t="s">
        <v>379</v>
      </c>
      <c r="H200" s="36">
        <v>1116</v>
      </c>
      <c r="I200" s="33" t="s">
        <v>414</v>
      </c>
      <c r="J200" s="33" t="s">
        <v>415</v>
      </c>
      <c r="K200" s="31"/>
      <c r="L200" s="23"/>
    </row>
    <row r="201" spans="1:12" s="25" customFormat="1" ht="13" x14ac:dyDescent="0.25">
      <c r="A201" s="32">
        <v>4</v>
      </c>
      <c r="B201" s="33" t="s">
        <v>379</v>
      </c>
      <c r="C201" s="33">
        <v>4</v>
      </c>
      <c r="D201" s="34" t="s">
        <v>321</v>
      </c>
      <c r="E201" s="34">
        <v>16</v>
      </c>
      <c r="F201" s="34" t="s">
        <v>416</v>
      </c>
      <c r="G201" s="35" t="s">
        <v>379</v>
      </c>
      <c r="H201" s="36">
        <v>1117</v>
      </c>
      <c r="I201" s="33" t="s">
        <v>416</v>
      </c>
      <c r="J201" s="33"/>
      <c r="K201" s="31"/>
      <c r="L201" s="23"/>
    </row>
    <row r="202" spans="1:12" s="25" customFormat="1" ht="13" x14ac:dyDescent="0.25">
      <c r="A202" s="32">
        <v>4</v>
      </c>
      <c r="B202" s="33" t="s">
        <v>379</v>
      </c>
      <c r="C202" s="33">
        <v>4</v>
      </c>
      <c r="D202" s="34" t="s">
        <v>321</v>
      </c>
      <c r="E202" s="34">
        <v>16</v>
      </c>
      <c r="F202" s="34" t="s">
        <v>417</v>
      </c>
      <c r="G202" s="35" t="s">
        <v>379</v>
      </c>
      <c r="H202" s="36">
        <v>1118</v>
      </c>
      <c r="I202" s="33" t="s">
        <v>417</v>
      </c>
      <c r="J202" s="33"/>
      <c r="K202" s="31"/>
      <c r="L202" s="23"/>
    </row>
    <row r="203" spans="1:12" s="25" customFormat="1" ht="13" x14ac:dyDescent="0.25">
      <c r="A203" s="32">
        <v>4</v>
      </c>
      <c r="B203" s="33" t="s">
        <v>379</v>
      </c>
      <c r="C203" s="33">
        <v>4</v>
      </c>
      <c r="D203" s="34" t="s">
        <v>321</v>
      </c>
      <c r="E203" s="34">
        <v>16</v>
      </c>
      <c r="F203" s="34" t="s">
        <v>418</v>
      </c>
      <c r="G203" s="35" t="s">
        <v>379</v>
      </c>
      <c r="H203" s="36">
        <v>1119</v>
      </c>
      <c r="I203" s="33" t="s">
        <v>418</v>
      </c>
      <c r="J203" s="33"/>
      <c r="K203" s="31"/>
      <c r="L203" s="23"/>
    </row>
    <row r="204" spans="1:12" s="25" customFormat="1" ht="13" x14ac:dyDescent="0.25">
      <c r="A204" s="32">
        <v>4</v>
      </c>
      <c r="B204" s="33" t="s">
        <v>379</v>
      </c>
      <c r="C204" s="33">
        <v>4</v>
      </c>
      <c r="D204" s="34" t="s">
        <v>321</v>
      </c>
      <c r="E204" s="34">
        <v>16</v>
      </c>
      <c r="F204" s="34" t="s">
        <v>419</v>
      </c>
      <c r="G204" s="35" t="s">
        <v>379</v>
      </c>
      <c r="H204" s="36">
        <v>70</v>
      </c>
      <c r="I204" s="33" t="s">
        <v>419</v>
      </c>
      <c r="J204" s="33"/>
      <c r="K204" s="31"/>
      <c r="L204" s="23"/>
    </row>
    <row r="205" spans="1:12" s="25" customFormat="1" ht="13" x14ac:dyDescent="0.25">
      <c r="A205" s="32">
        <v>4</v>
      </c>
      <c r="B205" s="33" t="s">
        <v>379</v>
      </c>
      <c r="C205" s="33">
        <v>4</v>
      </c>
      <c r="D205" s="34" t="s">
        <v>321</v>
      </c>
      <c r="E205" s="34">
        <v>16</v>
      </c>
      <c r="F205" s="34" t="s">
        <v>420</v>
      </c>
      <c r="G205" s="35" t="s">
        <v>379</v>
      </c>
      <c r="H205" s="36">
        <v>1120</v>
      </c>
      <c r="I205" s="33" t="s">
        <v>420</v>
      </c>
      <c r="J205" s="33"/>
      <c r="K205" s="31"/>
      <c r="L205" s="23"/>
    </row>
    <row r="206" spans="1:12" s="25" customFormat="1" ht="13" x14ac:dyDescent="0.25">
      <c r="A206" s="32">
        <v>4</v>
      </c>
      <c r="B206" s="33" t="s">
        <v>379</v>
      </c>
      <c r="C206" s="33">
        <v>4</v>
      </c>
      <c r="D206" s="34" t="s">
        <v>321</v>
      </c>
      <c r="E206" s="34">
        <v>16</v>
      </c>
      <c r="F206" s="34" t="s">
        <v>421</v>
      </c>
      <c r="G206" s="35" t="s">
        <v>379</v>
      </c>
      <c r="H206" s="36">
        <v>1121</v>
      </c>
      <c r="I206" s="33" t="s">
        <v>421</v>
      </c>
      <c r="J206" s="33"/>
      <c r="K206" s="31"/>
      <c r="L206" s="23"/>
    </row>
    <row r="207" spans="1:12" s="25" customFormat="1" ht="13" x14ac:dyDescent="0.25">
      <c r="A207" s="32">
        <v>4</v>
      </c>
      <c r="B207" s="33" t="s">
        <v>379</v>
      </c>
      <c r="C207" s="33">
        <v>4</v>
      </c>
      <c r="D207" s="34" t="s">
        <v>321</v>
      </c>
      <c r="E207" s="34">
        <v>16</v>
      </c>
      <c r="F207" s="34" t="s">
        <v>422</v>
      </c>
      <c r="G207" s="35" t="s">
        <v>379</v>
      </c>
      <c r="H207" s="36">
        <v>1122</v>
      </c>
      <c r="I207" s="33" t="s">
        <v>422</v>
      </c>
      <c r="J207" s="33"/>
      <c r="K207" s="31"/>
      <c r="L207" s="23"/>
    </row>
    <row r="208" spans="1:12" s="25" customFormat="1" ht="13" x14ac:dyDescent="0.25">
      <c r="A208" s="32">
        <v>4</v>
      </c>
      <c r="B208" s="33" t="s">
        <v>379</v>
      </c>
      <c r="C208" s="33">
        <v>4</v>
      </c>
      <c r="D208" s="34" t="s">
        <v>321</v>
      </c>
      <c r="E208" s="34">
        <v>16</v>
      </c>
      <c r="F208" s="34" t="s">
        <v>423</v>
      </c>
      <c r="G208" s="35" t="s">
        <v>379</v>
      </c>
      <c r="H208" s="36">
        <v>1123</v>
      </c>
      <c r="I208" s="33" t="s">
        <v>423</v>
      </c>
      <c r="J208" s="33"/>
      <c r="K208" s="31"/>
      <c r="L208" s="23"/>
    </row>
    <row r="209" spans="1:12" s="25" customFormat="1" ht="13" x14ac:dyDescent="0.25">
      <c r="A209" s="32">
        <v>4</v>
      </c>
      <c r="B209" s="33" t="s">
        <v>379</v>
      </c>
      <c r="C209" s="33">
        <v>4</v>
      </c>
      <c r="D209" s="34" t="s">
        <v>321</v>
      </c>
      <c r="E209" s="34">
        <v>16</v>
      </c>
      <c r="F209" s="34" t="s">
        <v>424</v>
      </c>
      <c r="G209" s="35" t="s">
        <v>379</v>
      </c>
      <c r="H209" s="36">
        <v>90</v>
      </c>
      <c r="I209" s="33" t="s">
        <v>424</v>
      </c>
      <c r="J209" s="33"/>
      <c r="K209" s="31"/>
      <c r="L209" s="23"/>
    </row>
    <row r="210" spans="1:12" s="25" customFormat="1" ht="13" x14ac:dyDescent="0.25">
      <c r="A210" s="32">
        <v>4</v>
      </c>
      <c r="B210" s="33" t="s">
        <v>379</v>
      </c>
      <c r="C210" s="33">
        <v>4</v>
      </c>
      <c r="D210" s="34" t="s">
        <v>321</v>
      </c>
      <c r="E210" s="34">
        <v>16</v>
      </c>
      <c r="F210" s="34" t="s">
        <v>425</v>
      </c>
      <c r="G210" s="35" t="s">
        <v>379</v>
      </c>
      <c r="H210" s="36">
        <v>1124</v>
      </c>
      <c r="I210" s="33" t="s">
        <v>425</v>
      </c>
      <c r="J210" s="33"/>
      <c r="K210" s="31"/>
      <c r="L210" s="23"/>
    </row>
    <row r="211" spans="1:12" s="25" customFormat="1" ht="13" x14ac:dyDescent="0.25">
      <c r="A211" s="32">
        <v>4</v>
      </c>
      <c r="B211" s="33" t="s">
        <v>379</v>
      </c>
      <c r="C211" s="33">
        <v>4</v>
      </c>
      <c r="D211" s="34" t="s">
        <v>321</v>
      </c>
      <c r="E211" s="34">
        <v>16</v>
      </c>
      <c r="F211" s="34" t="s">
        <v>426</v>
      </c>
      <c r="G211" s="35" t="s">
        <v>379</v>
      </c>
      <c r="H211" s="36">
        <v>1125</v>
      </c>
      <c r="I211" s="33" t="s">
        <v>426</v>
      </c>
      <c r="J211" s="33"/>
      <c r="K211" s="31"/>
      <c r="L211" s="23"/>
    </row>
    <row r="212" spans="1:12" s="25" customFormat="1" ht="13" x14ac:dyDescent="0.25">
      <c r="A212" s="32">
        <v>4</v>
      </c>
      <c r="B212" s="33" t="s">
        <v>379</v>
      </c>
      <c r="C212" s="33">
        <v>4</v>
      </c>
      <c r="D212" s="34" t="s">
        <v>321</v>
      </c>
      <c r="E212" s="34">
        <v>16</v>
      </c>
      <c r="F212" s="34" t="s">
        <v>427</v>
      </c>
      <c r="G212" s="35" t="s">
        <v>379</v>
      </c>
      <c r="H212" s="36">
        <v>1126</v>
      </c>
      <c r="I212" s="33" t="s">
        <v>427</v>
      </c>
      <c r="J212" s="33"/>
      <c r="K212" s="31"/>
      <c r="L212" s="23"/>
    </row>
    <row r="213" spans="1:12" s="25" customFormat="1" ht="13" x14ac:dyDescent="0.25">
      <c r="A213" s="32">
        <v>4</v>
      </c>
      <c r="B213" s="33" t="s">
        <v>379</v>
      </c>
      <c r="C213" s="33">
        <v>4</v>
      </c>
      <c r="D213" s="34" t="s">
        <v>321</v>
      </c>
      <c r="E213" s="34">
        <v>16</v>
      </c>
      <c r="F213" s="34" t="s">
        <v>428</v>
      </c>
      <c r="G213" s="35" t="s">
        <v>379</v>
      </c>
      <c r="H213" s="36">
        <v>1127</v>
      </c>
      <c r="I213" s="33" t="s">
        <v>428</v>
      </c>
      <c r="J213" s="33"/>
      <c r="K213" s="31"/>
      <c r="L213" s="23"/>
    </row>
    <row r="214" spans="1:12" s="25" customFormat="1" ht="13" x14ac:dyDescent="0.25">
      <c r="A214" s="32">
        <v>4</v>
      </c>
      <c r="B214" s="33" t="s">
        <v>379</v>
      </c>
      <c r="C214" s="33">
        <v>4</v>
      </c>
      <c r="D214" s="34" t="s">
        <v>321</v>
      </c>
      <c r="E214" s="34">
        <v>16</v>
      </c>
      <c r="F214" s="34" t="s">
        <v>429</v>
      </c>
      <c r="G214" s="35" t="s">
        <v>379</v>
      </c>
      <c r="H214" s="36">
        <v>1128</v>
      </c>
      <c r="I214" s="33" t="s">
        <v>429</v>
      </c>
      <c r="J214" s="33"/>
      <c r="K214" s="31"/>
      <c r="L214" s="23"/>
    </row>
    <row r="215" spans="1:12" s="25" customFormat="1" ht="13" x14ac:dyDescent="0.25">
      <c r="A215" s="32">
        <v>4</v>
      </c>
      <c r="B215" s="33" t="s">
        <v>379</v>
      </c>
      <c r="C215" s="33">
        <v>4</v>
      </c>
      <c r="D215" s="34" t="s">
        <v>321</v>
      </c>
      <c r="E215" s="34">
        <v>16</v>
      </c>
      <c r="F215" s="34" t="s">
        <v>430</v>
      </c>
      <c r="G215" s="35" t="s">
        <v>379</v>
      </c>
      <c r="H215" s="36">
        <v>1129</v>
      </c>
      <c r="I215" s="33" t="s">
        <v>430</v>
      </c>
      <c r="J215" s="33"/>
      <c r="K215" s="31"/>
      <c r="L215" s="23"/>
    </row>
    <row r="216" spans="1:12" s="25" customFormat="1" ht="13" x14ac:dyDescent="0.25">
      <c r="A216" s="32">
        <v>4</v>
      </c>
      <c r="B216" s="33" t="s">
        <v>379</v>
      </c>
      <c r="C216" s="33">
        <v>4</v>
      </c>
      <c r="D216" s="34" t="s">
        <v>321</v>
      </c>
      <c r="E216" s="34">
        <v>16</v>
      </c>
      <c r="F216" s="34" t="s">
        <v>431</v>
      </c>
      <c r="G216" s="35" t="s">
        <v>379</v>
      </c>
      <c r="H216" s="36">
        <v>1130</v>
      </c>
      <c r="I216" s="33" t="s">
        <v>431</v>
      </c>
      <c r="J216" s="33"/>
      <c r="K216" s="31"/>
      <c r="L216" s="23"/>
    </row>
    <row r="217" spans="1:12" s="25" customFormat="1" ht="13" x14ac:dyDescent="0.25">
      <c r="A217" s="32">
        <v>4</v>
      </c>
      <c r="B217" s="33" t="s">
        <v>379</v>
      </c>
      <c r="C217" s="33">
        <v>4</v>
      </c>
      <c r="D217" s="34" t="s">
        <v>321</v>
      </c>
      <c r="E217" s="34">
        <v>16</v>
      </c>
      <c r="F217" s="34" t="s">
        <v>432</v>
      </c>
      <c r="G217" s="35" t="s">
        <v>379</v>
      </c>
      <c r="H217" s="36">
        <v>1131</v>
      </c>
      <c r="I217" s="33" t="s">
        <v>432</v>
      </c>
      <c r="J217" s="33"/>
      <c r="K217" s="31"/>
      <c r="L217" s="23"/>
    </row>
    <row r="218" spans="1:12" s="25" customFormat="1" ht="13" x14ac:dyDescent="0.25">
      <c r="A218" s="32">
        <v>4</v>
      </c>
      <c r="B218" s="33" t="s">
        <v>379</v>
      </c>
      <c r="C218" s="33">
        <v>4</v>
      </c>
      <c r="D218" s="34" t="s">
        <v>321</v>
      </c>
      <c r="E218" s="34">
        <v>16</v>
      </c>
      <c r="F218" s="34" t="s">
        <v>433</v>
      </c>
      <c r="G218" s="35" t="s">
        <v>379</v>
      </c>
      <c r="H218" s="36">
        <v>1132</v>
      </c>
      <c r="I218" s="33" t="s">
        <v>433</v>
      </c>
      <c r="J218" s="33"/>
      <c r="K218" s="31"/>
      <c r="L218" s="23"/>
    </row>
    <row r="219" spans="1:12" s="25" customFormat="1" ht="13" x14ac:dyDescent="0.25">
      <c r="A219" s="32">
        <v>4</v>
      </c>
      <c r="B219" s="33" t="s">
        <v>379</v>
      </c>
      <c r="C219" s="33">
        <v>4</v>
      </c>
      <c r="D219" s="34" t="s">
        <v>321</v>
      </c>
      <c r="E219" s="34">
        <v>16</v>
      </c>
      <c r="F219" s="34" t="s">
        <v>434</v>
      </c>
      <c r="G219" s="35" t="s">
        <v>379</v>
      </c>
      <c r="H219" s="36">
        <v>1133</v>
      </c>
      <c r="I219" s="33" t="s">
        <v>434</v>
      </c>
      <c r="J219" s="33" t="s">
        <v>324</v>
      </c>
      <c r="K219" s="31"/>
      <c r="L219" s="23"/>
    </row>
    <row r="220" spans="1:12" s="25" customFormat="1" ht="13" x14ac:dyDescent="0.25">
      <c r="A220" s="32">
        <v>4</v>
      </c>
      <c r="B220" s="33" t="s">
        <v>379</v>
      </c>
      <c r="C220" s="33">
        <v>4</v>
      </c>
      <c r="D220" s="34" t="s">
        <v>321</v>
      </c>
      <c r="E220" s="34">
        <v>16</v>
      </c>
      <c r="F220" s="34" t="s">
        <v>435</v>
      </c>
      <c r="G220" s="35" t="s">
        <v>379</v>
      </c>
      <c r="H220" s="36">
        <v>1134</v>
      </c>
      <c r="I220" s="33" t="s">
        <v>435</v>
      </c>
      <c r="J220" s="33"/>
      <c r="K220" s="31"/>
      <c r="L220" s="23"/>
    </row>
    <row r="221" spans="1:12" s="25" customFormat="1" ht="13" x14ac:dyDescent="0.25">
      <c r="A221" s="32">
        <v>4</v>
      </c>
      <c r="B221" s="33" t="s">
        <v>379</v>
      </c>
      <c r="C221" s="33">
        <v>4</v>
      </c>
      <c r="D221" s="34" t="s">
        <v>321</v>
      </c>
      <c r="E221" s="34">
        <v>16</v>
      </c>
      <c r="F221" s="34" t="s">
        <v>436</v>
      </c>
      <c r="G221" s="35" t="s">
        <v>379</v>
      </c>
      <c r="H221" s="36">
        <v>1135</v>
      </c>
      <c r="I221" s="33" t="s">
        <v>436</v>
      </c>
      <c r="J221" s="33"/>
      <c r="K221" s="31"/>
      <c r="L221" s="23"/>
    </row>
    <row r="222" spans="1:12" s="25" customFormat="1" ht="13" x14ac:dyDescent="0.25">
      <c r="A222" s="32">
        <v>4</v>
      </c>
      <c r="B222" s="33" t="s">
        <v>379</v>
      </c>
      <c r="C222" s="33">
        <v>4</v>
      </c>
      <c r="D222" s="34" t="s">
        <v>321</v>
      </c>
      <c r="E222" s="34">
        <v>16</v>
      </c>
      <c r="F222" s="34" t="s">
        <v>437</v>
      </c>
      <c r="G222" s="35" t="s">
        <v>379</v>
      </c>
      <c r="H222" s="36">
        <v>1136</v>
      </c>
      <c r="I222" s="33" t="s">
        <v>437</v>
      </c>
      <c r="J222" s="33"/>
      <c r="K222" s="31"/>
      <c r="L222" s="23"/>
    </row>
    <row r="223" spans="1:12" s="25" customFormat="1" ht="13" x14ac:dyDescent="0.25">
      <c r="A223" s="37">
        <v>4</v>
      </c>
      <c r="B223" s="37" t="s">
        <v>379</v>
      </c>
      <c r="C223" s="33">
        <v>4</v>
      </c>
      <c r="D223" s="34" t="s">
        <v>321</v>
      </c>
      <c r="E223" s="34">
        <v>16</v>
      </c>
      <c r="F223" s="34" t="s">
        <v>1685</v>
      </c>
      <c r="G223" s="40" t="s">
        <v>379</v>
      </c>
      <c r="H223" s="49">
        <v>69</v>
      </c>
      <c r="I223" s="50" t="s">
        <v>1685</v>
      </c>
      <c r="J223" s="38"/>
      <c r="K223" s="31"/>
      <c r="L223" s="23"/>
    </row>
    <row r="224" spans="1:12" s="25" customFormat="1" ht="13" x14ac:dyDescent="0.25">
      <c r="A224" s="32">
        <v>5</v>
      </c>
      <c r="B224" s="33" t="s">
        <v>439</v>
      </c>
      <c r="C224" s="33">
        <v>4</v>
      </c>
      <c r="D224" s="34" t="s">
        <v>321</v>
      </c>
      <c r="E224" s="34">
        <v>17</v>
      </c>
      <c r="F224" s="34" t="s">
        <v>440</v>
      </c>
      <c r="G224" s="35" t="s">
        <v>439</v>
      </c>
      <c r="H224" s="36">
        <v>57</v>
      </c>
      <c r="I224" s="33" t="s">
        <v>440</v>
      </c>
      <c r="J224" s="33"/>
      <c r="K224" s="31"/>
      <c r="L224" s="23"/>
    </row>
    <row r="225" spans="1:12" s="25" customFormat="1" ht="13" x14ac:dyDescent="0.25">
      <c r="A225" s="32">
        <v>5</v>
      </c>
      <c r="B225" s="33" t="s">
        <v>439</v>
      </c>
      <c r="C225" s="33">
        <v>4</v>
      </c>
      <c r="D225" s="34" t="s">
        <v>321</v>
      </c>
      <c r="E225" s="34">
        <v>17</v>
      </c>
      <c r="F225" s="34" t="s">
        <v>441</v>
      </c>
      <c r="G225" s="35" t="s">
        <v>439</v>
      </c>
      <c r="H225" s="36">
        <v>75</v>
      </c>
      <c r="I225" s="33" t="s">
        <v>441</v>
      </c>
      <c r="J225" s="33"/>
      <c r="K225" s="31"/>
      <c r="L225" s="23"/>
    </row>
    <row r="226" spans="1:12" s="25" customFormat="1" ht="13" x14ac:dyDescent="0.25">
      <c r="A226" s="32">
        <v>5</v>
      </c>
      <c r="B226" s="33" t="s">
        <v>439</v>
      </c>
      <c r="C226" s="33">
        <v>4</v>
      </c>
      <c r="D226" s="34" t="s">
        <v>321</v>
      </c>
      <c r="E226" s="34">
        <v>17</v>
      </c>
      <c r="F226" s="34" t="s">
        <v>442</v>
      </c>
      <c r="G226" s="35" t="s">
        <v>439</v>
      </c>
      <c r="H226" s="36">
        <v>1137</v>
      </c>
      <c r="I226" s="33" t="s">
        <v>442</v>
      </c>
      <c r="J226" s="33" t="s">
        <v>443</v>
      </c>
      <c r="K226" s="31"/>
      <c r="L226" s="23"/>
    </row>
    <row r="227" spans="1:12" s="25" customFormat="1" ht="13" x14ac:dyDescent="0.25">
      <c r="A227" s="32">
        <v>5</v>
      </c>
      <c r="B227" s="33" t="s">
        <v>439</v>
      </c>
      <c r="C227" s="33">
        <v>4</v>
      </c>
      <c r="D227" s="34" t="s">
        <v>321</v>
      </c>
      <c r="E227" s="34">
        <v>17</v>
      </c>
      <c r="F227" s="34" t="s">
        <v>444</v>
      </c>
      <c r="G227" s="35" t="s">
        <v>439</v>
      </c>
      <c r="H227" s="36">
        <v>1138</v>
      </c>
      <c r="I227" s="33" t="s">
        <v>444</v>
      </c>
      <c r="J227" s="33"/>
      <c r="K227" s="31"/>
      <c r="L227" s="23"/>
    </row>
    <row r="228" spans="1:12" s="25" customFormat="1" ht="13" x14ac:dyDescent="0.25">
      <c r="A228" s="32">
        <v>5</v>
      </c>
      <c r="B228" s="33" t="s">
        <v>439</v>
      </c>
      <c r="C228" s="33">
        <v>4</v>
      </c>
      <c r="D228" s="34" t="s">
        <v>321</v>
      </c>
      <c r="E228" s="34">
        <v>17</v>
      </c>
      <c r="F228" s="34" t="s">
        <v>445</v>
      </c>
      <c r="G228" s="35" t="s">
        <v>439</v>
      </c>
      <c r="H228" s="36">
        <v>1139</v>
      </c>
      <c r="I228" s="33" t="s">
        <v>445</v>
      </c>
      <c r="J228" s="33" t="s">
        <v>446</v>
      </c>
      <c r="K228" s="31"/>
      <c r="L228" s="23"/>
    </row>
    <row r="229" spans="1:12" s="25" customFormat="1" ht="13" x14ac:dyDescent="0.25">
      <c r="A229" s="32">
        <v>5</v>
      </c>
      <c r="B229" s="33" t="s">
        <v>439</v>
      </c>
      <c r="C229" s="33">
        <v>4</v>
      </c>
      <c r="D229" s="34" t="s">
        <v>321</v>
      </c>
      <c r="E229" s="34">
        <v>17</v>
      </c>
      <c r="F229" s="34" t="s">
        <v>447</v>
      </c>
      <c r="G229" s="35" t="s">
        <v>439</v>
      </c>
      <c r="H229" s="36">
        <v>1140</v>
      </c>
      <c r="I229" s="33" t="s">
        <v>447</v>
      </c>
      <c r="J229" s="33"/>
      <c r="K229" s="31"/>
      <c r="L229" s="23"/>
    </row>
    <row r="230" spans="1:12" s="25" customFormat="1" ht="13" x14ac:dyDescent="0.25">
      <c r="A230" s="32">
        <v>5</v>
      </c>
      <c r="B230" s="33" t="s">
        <v>439</v>
      </c>
      <c r="C230" s="33">
        <v>4</v>
      </c>
      <c r="D230" s="34" t="s">
        <v>321</v>
      </c>
      <c r="E230" s="34">
        <v>17</v>
      </c>
      <c r="F230" s="34" t="s">
        <v>448</v>
      </c>
      <c r="G230" s="35" t="s">
        <v>439</v>
      </c>
      <c r="H230" s="36">
        <v>1141</v>
      </c>
      <c r="I230" s="33" t="s">
        <v>448</v>
      </c>
      <c r="J230" s="33"/>
      <c r="K230" s="31"/>
      <c r="L230" s="23"/>
    </row>
    <row r="231" spans="1:12" s="25" customFormat="1" ht="13" x14ac:dyDescent="0.25">
      <c r="A231" s="32">
        <v>5</v>
      </c>
      <c r="B231" s="33" t="s">
        <v>439</v>
      </c>
      <c r="C231" s="33">
        <v>4</v>
      </c>
      <c r="D231" s="34" t="s">
        <v>321</v>
      </c>
      <c r="E231" s="34">
        <v>17</v>
      </c>
      <c r="F231" s="34" t="s">
        <v>449</v>
      </c>
      <c r="G231" s="35" t="s">
        <v>439</v>
      </c>
      <c r="H231" s="36">
        <v>1142</v>
      </c>
      <c r="I231" s="33" t="s">
        <v>449</v>
      </c>
      <c r="J231" s="33"/>
      <c r="K231" s="31"/>
      <c r="L231" s="23"/>
    </row>
    <row r="232" spans="1:12" s="25" customFormat="1" ht="13" x14ac:dyDescent="0.25">
      <c r="A232" s="32">
        <v>5</v>
      </c>
      <c r="B232" s="33" t="s">
        <v>439</v>
      </c>
      <c r="C232" s="33">
        <v>4</v>
      </c>
      <c r="D232" s="34" t="s">
        <v>321</v>
      </c>
      <c r="E232" s="34">
        <v>17</v>
      </c>
      <c r="F232" s="34" t="s">
        <v>450</v>
      </c>
      <c r="G232" s="35" t="s">
        <v>439</v>
      </c>
      <c r="H232" s="36">
        <v>1143</v>
      </c>
      <c r="I232" s="33" t="s">
        <v>450</v>
      </c>
      <c r="J232" s="33"/>
      <c r="K232" s="31"/>
      <c r="L232" s="23"/>
    </row>
    <row r="233" spans="1:12" s="25" customFormat="1" ht="13" x14ac:dyDescent="0.25">
      <c r="A233" s="32">
        <v>5</v>
      </c>
      <c r="B233" s="33" t="s">
        <v>439</v>
      </c>
      <c r="C233" s="33">
        <v>4</v>
      </c>
      <c r="D233" s="34" t="s">
        <v>321</v>
      </c>
      <c r="E233" s="34">
        <v>17</v>
      </c>
      <c r="F233" s="34" t="s">
        <v>451</v>
      </c>
      <c r="G233" s="35" t="s">
        <v>439</v>
      </c>
      <c r="H233" s="36">
        <v>1144</v>
      </c>
      <c r="I233" s="33" t="s">
        <v>451</v>
      </c>
      <c r="J233" s="33" t="s">
        <v>452</v>
      </c>
      <c r="K233" s="31"/>
      <c r="L233" s="23"/>
    </row>
    <row r="234" spans="1:12" s="25" customFormat="1" ht="13" x14ac:dyDescent="0.25">
      <c r="A234" s="32">
        <v>5</v>
      </c>
      <c r="B234" s="33" t="s">
        <v>439</v>
      </c>
      <c r="C234" s="33">
        <v>4</v>
      </c>
      <c r="D234" s="34" t="s">
        <v>321</v>
      </c>
      <c r="E234" s="34">
        <v>17</v>
      </c>
      <c r="F234" s="34" t="s">
        <v>453</v>
      </c>
      <c r="G234" s="35" t="s">
        <v>439</v>
      </c>
      <c r="H234" s="36">
        <v>1145</v>
      </c>
      <c r="I234" s="33" t="s">
        <v>453</v>
      </c>
      <c r="J234" s="33" t="s">
        <v>454</v>
      </c>
      <c r="K234" s="31"/>
      <c r="L234" s="23"/>
    </row>
    <row r="235" spans="1:12" s="25" customFormat="1" ht="13" x14ac:dyDescent="0.25">
      <c r="A235" s="32">
        <v>5</v>
      </c>
      <c r="B235" s="33" t="s">
        <v>439</v>
      </c>
      <c r="C235" s="33">
        <v>4</v>
      </c>
      <c r="D235" s="34" t="s">
        <v>321</v>
      </c>
      <c r="E235" s="34">
        <v>17</v>
      </c>
      <c r="F235" s="34" t="s">
        <v>455</v>
      </c>
      <c r="G235" s="35" t="s">
        <v>439</v>
      </c>
      <c r="H235" s="36">
        <v>1146</v>
      </c>
      <c r="I235" s="33" t="s">
        <v>455</v>
      </c>
      <c r="J235" s="33"/>
      <c r="K235" s="31"/>
      <c r="L235" s="23"/>
    </row>
    <row r="236" spans="1:12" s="25" customFormat="1" ht="13" x14ac:dyDescent="0.25">
      <c r="A236" s="32">
        <v>5</v>
      </c>
      <c r="B236" s="33" t="s">
        <v>439</v>
      </c>
      <c r="C236" s="33">
        <v>4</v>
      </c>
      <c r="D236" s="34" t="s">
        <v>321</v>
      </c>
      <c r="E236" s="34">
        <v>17</v>
      </c>
      <c r="F236" s="34" t="s">
        <v>456</v>
      </c>
      <c r="G236" s="35" t="s">
        <v>439</v>
      </c>
      <c r="H236" s="36">
        <v>1147</v>
      </c>
      <c r="I236" s="33" t="s">
        <v>456</v>
      </c>
      <c r="J236" s="33"/>
      <c r="K236" s="31"/>
      <c r="L236" s="23"/>
    </row>
    <row r="237" spans="1:12" s="25" customFormat="1" ht="13" x14ac:dyDescent="0.25">
      <c r="A237" s="32">
        <v>5</v>
      </c>
      <c r="B237" s="33" t="s">
        <v>439</v>
      </c>
      <c r="C237" s="33">
        <v>4</v>
      </c>
      <c r="D237" s="34" t="s">
        <v>321</v>
      </c>
      <c r="E237" s="34">
        <v>17</v>
      </c>
      <c r="F237" s="34" t="s">
        <v>457</v>
      </c>
      <c r="G237" s="35" t="s">
        <v>439</v>
      </c>
      <c r="H237" s="36">
        <v>1148</v>
      </c>
      <c r="I237" s="33" t="s">
        <v>457</v>
      </c>
      <c r="J237" s="33"/>
      <c r="K237" s="31"/>
      <c r="L237" s="23"/>
    </row>
    <row r="238" spans="1:12" s="25" customFormat="1" ht="14.5" x14ac:dyDescent="0.25">
      <c r="A238" s="32">
        <v>5</v>
      </c>
      <c r="B238" s="33" t="s">
        <v>439</v>
      </c>
      <c r="C238" s="33">
        <v>4</v>
      </c>
      <c r="D238" s="34" t="s">
        <v>321</v>
      </c>
      <c r="E238" s="34">
        <v>17</v>
      </c>
      <c r="F238" s="34" t="s">
        <v>458</v>
      </c>
      <c r="G238" s="35" t="s">
        <v>439</v>
      </c>
      <c r="H238" s="36">
        <v>1149</v>
      </c>
      <c r="I238" s="33" t="s">
        <v>458</v>
      </c>
      <c r="J238" s="52" t="s">
        <v>459</v>
      </c>
      <c r="K238" s="31"/>
      <c r="L238" s="23"/>
    </row>
    <row r="239" spans="1:12" s="25" customFormat="1" ht="13" x14ac:dyDescent="0.25">
      <c r="A239" s="32">
        <v>5</v>
      </c>
      <c r="B239" s="33" t="s">
        <v>439</v>
      </c>
      <c r="C239" s="33">
        <v>4</v>
      </c>
      <c r="D239" s="34" t="s">
        <v>321</v>
      </c>
      <c r="E239" s="34">
        <v>17</v>
      </c>
      <c r="F239" s="34" t="s">
        <v>460</v>
      </c>
      <c r="G239" s="35" t="s">
        <v>439</v>
      </c>
      <c r="H239" s="36">
        <v>1150</v>
      </c>
      <c r="I239" s="33" t="s">
        <v>460</v>
      </c>
      <c r="J239" s="33"/>
      <c r="K239" s="31"/>
      <c r="L239" s="23"/>
    </row>
    <row r="240" spans="1:12" s="25" customFormat="1" ht="13" x14ac:dyDescent="0.25">
      <c r="A240" s="32">
        <v>5</v>
      </c>
      <c r="B240" s="33" t="s">
        <v>439</v>
      </c>
      <c r="C240" s="33">
        <v>4</v>
      </c>
      <c r="D240" s="34" t="s">
        <v>321</v>
      </c>
      <c r="E240" s="34">
        <v>17</v>
      </c>
      <c r="F240" s="34" t="s">
        <v>461</v>
      </c>
      <c r="G240" s="35" t="s">
        <v>439</v>
      </c>
      <c r="H240" s="36">
        <v>1151</v>
      </c>
      <c r="I240" s="33" t="s">
        <v>461</v>
      </c>
      <c r="J240" s="33" t="s">
        <v>454</v>
      </c>
      <c r="K240" s="31"/>
      <c r="L240" s="23"/>
    </row>
    <row r="241" spans="1:12" s="25" customFormat="1" ht="13" x14ac:dyDescent="0.25">
      <c r="A241" s="32">
        <v>5</v>
      </c>
      <c r="B241" s="33" t="s">
        <v>439</v>
      </c>
      <c r="C241" s="33">
        <v>4</v>
      </c>
      <c r="D241" s="34" t="s">
        <v>321</v>
      </c>
      <c r="E241" s="34">
        <v>17</v>
      </c>
      <c r="F241" s="34" t="s">
        <v>462</v>
      </c>
      <c r="G241" s="35" t="s">
        <v>439</v>
      </c>
      <c r="H241" s="36">
        <v>1152</v>
      </c>
      <c r="I241" s="33" t="s">
        <v>462</v>
      </c>
      <c r="J241" s="33" t="s">
        <v>463</v>
      </c>
      <c r="K241" s="31"/>
      <c r="L241" s="23"/>
    </row>
    <row r="242" spans="1:12" s="25" customFormat="1" ht="13" x14ac:dyDescent="0.25">
      <c r="A242" s="32">
        <v>5</v>
      </c>
      <c r="B242" s="33" t="s">
        <v>439</v>
      </c>
      <c r="C242" s="33">
        <v>4</v>
      </c>
      <c r="D242" s="34" t="s">
        <v>321</v>
      </c>
      <c r="E242" s="34">
        <v>17</v>
      </c>
      <c r="F242" s="34" t="s">
        <v>464</v>
      </c>
      <c r="G242" s="35" t="s">
        <v>439</v>
      </c>
      <c r="H242" s="36">
        <v>1153</v>
      </c>
      <c r="I242" s="33" t="s">
        <v>464</v>
      </c>
      <c r="J242" s="33" t="s">
        <v>465</v>
      </c>
      <c r="K242" s="31"/>
      <c r="L242" s="23"/>
    </row>
    <row r="243" spans="1:12" s="25" customFormat="1" ht="13" x14ac:dyDescent="0.25">
      <c r="A243" s="32">
        <v>5</v>
      </c>
      <c r="B243" s="33" t="s">
        <v>439</v>
      </c>
      <c r="C243" s="33">
        <v>4</v>
      </c>
      <c r="D243" s="34" t="s">
        <v>321</v>
      </c>
      <c r="E243" s="34">
        <v>17</v>
      </c>
      <c r="F243" s="34" t="s">
        <v>466</v>
      </c>
      <c r="G243" s="35" t="s">
        <v>439</v>
      </c>
      <c r="H243" s="36">
        <v>1154</v>
      </c>
      <c r="I243" s="33" t="s">
        <v>466</v>
      </c>
      <c r="J243" s="33" t="s">
        <v>467</v>
      </c>
      <c r="K243" s="31"/>
      <c r="L243" s="23"/>
    </row>
    <row r="244" spans="1:12" s="25" customFormat="1" ht="13" x14ac:dyDescent="0.25">
      <c r="A244" s="32">
        <v>5</v>
      </c>
      <c r="B244" s="33" t="s">
        <v>439</v>
      </c>
      <c r="C244" s="33">
        <v>4</v>
      </c>
      <c r="D244" s="34" t="s">
        <v>321</v>
      </c>
      <c r="E244" s="34">
        <v>17</v>
      </c>
      <c r="F244" s="34" t="s">
        <v>468</v>
      </c>
      <c r="G244" s="35" t="s">
        <v>439</v>
      </c>
      <c r="H244" s="36">
        <v>1155</v>
      </c>
      <c r="I244" s="33" t="s">
        <v>468</v>
      </c>
      <c r="J244" s="33" t="s">
        <v>343</v>
      </c>
      <c r="K244" s="31"/>
      <c r="L244" s="23"/>
    </row>
    <row r="245" spans="1:12" s="25" customFormat="1" ht="13" x14ac:dyDescent="0.25">
      <c r="A245" s="32">
        <v>5</v>
      </c>
      <c r="B245" s="33" t="s">
        <v>439</v>
      </c>
      <c r="C245" s="33">
        <v>4</v>
      </c>
      <c r="D245" s="34" t="s">
        <v>321</v>
      </c>
      <c r="E245" s="34">
        <v>17</v>
      </c>
      <c r="F245" s="34" t="s">
        <v>469</v>
      </c>
      <c r="G245" s="35" t="s">
        <v>439</v>
      </c>
      <c r="H245" s="36">
        <v>1156</v>
      </c>
      <c r="I245" s="33" t="s">
        <v>469</v>
      </c>
      <c r="J245" s="33"/>
      <c r="K245" s="31"/>
      <c r="L245" s="23"/>
    </row>
    <row r="246" spans="1:12" s="25" customFormat="1" ht="13" x14ac:dyDescent="0.25">
      <c r="A246" s="32">
        <v>5</v>
      </c>
      <c r="B246" s="33" t="s">
        <v>439</v>
      </c>
      <c r="C246" s="33">
        <v>4</v>
      </c>
      <c r="D246" s="34" t="s">
        <v>321</v>
      </c>
      <c r="E246" s="34">
        <v>17</v>
      </c>
      <c r="F246" s="34" t="s">
        <v>470</v>
      </c>
      <c r="G246" s="35" t="s">
        <v>439</v>
      </c>
      <c r="H246" s="36">
        <v>1157</v>
      </c>
      <c r="I246" s="33" t="s">
        <v>470</v>
      </c>
      <c r="J246" s="33" t="s">
        <v>471</v>
      </c>
      <c r="K246" s="31"/>
      <c r="L246" s="23"/>
    </row>
    <row r="247" spans="1:12" s="25" customFormat="1" ht="13" x14ac:dyDescent="0.25">
      <c r="A247" s="32">
        <v>5</v>
      </c>
      <c r="B247" s="33" t="s">
        <v>439</v>
      </c>
      <c r="C247" s="33">
        <v>4</v>
      </c>
      <c r="D247" s="34" t="s">
        <v>321</v>
      </c>
      <c r="E247" s="34">
        <v>17</v>
      </c>
      <c r="F247" s="34" t="s">
        <v>472</v>
      </c>
      <c r="G247" s="35" t="s">
        <v>439</v>
      </c>
      <c r="H247" s="36">
        <v>1158</v>
      </c>
      <c r="I247" s="33" t="s">
        <v>472</v>
      </c>
      <c r="J247" s="33"/>
      <c r="K247" s="31"/>
      <c r="L247" s="23"/>
    </row>
    <row r="248" spans="1:12" s="25" customFormat="1" ht="13" x14ac:dyDescent="0.25">
      <c r="A248" s="32">
        <v>5</v>
      </c>
      <c r="B248" s="33" t="s">
        <v>439</v>
      </c>
      <c r="C248" s="33">
        <v>4</v>
      </c>
      <c r="D248" s="34" t="s">
        <v>321</v>
      </c>
      <c r="E248" s="34">
        <v>17</v>
      </c>
      <c r="F248" s="34" t="s">
        <v>473</v>
      </c>
      <c r="G248" s="35" t="s">
        <v>439</v>
      </c>
      <c r="H248" s="36">
        <v>1159</v>
      </c>
      <c r="I248" s="33" t="s">
        <v>473</v>
      </c>
      <c r="J248" s="33"/>
      <c r="K248" s="31"/>
      <c r="L248" s="23"/>
    </row>
    <row r="249" spans="1:12" s="25" customFormat="1" ht="14.5" x14ac:dyDescent="0.25">
      <c r="A249" s="32">
        <v>5</v>
      </c>
      <c r="B249" s="33" t="s">
        <v>439</v>
      </c>
      <c r="C249" s="33">
        <v>4</v>
      </c>
      <c r="D249" s="34" t="s">
        <v>321</v>
      </c>
      <c r="E249" s="34">
        <v>17</v>
      </c>
      <c r="F249" s="34" t="s">
        <v>474</v>
      </c>
      <c r="G249" s="35" t="s">
        <v>439</v>
      </c>
      <c r="H249" s="36">
        <v>1160</v>
      </c>
      <c r="I249" s="33" t="s">
        <v>474</v>
      </c>
      <c r="J249" s="33" t="s">
        <v>475</v>
      </c>
      <c r="K249" s="31"/>
      <c r="L249" s="23"/>
    </row>
    <row r="250" spans="1:12" s="25" customFormat="1" ht="13" x14ac:dyDescent="0.25">
      <c r="A250" s="37">
        <v>5</v>
      </c>
      <c r="B250" s="37" t="s">
        <v>439</v>
      </c>
      <c r="C250" s="33">
        <v>4</v>
      </c>
      <c r="D250" s="34" t="s">
        <v>321</v>
      </c>
      <c r="E250" s="34">
        <v>17</v>
      </c>
      <c r="F250" s="34" t="s">
        <v>1686</v>
      </c>
      <c r="G250" s="40" t="s">
        <v>439</v>
      </c>
      <c r="H250" s="49">
        <v>1161</v>
      </c>
      <c r="I250" s="50" t="s">
        <v>1686</v>
      </c>
      <c r="J250" s="38"/>
      <c r="K250" s="31"/>
      <c r="L250" s="23"/>
    </row>
    <row r="251" spans="1:12" s="25" customFormat="1" ht="13" x14ac:dyDescent="0.25">
      <c r="A251" s="32">
        <v>0</v>
      </c>
      <c r="B251" s="42" t="s">
        <v>1687</v>
      </c>
      <c r="C251" s="37">
        <v>4</v>
      </c>
      <c r="D251" s="39" t="s">
        <v>321</v>
      </c>
      <c r="E251" s="39">
        <v>18</v>
      </c>
      <c r="F251" s="455" t="s">
        <v>321</v>
      </c>
      <c r="G251" s="50" t="s">
        <v>321</v>
      </c>
      <c r="H251" s="49">
        <v>1162</v>
      </c>
      <c r="I251" s="50" t="s">
        <v>321</v>
      </c>
      <c r="J251" s="38"/>
      <c r="K251" s="31"/>
      <c r="L251" s="23"/>
    </row>
    <row r="252" spans="1:12" s="25" customFormat="1" ht="13" x14ac:dyDescent="0.25">
      <c r="A252" s="37">
        <v>0</v>
      </c>
      <c r="B252" s="42" t="s">
        <v>1690</v>
      </c>
      <c r="C252" s="38">
        <v>0</v>
      </c>
      <c r="D252" s="42" t="s">
        <v>1690</v>
      </c>
      <c r="E252" s="39">
        <v>0</v>
      </c>
      <c r="F252" s="455" t="s">
        <v>1690</v>
      </c>
      <c r="G252" s="42" t="s">
        <v>1690</v>
      </c>
      <c r="H252" s="49">
        <v>0</v>
      </c>
      <c r="I252" s="42" t="s">
        <v>1690</v>
      </c>
      <c r="J252" s="38"/>
      <c r="K252" s="31"/>
      <c r="L252" s="23"/>
    </row>
    <row r="254" spans="1:12" x14ac:dyDescent="0.25">
      <c r="B254" s="53" t="s">
        <v>479</v>
      </c>
    </row>
  </sheetData>
  <sheetProtection selectLockedCells="1" selectUnlockedCells="1"/>
  <mergeCells count="1">
    <mergeCell ref="K2:L2"/>
  </mergeCells>
  <phoneticPr fontId="51" type="noConversion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836"/>
  <sheetViews>
    <sheetView zoomScale="86" zoomScaleNormal="86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57" sqref="F57"/>
    </sheetView>
  </sheetViews>
  <sheetFormatPr defaultColWidth="11.453125" defaultRowHeight="12.5" x14ac:dyDescent="0.25"/>
  <cols>
    <col min="1" max="1" width="12.54296875" style="25" customWidth="1"/>
    <col min="2" max="2" width="20.08984375" style="25" customWidth="1"/>
    <col min="3" max="3" width="13.08984375" style="484" customWidth="1"/>
    <col min="4" max="4" width="18.1796875" style="25" customWidth="1"/>
    <col min="5" max="5" width="10.1796875" style="25" customWidth="1"/>
    <col min="6" max="6" width="32.6328125" style="54" customWidth="1"/>
    <col min="7" max="7" width="16.36328125" style="25" customWidth="1"/>
    <col min="8" max="8" width="135.1796875" style="54" customWidth="1"/>
    <col min="9" max="9" width="26.90625" style="25" bestFit="1" customWidth="1"/>
    <col min="10" max="16384" width="11.453125" style="25"/>
  </cols>
  <sheetData>
    <row r="1" spans="1:12" ht="13.5" thickBot="1" x14ac:dyDescent="0.35">
      <c r="A1" s="5" t="s">
        <v>480</v>
      </c>
      <c r="B1" s="6"/>
      <c r="C1" s="479"/>
      <c r="D1" s="6"/>
      <c r="E1" s="7"/>
      <c r="F1" s="55"/>
      <c r="G1" s="55"/>
      <c r="H1" s="55"/>
    </row>
    <row r="2" spans="1:12" ht="54" customHeight="1" x14ac:dyDescent="0.3">
      <c r="A2" s="56" t="s">
        <v>481</v>
      </c>
      <c r="B2" s="56" t="s">
        <v>482</v>
      </c>
      <c r="C2" s="480" t="s">
        <v>483</v>
      </c>
      <c r="D2" s="57" t="s">
        <v>484</v>
      </c>
      <c r="E2" s="57" t="s">
        <v>485</v>
      </c>
      <c r="F2" s="137" t="s">
        <v>486</v>
      </c>
      <c r="G2" s="516" t="s">
        <v>487</v>
      </c>
      <c r="H2" s="515" t="s">
        <v>176</v>
      </c>
      <c r="I2" s="408" t="s">
        <v>1837</v>
      </c>
    </row>
    <row r="3" spans="1:12" ht="13" x14ac:dyDescent="0.3">
      <c r="A3" s="563">
        <v>0</v>
      </c>
      <c r="B3" s="563" t="s">
        <v>488</v>
      </c>
      <c r="C3" s="184">
        <v>0</v>
      </c>
      <c r="D3" s="185" t="s">
        <v>488</v>
      </c>
      <c r="E3" s="59">
        <v>6</v>
      </c>
      <c r="F3" s="141" t="s">
        <v>134</v>
      </c>
      <c r="G3" s="512"/>
      <c r="H3" s="505" t="s">
        <v>1946</v>
      </c>
      <c r="I3" s="407" t="str">
        <f t="shared" ref="I3:I47" si="0">INDEX($J$3:$J$492,MATCH(E3,$L$3:$L$492,0))</f>
        <v>Balanced</v>
      </c>
      <c r="J3" s="2" t="str">
        <f>TRIM(K3)</f>
        <v>Buyout</v>
      </c>
      <c r="K3" s="25" t="s">
        <v>501</v>
      </c>
      <c r="L3" s="25">
        <v>30</v>
      </c>
    </row>
    <row r="4" spans="1:12" ht="13" x14ac:dyDescent="0.3">
      <c r="A4" s="561"/>
      <c r="B4" s="561"/>
      <c r="C4" s="186">
        <v>0</v>
      </c>
      <c r="D4" s="187" t="s">
        <v>488</v>
      </c>
      <c r="E4" s="61">
        <v>15</v>
      </c>
      <c r="F4" s="142" t="s">
        <v>491</v>
      </c>
      <c r="G4" s="472" t="s">
        <v>492</v>
      </c>
      <c r="H4" s="506" t="s">
        <v>1996</v>
      </c>
      <c r="I4" s="407" t="str">
        <f t="shared" si="0"/>
        <v>Secondary Trading</v>
      </c>
      <c r="J4" s="2" t="str">
        <f t="shared" ref="J4:J46" si="1">TRIM(K4)</f>
        <v>LBO (Leveraged Buyout)</v>
      </c>
      <c r="K4" s="25" t="s">
        <v>1777</v>
      </c>
      <c r="L4" s="25">
        <v>10</v>
      </c>
    </row>
    <row r="5" spans="1:12" ht="13" x14ac:dyDescent="0.3">
      <c r="A5" s="561"/>
      <c r="B5" s="561"/>
      <c r="C5" s="186">
        <v>0</v>
      </c>
      <c r="D5" s="187" t="s">
        <v>488</v>
      </c>
      <c r="E5" s="61">
        <v>7</v>
      </c>
      <c r="F5" s="142" t="s">
        <v>493</v>
      </c>
      <c r="G5" s="472" t="s">
        <v>494</v>
      </c>
      <c r="H5" s="506" t="s">
        <v>1947</v>
      </c>
      <c r="I5" s="407" t="str">
        <f t="shared" si="0"/>
        <v>Public</v>
      </c>
      <c r="J5" s="2" t="str">
        <f t="shared" si="1"/>
        <v>MBO/MBI</v>
      </c>
      <c r="K5" s="25" t="s">
        <v>1778</v>
      </c>
      <c r="L5" s="25">
        <v>4</v>
      </c>
    </row>
    <row r="6" spans="1:12" ht="13" x14ac:dyDescent="0.3">
      <c r="A6" s="562"/>
      <c r="B6" s="562"/>
      <c r="C6" s="188">
        <v>0</v>
      </c>
      <c r="D6" s="189" t="s">
        <v>488</v>
      </c>
      <c r="E6" s="62">
        <v>29</v>
      </c>
      <c r="F6" s="143" t="s">
        <v>477</v>
      </c>
      <c r="G6" s="513"/>
      <c r="H6" s="507" t="s">
        <v>1948</v>
      </c>
      <c r="I6" s="407" t="str">
        <f t="shared" si="0"/>
        <v>Others</v>
      </c>
      <c r="J6" s="2" t="str">
        <f t="shared" si="1"/>
        <v>Public to Private</v>
      </c>
      <c r="K6" s="25" t="s">
        <v>1779</v>
      </c>
      <c r="L6" s="25">
        <v>13</v>
      </c>
    </row>
    <row r="7" spans="1:12" ht="13" x14ac:dyDescent="0.3">
      <c r="A7" s="563">
        <v>1</v>
      </c>
      <c r="B7" s="563" t="s">
        <v>495</v>
      </c>
      <c r="C7" s="186">
        <v>1</v>
      </c>
      <c r="D7" s="190" t="s">
        <v>495</v>
      </c>
      <c r="E7" s="59">
        <v>0</v>
      </c>
      <c r="F7" s="141" t="s">
        <v>496</v>
      </c>
      <c r="G7" s="512"/>
      <c r="H7" s="508" t="s">
        <v>1949</v>
      </c>
      <c r="I7" s="407" t="str">
        <f t="shared" si="0"/>
        <v>Seed (Venture Capital)</v>
      </c>
      <c r="J7" s="2" t="str">
        <f t="shared" si="1"/>
        <v>Recapitalisation</v>
      </c>
      <c r="K7" s="25" t="s">
        <v>1780</v>
      </c>
      <c r="L7" s="25">
        <v>9</v>
      </c>
    </row>
    <row r="8" spans="1:12" ht="13" x14ac:dyDescent="0.3">
      <c r="A8" s="561"/>
      <c r="B8" s="561"/>
      <c r="C8" s="186">
        <v>1</v>
      </c>
      <c r="D8" s="190" t="s">
        <v>495</v>
      </c>
      <c r="E8" s="61">
        <v>12</v>
      </c>
      <c r="F8" s="142" t="s">
        <v>497</v>
      </c>
      <c r="G8" s="472"/>
      <c r="H8" s="506" t="s">
        <v>1950</v>
      </c>
      <c r="I8" s="407" t="str">
        <f t="shared" si="0"/>
        <v>Start Up (Venture Capital)</v>
      </c>
      <c r="J8" s="2" t="str">
        <f t="shared" si="1"/>
        <v>Spin Off</v>
      </c>
      <c r="K8" s="25" t="s">
        <v>1781</v>
      </c>
      <c r="L8" s="25">
        <v>14</v>
      </c>
    </row>
    <row r="9" spans="1:12" ht="13" x14ac:dyDescent="0.3">
      <c r="A9" s="561"/>
      <c r="B9" s="561"/>
      <c r="C9" s="186">
        <v>1</v>
      </c>
      <c r="D9" s="190" t="s">
        <v>495</v>
      </c>
      <c r="E9" s="61">
        <v>1</v>
      </c>
      <c r="F9" s="142" t="s">
        <v>498</v>
      </c>
      <c r="G9" s="472"/>
      <c r="H9" s="506" t="s">
        <v>1951</v>
      </c>
      <c r="I9" s="407" t="str">
        <f t="shared" si="0"/>
        <v>Early (Venture Capital)</v>
      </c>
      <c r="J9" s="2" t="str">
        <f t="shared" si="1"/>
        <v>Growth</v>
      </c>
      <c r="K9" s="25" t="s">
        <v>1782</v>
      </c>
      <c r="L9" s="25">
        <v>16</v>
      </c>
    </row>
    <row r="10" spans="1:12" ht="13" x14ac:dyDescent="0.3">
      <c r="A10" s="561"/>
      <c r="B10" s="561"/>
      <c r="C10" s="186">
        <v>1</v>
      </c>
      <c r="D10" s="190" t="s">
        <v>495</v>
      </c>
      <c r="E10" s="61">
        <v>2</v>
      </c>
      <c r="F10" s="142" t="s">
        <v>499</v>
      </c>
      <c r="G10" s="472"/>
      <c r="H10" s="506" t="s">
        <v>1952</v>
      </c>
      <c r="I10" s="407" t="str">
        <f t="shared" si="0"/>
        <v>Expansion (Venture Capital)</v>
      </c>
      <c r="J10" s="2" t="str">
        <f t="shared" si="1"/>
        <v>Infrastructure</v>
      </c>
      <c r="K10" s="25" t="s">
        <v>135</v>
      </c>
      <c r="L10" s="25">
        <v>70</v>
      </c>
    </row>
    <row r="11" spans="1:12" ht="13" x14ac:dyDescent="0.3">
      <c r="A11" s="561"/>
      <c r="B11" s="561"/>
      <c r="C11" s="186">
        <v>1</v>
      </c>
      <c r="D11" s="190" t="s">
        <v>495</v>
      </c>
      <c r="E11" s="61">
        <v>3</v>
      </c>
      <c r="F11" s="142" t="s">
        <v>500</v>
      </c>
      <c r="G11" s="472"/>
      <c r="H11" s="506" t="s">
        <v>1953</v>
      </c>
      <c r="I11" s="407" t="str">
        <f t="shared" si="0"/>
        <v>Later (Venture Capital)</v>
      </c>
      <c r="J11" s="2" t="str">
        <f t="shared" si="1"/>
        <v>Greenfield</v>
      </c>
      <c r="K11" s="25" t="s">
        <v>1783</v>
      </c>
      <c r="L11" s="25">
        <v>73</v>
      </c>
    </row>
    <row r="12" spans="1:12" ht="13" x14ac:dyDescent="0.3">
      <c r="A12" s="562"/>
      <c r="B12" s="562"/>
      <c r="C12" s="186">
        <v>1</v>
      </c>
      <c r="D12" s="191" t="s">
        <v>495</v>
      </c>
      <c r="E12" s="138">
        <v>31</v>
      </c>
      <c r="F12" s="139" t="s">
        <v>899</v>
      </c>
      <c r="G12" s="513"/>
      <c r="H12" s="509"/>
      <c r="I12" s="407" t="str">
        <f t="shared" si="0"/>
        <v>Venture Capital</v>
      </c>
      <c r="J12" s="2" t="str">
        <f t="shared" si="1"/>
        <v>Infrastructure Concession</v>
      </c>
      <c r="K12" s="25" t="s">
        <v>1784</v>
      </c>
      <c r="L12" s="25">
        <v>74</v>
      </c>
    </row>
    <row r="13" spans="1:12" ht="13" x14ac:dyDescent="0.3">
      <c r="A13" s="202">
        <v>3</v>
      </c>
      <c r="B13" s="183" t="s">
        <v>501</v>
      </c>
      <c r="C13" s="192">
        <v>2</v>
      </c>
      <c r="D13" s="193" t="s">
        <v>502</v>
      </c>
      <c r="E13" s="144">
        <v>16</v>
      </c>
      <c r="F13" s="140" t="s">
        <v>502</v>
      </c>
      <c r="G13" s="514"/>
      <c r="H13" s="510" t="s">
        <v>1954</v>
      </c>
      <c r="I13" s="407" t="str">
        <f t="shared" si="0"/>
        <v>Growth</v>
      </c>
      <c r="J13" s="2" t="str">
        <f t="shared" si="1"/>
        <v>Infrastructure PPP</v>
      </c>
      <c r="K13" s="25" t="s">
        <v>1785</v>
      </c>
      <c r="L13" s="25">
        <v>75</v>
      </c>
    </row>
    <row r="14" spans="1:12" ht="13" x14ac:dyDescent="0.3">
      <c r="A14" s="564">
        <v>3</v>
      </c>
      <c r="B14" s="560" t="s">
        <v>501</v>
      </c>
      <c r="C14" s="186">
        <v>3</v>
      </c>
      <c r="D14" s="187" t="s">
        <v>501</v>
      </c>
      <c r="E14" s="61">
        <v>4</v>
      </c>
      <c r="F14" s="142" t="s">
        <v>503</v>
      </c>
      <c r="G14" s="512"/>
      <c r="H14" s="506" t="s">
        <v>1955</v>
      </c>
      <c r="I14" s="407" t="str">
        <f t="shared" si="0"/>
        <v>MBO/MBI</v>
      </c>
      <c r="J14" s="2" t="str">
        <f t="shared" si="1"/>
        <v>Rehabilitated Brownfield</v>
      </c>
      <c r="K14" s="25" t="s">
        <v>1786</v>
      </c>
      <c r="L14" s="25">
        <v>72</v>
      </c>
    </row>
    <row r="15" spans="1:12" ht="13" x14ac:dyDescent="0.3">
      <c r="A15" s="561"/>
      <c r="B15" s="561"/>
      <c r="C15" s="186">
        <v>3</v>
      </c>
      <c r="D15" s="187" t="s">
        <v>501</v>
      </c>
      <c r="E15" s="61">
        <v>10</v>
      </c>
      <c r="F15" s="142" t="s">
        <v>505</v>
      </c>
      <c r="G15" s="472"/>
      <c r="H15" s="506" t="s">
        <v>1956</v>
      </c>
      <c r="I15" s="407" t="str">
        <f t="shared" si="0"/>
        <v>LBO (Leveraged Buyout)</v>
      </c>
      <c r="J15" s="2" t="str">
        <f t="shared" si="1"/>
        <v>Others</v>
      </c>
      <c r="K15" s="25" t="s">
        <v>1756</v>
      </c>
      <c r="L15" s="25">
        <v>29</v>
      </c>
    </row>
    <row r="16" spans="1:12" ht="13" x14ac:dyDescent="0.3">
      <c r="A16" s="561"/>
      <c r="B16" s="561"/>
      <c r="C16" s="186">
        <v>3</v>
      </c>
      <c r="D16" s="187" t="s">
        <v>501</v>
      </c>
      <c r="E16" s="61">
        <v>11</v>
      </c>
      <c r="F16" s="142" t="s">
        <v>506</v>
      </c>
      <c r="G16" s="472"/>
      <c r="H16" s="506" t="s">
        <v>1957</v>
      </c>
      <c r="I16" s="407" t="e">
        <f t="shared" si="0"/>
        <v>#N/A</v>
      </c>
      <c r="J16" s="2" t="str">
        <f t="shared" si="1"/>
        <v>Public</v>
      </c>
      <c r="K16" s="25" t="s">
        <v>1787</v>
      </c>
      <c r="L16" s="25">
        <v>7</v>
      </c>
    </row>
    <row r="17" spans="1:13" ht="13" x14ac:dyDescent="0.3">
      <c r="A17" s="561"/>
      <c r="B17" s="561"/>
      <c r="C17" s="186">
        <v>3</v>
      </c>
      <c r="D17" s="187" t="s">
        <v>501</v>
      </c>
      <c r="E17" s="61">
        <v>13</v>
      </c>
      <c r="F17" s="142" t="s">
        <v>507</v>
      </c>
      <c r="G17" s="472"/>
      <c r="H17" s="506" t="s">
        <v>1958</v>
      </c>
      <c r="I17" s="407" t="str">
        <f t="shared" si="0"/>
        <v>Public to Private</v>
      </c>
      <c r="J17" s="2" t="str">
        <f t="shared" si="1"/>
        <v>Secondary Trading</v>
      </c>
      <c r="K17" s="25" t="s">
        <v>1788</v>
      </c>
      <c r="L17" s="25">
        <v>15</v>
      </c>
    </row>
    <row r="18" spans="1:13" ht="13" x14ac:dyDescent="0.3">
      <c r="A18" s="562"/>
      <c r="B18" s="562"/>
      <c r="C18" s="194">
        <v>3</v>
      </c>
      <c r="D18" s="195" t="s">
        <v>501</v>
      </c>
      <c r="E18" s="62">
        <v>30</v>
      </c>
      <c r="F18" s="139" t="s">
        <v>900</v>
      </c>
      <c r="G18" s="513"/>
      <c r="H18" s="509"/>
      <c r="I18" s="407" t="str">
        <f t="shared" si="0"/>
        <v>Buyout</v>
      </c>
      <c r="J18" s="2" t="str">
        <f t="shared" si="1"/>
        <v>Turnaround</v>
      </c>
      <c r="K18" s="25" t="s">
        <v>1789</v>
      </c>
      <c r="L18" s="25">
        <v>5</v>
      </c>
    </row>
    <row r="19" spans="1:13" ht="14.15" customHeight="1" x14ac:dyDescent="0.3">
      <c r="A19" s="565">
        <v>4</v>
      </c>
      <c r="B19" s="565" t="s">
        <v>898</v>
      </c>
      <c r="C19" s="196">
        <v>4</v>
      </c>
      <c r="D19" s="197" t="s">
        <v>898</v>
      </c>
      <c r="E19" s="61">
        <v>8</v>
      </c>
      <c r="F19" s="204" t="s">
        <v>1234</v>
      </c>
      <c r="G19" s="572" t="s">
        <v>1247</v>
      </c>
      <c r="H19" s="500" t="s">
        <v>1959</v>
      </c>
      <c r="I19" s="407" t="str">
        <f t="shared" si="0"/>
        <v>Private Debt</v>
      </c>
      <c r="J19" s="2" t="str">
        <f t="shared" si="1"/>
        <v>Private Debt</v>
      </c>
      <c r="K19" s="25" t="s">
        <v>898</v>
      </c>
      <c r="L19" s="25">
        <v>8</v>
      </c>
      <c r="M19" s="25" t="s">
        <v>1814</v>
      </c>
    </row>
    <row r="20" spans="1:13" ht="14.15" customHeight="1" x14ac:dyDescent="0.3">
      <c r="A20" s="566"/>
      <c r="B20" s="566"/>
      <c r="C20" s="198">
        <v>4</v>
      </c>
      <c r="D20" s="199" t="s">
        <v>898</v>
      </c>
      <c r="E20" s="61">
        <v>207</v>
      </c>
      <c r="F20" s="204" t="s">
        <v>1231</v>
      </c>
      <c r="G20" s="573"/>
      <c r="H20" s="500" t="s">
        <v>1960</v>
      </c>
      <c r="I20" s="407" t="str">
        <f t="shared" si="0"/>
        <v>Senior Debt</v>
      </c>
      <c r="J20" s="2" t="str">
        <f t="shared" si="1"/>
        <v>Acquisition Financing (PD)</v>
      </c>
      <c r="K20" s="25" t="s">
        <v>1790</v>
      </c>
      <c r="L20" s="25">
        <v>84</v>
      </c>
    </row>
    <row r="21" spans="1:13" ht="14.15" customHeight="1" x14ac:dyDescent="0.3">
      <c r="A21" s="566"/>
      <c r="B21" s="566"/>
      <c r="C21" s="198">
        <v>4</v>
      </c>
      <c r="D21" s="199" t="s">
        <v>898</v>
      </c>
      <c r="E21" s="61">
        <v>208</v>
      </c>
      <c r="F21" s="204" t="s">
        <v>1233</v>
      </c>
      <c r="G21" s="573"/>
      <c r="H21" s="500" t="s">
        <v>1961</v>
      </c>
      <c r="I21" s="407" t="str">
        <f t="shared" si="0"/>
        <v>Subordinated / Mezzanine Debt</v>
      </c>
      <c r="J21" s="2" t="str">
        <f t="shared" si="1"/>
        <v>Growth (PD)</v>
      </c>
      <c r="K21" s="25" t="s">
        <v>1791</v>
      </c>
      <c r="L21" s="25">
        <v>88</v>
      </c>
    </row>
    <row r="22" spans="1:13" ht="14.15" customHeight="1" x14ac:dyDescent="0.3">
      <c r="A22" s="566"/>
      <c r="B22" s="566"/>
      <c r="C22" s="200">
        <v>4</v>
      </c>
      <c r="D22" s="201" t="s">
        <v>898</v>
      </c>
      <c r="E22" s="62">
        <v>209</v>
      </c>
      <c r="F22" s="143" t="s">
        <v>1232</v>
      </c>
      <c r="G22" s="574"/>
      <c r="H22" s="507" t="s">
        <v>1962</v>
      </c>
      <c r="I22" s="407" t="str">
        <f t="shared" si="0"/>
        <v>Mixed / Unitranche Debt</v>
      </c>
      <c r="J22" s="2" t="str">
        <f t="shared" si="1"/>
        <v>LBO (PD)</v>
      </c>
      <c r="K22" s="25" t="s">
        <v>1792</v>
      </c>
      <c r="L22" s="25">
        <v>83</v>
      </c>
    </row>
    <row r="23" spans="1:13" ht="14.15" customHeight="1" x14ac:dyDescent="0.3">
      <c r="A23" s="565"/>
      <c r="B23" s="565"/>
      <c r="C23" s="186">
        <v>4</v>
      </c>
      <c r="D23" s="187" t="s">
        <v>898</v>
      </c>
      <c r="E23" s="61">
        <v>80</v>
      </c>
      <c r="F23" s="205" t="s">
        <v>503</v>
      </c>
      <c r="G23" s="572" t="s">
        <v>1248</v>
      </c>
      <c r="H23" s="501" t="s">
        <v>1990</v>
      </c>
      <c r="I23" s="407" t="str">
        <f t="shared" si="0"/>
        <v>MBO/MBI (PD)</v>
      </c>
      <c r="J23" s="2" t="str">
        <f t="shared" si="1"/>
        <v>MBO/MBI (PD)</v>
      </c>
      <c r="K23" s="25" t="s">
        <v>1793</v>
      </c>
      <c r="L23" s="25">
        <v>80</v>
      </c>
    </row>
    <row r="24" spans="1:13" ht="14.15" customHeight="1" x14ac:dyDescent="0.3">
      <c r="A24" s="565"/>
      <c r="B24" s="565"/>
      <c r="C24" s="186">
        <v>4</v>
      </c>
      <c r="D24" s="187" t="s">
        <v>898</v>
      </c>
      <c r="E24" s="61">
        <v>81</v>
      </c>
      <c r="F24" s="205" t="s">
        <v>489</v>
      </c>
      <c r="G24" s="573"/>
      <c r="H24" s="501" t="s">
        <v>1991</v>
      </c>
      <c r="I24" s="407" t="str">
        <f t="shared" si="0"/>
        <v>Turnaround (PD)</v>
      </c>
      <c r="J24" s="2" t="str">
        <f t="shared" si="1"/>
        <v>Public to Private (PD)</v>
      </c>
      <c r="K24" s="25" t="s">
        <v>1794</v>
      </c>
      <c r="L24" s="25">
        <v>85</v>
      </c>
    </row>
    <row r="25" spans="1:13" ht="14.15" customHeight="1" x14ac:dyDescent="0.3">
      <c r="A25" s="565"/>
      <c r="B25" s="565"/>
      <c r="C25" s="186">
        <v>4</v>
      </c>
      <c r="D25" s="187" t="s">
        <v>898</v>
      </c>
      <c r="E25" s="61">
        <v>82</v>
      </c>
      <c r="F25" s="205" t="s">
        <v>504</v>
      </c>
      <c r="G25" s="573"/>
      <c r="H25" s="501" t="s">
        <v>1992</v>
      </c>
      <c r="I25" s="407" t="str">
        <f t="shared" si="0"/>
        <v>Recapitalisation (PD)</v>
      </c>
      <c r="J25" s="2" t="str">
        <f t="shared" si="1"/>
        <v>Recapitalisation (PD)</v>
      </c>
      <c r="K25" s="25" t="s">
        <v>1795</v>
      </c>
      <c r="L25" s="25">
        <v>82</v>
      </c>
    </row>
    <row r="26" spans="1:13" ht="14.15" customHeight="1" x14ac:dyDescent="0.3">
      <c r="A26" s="565"/>
      <c r="B26" s="565"/>
      <c r="C26" s="186">
        <v>4</v>
      </c>
      <c r="D26" s="187" t="s">
        <v>898</v>
      </c>
      <c r="E26" s="61">
        <v>83</v>
      </c>
      <c r="F26" s="205" t="s">
        <v>505</v>
      </c>
      <c r="G26" s="573"/>
      <c r="H26" s="501" t="s">
        <v>1993</v>
      </c>
      <c r="I26" s="407" t="str">
        <f t="shared" si="0"/>
        <v>LBO (PD)</v>
      </c>
      <c r="J26" s="2" t="str">
        <f t="shared" si="1"/>
        <v>Secondary Trading (PD)</v>
      </c>
      <c r="K26" s="25" t="s">
        <v>1796</v>
      </c>
      <c r="L26" s="25">
        <v>87</v>
      </c>
    </row>
    <row r="27" spans="1:13" ht="14.15" customHeight="1" x14ac:dyDescent="0.3">
      <c r="A27" s="565"/>
      <c r="B27" s="565"/>
      <c r="C27" s="186">
        <v>4</v>
      </c>
      <c r="D27" s="187" t="s">
        <v>898</v>
      </c>
      <c r="E27" s="61">
        <v>84</v>
      </c>
      <c r="F27" s="205" t="s">
        <v>506</v>
      </c>
      <c r="G27" s="573"/>
      <c r="H27" s="501" t="s">
        <v>1994</v>
      </c>
      <c r="I27" s="407" t="str">
        <f t="shared" si="0"/>
        <v>Acquisition Financing (PD)</v>
      </c>
      <c r="J27" s="2" t="str">
        <f t="shared" si="1"/>
        <v>Special Situations (PD)</v>
      </c>
      <c r="K27" s="25" t="s">
        <v>1797</v>
      </c>
      <c r="L27" s="25">
        <v>89</v>
      </c>
    </row>
    <row r="28" spans="1:13" ht="14.15" customHeight="1" x14ac:dyDescent="0.3">
      <c r="A28" s="565"/>
      <c r="B28" s="565"/>
      <c r="C28" s="186">
        <v>4</v>
      </c>
      <c r="D28" s="187" t="s">
        <v>898</v>
      </c>
      <c r="E28" s="61">
        <v>85</v>
      </c>
      <c r="F28" s="205" t="s">
        <v>507</v>
      </c>
      <c r="G28" s="573"/>
      <c r="H28" s="501" t="s">
        <v>1995</v>
      </c>
      <c r="I28" s="407" t="str">
        <f t="shared" si="0"/>
        <v>Public to Private (PD)</v>
      </c>
      <c r="J28" s="2" t="str">
        <f t="shared" si="1"/>
        <v>Spin Off (PD)</v>
      </c>
      <c r="K28" s="25" t="s">
        <v>1798</v>
      </c>
      <c r="L28" s="25">
        <v>86</v>
      </c>
    </row>
    <row r="29" spans="1:13" ht="14.15" customHeight="1" x14ac:dyDescent="0.3">
      <c r="A29" s="565"/>
      <c r="B29" s="565"/>
      <c r="C29" s="186">
        <v>4</v>
      </c>
      <c r="D29" s="187" t="s">
        <v>898</v>
      </c>
      <c r="E29" s="61">
        <v>86</v>
      </c>
      <c r="F29" s="205" t="s">
        <v>1939</v>
      </c>
      <c r="G29" s="573"/>
      <c r="H29" s="501" t="s">
        <v>1986</v>
      </c>
      <c r="I29" s="407" t="str">
        <f t="shared" si="0"/>
        <v>Spin Off (PD)</v>
      </c>
      <c r="J29" s="2" t="str">
        <f t="shared" si="1"/>
        <v>Turnaround (PD)</v>
      </c>
      <c r="K29" s="25" t="s">
        <v>1799</v>
      </c>
      <c r="L29" s="25">
        <v>81</v>
      </c>
    </row>
    <row r="30" spans="1:13" ht="14.15" customHeight="1" x14ac:dyDescent="0.3">
      <c r="A30" s="565"/>
      <c r="B30" s="565"/>
      <c r="C30" s="186">
        <v>4</v>
      </c>
      <c r="D30" s="187" t="s">
        <v>898</v>
      </c>
      <c r="E30" s="61">
        <v>87</v>
      </c>
      <c r="F30" s="205" t="s">
        <v>491</v>
      </c>
      <c r="G30" s="573"/>
      <c r="H30" s="501" t="s">
        <v>1997</v>
      </c>
      <c r="I30" s="407" t="str">
        <f t="shared" si="0"/>
        <v>Secondary Trading (PD)</v>
      </c>
      <c r="J30" s="2" t="str">
        <f t="shared" si="1"/>
        <v>Real Estate</v>
      </c>
      <c r="K30" s="25" t="s">
        <v>508</v>
      </c>
      <c r="L30" s="25">
        <v>60</v>
      </c>
    </row>
    <row r="31" spans="1:13" ht="14.15" customHeight="1" x14ac:dyDescent="0.3">
      <c r="A31" s="565"/>
      <c r="B31" s="565"/>
      <c r="C31" s="186">
        <v>4</v>
      </c>
      <c r="D31" s="187" t="s">
        <v>898</v>
      </c>
      <c r="E31" s="61">
        <v>88</v>
      </c>
      <c r="F31" s="205" t="s">
        <v>502</v>
      </c>
      <c r="G31" s="573"/>
      <c r="H31" s="501" t="s">
        <v>1988</v>
      </c>
      <c r="I31" s="407" t="str">
        <f t="shared" si="0"/>
        <v>Growth (PD)</v>
      </c>
      <c r="J31" s="2" t="str">
        <f t="shared" si="1"/>
        <v>RE Core</v>
      </c>
      <c r="K31" s="25" t="s">
        <v>1800</v>
      </c>
      <c r="L31" s="25">
        <v>61</v>
      </c>
    </row>
    <row r="32" spans="1:13" ht="14.15" customHeight="1" x14ac:dyDescent="0.3">
      <c r="A32" s="565"/>
      <c r="B32" s="565"/>
      <c r="C32" s="186">
        <v>4</v>
      </c>
      <c r="D32" s="187" t="s">
        <v>898</v>
      </c>
      <c r="E32" s="61">
        <v>89</v>
      </c>
      <c r="F32" s="205" t="s">
        <v>490</v>
      </c>
      <c r="G32" s="573"/>
      <c r="H32" s="501" t="s">
        <v>1987</v>
      </c>
      <c r="I32" s="407" t="str">
        <f t="shared" si="0"/>
        <v>Special Situations (PD)</v>
      </c>
      <c r="J32" s="2" t="str">
        <f t="shared" si="1"/>
        <v>RE Core Plus</v>
      </c>
      <c r="K32" s="25" t="s">
        <v>1801</v>
      </c>
      <c r="L32" s="25">
        <v>62</v>
      </c>
    </row>
    <row r="33" spans="1:31" ht="14.15" customHeight="1" x14ac:dyDescent="0.3">
      <c r="A33" s="565"/>
      <c r="B33" s="565"/>
      <c r="C33" s="186">
        <v>4</v>
      </c>
      <c r="D33" s="485" t="s">
        <v>898</v>
      </c>
      <c r="E33" s="466">
        <v>32</v>
      </c>
      <c r="F33" s="467" t="s">
        <v>1813</v>
      </c>
      <c r="G33" s="574"/>
      <c r="H33" s="503"/>
      <c r="I33" s="407" t="e">
        <f t="shared" si="0"/>
        <v>#N/A</v>
      </c>
      <c r="J33" s="2" t="str">
        <f t="shared" si="1"/>
        <v>RE Opportunistic</v>
      </c>
      <c r="K33" s="25" t="s">
        <v>1802</v>
      </c>
      <c r="L33" s="25">
        <v>63</v>
      </c>
    </row>
    <row r="34" spans="1:31" ht="13" x14ac:dyDescent="0.3">
      <c r="A34" s="575">
        <v>6</v>
      </c>
      <c r="B34" s="567" t="s">
        <v>508</v>
      </c>
      <c r="C34" s="488">
        <v>6</v>
      </c>
      <c r="D34" s="489" t="s">
        <v>508</v>
      </c>
      <c r="E34" s="495">
        <v>61</v>
      </c>
      <c r="F34" s="492" t="s">
        <v>509</v>
      </c>
      <c r="G34" s="157"/>
      <c r="H34" s="492" t="s">
        <v>1967</v>
      </c>
      <c r="I34" s="407" t="str">
        <f t="shared" si="0"/>
        <v>RE Core</v>
      </c>
      <c r="J34" s="2" t="str">
        <f t="shared" si="1"/>
        <v>RE Value Add</v>
      </c>
      <c r="K34" s="25" t="s">
        <v>1803</v>
      </c>
      <c r="L34" s="25">
        <v>210</v>
      </c>
      <c r="M34" s="25" t="s">
        <v>1814</v>
      </c>
    </row>
    <row r="35" spans="1:31" ht="13" x14ac:dyDescent="0.3">
      <c r="A35" s="576"/>
      <c r="B35" s="567"/>
      <c r="C35" s="493">
        <v>6</v>
      </c>
      <c r="D35" s="465" t="s">
        <v>508</v>
      </c>
      <c r="E35" s="496">
        <v>62</v>
      </c>
      <c r="F35" s="478" t="s">
        <v>510</v>
      </c>
      <c r="G35" s="157"/>
      <c r="H35" s="502" t="s">
        <v>1968</v>
      </c>
      <c r="I35" s="407" t="str">
        <f t="shared" si="0"/>
        <v>RE Core Plus</v>
      </c>
      <c r="J35" s="2" t="str">
        <f t="shared" si="1"/>
        <v>Real Estate Mixed</v>
      </c>
      <c r="K35" s="25" t="s">
        <v>1804</v>
      </c>
      <c r="L35" s="25">
        <v>65</v>
      </c>
    </row>
    <row r="36" spans="1:31" ht="13" x14ac:dyDescent="0.3">
      <c r="A36" s="576"/>
      <c r="B36" s="567"/>
      <c r="C36" s="493">
        <v>6</v>
      </c>
      <c r="D36" s="465" t="s">
        <v>508</v>
      </c>
      <c r="E36" s="496">
        <v>63</v>
      </c>
      <c r="F36" s="478" t="s">
        <v>511</v>
      </c>
      <c r="G36" s="157"/>
      <c r="H36" s="502" t="s">
        <v>1969</v>
      </c>
      <c r="I36" s="407" t="str">
        <f t="shared" si="0"/>
        <v>RE Opportunistic</v>
      </c>
      <c r="J36" s="2" t="str">
        <f t="shared" si="1"/>
        <v>Venture Capital</v>
      </c>
      <c r="K36" s="25" t="s">
        <v>495</v>
      </c>
      <c r="L36" s="25">
        <v>31</v>
      </c>
    </row>
    <row r="37" spans="1:31" ht="13" x14ac:dyDescent="0.3">
      <c r="A37" s="576"/>
      <c r="B37" s="567"/>
      <c r="C37" s="493">
        <v>6</v>
      </c>
      <c r="D37" s="465" t="s">
        <v>508</v>
      </c>
      <c r="E37" s="496">
        <v>64</v>
      </c>
      <c r="F37" s="478" t="s">
        <v>512</v>
      </c>
      <c r="G37" s="157"/>
      <c r="H37" s="502" t="s">
        <v>1970</v>
      </c>
      <c r="I37" s="407" t="e">
        <f t="shared" si="0"/>
        <v>#N/A</v>
      </c>
      <c r="J37" s="2" t="str">
        <f t="shared" si="1"/>
        <v>Early (Venture Capital)</v>
      </c>
      <c r="K37" s="25" t="s">
        <v>1805</v>
      </c>
      <c r="L37" s="25">
        <v>1</v>
      </c>
    </row>
    <row r="38" spans="1:31" ht="13" x14ac:dyDescent="0.3">
      <c r="A38" s="576"/>
      <c r="B38" s="567"/>
      <c r="C38" s="493">
        <v>6</v>
      </c>
      <c r="D38" s="465" t="s">
        <v>508</v>
      </c>
      <c r="E38" s="496">
        <v>65</v>
      </c>
      <c r="F38" s="478" t="s">
        <v>513</v>
      </c>
      <c r="G38" s="157"/>
      <c r="H38" s="502" t="s">
        <v>1971</v>
      </c>
      <c r="I38" s="407" t="str">
        <f t="shared" si="0"/>
        <v>Real Estate Mixed</v>
      </c>
      <c r="J38" s="2" t="str">
        <f t="shared" si="1"/>
        <v>Expansion (Venture Capital)</v>
      </c>
      <c r="K38" s="25" t="s">
        <v>1806</v>
      </c>
      <c r="L38" s="25">
        <v>2</v>
      </c>
      <c r="O38" s="157"/>
      <c r="W38" s="157"/>
      <c r="AE38" s="157"/>
    </row>
    <row r="39" spans="1:31" s="150" customFormat="1" ht="13" x14ac:dyDescent="0.3">
      <c r="A39" s="577"/>
      <c r="B39" s="568"/>
      <c r="C39" s="493">
        <v>6</v>
      </c>
      <c r="D39" s="465" t="s">
        <v>508</v>
      </c>
      <c r="E39" s="496">
        <v>90</v>
      </c>
      <c r="F39" s="478" t="s">
        <v>1317</v>
      </c>
      <c r="G39" s="499" t="s">
        <v>1248</v>
      </c>
      <c r="H39" s="502" t="s">
        <v>1972</v>
      </c>
      <c r="I39" s="407" t="e">
        <f t="shared" si="0"/>
        <v>#N/A</v>
      </c>
      <c r="J39" s="2" t="str">
        <f t="shared" si="1"/>
        <v>Later (Venture Capital)</v>
      </c>
      <c r="K39" s="25" t="s">
        <v>1807</v>
      </c>
      <c r="L39" s="25">
        <v>3</v>
      </c>
      <c r="M39" s="25"/>
      <c r="N39" s="25"/>
      <c r="O39" s="157"/>
      <c r="P39" s="25"/>
      <c r="Q39" s="25"/>
      <c r="R39" s="25"/>
      <c r="S39" s="25"/>
      <c r="T39" s="25"/>
      <c r="U39" s="25"/>
      <c r="V39" s="25"/>
      <c r="W39" s="157"/>
      <c r="X39" s="25"/>
      <c r="Y39" s="25"/>
      <c r="Z39" s="25"/>
      <c r="AA39" s="25"/>
      <c r="AB39" s="25"/>
      <c r="AC39" s="25"/>
      <c r="AD39" s="25"/>
      <c r="AE39" s="157"/>
    </row>
    <row r="40" spans="1:31" s="150" customFormat="1" ht="13" x14ac:dyDescent="0.3">
      <c r="A40" s="576"/>
      <c r="B40" s="567"/>
      <c r="C40" s="493">
        <v>6</v>
      </c>
      <c r="D40" s="465" t="s">
        <v>508</v>
      </c>
      <c r="E40" s="496">
        <v>210</v>
      </c>
      <c r="F40" s="478" t="s">
        <v>1317</v>
      </c>
      <c r="G40" s="498" t="s">
        <v>1247</v>
      </c>
      <c r="H40" s="502" t="s">
        <v>1972</v>
      </c>
      <c r="I40" s="407" t="str">
        <f t="shared" si="0"/>
        <v>RE Value Add</v>
      </c>
      <c r="J40" s="2" t="str">
        <f t="shared" si="1"/>
        <v>Seed (Venture Capital)</v>
      </c>
      <c r="K40" s="25" t="s">
        <v>1808</v>
      </c>
      <c r="L40" s="25">
        <v>0</v>
      </c>
      <c r="M40" s="25"/>
      <c r="N40" s="25"/>
      <c r="O40" s="157"/>
      <c r="P40" s="25"/>
      <c r="Q40" s="25"/>
      <c r="R40" s="25"/>
      <c r="S40" s="25"/>
      <c r="T40" s="25"/>
      <c r="U40" s="25"/>
      <c r="V40" s="25"/>
      <c r="W40" s="157"/>
      <c r="X40" s="25"/>
      <c r="Y40" s="25"/>
      <c r="Z40" s="25"/>
      <c r="AA40" s="25"/>
      <c r="AB40" s="25"/>
      <c r="AC40" s="25"/>
      <c r="AD40" s="25"/>
      <c r="AE40" s="157"/>
    </row>
    <row r="41" spans="1:31" ht="13" x14ac:dyDescent="0.3">
      <c r="A41" s="578"/>
      <c r="B41" s="569"/>
      <c r="C41" s="494">
        <v>6</v>
      </c>
      <c r="D41" s="490" t="s">
        <v>508</v>
      </c>
      <c r="E41" s="497">
        <v>60</v>
      </c>
      <c r="F41" s="491" t="s">
        <v>156</v>
      </c>
      <c r="G41" s="157"/>
      <c r="H41" s="511"/>
      <c r="I41" s="407" t="str">
        <f t="shared" si="0"/>
        <v>Real Estate</v>
      </c>
      <c r="J41" s="2" t="str">
        <f t="shared" si="1"/>
        <v>Start Up (Venture Capital)</v>
      </c>
      <c r="K41" s="25" t="s">
        <v>1809</v>
      </c>
      <c r="L41" s="25">
        <v>12</v>
      </c>
      <c r="O41" s="157"/>
      <c r="W41" s="157"/>
      <c r="AE41" s="157"/>
    </row>
    <row r="42" spans="1:31" ht="13" x14ac:dyDescent="0.3">
      <c r="A42" s="575">
        <v>7</v>
      </c>
      <c r="B42" s="570" t="s">
        <v>135</v>
      </c>
      <c r="C42" s="486">
        <v>7</v>
      </c>
      <c r="D42" s="487" t="s">
        <v>135</v>
      </c>
      <c r="E42" s="61">
        <v>71</v>
      </c>
      <c r="F42" s="478" t="s">
        <v>514</v>
      </c>
      <c r="G42" s="157"/>
      <c r="H42" s="502" t="s">
        <v>1973</v>
      </c>
      <c r="I42" s="407" t="e">
        <f t="shared" si="0"/>
        <v>#N/A</v>
      </c>
      <c r="O42" s="157"/>
      <c r="W42" s="157"/>
      <c r="AE42" s="157"/>
    </row>
    <row r="43" spans="1:31" ht="13" x14ac:dyDescent="0.3">
      <c r="A43" s="576"/>
      <c r="B43" s="571"/>
      <c r="C43" s="203">
        <v>7</v>
      </c>
      <c r="D43" s="207" t="s">
        <v>135</v>
      </c>
      <c r="E43" s="61">
        <v>72</v>
      </c>
      <c r="F43" s="206" t="s">
        <v>515</v>
      </c>
      <c r="G43" s="157"/>
      <c r="H43" s="502" t="s">
        <v>1974</v>
      </c>
      <c r="I43" s="407" t="str">
        <f t="shared" si="0"/>
        <v>Rehabilitated Brownfield</v>
      </c>
      <c r="J43" s="2" t="str">
        <f t="shared" si="1"/>
        <v>Balanced</v>
      </c>
      <c r="K43" s="25" t="s">
        <v>134</v>
      </c>
      <c r="L43" s="25">
        <v>6</v>
      </c>
      <c r="O43" s="157"/>
      <c r="W43" s="157"/>
      <c r="AE43" s="157"/>
    </row>
    <row r="44" spans="1:31" ht="13" x14ac:dyDescent="0.3">
      <c r="A44" s="576"/>
      <c r="B44" s="571"/>
      <c r="C44" s="203">
        <v>7</v>
      </c>
      <c r="D44" s="207" t="s">
        <v>135</v>
      </c>
      <c r="E44" s="61">
        <v>73</v>
      </c>
      <c r="F44" s="206" t="s">
        <v>516</v>
      </c>
      <c r="G44" s="157"/>
      <c r="H44" s="502" t="s">
        <v>1975</v>
      </c>
      <c r="I44" s="407" t="str">
        <f t="shared" si="0"/>
        <v>Greenfield</v>
      </c>
      <c r="J44" s="2" t="str">
        <f t="shared" si="1"/>
        <v>Senior Debt</v>
      </c>
      <c r="K44" s="25" t="s">
        <v>1810</v>
      </c>
      <c r="L44" s="25">
        <v>207</v>
      </c>
      <c r="O44" s="157"/>
      <c r="W44" s="157"/>
      <c r="AE44" s="157"/>
    </row>
    <row r="45" spans="1:31" ht="13" x14ac:dyDescent="0.3">
      <c r="A45" s="576"/>
      <c r="B45" s="571"/>
      <c r="C45" s="203">
        <v>7</v>
      </c>
      <c r="D45" s="207" t="s">
        <v>135</v>
      </c>
      <c r="E45" s="61">
        <v>74</v>
      </c>
      <c r="F45" s="206" t="s">
        <v>517</v>
      </c>
      <c r="G45" s="157"/>
      <c r="H45" s="502" t="s">
        <v>1976</v>
      </c>
      <c r="I45" s="407" t="str">
        <f t="shared" si="0"/>
        <v>Infrastructure Concession</v>
      </c>
      <c r="J45" s="2" t="str">
        <f t="shared" si="1"/>
        <v>Subordinated / Mezzanine Debt</v>
      </c>
      <c r="K45" s="25" t="s">
        <v>1811</v>
      </c>
      <c r="L45" s="25">
        <v>208</v>
      </c>
      <c r="O45" s="157"/>
      <c r="W45" s="157"/>
      <c r="AE45" s="157"/>
    </row>
    <row r="46" spans="1:31" ht="13" x14ac:dyDescent="0.3">
      <c r="A46" s="576"/>
      <c r="B46" s="571"/>
      <c r="C46" s="203">
        <v>7</v>
      </c>
      <c r="D46" s="207" t="s">
        <v>135</v>
      </c>
      <c r="E46" s="61">
        <v>75</v>
      </c>
      <c r="F46" s="206" t="s">
        <v>518</v>
      </c>
      <c r="G46" s="157"/>
      <c r="H46" s="502" t="s">
        <v>1977</v>
      </c>
      <c r="I46" s="407" t="str">
        <f t="shared" si="0"/>
        <v>Infrastructure PPP</v>
      </c>
      <c r="J46" s="2" t="str">
        <f t="shared" si="1"/>
        <v>Mixed / Unitranche Debt</v>
      </c>
      <c r="K46" s="25" t="s">
        <v>1812</v>
      </c>
      <c r="L46" s="25">
        <v>209</v>
      </c>
    </row>
    <row r="47" spans="1:31" ht="13" x14ac:dyDescent="0.3">
      <c r="A47" s="558"/>
      <c r="B47" s="571"/>
      <c r="C47" s="464">
        <v>7</v>
      </c>
      <c r="D47" s="465" t="s">
        <v>135</v>
      </c>
      <c r="E47" s="466">
        <v>70</v>
      </c>
      <c r="F47" s="467" t="s">
        <v>519</v>
      </c>
      <c r="G47" s="157"/>
      <c r="H47" s="503"/>
      <c r="I47" s="407" t="str">
        <f t="shared" si="0"/>
        <v>Infrastructure</v>
      </c>
    </row>
    <row r="48" spans="1:31" ht="13" x14ac:dyDescent="0.3">
      <c r="A48" s="557">
        <v>8</v>
      </c>
      <c r="B48" s="554" t="s">
        <v>1935</v>
      </c>
      <c r="C48" s="481">
        <v>8</v>
      </c>
      <c r="D48" s="469" t="s">
        <v>1936</v>
      </c>
      <c r="E48" s="473">
        <v>212</v>
      </c>
      <c r="F48" s="468" t="s">
        <v>1936</v>
      </c>
      <c r="G48" s="499" t="s">
        <v>1247</v>
      </c>
      <c r="H48" s="492" t="s">
        <v>1998</v>
      </c>
    </row>
    <row r="49" spans="1:8" ht="13" x14ac:dyDescent="0.3">
      <c r="A49" s="558"/>
      <c r="B49" s="555"/>
      <c r="C49" s="482">
        <v>8</v>
      </c>
      <c r="D49" s="471" t="s">
        <v>1936</v>
      </c>
      <c r="E49" s="474">
        <v>91</v>
      </c>
      <c r="F49" s="476" t="s">
        <v>1989</v>
      </c>
      <c r="G49" s="551" t="s">
        <v>1248</v>
      </c>
      <c r="H49" s="503" t="s">
        <v>1999</v>
      </c>
    </row>
    <row r="50" spans="1:8" ht="13" x14ac:dyDescent="0.3">
      <c r="A50" s="558"/>
      <c r="B50" s="555"/>
      <c r="C50" s="482">
        <v>8</v>
      </c>
      <c r="D50" s="471" t="s">
        <v>1936</v>
      </c>
      <c r="E50" s="474">
        <v>92</v>
      </c>
      <c r="F50" s="476" t="s">
        <v>1937</v>
      </c>
      <c r="G50" s="552"/>
      <c r="H50" s="503" t="s">
        <v>1978</v>
      </c>
    </row>
    <row r="51" spans="1:8" ht="13" x14ac:dyDescent="0.3">
      <c r="A51" s="559"/>
      <c r="B51" s="556"/>
      <c r="C51" s="483">
        <v>8</v>
      </c>
      <c r="D51" s="470" t="s">
        <v>1936</v>
      </c>
      <c r="E51" s="475">
        <v>93</v>
      </c>
      <c r="F51" s="477" t="s">
        <v>1938</v>
      </c>
      <c r="G51" s="553"/>
      <c r="H51" s="504" t="s">
        <v>1979</v>
      </c>
    </row>
    <row r="52" spans="1:8" ht="13" x14ac:dyDescent="0.3">
      <c r="A52" s="557">
        <v>9</v>
      </c>
      <c r="B52" s="554" t="s">
        <v>1935</v>
      </c>
      <c r="C52" s="481">
        <v>9</v>
      </c>
      <c r="D52" s="469" t="s">
        <v>490</v>
      </c>
      <c r="E52" s="473">
        <v>17</v>
      </c>
      <c r="F52" s="468" t="s">
        <v>490</v>
      </c>
      <c r="G52" s="499" t="s">
        <v>1247</v>
      </c>
      <c r="H52" s="492" t="s">
        <v>1966</v>
      </c>
    </row>
    <row r="53" spans="1:8" ht="13" x14ac:dyDescent="0.3">
      <c r="A53" s="558"/>
      <c r="B53" s="555"/>
      <c r="C53" s="482">
        <v>9</v>
      </c>
      <c r="D53" s="471" t="s">
        <v>490</v>
      </c>
      <c r="E53" s="474">
        <v>9</v>
      </c>
      <c r="F53" s="478" t="s">
        <v>504</v>
      </c>
      <c r="G53" s="551" t="s">
        <v>1248</v>
      </c>
      <c r="H53" s="502" t="s">
        <v>1964</v>
      </c>
    </row>
    <row r="54" spans="1:8" ht="13" x14ac:dyDescent="0.3">
      <c r="A54" s="558"/>
      <c r="B54" s="555"/>
      <c r="C54" s="482">
        <v>9</v>
      </c>
      <c r="D54" s="471" t="s">
        <v>490</v>
      </c>
      <c r="E54" s="474">
        <v>14</v>
      </c>
      <c r="F54" s="478" t="s">
        <v>1939</v>
      </c>
      <c r="G54" s="552"/>
      <c r="H54" s="502" t="s">
        <v>1965</v>
      </c>
    </row>
    <row r="55" spans="1:8" ht="13" x14ac:dyDescent="0.3">
      <c r="A55" s="558"/>
      <c r="B55" s="555"/>
      <c r="C55" s="482">
        <v>9</v>
      </c>
      <c r="D55" s="471" t="s">
        <v>490</v>
      </c>
      <c r="E55" s="474">
        <v>94</v>
      </c>
      <c r="F55" s="478" t="s">
        <v>1940</v>
      </c>
      <c r="G55" s="552"/>
      <c r="H55" s="502" t="s">
        <v>1980</v>
      </c>
    </row>
    <row r="56" spans="1:8" ht="13" x14ac:dyDescent="0.3">
      <c r="A56" s="558"/>
      <c r="B56" s="555"/>
      <c r="C56" s="482">
        <v>9</v>
      </c>
      <c r="D56" s="471" t="s">
        <v>490</v>
      </c>
      <c r="E56" s="474">
        <v>95</v>
      </c>
      <c r="F56" s="478" t="s">
        <v>1941</v>
      </c>
      <c r="G56" s="552"/>
      <c r="H56" s="502" t="s">
        <v>1981</v>
      </c>
    </row>
    <row r="57" spans="1:8" ht="13" x14ac:dyDescent="0.3">
      <c r="A57" s="558"/>
      <c r="B57" s="555"/>
      <c r="C57" s="482">
        <v>9</v>
      </c>
      <c r="D57" s="471" t="s">
        <v>490</v>
      </c>
      <c r="E57" s="474">
        <v>96</v>
      </c>
      <c r="F57" s="478" t="s">
        <v>1942</v>
      </c>
      <c r="G57" s="552"/>
      <c r="H57" s="502" t="s">
        <v>1982</v>
      </c>
    </row>
    <row r="58" spans="1:8" ht="13" x14ac:dyDescent="0.3">
      <c r="A58" s="559"/>
      <c r="B58" s="556"/>
      <c r="C58" s="483">
        <v>9</v>
      </c>
      <c r="D58" s="470" t="s">
        <v>490</v>
      </c>
      <c r="E58" s="475">
        <v>17</v>
      </c>
      <c r="F58" s="477" t="s">
        <v>1943</v>
      </c>
      <c r="G58" s="553"/>
      <c r="H58" s="504" t="s">
        <v>1983</v>
      </c>
    </row>
    <row r="59" spans="1:8" ht="13" x14ac:dyDescent="0.3">
      <c r="A59" s="557">
        <v>10</v>
      </c>
      <c r="B59" s="554" t="s">
        <v>1935</v>
      </c>
      <c r="C59" s="482">
        <v>10</v>
      </c>
      <c r="D59" s="471" t="s">
        <v>489</v>
      </c>
      <c r="E59" s="474">
        <v>5</v>
      </c>
      <c r="F59" s="478" t="s">
        <v>489</v>
      </c>
      <c r="G59" s="499" t="s">
        <v>1247</v>
      </c>
      <c r="H59" s="502" t="s">
        <v>1963</v>
      </c>
    </row>
    <row r="60" spans="1:8" ht="13" x14ac:dyDescent="0.3">
      <c r="A60" s="558"/>
      <c r="B60" s="555"/>
      <c r="C60" s="482">
        <v>10</v>
      </c>
      <c r="D60" s="471" t="s">
        <v>489</v>
      </c>
      <c r="E60" s="474">
        <v>97</v>
      </c>
      <c r="F60" s="478" t="s">
        <v>1944</v>
      </c>
      <c r="G60" s="551" t="s">
        <v>1248</v>
      </c>
      <c r="H60" s="502" t="s">
        <v>1984</v>
      </c>
    </row>
    <row r="61" spans="1:8" ht="13" x14ac:dyDescent="0.3">
      <c r="A61" s="559"/>
      <c r="B61" s="556"/>
      <c r="C61" s="483">
        <v>10</v>
      </c>
      <c r="D61" s="470" t="s">
        <v>489</v>
      </c>
      <c r="E61" s="475">
        <v>98</v>
      </c>
      <c r="F61" s="477" t="s">
        <v>1945</v>
      </c>
      <c r="G61" s="553"/>
      <c r="H61" s="504" t="s">
        <v>1985</v>
      </c>
    </row>
    <row r="62" spans="1:8" x14ac:dyDescent="0.25">
      <c r="F62" s="25"/>
      <c r="H62" s="25"/>
    </row>
    <row r="63" spans="1:8" x14ac:dyDescent="0.25">
      <c r="F63" s="25"/>
      <c r="H63" s="25"/>
    </row>
    <row r="64" spans="1:8" x14ac:dyDescent="0.25">
      <c r="F64" s="25"/>
      <c r="H64" s="25"/>
    </row>
    <row r="65" spans="6:8" x14ac:dyDescent="0.25">
      <c r="F65" s="25"/>
      <c r="H65" s="25"/>
    </row>
    <row r="66" spans="6:8" x14ac:dyDescent="0.25">
      <c r="F66" s="25"/>
      <c r="H66" s="25"/>
    </row>
    <row r="67" spans="6:8" x14ac:dyDescent="0.25">
      <c r="F67" s="25"/>
      <c r="H67" s="25"/>
    </row>
    <row r="68" spans="6:8" x14ac:dyDescent="0.25">
      <c r="F68" s="25"/>
      <c r="H68" s="25"/>
    </row>
    <row r="69" spans="6:8" x14ac:dyDescent="0.25">
      <c r="F69" s="25"/>
      <c r="H69" s="25"/>
    </row>
    <row r="70" spans="6:8" x14ac:dyDescent="0.25">
      <c r="F70" s="25"/>
      <c r="H70" s="25"/>
    </row>
    <row r="71" spans="6:8" x14ac:dyDescent="0.25">
      <c r="F71" s="25"/>
      <c r="H71" s="25"/>
    </row>
    <row r="72" spans="6:8" x14ac:dyDescent="0.25">
      <c r="F72" s="25"/>
      <c r="H72" s="25"/>
    </row>
    <row r="73" spans="6:8" x14ac:dyDescent="0.25">
      <c r="F73" s="25"/>
      <c r="H73" s="25"/>
    </row>
    <row r="74" spans="6:8" x14ac:dyDescent="0.25">
      <c r="F74" s="25"/>
      <c r="H74" s="25"/>
    </row>
    <row r="75" spans="6:8" x14ac:dyDescent="0.25">
      <c r="F75" s="25"/>
      <c r="H75" s="25"/>
    </row>
    <row r="76" spans="6:8" x14ac:dyDescent="0.25">
      <c r="F76" s="25"/>
      <c r="H76" s="25"/>
    </row>
    <row r="77" spans="6:8" x14ac:dyDescent="0.25">
      <c r="F77" s="25"/>
      <c r="H77" s="25"/>
    </row>
    <row r="78" spans="6:8" x14ac:dyDescent="0.25">
      <c r="F78" s="25"/>
      <c r="H78" s="25"/>
    </row>
    <row r="79" spans="6:8" x14ac:dyDescent="0.25">
      <c r="F79" s="25"/>
      <c r="H79" s="25"/>
    </row>
    <row r="80" spans="6:8" x14ac:dyDescent="0.25">
      <c r="F80" s="25"/>
      <c r="H80" s="25"/>
    </row>
    <row r="81" spans="6:8" x14ac:dyDescent="0.25">
      <c r="F81" s="25"/>
      <c r="H81" s="25"/>
    </row>
    <row r="82" spans="6:8" x14ac:dyDescent="0.25">
      <c r="F82" s="25"/>
      <c r="H82" s="25"/>
    </row>
    <row r="83" spans="6:8" x14ac:dyDescent="0.25">
      <c r="F83" s="25"/>
      <c r="H83" s="25"/>
    </row>
    <row r="84" spans="6:8" x14ac:dyDescent="0.25">
      <c r="F84" s="25"/>
      <c r="H84" s="25"/>
    </row>
    <row r="85" spans="6:8" x14ac:dyDescent="0.25">
      <c r="F85" s="25"/>
      <c r="H85" s="25"/>
    </row>
    <row r="86" spans="6:8" x14ac:dyDescent="0.25">
      <c r="F86" s="25"/>
      <c r="H86" s="25"/>
    </row>
    <row r="87" spans="6:8" x14ac:dyDescent="0.25">
      <c r="F87" s="25"/>
      <c r="H87" s="25"/>
    </row>
    <row r="88" spans="6:8" x14ac:dyDescent="0.25">
      <c r="F88" s="25"/>
      <c r="H88" s="25"/>
    </row>
    <row r="89" spans="6:8" x14ac:dyDescent="0.25">
      <c r="F89" s="25"/>
      <c r="H89" s="25"/>
    </row>
    <row r="90" spans="6:8" x14ac:dyDescent="0.25">
      <c r="F90" s="25"/>
      <c r="H90" s="25"/>
    </row>
    <row r="91" spans="6:8" x14ac:dyDescent="0.25">
      <c r="F91" s="25"/>
      <c r="H91" s="25"/>
    </row>
    <row r="92" spans="6:8" x14ac:dyDescent="0.25">
      <c r="F92" s="25"/>
      <c r="H92" s="25"/>
    </row>
    <row r="93" spans="6:8" x14ac:dyDescent="0.25">
      <c r="F93" s="25"/>
      <c r="H93" s="25"/>
    </row>
    <row r="94" spans="6:8" x14ac:dyDescent="0.25">
      <c r="F94" s="25"/>
      <c r="H94" s="25"/>
    </row>
    <row r="95" spans="6:8" x14ac:dyDescent="0.25">
      <c r="F95" s="25"/>
      <c r="H95" s="25"/>
    </row>
    <row r="96" spans="6:8" x14ac:dyDescent="0.25">
      <c r="F96" s="25"/>
      <c r="H96" s="25"/>
    </row>
    <row r="97" spans="6:8" x14ac:dyDescent="0.25">
      <c r="F97" s="25"/>
      <c r="H97" s="25"/>
    </row>
    <row r="98" spans="6:8" x14ac:dyDescent="0.25">
      <c r="F98" s="25"/>
      <c r="H98" s="25"/>
    </row>
    <row r="99" spans="6:8" x14ac:dyDescent="0.25">
      <c r="F99" s="25"/>
      <c r="H99" s="25"/>
    </row>
    <row r="100" spans="6:8" x14ac:dyDescent="0.25">
      <c r="F100" s="25"/>
      <c r="H100" s="25"/>
    </row>
    <row r="101" spans="6:8" x14ac:dyDescent="0.25">
      <c r="F101" s="25"/>
      <c r="H101" s="25"/>
    </row>
    <row r="102" spans="6:8" x14ac:dyDescent="0.25">
      <c r="F102" s="25"/>
      <c r="H102" s="25"/>
    </row>
    <row r="103" spans="6:8" x14ac:dyDescent="0.25">
      <c r="F103" s="25"/>
      <c r="H103" s="25"/>
    </row>
    <row r="104" spans="6:8" x14ac:dyDescent="0.25">
      <c r="F104" s="25"/>
      <c r="H104" s="25"/>
    </row>
    <row r="105" spans="6:8" x14ac:dyDescent="0.25">
      <c r="F105" s="25"/>
      <c r="H105" s="25"/>
    </row>
    <row r="106" spans="6:8" x14ac:dyDescent="0.25">
      <c r="F106" s="25"/>
      <c r="H106" s="25"/>
    </row>
    <row r="107" spans="6:8" x14ac:dyDescent="0.25">
      <c r="F107" s="25"/>
      <c r="H107" s="25"/>
    </row>
    <row r="108" spans="6:8" x14ac:dyDescent="0.25">
      <c r="F108" s="25"/>
      <c r="H108" s="25"/>
    </row>
    <row r="109" spans="6:8" x14ac:dyDescent="0.25">
      <c r="F109" s="25"/>
      <c r="H109" s="25"/>
    </row>
    <row r="110" spans="6:8" x14ac:dyDescent="0.25">
      <c r="F110" s="25"/>
      <c r="H110" s="25"/>
    </row>
    <row r="111" spans="6:8" x14ac:dyDescent="0.25">
      <c r="F111" s="25"/>
      <c r="H111" s="25"/>
    </row>
    <row r="112" spans="6:8" x14ac:dyDescent="0.25">
      <c r="F112" s="25"/>
      <c r="H112" s="25"/>
    </row>
    <row r="113" spans="6:8" x14ac:dyDescent="0.25">
      <c r="F113" s="25"/>
      <c r="H113" s="25"/>
    </row>
    <row r="114" spans="6:8" x14ac:dyDescent="0.25">
      <c r="F114" s="25"/>
      <c r="H114" s="25"/>
    </row>
    <row r="115" spans="6:8" x14ac:dyDescent="0.25">
      <c r="F115" s="25"/>
      <c r="H115" s="25"/>
    </row>
    <row r="116" spans="6:8" x14ac:dyDescent="0.25">
      <c r="F116" s="25"/>
      <c r="H116" s="25"/>
    </row>
    <row r="117" spans="6:8" x14ac:dyDescent="0.25">
      <c r="F117" s="25"/>
      <c r="H117" s="25"/>
    </row>
    <row r="118" spans="6:8" x14ac:dyDescent="0.25">
      <c r="F118" s="25"/>
      <c r="H118" s="25"/>
    </row>
    <row r="119" spans="6:8" x14ac:dyDescent="0.25">
      <c r="F119" s="25"/>
      <c r="H119" s="25"/>
    </row>
    <row r="120" spans="6:8" x14ac:dyDescent="0.25">
      <c r="F120" s="25"/>
      <c r="H120" s="25"/>
    </row>
    <row r="121" spans="6:8" x14ac:dyDescent="0.25">
      <c r="F121" s="25"/>
      <c r="H121" s="25"/>
    </row>
    <row r="122" spans="6:8" x14ac:dyDescent="0.25">
      <c r="F122" s="25"/>
      <c r="H122" s="25"/>
    </row>
    <row r="123" spans="6:8" x14ac:dyDescent="0.25">
      <c r="F123" s="25"/>
      <c r="H123" s="25"/>
    </row>
    <row r="124" spans="6:8" x14ac:dyDescent="0.25">
      <c r="F124" s="25"/>
      <c r="H124" s="25"/>
    </row>
    <row r="125" spans="6:8" x14ac:dyDescent="0.25">
      <c r="F125" s="25"/>
      <c r="H125" s="25"/>
    </row>
    <row r="126" spans="6:8" x14ac:dyDescent="0.25">
      <c r="F126" s="25"/>
      <c r="H126" s="25"/>
    </row>
    <row r="127" spans="6:8" x14ac:dyDescent="0.25">
      <c r="F127" s="25"/>
      <c r="H127" s="25"/>
    </row>
    <row r="128" spans="6:8" x14ac:dyDescent="0.25">
      <c r="F128" s="25"/>
      <c r="H128" s="25"/>
    </row>
    <row r="129" spans="6:8" x14ac:dyDescent="0.25">
      <c r="F129" s="25"/>
      <c r="H129" s="25"/>
    </row>
    <row r="130" spans="6:8" x14ac:dyDescent="0.25">
      <c r="F130" s="25"/>
      <c r="H130" s="25"/>
    </row>
    <row r="131" spans="6:8" x14ac:dyDescent="0.25">
      <c r="F131" s="25"/>
      <c r="H131" s="25"/>
    </row>
    <row r="132" spans="6:8" x14ac:dyDescent="0.25">
      <c r="F132" s="25"/>
      <c r="H132" s="25"/>
    </row>
    <row r="133" spans="6:8" x14ac:dyDescent="0.25">
      <c r="F133" s="25"/>
      <c r="H133" s="25"/>
    </row>
    <row r="134" spans="6:8" x14ac:dyDescent="0.25">
      <c r="F134" s="25"/>
      <c r="H134" s="25"/>
    </row>
    <row r="135" spans="6:8" x14ac:dyDescent="0.25">
      <c r="F135" s="25"/>
      <c r="H135" s="25"/>
    </row>
    <row r="136" spans="6:8" x14ac:dyDescent="0.25">
      <c r="F136" s="25"/>
      <c r="H136" s="25"/>
    </row>
    <row r="137" spans="6:8" x14ac:dyDescent="0.25">
      <c r="F137" s="25"/>
      <c r="H137" s="25"/>
    </row>
    <row r="138" spans="6:8" x14ac:dyDescent="0.25">
      <c r="F138" s="25"/>
      <c r="H138" s="25"/>
    </row>
    <row r="139" spans="6:8" x14ac:dyDescent="0.25">
      <c r="F139" s="25"/>
      <c r="H139" s="25"/>
    </row>
    <row r="140" spans="6:8" x14ac:dyDescent="0.25">
      <c r="F140" s="25"/>
      <c r="H140" s="25"/>
    </row>
    <row r="141" spans="6:8" x14ac:dyDescent="0.25">
      <c r="F141" s="25"/>
      <c r="H141" s="25"/>
    </row>
    <row r="142" spans="6:8" x14ac:dyDescent="0.25">
      <c r="F142" s="25"/>
      <c r="H142" s="25"/>
    </row>
    <row r="143" spans="6:8" x14ac:dyDescent="0.25">
      <c r="F143" s="25"/>
      <c r="H143" s="25"/>
    </row>
    <row r="144" spans="6:8" x14ac:dyDescent="0.25">
      <c r="F144" s="25"/>
      <c r="H144" s="25"/>
    </row>
    <row r="145" spans="6:8" x14ac:dyDescent="0.25">
      <c r="F145" s="25"/>
      <c r="H145" s="25"/>
    </row>
    <row r="146" spans="6:8" x14ac:dyDescent="0.25">
      <c r="F146" s="25"/>
      <c r="H146" s="25"/>
    </row>
    <row r="147" spans="6:8" x14ac:dyDescent="0.25">
      <c r="F147" s="25"/>
      <c r="H147" s="25"/>
    </row>
    <row r="148" spans="6:8" x14ac:dyDescent="0.25">
      <c r="F148" s="25"/>
      <c r="H148" s="25"/>
    </row>
    <row r="149" spans="6:8" x14ac:dyDescent="0.25">
      <c r="F149" s="25"/>
      <c r="H149" s="25"/>
    </row>
    <row r="150" spans="6:8" x14ac:dyDescent="0.25">
      <c r="F150" s="25"/>
      <c r="H150" s="25"/>
    </row>
    <row r="151" spans="6:8" x14ac:dyDescent="0.25">
      <c r="F151" s="25"/>
      <c r="H151" s="25"/>
    </row>
    <row r="152" spans="6:8" x14ac:dyDescent="0.25">
      <c r="F152" s="25"/>
      <c r="H152" s="25"/>
    </row>
    <row r="153" spans="6:8" x14ac:dyDescent="0.25">
      <c r="F153" s="25"/>
      <c r="H153" s="25"/>
    </row>
    <row r="154" spans="6:8" x14ac:dyDescent="0.25">
      <c r="F154" s="25"/>
      <c r="H154" s="25"/>
    </row>
    <row r="155" spans="6:8" x14ac:dyDescent="0.25">
      <c r="F155" s="25"/>
      <c r="H155" s="25"/>
    </row>
    <row r="156" spans="6:8" x14ac:dyDescent="0.25">
      <c r="F156" s="25"/>
      <c r="H156" s="25"/>
    </row>
    <row r="157" spans="6:8" x14ac:dyDescent="0.25">
      <c r="F157" s="25"/>
      <c r="H157" s="25"/>
    </row>
    <row r="158" spans="6:8" x14ac:dyDescent="0.25">
      <c r="F158" s="25"/>
      <c r="H158" s="25"/>
    </row>
    <row r="159" spans="6:8" x14ac:dyDescent="0.25">
      <c r="F159" s="25"/>
      <c r="H159" s="25"/>
    </row>
    <row r="160" spans="6:8" x14ac:dyDescent="0.25">
      <c r="F160" s="25"/>
      <c r="H160" s="25"/>
    </row>
    <row r="161" spans="6:8" x14ac:dyDescent="0.25">
      <c r="F161" s="25"/>
      <c r="H161" s="25"/>
    </row>
    <row r="162" spans="6:8" x14ac:dyDescent="0.25">
      <c r="F162" s="25"/>
      <c r="H162" s="25"/>
    </row>
    <row r="163" spans="6:8" x14ac:dyDescent="0.25">
      <c r="F163" s="25"/>
      <c r="H163" s="25"/>
    </row>
    <row r="164" spans="6:8" x14ac:dyDescent="0.25">
      <c r="F164" s="25"/>
      <c r="H164" s="25"/>
    </row>
    <row r="165" spans="6:8" x14ac:dyDescent="0.25">
      <c r="F165" s="25"/>
      <c r="H165" s="25"/>
    </row>
    <row r="166" spans="6:8" x14ac:dyDescent="0.25">
      <c r="F166" s="25"/>
      <c r="H166" s="25"/>
    </row>
    <row r="167" spans="6:8" x14ac:dyDescent="0.25">
      <c r="F167" s="25"/>
      <c r="H167" s="25"/>
    </row>
    <row r="168" spans="6:8" x14ac:dyDescent="0.25">
      <c r="F168" s="25"/>
      <c r="H168" s="25"/>
    </row>
    <row r="169" spans="6:8" x14ac:dyDescent="0.25">
      <c r="F169" s="25"/>
      <c r="H169" s="25"/>
    </row>
    <row r="170" spans="6:8" x14ac:dyDescent="0.25">
      <c r="F170" s="25"/>
      <c r="H170" s="25"/>
    </row>
    <row r="171" spans="6:8" x14ac:dyDescent="0.25">
      <c r="F171" s="25"/>
      <c r="H171" s="25"/>
    </row>
    <row r="172" spans="6:8" x14ac:dyDescent="0.25">
      <c r="F172" s="25"/>
      <c r="H172" s="25"/>
    </row>
    <row r="173" spans="6:8" x14ac:dyDescent="0.25">
      <c r="F173" s="25"/>
      <c r="H173" s="25"/>
    </row>
    <row r="174" spans="6:8" x14ac:dyDescent="0.25">
      <c r="F174" s="25"/>
      <c r="H174" s="25"/>
    </row>
    <row r="175" spans="6:8" x14ac:dyDescent="0.25">
      <c r="F175" s="25"/>
      <c r="H175" s="25"/>
    </row>
    <row r="176" spans="6:8" x14ac:dyDescent="0.25">
      <c r="F176" s="25"/>
      <c r="H176" s="25"/>
    </row>
    <row r="177" spans="6:8" x14ac:dyDescent="0.25">
      <c r="F177" s="25"/>
      <c r="H177" s="25"/>
    </row>
    <row r="178" spans="6:8" x14ac:dyDescent="0.25">
      <c r="F178" s="25"/>
      <c r="H178" s="25"/>
    </row>
    <row r="179" spans="6:8" x14ac:dyDescent="0.25">
      <c r="F179" s="25"/>
      <c r="H179" s="25"/>
    </row>
    <row r="180" spans="6:8" x14ac:dyDescent="0.25">
      <c r="F180" s="25"/>
      <c r="H180" s="25"/>
    </row>
    <row r="181" spans="6:8" x14ac:dyDescent="0.25">
      <c r="F181" s="25"/>
      <c r="H181" s="25"/>
    </row>
    <row r="182" spans="6:8" x14ac:dyDescent="0.25">
      <c r="F182" s="25"/>
      <c r="H182" s="25"/>
    </row>
    <row r="183" spans="6:8" x14ac:dyDescent="0.25">
      <c r="F183" s="25"/>
      <c r="H183" s="25"/>
    </row>
    <row r="184" spans="6:8" x14ac:dyDescent="0.25">
      <c r="F184" s="25"/>
      <c r="H184" s="25"/>
    </row>
    <row r="185" spans="6:8" x14ac:dyDescent="0.25">
      <c r="F185" s="25"/>
      <c r="H185" s="25"/>
    </row>
    <row r="186" spans="6:8" x14ac:dyDescent="0.25">
      <c r="F186" s="25"/>
      <c r="H186" s="25"/>
    </row>
    <row r="187" spans="6:8" x14ac:dyDescent="0.25">
      <c r="F187" s="25"/>
      <c r="H187" s="25"/>
    </row>
    <row r="188" spans="6:8" x14ac:dyDescent="0.25">
      <c r="F188" s="25"/>
      <c r="H188" s="25"/>
    </row>
    <row r="189" spans="6:8" x14ac:dyDescent="0.25">
      <c r="F189" s="25"/>
      <c r="H189" s="25"/>
    </row>
    <row r="190" spans="6:8" x14ac:dyDescent="0.25">
      <c r="F190" s="25"/>
      <c r="H190" s="25"/>
    </row>
    <row r="191" spans="6:8" x14ac:dyDescent="0.25">
      <c r="F191" s="25"/>
      <c r="H191" s="25"/>
    </row>
    <row r="192" spans="6:8" x14ac:dyDescent="0.25">
      <c r="F192" s="25"/>
      <c r="H192" s="25"/>
    </row>
    <row r="193" spans="6:8" x14ac:dyDescent="0.25">
      <c r="F193" s="25"/>
      <c r="H193" s="25"/>
    </row>
    <row r="194" spans="6:8" x14ac:dyDescent="0.25">
      <c r="F194" s="25"/>
      <c r="H194" s="25"/>
    </row>
    <row r="195" spans="6:8" x14ac:dyDescent="0.25">
      <c r="F195" s="25"/>
      <c r="H195" s="25"/>
    </row>
    <row r="196" spans="6:8" x14ac:dyDescent="0.25">
      <c r="F196" s="25"/>
      <c r="H196" s="25"/>
    </row>
    <row r="197" spans="6:8" x14ac:dyDescent="0.25">
      <c r="F197" s="25"/>
      <c r="H197" s="25"/>
    </row>
    <row r="198" spans="6:8" x14ac:dyDescent="0.25">
      <c r="F198" s="25"/>
      <c r="H198" s="25"/>
    </row>
    <row r="199" spans="6:8" x14ac:dyDescent="0.25">
      <c r="F199" s="25"/>
      <c r="H199" s="25"/>
    </row>
    <row r="200" spans="6:8" x14ac:dyDescent="0.25">
      <c r="F200" s="25"/>
      <c r="H200" s="25"/>
    </row>
    <row r="201" spans="6:8" x14ac:dyDescent="0.25">
      <c r="F201" s="25"/>
      <c r="H201" s="25"/>
    </row>
    <row r="202" spans="6:8" x14ac:dyDescent="0.25">
      <c r="F202" s="25"/>
      <c r="H202" s="25"/>
    </row>
    <row r="203" spans="6:8" x14ac:dyDescent="0.25">
      <c r="F203" s="25"/>
      <c r="H203" s="25"/>
    </row>
    <row r="204" spans="6:8" x14ac:dyDescent="0.25">
      <c r="F204" s="25"/>
      <c r="H204" s="25"/>
    </row>
    <row r="205" spans="6:8" x14ac:dyDescent="0.25">
      <c r="F205" s="25"/>
      <c r="H205" s="25"/>
    </row>
    <row r="206" spans="6:8" x14ac:dyDescent="0.25">
      <c r="F206" s="25"/>
      <c r="H206" s="25"/>
    </row>
    <row r="207" spans="6:8" x14ac:dyDescent="0.25">
      <c r="F207" s="25"/>
      <c r="H207" s="25"/>
    </row>
    <row r="208" spans="6:8" x14ac:dyDescent="0.25">
      <c r="F208" s="25"/>
      <c r="H208" s="25"/>
    </row>
    <row r="209" spans="6:8" x14ac:dyDescent="0.25">
      <c r="F209" s="25"/>
      <c r="H209" s="25"/>
    </row>
    <row r="210" spans="6:8" x14ac:dyDescent="0.25">
      <c r="F210" s="25"/>
      <c r="H210" s="25"/>
    </row>
    <row r="211" spans="6:8" x14ac:dyDescent="0.25">
      <c r="F211" s="25"/>
      <c r="H211" s="25"/>
    </row>
    <row r="212" spans="6:8" x14ac:dyDescent="0.25">
      <c r="F212" s="25"/>
      <c r="H212" s="25"/>
    </row>
    <row r="213" spans="6:8" x14ac:dyDescent="0.25">
      <c r="F213" s="25"/>
      <c r="H213" s="25"/>
    </row>
    <row r="214" spans="6:8" x14ac:dyDescent="0.25">
      <c r="F214" s="25"/>
      <c r="H214" s="25"/>
    </row>
    <row r="215" spans="6:8" x14ac:dyDescent="0.25">
      <c r="F215" s="25"/>
      <c r="H215" s="25"/>
    </row>
    <row r="216" spans="6:8" x14ac:dyDescent="0.25">
      <c r="F216" s="25"/>
      <c r="H216" s="25"/>
    </row>
    <row r="217" spans="6:8" x14ac:dyDescent="0.25">
      <c r="F217" s="25"/>
      <c r="H217" s="25"/>
    </row>
    <row r="218" spans="6:8" x14ac:dyDescent="0.25">
      <c r="F218" s="25"/>
      <c r="H218" s="25"/>
    </row>
    <row r="219" spans="6:8" x14ac:dyDescent="0.25">
      <c r="F219" s="25"/>
      <c r="H219" s="25"/>
    </row>
    <row r="220" spans="6:8" x14ac:dyDescent="0.25">
      <c r="F220" s="25"/>
      <c r="H220" s="25"/>
    </row>
    <row r="221" spans="6:8" x14ac:dyDescent="0.25">
      <c r="F221" s="25"/>
      <c r="H221" s="25"/>
    </row>
    <row r="222" spans="6:8" x14ac:dyDescent="0.25">
      <c r="F222" s="25"/>
      <c r="H222" s="25"/>
    </row>
    <row r="223" spans="6:8" x14ac:dyDescent="0.25">
      <c r="F223" s="25"/>
      <c r="H223" s="25"/>
    </row>
    <row r="224" spans="6:8" x14ac:dyDescent="0.25">
      <c r="F224" s="25"/>
      <c r="H224" s="25"/>
    </row>
    <row r="225" spans="6:8" x14ac:dyDescent="0.25">
      <c r="F225" s="25"/>
      <c r="H225" s="25"/>
    </row>
    <row r="226" spans="6:8" x14ac:dyDescent="0.25">
      <c r="F226" s="25"/>
      <c r="H226" s="25"/>
    </row>
    <row r="227" spans="6:8" x14ac:dyDescent="0.25">
      <c r="F227" s="25"/>
      <c r="H227" s="25"/>
    </row>
    <row r="228" spans="6:8" x14ac:dyDescent="0.25">
      <c r="F228" s="25"/>
      <c r="H228" s="25"/>
    </row>
    <row r="229" spans="6:8" x14ac:dyDescent="0.25">
      <c r="F229" s="25"/>
      <c r="H229" s="25"/>
    </row>
    <row r="230" spans="6:8" x14ac:dyDescent="0.25">
      <c r="F230" s="25"/>
      <c r="H230" s="25"/>
    </row>
    <row r="231" spans="6:8" x14ac:dyDescent="0.25">
      <c r="F231" s="25"/>
      <c r="H231" s="25"/>
    </row>
    <row r="232" spans="6:8" x14ac:dyDescent="0.25">
      <c r="F232" s="25"/>
      <c r="H232" s="25"/>
    </row>
    <row r="233" spans="6:8" x14ac:dyDescent="0.25">
      <c r="F233" s="25"/>
      <c r="H233" s="25"/>
    </row>
    <row r="234" spans="6:8" x14ac:dyDescent="0.25">
      <c r="F234" s="25"/>
      <c r="H234" s="25"/>
    </row>
    <row r="235" spans="6:8" x14ac:dyDescent="0.25">
      <c r="F235" s="25"/>
      <c r="H235" s="25"/>
    </row>
    <row r="236" spans="6:8" x14ac:dyDescent="0.25">
      <c r="F236" s="25"/>
      <c r="H236" s="25"/>
    </row>
    <row r="237" spans="6:8" x14ac:dyDescent="0.25">
      <c r="F237" s="25"/>
      <c r="H237" s="25"/>
    </row>
    <row r="238" spans="6:8" x14ac:dyDescent="0.25">
      <c r="F238" s="25"/>
      <c r="H238" s="25"/>
    </row>
    <row r="239" spans="6:8" x14ac:dyDescent="0.25">
      <c r="F239" s="25"/>
      <c r="H239" s="25"/>
    </row>
    <row r="240" spans="6:8" x14ac:dyDescent="0.25">
      <c r="F240" s="25"/>
      <c r="H240" s="25"/>
    </row>
    <row r="241" spans="6:8" x14ac:dyDescent="0.25">
      <c r="F241" s="25"/>
      <c r="H241" s="25"/>
    </row>
    <row r="242" spans="6:8" x14ac:dyDescent="0.25">
      <c r="F242" s="25"/>
      <c r="H242" s="25"/>
    </row>
    <row r="243" spans="6:8" x14ac:dyDescent="0.25">
      <c r="F243" s="25"/>
      <c r="H243" s="25"/>
    </row>
    <row r="244" spans="6:8" x14ac:dyDescent="0.25">
      <c r="F244" s="25"/>
      <c r="H244" s="25"/>
    </row>
    <row r="245" spans="6:8" x14ac:dyDescent="0.25">
      <c r="F245" s="25"/>
      <c r="H245" s="25"/>
    </row>
    <row r="246" spans="6:8" x14ac:dyDescent="0.25">
      <c r="F246" s="25"/>
      <c r="H246" s="25"/>
    </row>
    <row r="247" spans="6:8" x14ac:dyDescent="0.25">
      <c r="F247" s="25"/>
      <c r="H247" s="25"/>
    </row>
    <row r="248" spans="6:8" x14ac:dyDescent="0.25">
      <c r="F248" s="25"/>
      <c r="H248" s="25"/>
    </row>
    <row r="249" spans="6:8" x14ac:dyDescent="0.25">
      <c r="F249" s="25"/>
      <c r="H249" s="25"/>
    </row>
    <row r="250" spans="6:8" x14ac:dyDescent="0.25">
      <c r="F250" s="25"/>
      <c r="H250" s="25"/>
    </row>
    <row r="251" spans="6:8" x14ac:dyDescent="0.25">
      <c r="F251" s="25"/>
      <c r="H251" s="25"/>
    </row>
    <row r="252" spans="6:8" x14ac:dyDescent="0.25">
      <c r="F252" s="25"/>
      <c r="H252" s="25"/>
    </row>
    <row r="253" spans="6:8" x14ac:dyDescent="0.25">
      <c r="F253" s="25"/>
      <c r="H253" s="25"/>
    </row>
    <row r="254" spans="6:8" x14ac:dyDescent="0.25">
      <c r="F254" s="25"/>
      <c r="H254" s="25"/>
    </row>
    <row r="255" spans="6:8" x14ac:dyDescent="0.25">
      <c r="F255" s="25"/>
      <c r="H255" s="25"/>
    </row>
    <row r="256" spans="6:8" x14ac:dyDescent="0.25">
      <c r="F256" s="25"/>
      <c r="H256" s="25"/>
    </row>
    <row r="257" spans="6:8" x14ac:dyDescent="0.25">
      <c r="F257" s="25"/>
      <c r="H257" s="25"/>
    </row>
    <row r="258" spans="6:8" x14ac:dyDescent="0.25">
      <c r="F258" s="25"/>
      <c r="H258" s="25"/>
    </row>
    <row r="259" spans="6:8" x14ac:dyDescent="0.25">
      <c r="F259" s="25"/>
      <c r="H259" s="25"/>
    </row>
    <row r="260" spans="6:8" x14ac:dyDescent="0.25">
      <c r="F260" s="25"/>
      <c r="H260" s="25"/>
    </row>
    <row r="261" spans="6:8" x14ac:dyDescent="0.25">
      <c r="F261" s="25"/>
      <c r="H261" s="25"/>
    </row>
    <row r="262" spans="6:8" x14ac:dyDescent="0.25">
      <c r="F262" s="25"/>
      <c r="H262" s="25"/>
    </row>
    <row r="263" spans="6:8" x14ac:dyDescent="0.25">
      <c r="F263" s="25"/>
      <c r="H263" s="25"/>
    </row>
    <row r="264" spans="6:8" x14ac:dyDescent="0.25">
      <c r="F264" s="25"/>
      <c r="H264" s="25"/>
    </row>
    <row r="265" spans="6:8" x14ac:dyDescent="0.25">
      <c r="F265" s="25"/>
      <c r="H265" s="25"/>
    </row>
    <row r="266" spans="6:8" x14ac:dyDescent="0.25">
      <c r="F266" s="25"/>
      <c r="H266" s="25"/>
    </row>
    <row r="267" spans="6:8" x14ac:dyDescent="0.25">
      <c r="F267" s="25"/>
      <c r="H267" s="25"/>
    </row>
    <row r="268" spans="6:8" x14ac:dyDescent="0.25">
      <c r="F268" s="25"/>
      <c r="H268" s="25"/>
    </row>
    <row r="269" spans="6:8" x14ac:dyDescent="0.25">
      <c r="F269" s="25"/>
      <c r="H269" s="25"/>
    </row>
    <row r="270" spans="6:8" x14ac:dyDescent="0.25">
      <c r="F270" s="25"/>
      <c r="H270" s="25"/>
    </row>
    <row r="271" spans="6:8" x14ac:dyDescent="0.25">
      <c r="F271" s="25"/>
      <c r="H271" s="25"/>
    </row>
    <row r="272" spans="6:8" x14ac:dyDescent="0.25">
      <c r="F272" s="25"/>
      <c r="H272" s="25"/>
    </row>
    <row r="273" spans="6:8" x14ac:dyDescent="0.25">
      <c r="F273" s="25"/>
      <c r="H273" s="25"/>
    </row>
    <row r="274" spans="6:8" x14ac:dyDescent="0.25">
      <c r="F274" s="25"/>
      <c r="H274" s="25"/>
    </row>
    <row r="275" spans="6:8" x14ac:dyDescent="0.25">
      <c r="F275" s="25"/>
      <c r="H275" s="25"/>
    </row>
    <row r="276" spans="6:8" x14ac:dyDescent="0.25">
      <c r="F276" s="25"/>
      <c r="H276" s="25"/>
    </row>
    <row r="277" spans="6:8" x14ac:dyDescent="0.25">
      <c r="F277" s="25"/>
      <c r="H277" s="25"/>
    </row>
    <row r="278" spans="6:8" x14ac:dyDescent="0.25">
      <c r="F278" s="25"/>
      <c r="H278" s="25"/>
    </row>
    <row r="279" spans="6:8" x14ac:dyDescent="0.25">
      <c r="F279" s="25"/>
      <c r="H279" s="25"/>
    </row>
    <row r="280" spans="6:8" x14ac:dyDescent="0.25">
      <c r="F280" s="25"/>
      <c r="H280" s="25"/>
    </row>
    <row r="281" spans="6:8" x14ac:dyDescent="0.25">
      <c r="F281" s="25"/>
      <c r="H281" s="25"/>
    </row>
    <row r="282" spans="6:8" x14ac:dyDescent="0.25">
      <c r="F282" s="25"/>
      <c r="H282" s="25"/>
    </row>
    <row r="283" spans="6:8" x14ac:dyDescent="0.25">
      <c r="F283" s="25"/>
      <c r="H283" s="25"/>
    </row>
    <row r="284" spans="6:8" x14ac:dyDescent="0.25">
      <c r="F284" s="25"/>
      <c r="H284" s="25"/>
    </row>
    <row r="285" spans="6:8" x14ac:dyDescent="0.25">
      <c r="F285" s="25"/>
      <c r="H285" s="25"/>
    </row>
    <row r="286" spans="6:8" x14ac:dyDescent="0.25">
      <c r="F286" s="25"/>
      <c r="H286" s="25"/>
    </row>
    <row r="287" spans="6:8" x14ac:dyDescent="0.25">
      <c r="F287" s="25"/>
      <c r="H287" s="25"/>
    </row>
    <row r="288" spans="6:8" x14ac:dyDescent="0.25">
      <c r="F288" s="25"/>
      <c r="H288" s="25"/>
    </row>
    <row r="289" spans="6:8" x14ac:dyDescent="0.25">
      <c r="F289" s="25"/>
      <c r="H289" s="25"/>
    </row>
    <row r="290" spans="6:8" x14ac:dyDescent="0.25">
      <c r="F290" s="25"/>
      <c r="H290" s="25"/>
    </row>
    <row r="291" spans="6:8" x14ac:dyDescent="0.25">
      <c r="F291" s="25"/>
      <c r="H291" s="25"/>
    </row>
    <row r="292" spans="6:8" x14ac:dyDescent="0.25">
      <c r="F292" s="25"/>
      <c r="H292" s="25"/>
    </row>
    <row r="293" spans="6:8" x14ac:dyDescent="0.25">
      <c r="F293" s="25"/>
      <c r="H293" s="25"/>
    </row>
    <row r="294" spans="6:8" x14ac:dyDescent="0.25">
      <c r="F294" s="25"/>
      <c r="H294" s="25"/>
    </row>
    <row r="295" spans="6:8" x14ac:dyDescent="0.25">
      <c r="F295" s="25"/>
      <c r="H295" s="25"/>
    </row>
    <row r="296" spans="6:8" x14ac:dyDescent="0.25">
      <c r="F296" s="25"/>
      <c r="H296" s="25"/>
    </row>
    <row r="297" spans="6:8" x14ac:dyDescent="0.25">
      <c r="F297" s="25"/>
      <c r="H297" s="25"/>
    </row>
    <row r="298" spans="6:8" x14ac:dyDescent="0.25">
      <c r="F298" s="25"/>
      <c r="H298" s="25"/>
    </row>
    <row r="299" spans="6:8" x14ac:dyDescent="0.25">
      <c r="F299" s="25"/>
      <c r="H299" s="25"/>
    </row>
    <row r="300" spans="6:8" x14ac:dyDescent="0.25">
      <c r="F300" s="25"/>
      <c r="H300" s="25"/>
    </row>
    <row r="301" spans="6:8" x14ac:dyDescent="0.25">
      <c r="F301" s="25"/>
      <c r="H301" s="25"/>
    </row>
    <row r="302" spans="6:8" x14ac:dyDescent="0.25">
      <c r="F302" s="25"/>
      <c r="H302" s="25"/>
    </row>
    <row r="303" spans="6:8" x14ac:dyDescent="0.25">
      <c r="F303" s="25"/>
      <c r="H303" s="25"/>
    </row>
    <row r="304" spans="6:8" x14ac:dyDescent="0.25">
      <c r="F304" s="25"/>
      <c r="H304" s="25"/>
    </row>
    <row r="305" spans="6:8" x14ac:dyDescent="0.25">
      <c r="F305" s="25"/>
      <c r="H305" s="25"/>
    </row>
    <row r="306" spans="6:8" x14ac:dyDescent="0.25">
      <c r="F306" s="25"/>
      <c r="H306" s="25"/>
    </row>
    <row r="307" spans="6:8" x14ac:dyDescent="0.25">
      <c r="F307" s="25"/>
      <c r="H307" s="25"/>
    </row>
    <row r="308" spans="6:8" x14ac:dyDescent="0.25">
      <c r="F308" s="25"/>
      <c r="H308" s="25"/>
    </row>
    <row r="309" spans="6:8" x14ac:dyDescent="0.25">
      <c r="F309" s="25"/>
      <c r="H309" s="25"/>
    </row>
    <row r="310" spans="6:8" x14ac:dyDescent="0.25">
      <c r="F310" s="25"/>
      <c r="H310" s="25"/>
    </row>
    <row r="311" spans="6:8" x14ac:dyDescent="0.25">
      <c r="F311" s="25"/>
      <c r="H311" s="25"/>
    </row>
    <row r="312" spans="6:8" x14ac:dyDescent="0.25">
      <c r="F312" s="25"/>
      <c r="H312" s="25"/>
    </row>
    <row r="313" spans="6:8" x14ac:dyDescent="0.25">
      <c r="F313" s="25"/>
      <c r="H313" s="25"/>
    </row>
    <row r="314" spans="6:8" x14ac:dyDescent="0.25">
      <c r="F314" s="25"/>
      <c r="H314" s="25"/>
    </row>
    <row r="315" spans="6:8" x14ac:dyDescent="0.25">
      <c r="F315" s="25"/>
      <c r="H315" s="25"/>
    </row>
    <row r="316" spans="6:8" x14ac:dyDescent="0.25">
      <c r="F316" s="25"/>
      <c r="H316" s="25"/>
    </row>
    <row r="317" spans="6:8" x14ac:dyDescent="0.25">
      <c r="F317" s="25"/>
      <c r="H317" s="25"/>
    </row>
    <row r="318" spans="6:8" x14ac:dyDescent="0.25">
      <c r="F318" s="25"/>
      <c r="H318" s="25"/>
    </row>
    <row r="319" spans="6:8" x14ac:dyDescent="0.25">
      <c r="F319" s="25"/>
      <c r="H319" s="25"/>
    </row>
    <row r="320" spans="6:8" x14ac:dyDescent="0.25">
      <c r="F320" s="25"/>
      <c r="H320" s="25"/>
    </row>
    <row r="321" spans="6:8" x14ac:dyDescent="0.25">
      <c r="F321" s="25"/>
      <c r="H321" s="25"/>
    </row>
    <row r="322" spans="6:8" x14ac:dyDescent="0.25">
      <c r="F322" s="25"/>
      <c r="H322" s="25"/>
    </row>
    <row r="323" spans="6:8" x14ac:dyDescent="0.25">
      <c r="F323" s="25"/>
      <c r="H323" s="25"/>
    </row>
    <row r="324" spans="6:8" x14ac:dyDescent="0.25">
      <c r="F324" s="25"/>
      <c r="H324" s="25"/>
    </row>
    <row r="325" spans="6:8" x14ac:dyDescent="0.25">
      <c r="F325" s="25"/>
      <c r="H325" s="25"/>
    </row>
    <row r="326" spans="6:8" x14ac:dyDescent="0.25">
      <c r="F326" s="25"/>
      <c r="H326" s="25"/>
    </row>
    <row r="327" spans="6:8" x14ac:dyDescent="0.25">
      <c r="F327" s="25"/>
      <c r="H327" s="25"/>
    </row>
    <row r="328" spans="6:8" x14ac:dyDescent="0.25">
      <c r="F328" s="25"/>
      <c r="H328" s="25"/>
    </row>
    <row r="329" spans="6:8" x14ac:dyDescent="0.25">
      <c r="F329" s="25"/>
      <c r="H329" s="25"/>
    </row>
    <row r="330" spans="6:8" x14ac:dyDescent="0.25">
      <c r="F330" s="25"/>
      <c r="H330" s="25"/>
    </row>
    <row r="331" spans="6:8" x14ac:dyDescent="0.25">
      <c r="F331" s="25"/>
      <c r="H331" s="25"/>
    </row>
    <row r="332" spans="6:8" x14ac:dyDescent="0.25">
      <c r="F332" s="25"/>
      <c r="H332" s="25"/>
    </row>
    <row r="333" spans="6:8" x14ac:dyDescent="0.25">
      <c r="F333" s="25"/>
      <c r="H333" s="25"/>
    </row>
    <row r="334" spans="6:8" x14ac:dyDescent="0.25">
      <c r="F334" s="25"/>
      <c r="H334" s="25"/>
    </row>
    <row r="335" spans="6:8" x14ac:dyDescent="0.25">
      <c r="F335" s="25"/>
      <c r="H335" s="25"/>
    </row>
    <row r="336" spans="6:8" x14ac:dyDescent="0.25">
      <c r="F336" s="25"/>
      <c r="H336" s="25"/>
    </row>
    <row r="337" spans="6:8" x14ac:dyDescent="0.25">
      <c r="F337" s="25"/>
      <c r="H337" s="25"/>
    </row>
    <row r="338" spans="6:8" x14ac:dyDescent="0.25">
      <c r="F338" s="25"/>
      <c r="H338" s="25"/>
    </row>
    <row r="339" spans="6:8" x14ac:dyDescent="0.25">
      <c r="F339" s="25"/>
      <c r="H339" s="25"/>
    </row>
    <row r="340" spans="6:8" x14ac:dyDescent="0.25">
      <c r="F340" s="25"/>
      <c r="H340" s="25"/>
    </row>
    <row r="341" spans="6:8" x14ac:dyDescent="0.25">
      <c r="F341" s="25"/>
      <c r="H341" s="25"/>
    </row>
    <row r="342" spans="6:8" x14ac:dyDescent="0.25">
      <c r="F342" s="25"/>
      <c r="H342" s="25"/>
    </row>
    <row r="343" spans="6:8" x14ac:dyDescent="0.25">
      <c r="F343" s="25"/>
      <c r="H343" s="25"/>
    </row>
    <row r="344" spans="6:8" x14ac:dyDescent="0.25">
      <c r="F344" s="25"/>
      <c r="H344" s="25"/>
    </row>
    <row r="345" spans="6:8" x14ac:dyDescent="0.25">
      <c r="F345" s="25"/>
      <c r="H345" s="25"/>
    </row>
    <row r="346" spans="6:8" x14ac:dyDescent="0.25">
      <c r="F346" s="25"/>
      <c r="H346" s="25"/>
    </row>
    <row r="347" spans="6:8" x14ac:dyDescent="0.25">
      <c r="F347" s="25"/>
      <c r="H347" s="25"/>
    </row>
    <row r="348" spans="6:8" x14ac:dyDescent="0.25">
      <c r="F348" s="25"/>
      <c r="H348" s="25"/>
    </row>
    <row r="349" spans="6:8" x14ac:dyDescent="0.25">
      <c r="F349" s="25"/>
      <c r="H349" s="25"/>
    </row>
    <row r="350" spans="6:8" x14ac:dyDescent="0.25">
      <c r="F350" s="25"/>
      <c r="H350" s="25"/>
    </row>
    <row r="351" spans="6:8" x14ac:dyDescent="0.25">
      <c r="F351" s="25"/>
      <c r="H351" s="25"/>
    </row>
    <row r="352" spans="6:8" x14ac:dyDescent="0.25">
      <c r="F352" s="25"/>
      <c r="H352" s="25"/>
    </row>
    <row r="353" spans="6:8" x14ac:dyDescent="0.25">
      <c r="F353" s="25"/>
      <c r="H353" s="25"/>
    </row>
    <row r="354" spans="6:8" x14ac:dyDescent="0.25">
      <c r="F354" s="25"/>
      <c r="H354" s="25"/>
    </row>
    <row r="355" spans="6:8" x14ac:dyDescent="0.25">
      <c r="F355" s="25"/>
      <c r="H355" s="25"/>
    </row>
    <row r="356" spans="6:8" x14ac:dyDescent="0.25">
      <c r="F356" s="25"/>
      <c r="H356" s="25"/>
    </row>
    <row r="357" spans="6:8" x14ac:dyDescent="0.25">
      <c r="F357" s="25"/>
      <c r="H357" s="25"/>
    </row>
    <row r="358" spans="6:8" x14ac:dyDescent="0.25">
      <c r="F358" s="25"/>
      <c r="H358" s="25"/>
    </row>
    <row r="359" spans="6:8" x14ac:dyDescent="0.25">
      <c r="F359" s="25"/>
      <c r="H359" s="25"/>
    </row>
    <row r="360" spans="6:8" x14ac:dyDescent="0.25">
      <c r="F360" s="25"/>
      <c r="H360" s="25"/>
    </row>
    <row r="361" spans="6:8" x14ac:dyDescent="0.25">
      <c r="F361" s="25"/>
      <c r="H361" s="25"/>
    </row>
    <row r="362" spans="6:8" x14ac:dyDescent="0.25">
      <c r="F362" s="25"/>
      <c r="H362" s="25"/>
    </row>
    <row r="363" spans="6:8" x14ac:dyDescent="0.25">
      <c r="F363" s="25"/>
      <c r="H363" s="25"/>
    </row>
    <row r="364" spans="6:8" x14ac:dyDescent="0.25">
      <c r="F364" s="25"/>
      <c r="H364" s="25"/>
    </row>
    <row r="365" spans="6:8" x14ac:dyDescent="0.25">
      <c r="F365" s="25"/>
      <c r="H365" s="25"/>
    </row>
    <row r="366" spans="6:8" x14ac:dyDescent="0.25">
      <c r="F366" s="25"/>
      <c r="H366" s="25"/>
    </row>
    <row r="367" spans="6:8" x14ac:dyDescent="0.25">
      <c r="F367" s="25"/>
      <c r="H367" s="25"/>
    </row>
    <row r="368" spans="6:8" x14ac:dyDescent="0.25">
      <c r="F368" s="25"/>
      <c r="H368" s="25"/>
    </row>
    <row r="369" spans="6:8" x14ac:dyDescent="0.25">
      <c r="F369" s="25"/>
      <c r="H369" s="25"/>
    </row>
    <row r="370" spans="6:8" x14ac:dyDescent="0.25">
      <c r="F370" s="25"/>
      <c r="H370" s="25"/>
    </row>
    <row r="371" spans="6:8" x14ac:dyDescent="0.25">
      <c r="F371" s="25"/>
      <c r="H371" s="25"/>
    </row>
    <row r="372" spans="6:8" x14ac:dyDescent="0.25">
      <c r="F372" s="25"/>
      <c r="H372" s="25"/>
    </row>
    <row r="373" spans="6:8" x14ac:dyDescent="0.25">
      <c r="F373" s="25"/>
      <c r="H373" s="25"/>
    </row>
    <row r="374" spans="6:8" x14ac:dyDescent="0.25">
      <c r="F374" s="25"/>
      <c r="H374" s="25"/>
    </row>
    <row r="375" spans="6:8" x14ac:dyDescent="0.25">
      <c r="F375" s="25"/>
      <c r="H375" s="25"/>
    </row>
    <row r="376" spans="6:8" x14ac:dyDescent="0.25">
      <c r="F376" s="25"/>
      <c r="H376" s="25"/>
    </row>
    <row r="377" spans="6:8" x14ac:dyDescent="0.25">
      <c r="F377" s="25"/>
      <c r="H377" s="25"/>
    </row>
    <row r="378" spans="6:8" x14ac:dyDescent="0.25">
      <c r="F378" s="25"/>
      <c r="H378" s="25"/>
    </row>
    <row r="379" spans="6:8" x14ac:dyDescent="0.25">
      <c r="F379" s="25"/>
      <c r="H379" s="25"/>
    </row>
    <row r="380" spans="6:8" x14ac:dyDescent="0.25">
      <c r="F380" s="25"/>
      <c r="H380" s="25"/>
    </row>
    <row r="381" spans="6:8" x14ac:dyDescent="0.25">
      <c r="F381" s="25"/>
      <c r="H381" s="25"/>
    </row>
    <row r="382" spans="6:8" x14ac:dyDescent="0.25">
      <c r="F382" s="25"/>
      <c r="H382" s="25"/>
    </row>
    <row r="383" spans="6:8" x14ac:dyDescent="0.25">
      <c r="F383" s="25"/>
      <c r="H383" s="25"/>
    </row>
    <row r="384" spans="6:8" x14ac:dyDescent="0.25">
      <c r="F384" s="25"/>
      <c r="H384" s="25"/>
    </row>
    <row r="385" spans="6:8" x14ac:dyDescent="0.25">
      <c r="F385" s="25"/>
      <c r="H385" s="25"/>
    </row>
    <row r="386" spans="6:8" x14ac:dyDescent="0.25">
      <c r="F386" s="25"/>
      <c r="H386" s="25"/>
    </row>
    <row r="387" spans="6:8" x14ac:dyDescent="0.25">
      <c r="F387" s="25"/>
      <c r="H387" s="25"/>
    </row>
    <row r="388" spans="6:8" x14ac:dyDescent="0.25">
      <c r="F388" s="25"/>
      <c r="H388" s="25"/>
    </row>
    <row r="389" spans="6:8" x14ac:dyDescent="0.25">
      <c r="F389" s="25"/>
      <c r="H389" s="25"/>
    </row>
    <row r="390" spans="6:8" x14ac:dyDescent="0.25">
      <c r="F390" s="25"/>
      <c r="H390" s="25"/>
    </row>
    <row r="391" spans="6:8" x14ac:dyDescent="0.25">
      <c r="F391" s="25"/>
      <c r="H391" s="25"/>
    </row>
    <row r="392" spans="6:8" x14ac:dyDescent="0.25">
      <c r="F392" s="25"/>
      <c r="H392" s="25"/>
    </row>
    <row r="393" spans="6:8" x14ac:dyDescent="0.25">
      <c r="F393" s="25"/>
      <c r="H393" s="25"/>
    </row>
    <row r="394" spans="6:8" x14ac:dyDescent="0.25">
      <c r="F394" s="25"/>
      <c r="H394" s="25"/>
    </row>
    <row r="395" spans="6:8" x14ac:dyDescent="0.25">
      <c r="F395" s="25"/>
      <c r="H395" s="25"/>
    </row>
    <row r="396" spans="6:8" x14ac:dyDescent="0.25">
      <c r="F396" s="25"/>
      <c r="H396" s="25"/>
    </row>
    <row r="397" spans="6:8" x14ac:dyDescent="0.25">
      <c r="F397" s="25"/>
      <c r="H397" s="25"/>
    </row>
    <row r="398" spans="6:8" x14ac:dyDescent="0.25">
      <c r="F398" s="25"/>
      <c r="H398" s="25"/>
    </row>
    <row r="399" spans="6:8" x14ac:dyDescent="0.25">
      <c r="F399" s="25"/>
      <c r="H399" s="25"/>
    </row>
    <row r="400" spans="6:8" x14ac:dyDescent="0.25">
      <c r="F400" s="25"/>
      <c r="H400" s="25"/>
    </row>
    <row r="401" spans="6:8" x14ac:dyDescent="0.25">
      <c r="F401" s="25"/>
      <c r="H401" s="25"/>
    </row>
    <row r="402" spans="6:8" x14ac:dyDescent="0.25">
      <c r="F402" s="25"/>
      <c r="H402" s="25"/>
    </row>
    <row r="403" spans="6:8" x14ac:dyDescent="0.25">
      <c r="F403" s="25"/>
      <c r="H403" s="25"/>
    </row>
    <row r="404" spans="6:8" x14ac:dyDescent="0.25">
      <c r="F404" s="25"/>
      <c r="H404" s="25"/>
    </row>
    <row r="405" spans="6:8" x14ac:dyDescent="0.25">
      <c r="F405" s="25"/>
      <c r="H405" s="25"/>
    </row>
    <row r="406" spans="6:8" x14ac:dyDescent="0.25">
      <c r="F406" s="25"/>
      <c r="H406" s="25"/>
    </row>
    <row r="407" spans="6:8" x14ac:dyDescent="0.25">
      <c r="F407" s="25"/>
      <c r="H407" s="25"/>
    </row>
    <row r="408" spans="6:8" x14ac:dyDescent="0.25">
      <c r="F408" s="25"/>
      <c r="H408" s="25"/>
    </row>
    <row r="409" spans="6:8" x14ac:dyDescent="0.25">
      <c r="F409" s="25"/>
      <c r="H409" s="25"/>
    </row>
    <row r="410" spans="6:8" x14ac:dyDescent="0.25">
      <c r="F410" s="25"/>
      <c r="H410" s="25"/>
    </row>
    <row r="411" spans="6:8" x14ac:dyDescent="0.25">
      <c r="F411" s="25"/>
      <c r="H411" s="25"/>
    </row>
    <row r="412" spans="6:8" x14ac:dyDescent="0.25">
      <c r="F412" s="25"/>
      <c r="H412" s="25"/>
    </row>
    <row r="413" spans="6:8" x14ac:dyDescent="0.25">
      <c r="F413" s="25"/>
      <c r="H413" s="25"/>
    </row>
    <row r="414" spans="6:8" x14ac:dyDescent="0.25">
      <c r="F414" s="25"/>
      <c r="H414" s="25"/>
    </row>
    <row r="415" spans="6:8" x14ac:dyDescent="0.25">
      <c r="F415" s="25"/>
      <c r="H415" s="25"/>
    </row>
    <row r="416" spans="6:8" x14ac:dyDescent="0.25">
      <c r="F416" s="25"/>
      <c r="H416" s="25"/>
    </row>
    <row r="417" spans="6:8" x14ac:dyDescent="0.25">
      <c r="F417" s="25"/>
      <c r="H417" s="25"/>
    </row>
    <row r="418" spans="6:8" x14ac:dyDescent="0.25">
      <c r="F418" s="25"/>
      <c r="H418" s="25"/>
    </row>
    <row r="419" spans="6:8" x14ac:dyDescent="0.25">
      <c r="F419" s="25"/>
      <c r="H419" s="25"/>
    </row>
    <row r="420" spans="6:8" x14ac:dyDescent="0.25">
      <c r="F420" s="25"/>
      <c r="H420" s="25"/>
    </row>
    <row r="421" spans="6:8" x14ac:dyDescent="0.25">
      <c r="F421" s="25"/>
      <c r="H421" s="25"/>
    </row>
    <row r="422" spans="6:8" x14ac:dyDescent="0.25">
      <c r="F422" s="25"/>
      <c r="H422" s="25"/>
    </row>
    <row r="423" spans="6:8" x14ac:dyDescent="0.25">
      <c r="F423" s="25"/>
      <c r="H423" s="25"/>
    </row>
    <row r="424" spans="6:8" x14ac:dyDescent="0.25">
      <c r="F424" s="25"/>
      <c r="H424" s="25"/>
    </row>
    <row r="425" spans="6:8" x14ac:dyDescent="0.25">
      <c r="F425" s="25"/>
      <c r="H425" s="25"/>
    </row>
    <row r="426" spans="6:8" x14ac:dyDescent="0.25">
      <c r="F426" s="25"/>
      <c r="H426" s="25"/>
    </row>
    <row r="427" spans="6:8" x14ac:dyDescent="0.25">
      <c r="F427" s="25"/>
      <c r="H427" s="25"/>
    </row>
    <row r="428" spans="6:8" x14ac:dyDescent="0.25">
      <c r="F428" s="25"/>
      <c r="H428" s="25"/>
    </row>
    <row r="429" spans="6:8" x14ac:dyDescent="0.25">
      <c r="F429" s="25"/>
      <c r="H429" s="25"/>
    </row>
    <row r="430" spans="6:8" x14ac:dyDescent="0.25">
      <c r="F430" s="25"/>
      <c r="H430" s="25"/>
    </row>
    <row r="431" spans="6:8" x14ac:dyDescent="0.25">
      <c r="F431" s="25"/>
      <c r="H431" s="25"/>
    </row>
    <row r="432" spans="6:8" x14ac:dyDescent="0.25">
      <c r="F432" s="25"/>
      <c r="H432" s="25"/>
    </row>
    <row r="433" spans="6:8" x14ac:dyDescent="0.25">
      <c r="F433" s="25"/>
      <c r="H433" s="25"/>
    </row>
    <row r="434" spans="6:8" x14ac:dyDescent="0.25">
      <c r="F434" s="25"/>
      <c r="H434" s="25"/>
    </row>
    <row r="435" spans="6:8" x14ac:dyDescent="0.25">
      <c r="F435" s="25"/>
      <c r="H435" s="25"/>
    </row>
    <row r="436" spans="6:8" x14ac:dyDescent="0.25">
      <c r="F436" s="25"/>
      <c r="H436" s="25"/>
    </row>
    <row r="437" spans="6:8" x14ac:dyDescent="0.25">
      <c r="F437" s="25"/>
      <c r="H437" s="25"/>
    </row>
    <row r="438" spans="6:8" x14ac:dyDescent="0.25">
      <c r="F438" s="25"/>
      <c r="H438" s="25"/>
    </row>
    <row r="439" spans="6:8" x14ac:dyDescent="0.25">
      <c r="F439" s="25"/>
      <c r="H439" s="25"/>
    </row>
    <row r="440" spans="6:8" x14ac:dyDescent="0.25">
      <c r="F440" s="25"/>
      <c r="H440" s="25"/>
    </row>
    <row r="441" spans="6:8" x14ac:dyDescent="0.25">
      <c r="F441" s="25"/>
      <c r="H441" s="25"/>
    </row>
    <row r="442" spans="6:8" x14ac:dyDescent="0.25">
      <c r="F442" s="25"/>
      <c r="H442" s="25"/>
    </row>
    <row r="443" spans="6:8" x14ac:dyDescent="0.25">
      <c r="F443" s="25"/>
      <c r="H443" s="25"/>
    </row>
    <row r="444" spans="6:8" x14ac:dyDescent="0.25">
      <c r="F444" s="25"/>
      <c r="H444" s="25"/>
    </row>
    <row r="445" spans="6:8" x14ac:dyDescent="0.25">
      <c r="F445" s="25"/>
      <c r="H445" s="25"/>
    </row>
    <row r="446" spans="6:8" x14ac:dyDescent="0.25">
      <c r="F446" s="25"/>
      <c r="H446" s="25"/>
    </row>
    <row r="447" spans="6:8" x14ac:dyDescent="0.25">
      <c r="F447" s="25"/>
      <c r="H447" s="25"/>
    </row>
    <row r="448" spans="6:8" x14ac:dyDescent="0.25">
      <c r="F448" s="25"/>
      <c r="H448" s="25"/>
    </row>
    <row r="449" spans="6:8" x14ac:dyDescent="0.25">
      <c r="F449" s="25"/>
      <c r="H449" s="25"/>
    </row>
    <row r="450" spans="6:8" x14ac:dyDescent="0.25">
      <c r="F450" s="25"/>
      <c r="H450" s="25"/>
    </row>
    <row r="451" spans="6:8" x14ac:dyDescent="0.25">
      <c r="F451" s="25"/>
      <c r="H451" s="25"/>
    </row>
    <row r="452" spans="6:8" x14ac:dyDescent="0.25">
      <c r="F452" s="25"/>
      <c r="H452" s="25"/>
    </row>
    <row r="453" spans="6:8" x14ac:dyDescent="0.25">
      <c r="F453" s="25"/>
      <c r="H453" s="25"/>
    </row>
    <row r="454" spans="6:8" x14ac:dyDescent="0.25">
      <c r="F454" s="25"/>
      <c r="H454" s="25"/>
    </row>
    <row r="455" spans="6:8" x14ac:dyDescent="0.25">
      <c r="F455" s="25"/>
      <c r="H455" s="25"/>
    </row>
    <row r="456" spans="6:8" x14ac:dyDescent="0.25">
      <c r="F456" s="25"/>
      <c r="H456" s="25"/>
    </row>
    <row r="457" spans="6:8" x14ac:dyDescent="0.25">
      <c r="F457" s="25"/>
      <c r="H457" s="25"/>
    </row>
    <row r="458" spans="6:8" x14ac:dyDescent="0.25">
      <c r="F458" s="25"/>
      <c r="H458" s="25"/>
    </row>
    <row r="459" spans="6:8" x14ac:dyDescent="0.25">
      <c r="F459" s="25"/>
      <c r="H459" s="25"/>
    </row>
    <row r="460" spans="6:8" x14ac:dyDescent="0.25">
      <c r="F460" s="25"/>
      <c r="H460" s="25"/>
    </row>
    <row r="461" spans="6:8" x14ac:dyDescent="0.25">
      <c r="F461" s="25"/>
      <c r="H461" s="25"/>
    </row>
    <row r="462" spans="6:8" x14ac:dyDescent="0.25">
      <c r="F462" s="25"/>
      <c r="H462" s="25"/>
    </row>
    <row r="463" spans="6:8" x14ac:dyDescent="0.25">
      <c r="F463" s="25"/>
      <c r="H463" s="25"/>
    </row>
    <row r="464" spans="6:8" x14ac:dyDescent="0.25">
      <c r="F464" s="25"/>
      <c r="H464" s="25"/>
    </row>
    <row r="465" spans="6:8" x14ac:dyDescent="0.25">
      <c r="F465" s="25"/>
      <c r="H465" s="25"/>
    </row>
    <row r="466" spans="6:8" x14ac:dyDescent="0.25">
      <c r="F466" s="25"/>
      <c r="H466" s="25"/>
    </row>
    <row r="467" spans="6:8" x14ac:dyDescent="0.25">
      <c r="F467" s="25"/>
      <c r="H467" s="25"/>
    </row>
    <row r="468" spans="6:8" x14ac:dyDescent="0.25">
      <c r="F468" s="25"/>
      <c r="H468" s="25"/>
    </row>
    <row r="469" spans="6:8" x14ac:dyDescent="0.25">
      <c r="F469" s="25"/>
      <c r="H469" s="25"/>
    </row>
    <row r="470" spans="6:8" x14ac:dyDescent="0.25">
      <c r="F470" s="25"/>
      <c r="H470" s="25"/>
    </row>
    <row r="471" spans="6:8" x14ac:dyDescent="0.25">
      <c r="F471" s="25"/>
      <c r="H471" s="25"/>
    </row>
    <row r="472" spans="6:8" x14ac:dyDescent="0.25">
      <c r="F472" s="25"/>
      <c r="H472" s="25"/>
    </row>
    <row r="473" spans="6:8" x14ac:dyDescent="0.25">
      <c r="F473" s="25"/>
      <c r="H473" s="25"/>
    </row>
    <row r="474" spans="6:8" x14ac:dyDescent="0.25">
      <c r="F474" s="25"/>
      <c r="H474" s="25"/>
    </row>
    <row r="475" spans="6:8" x14ac:dyDescent="0.25">
      <c r="F475" s="25"/>
      <c r="H475" s="25"/>
    </row>
    <row r="476" spans="6:8" x14ac:dyDescent="0.25">
      <c r="F476" s="25"/>
      <c r="H476" s="25"/>
    </row>
    <row r="477" spans="6:8" x14ac:dyDescent="0.25">
      <c r="F477" s="25"/>
      <c r="H477" s="25"/>
    </row>
    <row r="478" spans="6:8" x14ac:dyDescent="0.25">
      <c r="F478" s="25"/>
      <c r="H478" s="25"/>
    </row>
    <row r="479" spans="6:8" x14ac:dyDescent="0.25">
      <c r="F479" s="25"/>
      <c r="H479" s="25"/>
    </row>
    <row r="480" spans="6:8" x14ac:dyDescent="0.25">
      <c r="F480" s="25"/>
      <c r="H480" s="25"/>
    </row>
    <row r="481" spans="6:8" x14ac:dyDescent="0.25">
      <c r="F481" s="25"/>
      <c r="H481" s="25"/>
    </row>
    <row r="482" spans="6:8" x14ac:dyDescent="0.25">
      <c r="F482" s="25"/>
      <c r="H482" s="25"/>
    </row>
    <row r="483" spans="6:8" x14ac:dyDescent="0.25">
      <c r="F483" s="25"/>
      <c r="H483" s="25"/>
    </row>
    <row r="484" spans="6:8" x14ac:dyDescent="0.25">
      <c r="F484" s="25"/>
      <c r="H484" s="25"/>
    </row>
    <row r="485" spans="6:8" x14ac:dyDescent="0.25">
      <c r="F485" s="25"/>
      <c r="H485" s="25"/>
    </row>
    <row r="486" spans="6:8" x14ac:dyDescent="0.25">
      <c r="F486" s="25"/>
      <c r="H486" s="25"/>
    </row>
    <row r="487" spans="6:8" x14ac:dyDescent="0.25">
      <c r="F487" s="25"/>
      <c r="H487" s="25"/>
    </row>
    <row r="488" spans="6:8" x14ac:dyDescent="0.25">
      <c r="F488" s="25"/>
      <c r="H488" s="25"/>
    </row>
    <row r="489" spans="6:8" x14ac:dyDescent="0.25">
      <c r="F489" s="25"/>
      <c r="H489" s="25"/>
    </row>
    <row r="490" spans="6:8" x14ac:dyDescent="0.25">
      <c r="F490" s="25"/>
      <c r="H490" s="25"/>
    </row>
    <row r="491" spans="6:8" x14ac:dyDescent="0.25">
      <c r="F491" s="25"/>
      <c r="H491" s="25"/>
    </row>
    <row r="492" spans="6:8" x14ac:dyDescent="0.25">
      <c r="F492" s="25"/>
      <c r="H492" s="25"/>
    </row>
    <row r="493" spans="6:8" x14ac:dyDescent="0.25">
      <c r="F493" s="25"/>
      <c r="H493" s="25"/>
    </row>
    <row r="494" spans="6:8" x14ac:dyDescent="0.25">
      <c r="F494" s="25"/>
      <c r="H494" s="25"/>
    </row>
    <row r="495" spans="6:8" x14ac:dyDescent="0.25">
      <c r="F495" s="25"/>
      <c r="H495" s="25"/>
    </row>
    <row r="496" spans="6:8" x14ac:dyDescent="0.25">
      <c r="F496" s="25"/>
      <c r="H496" s="25"/>
    </row>
    <row r="497" spans="6:8" x14ac:dyDescent="0.25">
      <c r="F497" s="25"/>
      <c r="H497" s="25"/>
    </row>
    <row r="498" spans="6:8" x14ac:dyDescent="0.25">
      <c r="F498" s="25"/>
      <c r="H498" s="25"/>
    </row>
    <row r="499" spans="6:8" x14ac:dyDescent="0.25">
      <c r="F499" s="25"/>
      <c r="H499" s="25"/>
    </row>
    <row r="500" spans="6:8" x14ac:dyDescent="0.25">
      <c r="F500" s="25"/>
      <c r="H500" s="25"/>
    </row>
    <row r="501" spans="6:8" x14ac:dyDescent="0.25">
      <c r="F501" s="25"/>
      <c r="H501" s="25"/>
    </row>
    <row r="502" spans="6:8" x14ac:dyDescent="0.25">
      <c r="F502" s="25"/>
      <c r="H502" s="25"/>
    </row>
    <row r="503" spans="6:8" x14ac:dyDescent="0.25">
      <c r="F503" s="25"/>
      <c r="H503" s="25"/>
    </row>
    <row r="504" spans="6:8" x14ac:dyDescent="0.25">
      <c r="F504" s="25"/>
      <c r="H504" s="25"/>
    </row>
    <row r="505" spans="6:8" x14ac:dyDescent="0.25">
      <c r="F505" s="25"/>
      <c r="H505" s="25"/>
    </row>
    <row r="506" spans="6:8" x14ac:dyDescent="0.25">
      <c r="F506" s="25"/>
      <c r="H506" s="25"/>
    </row>
    <row r="507" spans="6:8" x14ac:dyDescent="0.25">
      <c r="F507" s="25"/>
      <c r="H507" s="25"/>
    </row>
    <row r="508" spans="6:8" x14ac:dyDescent="0.25">
      <c r="F508" s="25"/>
      <c r="H508" s="25"/>
    </row>
    <row r="509" spans="6:8" x14ac:dyDescent="0.25">
      <c r="F509" s="25"/>
      <c r="H509" s="25"/>
    </row>
    <row r="510" spans="6:8" x14ac:dyDescent="0.25">
      <c r="F510" s="25"/>
      <c r="H510" s="25"/>
    </row>
    <row r="511" spans="6:8" x14ac:dyDescent="0.25">
      <c r="F511" s="25"/>
      <c r="H511" s="25"/>
    </row>
    <row r="512" spans="6:8" x14ac:dyDescent="0.25">
      <c r="F512" s="25"/>
      <c r="H512" s="25"/>
    </row>
    <row r="513" spans="6:8" x14ac:dyDescent="0.25">
      <c r="F513" s="25"/>
      <c r="H513" s="25"/>
    </row>
    <row r="514" spans="6:8" x14ac:dyDescent="0.25">
      <c r="F514" s="25"/>
      <c r="H514" s="25"/>
    </row>
    <row r="515" spans="6:8" x14ac:dyDescent="0.25">
      <c r="F515" s="25"/>
      <c r="H515" s="25"/>
    </row>
    <row r="516" spans="6:8" x14ac:dyDescent="0.25">
      <c r="F516" s="25"/>
      <c r="H516" s="25"/>
    </row>
    <row r="517" spans="6:8" x14ac:dyDescent="0.25">
      <c r="F517" s="25"/>
      <c r="H517" s="25"/>
    </row>
    <row r="518" spans="6:8" x14ac:dyDescent="0.25">
      <c r="F518" s="25"/>
      <c r="H518" s="25"/>
    </row>
    <row r="519" spans="6:8" x14ac:dyDescent="0.25">
      <c r="F519" s="25"/>
      <c r="H519" s="25"/>
    </row>
    <row r="520" spans="6:8" x14ac:dyDescent="0.25">
      <c r="F520" s="25"/>
      <c r="H520" s="25"/>
    </row>
    <row r="521" spans="6:8" x14ac:dyDescent="0.25">
      <c r="F521" s="25"/>
      <c r="H521" s="25"/>
    </row>
    <row r="522" spans="6:8" x14ac:dyDescent="0.25">
      <c r="F522" s="25"/>
      <c r="H522" s="25"/>
    </row>
    <row r="523" spans="6:8" x14ac:dyDescent="0.25">
      <c r="F523" s="25"/>
      <c r="H523" s="25"/>
    </row>
    <row r="524" spans="6:8" x14ac:dyDescent="0.25">
      <c r="F524" s="25"/>
      <c r="H524" s="25"/>
    </row>
    <row r="525" spans="6:8" x14ac:dyDescent="0.25">
      <c r="F525" s="25"/>
      <c r="H525" s="25"/>
    </row>
    <row r="526" spans="6:8" x14ac:dyDescent="0.25">
      <c r="F526" s="25"/>
      <c r="H526" s="25"/>
    </row>
    <row r="527" spans="6:8" x14ac:dyDescent="0.25">
      <c r="F527" s="25"/>
      <c r="H527" s="25"/>
    </row>
    <row r="528" spans="6:8" x14ac:dyDescent="0.25">
      <c r="F528" s="25"/>
      <c r="H528" s="25"/>
    </row>
    <row r="529" spans="6:8" x14ac:dyDescent="0.25">
      <c r="F529" s="25"/>
      <c r="H529" s="25"/>
    </row>
    <row r="530" spans="6:8" x14ac:dyDescent="0.25">
      <c r="F530" s="25"/>
      <c r="H530" s="25"/>
    </row>
    <row r="531" spans="6:8" x14ac:dyDescent="0.25">
      <c r="F531" s="25"/>
      <c r="H531" s="25"/>
    </row>
    <row r="532" spans="6:8" x14ac:dyDescent="0.25">
      <c r="F532" s="25"/>
      <c r="H532" s="25"/>
    </row>
    <row r="533" spans="6:8" x14ac:dyDescent="0.25">
      <c r="F533" s="25"/>
      <c r="H533" s="25"/>
    </row>
    <row r="534" spans="6:8" x14ac:dyDescent="0.25">
      <c r="F534" s="25"/>
      <c r="H534" s="25"/>
    </row>
    <row r="535" spans="6:8" x14ac:dyDescent="0.25">
      <c r="F535" s="25"/>
      <c r="H535" s="25"/>
    </row>
    <row r="536" spans="6:8" x14ac:dyDescent="0.25">
      <c r="F536" s="25"/>
      <c r="H536" s="25"/>
    </row>
    <row r="537" spans="6:8" x14ac:dyDescent="0.25">
      <c r="F537" s="25"/>
      <c r="H537" s="25"/>
    </row>
    <row r="538" spans="6:8" x14ac:dyDescent="0.25">
      <c r="F538" s="25"/>
      <c r="H538" s="25"/>
    </row>
    <row r="539" spans="6:8" x14ac:dyDescent="0.25">
      <c r="F539" s="25"/>
      <c r="H539" s="25"/>
    </row>
    <row r="540" spans="6:8" x14ac:dyDescent="0.25">
      <c r="F540" s="25"/>
      <c r="H540" s="25"/>
    </row>
    <row r="541" spans="6:8" x14ac:dyDescent="0.25">
      <c r="F541" s="25"/>
      <c r="H541" s="25"/>
    </row>
    <row r="542" spans="6:8" x14ac:dyDescent="0.25">
      <c r="F542" s="25"/>
      <c r="H542" s="25"/>
    </row>
    <row r="543" spans="6:8" x14ac:dyDescent="0.25">
      <c r="F543" s="25"/>
      <c r="H543" s="25"/>
    </row>
    <row r="544" spans="6:8" x14ac:dyDescent="0.25">
      <c r="F544" s="25"/>
      <c r="H544" s="25"/>
    </row>
    <row r="545" spans="6:8" x14ac:dyDescent="0.25">
      <c r="F545" s="25"/>
      <c r="H545" s="25"/>
    </row>
    <row r="546" spans="6:8" x14ac:dyDescent="0.25">
      <c r="F546" s="25"/>
      <c r="H546" s="25"/>
    </row>
    <row r="547" spans="6:8" x14ac:dyDescent="0.25">
      <c r="F547" s="25"/>
      <c r="H547" s="25"/>
    </row>
    <row r="548" spans="6:8" x14ac:dyDescent="0.25">
      <c r="F548" s="25"/>
      <c r="H548" s="25"/>
    </row>
    <row r="549" spans="6:8" x14ac:dyDescent="0.25">
      <c r="F549" s="25"/>
      <c r="H549" s="25"/>
    </row>
    <row r="550" spans="6:8" x14ac:dyDescent="0.25">
      <c r="F550" s="25"/>
      <c r="H550" s="25"/>
    </row>
    <row r="551" spans="6:8" x14ac:dyDescent="0.25">
      <c r="F551" s="25"/>
      <c r="H551" s="25"/>
    </row>
    <row r="552" spans="6:8" x14ac:dyDescent="0.25">
      <c r="F552" s="25"/>
      <c r="H552" s="25"/>
    </row>
    <row r="553" spans="6:8" x14ac:dyDescent="0.25">
      <c r="F553" s="25"/>
      <c r="H553" s="25"/>
    </row>
    <row r="554" spans="6:8" x14ac:dyDescent="0.25">
      <c r="F554" s="25"/>
      <c r="H554" s="25"/>
    </row>
    <row r="555" spans="6:8" x14ac:dyDescent="0.25">
      <c r="F555" s="25"/>
      <c r="H555" s="25"/>
    </row>
    <row r="556" spans="6:8" x14ac:dyDescent="0.25">
      <c r="F556" s="25"/>
      <c r="H556" s="25"/>
    </row>
    <row r="557" spans="6:8" x14ac:dyDescent="0.25">
      <c r="F557" s="25"/>
      <c r="H557" s="25"/>
    </row>
    <row r="558" spans="6:8" x14ac:dyDescent="0.25">
      <c r="F558" s="25"/>
      <c r="H558" s="25"/>
    </row>
    <row r="559" spans="6:8" x14ac:dyDescent="0.25">
      <c r="F559" s="25"/>
      <c r="H559" s="25"/>
    </row>
    <row r="560" spans="6:8" x14ac:dyDescent="0.25">
      <c r="F560" s="25"/>
      <c r="H560" s="25"/>
    </row>
    <row r="561" spans="6:8" x14ac:dyDescent="0.25">
      <c r="F561" s="25"/>
      <c r="H561" s="25"/>
    </row>
    <row r="562" spans="6:8" x14ac:dyDescent="0.25">
      <c r="F562" s="25"/>
      <c r="H562" s="25"/>
    </row>
    <row r="563" spans="6:8" x14ac:dyDescent="0.25">
      <c r="F563" s="25"/>
      <c r="H563" s="25"/>
    </row>
    <row r="564" spans="6:8" x14ac:dyDescent="0.25">
      <c r="F564" s="25"/>
      <c r="H564" s="25"/>
    </row>
    <row r="565" spans="6:8" x14ac:dyDescent="0.25">
      <c r="F565" s="25"/>
      <c r="H565" s="25"/>
    </row>
    <row r="566" spans="6:8" x14ac:dyDescent="0.25">
      <c r="F566" s="25"/>
      <c r="H566" s="25"/>
    </row>
    <row r="567" spans="6:8" x14ac:dyDescent="0.25">
      <c r="F567" s="25"/>
      <c r="H567" s="25"/>
    </row>
    <row r="568" spans="6:8" x14ac:dyDescent="0.25">
      <c r="F568" s="25"/>
      <c r="H568" s="25"/>
    </row>
    <row r="569" spans="6:8" x14ac:dyDescent="0.25">
      <c r="F569" s="25"/>
      <c r="H569" s="25"/>
    </row>
    <row r="570" spans="6:8" x14ac:dyDescent="0.25">
      <c r="F570" s="25"/>
      <c r="H570" s="25"/>
    </row>
    <row r="571" spans="6:8" x14ac:dyDescent="0.25">
      <c r="F571" s="25"/>
      <c r="H571" s="25"/>
    </row>
    <row r="572" spans="6:8" x14ac:dyDescent="0.25">
      <c r="F572" s="25"/>
      <c r="H572" s="25"/>
    </row>
    <row r="573" spans="6:8" x14ac:dyDescent="0.25">
      <c r="F573" s="25"/>
      <c r="H573" s="25"/>
    </row>
    <row r="574" spans="6:8" x14ac:dyDescent="0.25">
      <c r="F574" s="25"/>
      <c r="H574" s="25"/>
    </row>
    <row r="575" spans="6:8" x14ac:dyDescent="0.25">
      <c r="F575" s="25"/>
      <c r="H575" s="25"/>
    </row>
    <row r="576" spans="6:8" x14ac:dyDescent="0.25">
      <c r="F576" s="25"/>
      <c r="H576" s="25"/>
    </row>
    <row r="577" spans="6:8" x14ac:dyDescent="0.25">
      <c r="F577" s="25"/>
      <c r="H577" s="25"/>
    </row>
    <row r="578" spans="6:8" x14ac:dyDescent="0.25">
      <c r="F578" s="25"/>
      <c r="H578" s="25"/>
    </row>
    <row r="579" spans="6:8" x14ac:dyDescent="0.25">
      <c r="F579" s="25"/>
      <c r="H579" s="25"/>
    </row>
    <row r="580" spans="6:8" x14ac:dyDescent="0.25">
      <c r="F580" s="25"/>
      <c r="H580" s="25"/>
    </row>
    <row r="581" spans="6:8" x14ac:dyDescent="0.25">
      <c r="F581" s="25"/>
      <c r="H581" s="25"/>
    </row>
    <row r="582" spans="6:8" x14ac:dyDescent="0.25">
      <c r="F582" s="25"/>
      <c r="H582" s="25"/>
    </row>
    <row r="583" spans="6:8" x14ac:dyDescent="0.25">
      <c r="F583" s="25"/>
      <c r="H583" s="25"/>
    </row>
    <row r="584" spans="6:8" x14ac:dyDescent="0.25">
      <c r="F584" s="25"/>
      <c r="H584" s="25"/>
    </row>
    <row r="585" spans="6:8" x14ac:dyDescent="0.25">
      <c r="F585" s="25"/>
      <c r="H585" s="25"/>
    </row>
    <row r="586" spans="6:8" x14ac:dyDescent="0.25">
      <c r="F586" s="25"/>
      <c r="H586" s="25"/>
    </row>
    <row r="587" spans="6:8" x14ac:dyDescent="0.25">
      <c r="F587" s="25"/>
      <c r="H587" s="25"/>
    </row>
    <row r="588" spans="6:8" x14ac:dyDescent="0.25">
      <c r="F588" s="25"/>
      <c r="H588" s="25"/>
    </row>
    <row r="589" spans="6:8" x14ac:dyDescent="0.25">
      <c r="F589" s="25"/>
      <c r="H589" s="25"/>
    </row>
    <row r="590" spans="6:8" x14ac:dyDescent="0.25">
      <c r="F590" s="25"/>
      <c r="H590" s="25"/>
    </row>
    <row r="591" spans="6:8" x14ac:dyDescent="0.25">
      <c r="F591" s="25"/>
      <c r="H591" s="25"/>
    </row>
    <row r="592" spans="6:8" x14ac:dyDescent="0.25">
      <c r="F592" s="25"/>
      <c r="H592" s="25"/>
    </row>
    <row r="593" spans="6:8" x14ac:dyDescent="0.25">
      <c r="F593" s="25"/>
      <c r="H593" s="25"/>
    </row>
    <row r="594" spans="6:8" x14ac:dyDescent="0.25">
      <c r="F594" s="25"/>
      <c r="H594" s="25"/>
    </row>
    <row r="595" spans="6:8" x14ac:dyDescent="0.25">
      <c r="F595" s="25"/>
      <c r="H595" s="25"/>
    </row>
    <row r="596" spans="6:8" x14ac:dyDescent="0.25">
      <c r="F596" s="25"/>
      <c r="H596" s="25"/>
    </row>
    <row r="597" spans="6:8" x14ac:dyDescent="0.25">
      <c r="F597" s="25"/>
      <c r="H597" s="25"/>
    </row>
    <row r="598" spans="6:8" x14ac:dyDescent="0.25">
      <c r="F598" s="25"/>
      <c r="H598" s="25"/>
    </row>
    <row r="599" spans="6:8" x14ac:dyDescent="0.25">
      <c r="F599" s="25"/>
      <c r="H599" s="25"/>
    </row>
    <row r="600" spans="6:8" x14ac:dyDescent="0.25">
      <c r="F600" s="25"/>
      <c r="H600" s="25"/>
    </row>
    <row r="601" spans="6:8" x14ac:dyDescent="0.25">
      <c r="F601" s="25"/>
      <c r="H601" s="25"/>
    </row>
    <row r="602" spans="6:8" x14ac:dyDescent="0.25">
      <c r="F602" s="25"/>
      <c r="H602" s="25"/>
    </row>
    <row r="603" spans="6:8" x14ac:dyDescent="0.25">
      <c r="F603" s="25"/>
      <c r="H603" s="25"/>
    </row>
    <row r="604" spans="6:8" x14ac:dyDescent="0.25">
      <c r="F604" s="25"/>
      <c r="H604" s="25"/>
    </row>
    <row r="605" spans="6:8" x14ac:dyDescent="0.25">
      <c r="F605" s="25"/>
      <c r="H605" s="25"/>
    </row>
    <row r="606" spans="6:8" x14ac:dyDescent="0.25">
      <c r="F606" s="25"/>
      <c r="H606" s="25"/>
    </row>
    <row r="607" spans="6:8" x14ac:dyDescent="0.25">
      <c r="F607" s="25"/>
      <c r="H607" s="25"/>
    </row>
    <row r="608" spans="6:8" x14ac:dyDescent="0.25">
      <c r="F608" s="25"/>
      <c r="H608" s="25"/>
    </row>
    <row r="609" spans="6:8" x14ac:dyDescent="0.25">
      <c r="F609" s="25"/>
      <c r="H609" s="25"/>
    </row>
    <row r="610" spans="6:8" x14ac:dyDescent="0.25">
      <c r="F610" s="25"/>
      <c r="H610" s="25"/>
    </row>
    <row r="611" spans="6:8" x14ac:dyDescent="0.25">
      <c r="F611" s="25"/>
      <c r="H611" s="25"/>
    </row>
    <row r="612" spans="6:8" x14ac:dyDescent="0.25">
      <c r="F612" s="25"/>
      <c r="H612" s="25"/>
    </row>
    <row r="613" spans="6:8" x14ac:dyDescent="0.25">
      <c r="F613" s="25"/>
      <c r="H613" s="25"/>
    </row>
    <row r="614" spans="6:8" x14ac:dyDescent="0.25">
      <c r="F614" s="25"/>
      <c r="H614" s="25"/>
    </row>
    <row r="615" spans="6:8" x14ac:dyDescent="0.25">
      <c r="F615" s="25"/>
      <c r="H615" s="25"/>
    </row>
    <row r="616" spans="6:8" x14ac:dyDescent="0.25">
      <c r="F616" s="25"/>
      <c r="H616" s="25"/>
    </row>
    <row r="617" spans="6:8" x14ac:dyDescent="0.25">
      <c r="F617" s="25"/>
      <c r="H617" s="25"/>
    </row>
    <row r="618" spans="6:8" x14ac:dyDescent="0.25">
      <c r="F618" s="25"/>
      <c r="H618" s="25"/>
    </row>
    <row r="619" spans="6:8" x14ac:dyDescent="0.25">
      <c r="F619" s="25"/>
      <c r="H619" s="25"/>
    </row>
    <row r="620" spans="6:8" x14ac:dyDescent="0.25">
      <c r="F620" s="25"/>
      <c r="H620" s="25"/>
    </row>
    <row r="621" spans="6:8" x14ac:dyDescent="0.25">
      <c r="F621" s="25"/>
      <c r="H621" s="25"/>
    </row>
    <row r="622" spans="6:8" x14ac:dyDescent="0.25">
      <c r="F622" s="25"/>
      <c r="H622" s="25"/>
    </row>
    <row r="623" spans="6:8" x14ac:dyDescent="0.25">
      <c r="F623" s="25"/>
      <c r="H623" s="25"/>
    </row>
    <row r="624" spans="6:8" x14ac:dyDescent="0.25">
      <c r="F624" s="25"/>
      <c r="H624" s="25"/>
    </row>
    <row r="625" spans="6:8" x14ac:dyDescent="0.25">
      <c r="F625" s="25"/>
      <c r="H625" s="25"/>
    </row>
    <row r="626" spans="6:8" x14ac:dyDescent="0.25">
      <c r="F626" s="25"/>
      <c r="H626" s="25"/>
    </row>
    <row r="627" spans="6:8" x14ac:dyDescent="0.25">
      <c r="F627" s="25"/>
      <c r="H627" s="25"/>
    </row>
    <row r="628" spans="6:8" x14ac:dyDescent="0.25">
      <c r="F628" s="25"/>
      <c r="H628" s="25"/>
    </row>
    <row r="629" spans="6:8" x14ac:dyDescent="0.25">
      <c r="F629" s="25"/>
      <c r="H629" s="25"/>
    </row>
    <row r="630" spans="6:8" x14ac:dyDescent="0.25">
      <c r="F630" s="25"/>
      <c r="H630" s="25"/>
    </row>
    <row r="631" spans="6:8" x14ac:dyDescent="0.25">
      <c r="F631" s="25"/>
      <c r="H631" s="25"/>
    </row>
    <row r="632" spans="6:8" x14ac:dyDescent="0.25">
      <c r="F632" s="25"/>
      <c r="H632" s="25"/>
    </row>
    <row r="633" spans="6:8" x14ac:dyDescent="0.25">
      <c r="F633" s="25"/>
      <c r="H633" s="25"/>
    </row>
    <row r="634" spans="6:8" x14ac:dyDescent="0.25">
      <c r="F634" s="25"/>
      <c r="H634" s="25"/>
    </row>
    <row r="635" spans="6:8" x14ac:dyDescent="0.25">
      <c r="F635" s="25"/>
      <c r="H635" s="25"/>
    </row>
    <row r="636" spans="6:8" x14ac:dyDescent="0.25">
      <c r="F636" s="25"/>
      <c r="H636" s="25"/>
    </row>
    <row r="637" spans="6:8" x14ac:dyDescent="0.25">
      <c r="F637" s="25"/>
      <c r="H637" s="25"/>
    </row>
    <row r="638" spans="6:8" x14ac:dyDescent="0.25">
      <c r="F638" s="25"/>
      <c r="H638" s="25"/>
    </row>
    <row r="639" spans="6:8" x14ac:dyDescent="0.25">
      <c r="F639" s="25"/>
      <c r="H639" s="25"/>
    </row>
    <row r="640" spans="6:8" x14ac:dyDescent="0.25">
      <c r="F640" s="25"/>
      <c r="H640" s="25"/>
    </row>
    <row r="641" spans="6:8" x14ac:dyDescent="0.25">
      <c r="F641" s="25"/>
      <c r="H641" s="25"/>
    </row>
    <row r="642" spans="6:8" x14ac:dyDescent="0.25">
      <c r="F642" s="25"/>
      <c r="H642" s="25"/>
    </row>
    <row r="643" spans="6:8" x14ac:dyDescent="0.25">
      <c r="F643" s="25"/>
      <c r="H643" s="25"/>
    </row>
    <row r="644" spans="6:8" x14ac:dyDescent="0.25">
      <c r="F644" s="25"/>
      <c r="H644" s="25"/>
    </row>
    <row r="645" spans="6:8" x14ac:dyDescent="0.25">
      <c r="F645" s="25"/>
      <c r="H645" s="25"/>
    </row>
    <row r="646" spans="6:8" x14ac:dyDescent="0.25">
      <c r="F646" s="25"/>
      <c r="H646" s="25"/>
    </row>
    <row r="647" spans="6:8" x14ac:dyDescent="0.25">
      <c r="F647" s="25"/>
      <c r="H647" s="25"/>
    </row>
    <row r="648" spans="6:8" x14ac:dyDescent="0.25">
      <c r="F648" s="25"/>
      <c r="H648" s="25"/>
    </row>
    <row r="649" spans="6:8" x14ac:dyDescent="0.25">
      <c r="F649" s="25"/>
      <c r="H649" s="25"/>
    </row>
    <row r="650" spans="6:8" x14ac:dyDescent="0.25">
      <c r="F650" s="25"/>
      <c r="H650" s="25"/>
    </row>
    <row r="651" spans="6:8" x14ac:dyDescent="0.25">
      <c r="F651" s="25"/>
      <c r="H651" s="25"/>
    </row>
    <row r="652" spans="6:8" x14ac:dyDescent="0.25">
      <c r="F652" s="25"/>
      <c r="H652" s="25"/>
    </row>
    <row r="653" spans="6:8" x14ac:dyDescent="0.25">
      <c r="F653" s="25"/>
      <c r="H653" s="25"/>
    </row>
    <row r="654" spans="6:8" x14ac:dyDescent="0.25">
      <c r="F654" s="25"/>
      <c r="H654" s="25"/>
    </row>
    <row r="655" spans="6:8" x14ac:dyDescent="0.25">
      <c r="F655" s="25"/>
      <c r="H655" s="25"/>
    </row>
    <row r="656" spans="6:8" x14ac:dyDescent="0.25">
      <c r="F656" s="25"/>
      <c r="H656" s="25"/>
    </row>
    <row r="657" spans="6:8" x14ac:dyDescent="0.25">
      <c r="F657" s="25"/>
      <c r="H657" s="25"/>
    </row>
    <row r="658" spans="6:8" x14ac:dyDescent="0.25">
      <c r="F658" s="25"/>
      <c r="H658" s="25"/>
    </row>
    <row r="659" spans="6:8" x14ac:dyDescent="0.25">
      <c r="F659" s="25"/>
      <c r="H659" s="25"/>
    </row>
    <row r="660" spans="6:8" x14ac:dyDescent="0.25">
      <c r="F660" s="25"/>
      <c r="H660" s="25"/>
    </row>
    <row r="661" spans="6:8" x14ac:dyDescent="0.25">
      <c r="F661" s="25"/>
      <c r="H661" s="25"/>
    </row>
    <row r="662" spans="6:8" x14ac:dyDescent="0.25">
      <c r="F662" s="25"/>
      <c r="H662" s="25"/>
    </row>
    <row r="663" spans="6:8" x14ac:dyDescent="0.25">
      <c r="F663" s="25"/>
      <c r="H663" s="25"/>
    </row>
    <row r="664" spans="6:8" x14ac:dyDescent="0.25">
      <c r="F664" s="25"/>
      <c r="H664" s="25"/>
    </row>
    <row r="665" spans="6:8" x14ac:dyDescent="0.25">
      <c r="F665" s="25"/>
      <c r="H665" s="25"/>
    </row>
    <row r="666" spans="6:8" x14ac:dyDescent="0.25">
      <c r="F666" s="25"/>
      <c r="H666" s="25"/>
    </row>
    <row r="667" spans="6:8" x14ac:dyDescent="0.25">
      <c r="F667" s="25"/>
      <c r="H667" s="25"/>
    </row>
    <row r="668" spans="6:8" x14ac:dyDescent="0.25">
      <c r="F668" s="25"/>
      <c r="H668" s="25"/>
    </row>
    <row r="669" spans="6:8" x14ac:dyDescent="0.25">
      <c r="F669" s="25"/>
      <c r="H669" s="25"/>
    </row>
    <row r="670" spans="6:8" x14ac:dyDescent="0.25">
      <c r="F670" s="25"/>
      <c r="H670" s="25"/>
    </row>
    <row r="671" spans="6:8" x14ac:dyDescent="0.25">
      <c r="F671" s="25"/>
      <c r="H671" s="25"/>
    </row>
    <row r="672" spans="6:8" x14ac:dyDescent="0.25">
      <c r="F672" s="25"/>
      <c r="H672" s="25"/>
    </row>
    <row r="673" spans="6:8" x14ac:dyDescent="0.25">
      <c r="F673" s="25"/>
      <c r="H673" s="25"/>
    </row>
    <row r="674" spans="6:8" x14ac:dyDescent="0.25">
      <c r="F674" s="25"/>
      <c r="H674" s="25"/>
    </row>
    <row r="675" spans="6:8" x14ac:dyDescent="0.25">
      <c r="F675" s="25"/>
      <c r="H675" s="25"/>
    </row>
    <row r="676" spans="6:8" x14ac:dyDescent="0.25">
      <c r="F676" s="25"/>
      <c r="H676" s="25"/>
    </row>
    <row r="677" spans="6:8" x14ac:dyDescent="0.25">
      <c r="F677" s="25"/>
      <c r="H677" s="25"/>
    </row>
    <row r="678" spans="6:8" x14ac:dyDescent="0.25">
      <c r="F678" s="25"/>
      <c r="H678" s="25"/>
    </row>
    <row r="679" spans="6:8" x14ac:dyDescent="0.25">
      <c r="F679" s="25"/>
      <c r="H679" s="25"/>
    </row>
    <row r="680" spans="6:8" x14ac:dyDescent="0.25">
      <c r="F680" s="25"/>
      <c r="H680" s="25"/>
    </row>
    <row r="681" spans="6:8" x14ac:dyDescent="0.25">
      <c r="F681" s="25"/>
      <c r="H681" s="25"/>
    </row>
    <row r="682" spans="6:8" x14ac:dyDescent="0.25">
      <c r="F682" s="25"/>
      <c r="H682" s="25"/>
    </row>
    <row r="683" spans="6:8" x14ac:dyDescent="0.25">
      <c r="F683" s="25"/>
      <c r="H683" s="25"/>
    </row>
    <row r="684" spans="6:8" x14ac:dyDescent="0.25">
      <c r="F684" s="25"/>
      <c r="H684" s="25"/>
    </row>
    <row r="685" spans="6:8" x14ac:dyDescent="0.25">
      <c r="F685" s="25"/>
      <c r="H685" s="25"/>
    </row>
    <row r="686" spans="6:8" x14ac:dyDescent="0.25">
      <c r="F686" s="25"/>
      <c r="H686" s="25"/>
    </row>
    <row r="687" spans="6:8" x14ac:dyDescent="0.25">
      <c r="F687" s="25"/>
      <c r="H687" s="25"/>
    </row>
    <row r="688" spans="6:8" x14ac:dyDescent="0.25">
      <c r="F688" s="25"/>
      <c r="H688" s="25"/>
    </row>
    <row r="689" spans="6:8" x14ac:dyDescent="0.25">
      <c r="F689" s="25"/>
      <c r="H689" s="25"/>
    </row>
    <row r="690" spans="6:8" x14ac:dyDescent="0.25">
      <c r="F690" s="25"/>
      <c r="H690" s="25"/>
    </row>
    <row r="691" spans="6:8" x14ac:dyDescent="0.25">
      <c r="F691" s="25"/>
      <c r="H691" s="25"/>
    </row>
    <row r="692" spans="6:8" x14ac:dyDescent="0.25">
      <c r="F692" s="25"/>
      <c r="H692" s="25"/>
    </row>
    <row r="693" spans="6:8" x14ac:dyDescent="0.25">
      <c r="F693" s="25"/>
      <c r="H693" s="25"/>
    </row>
    <row r="694" spans="6:8" x14ac:dyDescent="0.25">
      <c r="F694" s="25"/>
      <c r="H694" s="25"/>
    </row>
    <row r="695" spans="6:8" x14ac:dyDescent="0.25">
      <c r="F695" s="25"/>
      <c r="H695" s="25"/>
    </row>
    <row r="696" spans="6:8" x14ac:dyDescent="0.25">
      <c r="F696" s="25"/>
      <c r="H696" s="25"/>
    </row>
    <row r="697" spans="6:8" x14ac:dyDescent="0.25">
      <c r="F697" s="25"/>
      <c r="H697" s="25"/>
    </row>
    <row r="698" spans="6:8" x14ac:dyDescent="0.25">
      <c r="F698" s="25"/>
      <c r="H698" s="25"/>
    </row>
    <row r="699" spans="6:8" x14ac:dyDescent="0.25">
      <c r="F699" s="25"/>
      <c r="H699" s="25"/>
    </row>
    <row r="700" spans="6:8" x14ac:dyDescent="0.25">
      <c r="F700" s="25"/>
      <c r="H700" s="25"/>
    </row>
    <row r="701" spans="6:8" x14ac:dyDescent="0.25">
      <c r="F701" s="25"/>
      <c r="H701" s="25"/>
    </row>
    <row r="702" spans="6:8" x14ac:dyDescent="0.25">
      <c r="F702" s="25"/>
      <c r="H702" s="25"/>
    </row>
    <row r="703" spans="6:8" x14ac:dyDescent="0.25">
      <c r="F703" s="25"/>
      <c r="H703" s="25"/>
    </row>
    <row r="704" spans="6:8" x14ac:dyDescent="0.25">
      <c r="F704" s="25"/>
      <c r="H704" s="25"/>
    </row>
    <row r="705" spans="6:8" x14ac:dyDescent="0.25">
      <c r="F705" s="25"/>
      <c r="H705" s="25"/>
    </row>
    <row r="706" spans="6:8" x14ac:dyDescent="0.25">
      <c r="F706" s="25"/>
      <c r="H706" s="25"/>
    </row>
    <row r="707" spans="6:8" x14ac:dyDescent="0.25">
      <c r="F707" s="25"/>
      <c r="H707" s="25"/>
    </row>
    <row r="708" spans="6:8" x14ac:dyDescent="0.25">
      <c r="F708" s="25"/>
      <c r="H708" s="25"/>
    </row>
    <row r="709" spans="6:8" x14ac:dyDescent="0.25">
      <c r="F709" s="25"/>
      <c r="H709" s="25"/>
    </row>
    <row r="710" spans="6:8" x14ac:dyDescent="0.25">
      <c r="F710" s="25"/>
      <c r="H710" s="25"/>
    </row>
    <row r="711" spans="6:8" x14ac:dyDescent="0.25">
      <c r="F711" s="25"/>
      <c r="H711" s="25"/>
    </row>
    <row r="712" spans="6:8" x14ac:dyDescent="0.25">
      <c r="F712" s="25"/>
      <c r="H712" s="25"/>
    </row>
    <row r="713" spans="6:8" x14ac:dyDescent="0.25">
      <c r="F713" s="25"/>
      <c r="H713" s="25"/>
    </row>
    <row r="714" spans="6:8" x14ac:dyDescent="0.25">
      <c r="F714" s="25"/>
      <c r="H714" s="25"/>
    </row>
    <row r="715" spans="6:8" x14ac:dyDescent="0.25">
      <c r="F715" s="25"/>
      <c r="H715" s="25"/>
    </row>
    <row r="716" spans="6:8" x14ac:dyDescent="0.25">
      <c r="F716" s="25"/>
      <c r="H716" s="25"/>
    </row>
    <row r="717" spans="6:8" x14ac:dyDescent="0.25">
      <c r="F717" s="25"/>
      <c r="H717" s="25"/>
    </row>
    <row r="718" spans="6:8" x14ac:dyDescent="0.25">
      <c r="F718" s="25"/>
      <c r="H718" s="25"/>
    </row>
    <row r="719" spans="6:8" x14ac:dyDescent="0.25">
      <c r="F719" s="25"/>
      <c r="H719" s="25"/>
    </row>
    <row r="720" spans="6:8" x14ac:dyDescent="0.25">
      <c r="F720" s="25"/>
      <c r="H720" s="25"/>
    </row>
    <row r="721" spans="6:8" x14ac:dyDescent="0.25">
      <c r="F721" s="25"/>
      <c r="H721" s="25"/>
    </row>
    <row r="722" spans="6:8" x14ac:dyDescent="0.25">
      <c r="F722" s="25"/>
      <c r="H722" s="25"/>
    </row>
    <row r="723" spans="6:8" x14ac:dyDescent="0.25">
      <c r="F723" s="25"/>
      <c r="H723" s="25"/>
    </row>
    <row r="724" spans="6:8" x14ac:dyDescent="0.25">
      <c r="F724" s="25"/>
      <c r="H724" s="25"/>
    </row>
    <row r="725" spans="6:8" x14ac:dyDescent="0.25">
      <c r="F725" s="25"/>
      <c r="H725" s="25"/>
    </row>
    <row r="726" spans="6:8" x14ac:dyDescent="0.25">
      <c r="F726" s="25"/>
      <c r="H726" s="25"/>
    </row>
    <row r="727" spans="6:8" x14ac:dyDescent="0.25">
      <c r="F727" s="25"/>
      <c r="H727" s="25"/>
    </row>
    <row r="728" spans="6:8" x14ac:dyDescent="0.25">
      <c r="F728" s="25"/>
      <c r="H728" s="25"/>
    </row>
    <row r="729" spans="6:8" x14ac:dyDescent="0.25">
      <c r="F729" s="25"/>
      <c r="H729" s="25"/>
    </row>
    <row r="730" spans="6:8" x14ac:dyDescent="0.25">
      <c r="F730" s="25"/>
      <c r="H730" s="25"/>
    </row>
    <row r="731" spans="6:8" x14ac:dyDescent="0.25">
      <c r="F731" s="25"/>
      <c r="H731" s="25"/>
    </row>
    <row r="732" spans="6:8" x14ac:dyDescent="0.25">
      <c r="F732" s="25"/>
      <c r="H732" s="25"/>
    </row>
    <row r="733" spans="6:8" x14ac:dyDescent="0.25">
      <c r="F733" s="25"/>
      <c r="H733" s="25"/>
    </row>
    <row r="734" spans="6:8" x14ac:dyDescent="0.25">
      <c r="F734" s="25"/>
      <c r="H734" s="25"/>
    </row>
    <row r="735" spans="6:8" x14ac:dyDescent="0.25">
      <c r="F735" s="25"/>
      <c r="H735" s="25"/>
    </row>
    <row r="736" spans="6:8" x14ac:dyDescent="0.25">
      <c r="F736" s="25"/>
      <c r="H736" s="25"/>
    </row>
    <row r="737" spans="6:8" x14ac:dyDescent="0.25">
      <c r="F737" s="25"/>
      <c r="H737" s="25"/>
    </row>
    <row r="738" spans="6:8" x14ac:dyDescent="0.25">
      <c r="F738" s="25"/>
      <c r="H738" s="25"/>
    </row>
    <row r="739" spans="6:8" x14ac:dyDescent="0.25">
      <c r="F739" s="25"/>
      <c r="H739" s="25"/>
    </row>
    <row r="740" spans="6:8" x14ac:dyDescent="0.25">
      <c r="F740" s="25"/>
      <c r="H740" s="25"/>
    </row>
    <row r="741" spans="6:8" x14ac:dyDescent="0.25">
      <c r="F741" s="25"/>
      <c r="H741" s="25"/>
    </row>
    <row r="742" spans="6:8" x14ac:dyDescent="0.25">
      <c r="F742" s="25"/>
      <c r="H742" s="25"/>
    </row>
    <row r="743" spans="6:8" x14ac:dyDescent="0.25">
      <c r="F743" s="25"/>
      <c r="H743" s="25"/>
    </row>
    <row r="744" spans="6:8" x14ac:dyDescent="0.25">
      <c r="F744" s="25"/>
      <c r="H744" s="25"/>
    </row>
    <row r="745" spans="6:8" x14ac:dyDescent="0.25">
      <c r="F745" s="25"/>
      <c r="H745" s="25"/>
    </row>
    <row r="746" spans="6:8" x14ac:dyDescent="0.25">
      <c r="F746" s="25"/>
      <c r="H746" s="25"/>
    </row>
    <row r="747" spans="6:8" x14ac:dyDescent="0.25">
      <c r="F747" s="25"/>
      <c r="H747" s="25"/>
    </row>
    <row r="748" spans="6:8" x14ac:dyDescent="0.25">
      <c r="F748" s="25"/>
      <c r="H748" s="25"/>
    </row>
    <row r="749" spans="6:8" x14ac:dyDescent="0.25">
      <c r="F749" s="25"/>
      <c r="H749" s="25"/>
    </row>
    <row r="750" spans="6:8" x14ac:dyDescent="0.25">
      <c r="F750" s="25"/>
      <c r="H750" s="25"/>
    </row>
    <row r="751" spans="6:8" x14ac:dyDescent="0.25">
      <c r="F751" s="25"/>
      <c r="H751" s="25"/>
    </row>
    <row r="752" spans="6:8" x14ac:dyDescent="0.25">
      <c r="F752" s="25"/>
      <c r="H752" s="25"/>
    </row>
    <row r="753" spans="6:8" x14ac:dyDescent="0.25">
      <c r="F753" s="25"/>
      <c r="H753" s="25"/>
    </row>
    <row r="754" spans="6:8" x14ac:dyDescent="0.25">
      <c r="F754" s="25"/>
      <c r="H754" s="25"/>
    </row>
    <row r="755" spans="6:8" x14ac:dyDescent="0.25">
      <c r="F755" s="25"/>
      <c r="H755" s="25"/>
    </row>
    <row r="756" spans="6:8" x14ac:dyDescent="0.25">
      <c r="F756" s="25"/>
      <c r="H756" s="25"/>
    </row>
    <row r="757" spans="6:8" x14ac:dyDescent="0.25">
      <c r="F757" s="25"/>
      <c r="H757" s="25"/>
    </row>
    <row r="758" spans="6:8" x14ac:dyDescent="0.25">
      <c r="F758" s="25"/>
      <c r="H758" s="25"/>
    </row>
    <row r="759" spans="6:8" x14ac:dyDescent="0.25">
      <c r="F759" s="25"/>
      <c r="H759" s="25"/>
    </row>
    <row r="760" spans="6:8" x14ac:dyDescent="0.25">
      <c r="F760" s="25"/>
      <c r="H760" s="25"/>
    </row>
    <row r="761" spans="6:8" x14ac:dyDescent="0.25">
      <c r="F761" s="25"/>
      <c r="H761" s="25"/>
    </row>
    <row r="762" spans="6:8" x14ac:dyDescent="0.25">
      <c r="F762" s="25"/>
      <c r="H762" s="25"/>
    </row>
    <row r="763" spans="6:8" x14ac:dyDescent="0.25">
      <c r="F763" s="25"/>
      <c r="H763" s="25"/>
    </row>
    <row r="764" spans="6:8" x14ac:dyDescent="0.25">
      <c r="F764" s="25"/>
      <c r="H764" s="25"/>
    </row>
    <row r="765" spans="6:8" x14ac:dyDescent="0.25">
      <c r="F765" s="25"/>
      <c r="H765" s="25"/>
    </row>
    <row r="766" spans="6:8" x14ac:dyDescent="0.25">
      <c r="F766" s="25"/>
      <c r="H766" s="25"/>
    </row>
    <row r="767" spans="6:8" x14ac:dyDescent="0.25">
      <c r="F767" s="25"/>
      <c r="H767" s="25"/>
    </row>
    <row r="768" spans="6:8" x14ac:dyDescent="0.25">
      <c r="F768" s="25"/>
      <c r="H768" s="25"/>
    </row>
    <row r="769" spans="6:8" x14ac:dyDescent="0.25">
      <c r="F769" s="25"/>
      <c r="H769" s="25"/>
    </row>
    <row r="770" spans="6:8" x14ac:dyDescent="0.25">
      <c r="F770" s="25"/>
      <c r="H770" s="25"/>
    </row>
    <row r="771" spans="6:8" x14ac:dyDescent="0.25">
      <c r="F771" s="25"/>
      <c r="H771" s="25"/>
    </row>
    <row r="772" spans="6:8" x14ac:dyDescent="0.25">
      <c r="F772" s="25"/>
      <c r="H772" s="25"/>
    </row>
    <row r="773" spans="6:8" x14ac:dyDescent="0.25">
      <c r="F773" s="25"/>
      <c r="H773" s="25"/>
    </row>
    <row r="774" spans="6:8" x14ac:dyDescent="0.25">
      <c r="F774" s="25"/>
      <c r="H774" s="25"/>
    </row>
    <row r="775" spans="6:8" x14ac:dyDescent="0.25">
      <c r="F775" s="25"/>
      <c r="H775" s="25"/>
    </row>
    <row r="776" spans="6:8" x14ac:dyDescent="0.25">
      <c r="F776" s="25"/>
      <c r="H776" s="25"/>
    </row>
    <row r="777" spans="6:8" x14ac:dyDescent="0.25">
      <c r="F777" s="25"/>
      <c r="H777" s="25"/>
    </row>
    <row r="778" spans="6:8" x14ac:dyDescent="0.25">
      <c r="F778" s="25"/>
      <c r="H778" s="25"/>
    </row>
    <row r="779" spans="6:8" x14ac:dyDescent="0.25">
      <c r="F779" s="25"/>
      <c r="H779" s="25"/>
    </row>
    <row r="780" spans="6:8" x14ac:dyDescent="0.25">
      <c r="F780" s="25"/>
      <c r="H780" s="25"/>
    </row>
    <row r="781" spans="6:8" x14ac:dyDescent="0.25">
      <c r="F781" s="25"/>
      <c r="H781" s="25"/>
    </row>
    <row r="782" spans="6:8" x14ac:dyDescent="0.25">
      <c r="F782" s="25"/>
      <c r="H782" s="25"/>
    </row>
    <row r="783" spans="6:8" x14ac:dyDescent="0.25">
      <c r="F783" s="25"/>
      <c r="H783" s="25"/>
    </row>
    <row r="784" spans="6:8" x14ac:dyDescent="0.25">
      <c r="F784" s="25"/>
      <c r="H784" s="25"/>
    </row>
    <row r="785" spans="6:8" x14ac:dyDescent="0.25">
      <c r="F785" s="25"/>
      <c r="H785" s="25"/>
    </row>
    <row r="786" spans="6:8" x14ac:dyDescent="0.25">
      <c r="F786" s="25"/>
      <c r="H786" s="25"/>
    </row>
    <row r="787" spans="6:8" x14ac:dyDescent="0.25">
      <c r="F787" s="25"/>
      <c r="H787" s="25"/>
    </row>
    <row r="788" spans="6:8" x14ac:dyDescent="0.25">
      <c r="F788" s="25"/>
      <c r="H788" s="25"/>
    </row>
    <row r="789" spans="6:8" x14ac:dyDescent="0.25">
      <c r="F789" s="25"/>
      <c r="H789" s="25"/>
    </row>
    <row r="790" spans="6:8" x14ac:dyDescent="0.25">
      <c r="F790" s="25"/>
      <c r="H790" s="25"/>
    </row>
    <row r="791" spans="6:8" x14ac:dyDescent="0.25">
      <c r="F791" s="25"/>
      <c r="H791" s="25"/>
    </row>
    <row r="792" spans="6:8" x14ac:dyDescent="0.25">
      <c r="F792" s="25"/>
      <c r="H792" s="25"/>
    </row>
    <row r="793" spans="6:8" x14ac:dyDescent="0.25">
      <c r="F793" s="25"/>
      <c r="H793" s="25"/>
    </row>
    <row r="794" spans="6:8" x14ac:dyDescent="0.25">
      <c r="F794" s="25"/>
      <c r="H794" s="25"/>
    </row>
    <row r="795" spans="6:8" x14ac:dyDescent="0.25">
      <c r="F795" s="25"/>
      <c r="H795" s="25"/>
    </row>
    <row r="796" spans="6:8" x14ac:dyDescent="0.25">
      <c r="F796" s="25"/>
      <c r="H796" s="25"/>
    </row>
    <row r="797" spans="6:8" x14ac:dyDescent="0.25">
      <c r="F797" s="25"/>
      <c r="H797" s="25"/>
    </row>
    <row r="798" spans="6:8" x14ac:dyDescent="0.25">
      <c r="F798" s="25"/>
      <c r="H798" s="25"/>
    </row>
    <row r="799" spans="6:8" x14ac:dyDescent="0.25">
      <c r="F799" s="25"/>
      <c r="H799" s="25"/>
    </row>
    <row r="800" spans="6:8" x14ac:dyDescent="0.25">
      <c r="F800" s="25"/>
      <c r="H800" s="25"/>
    </row>
    <row r="801" spans="6:8" x14ac:dyDescent="0.25">
      <c r="F801" s="25"/>
      <c r="H801" s="25"/>
    </row>
    <row r="802" spans="6:8" x14ac:dyDescent="0.25">
      <c r="F802" s="25"/>
      <c r="H802" s="25"/>
    </row>
    <row r="803" spans="6:8" x14ac:dyDescent="0.25">
      <c r="F803" s="25"/>
      <c r="H803" s="25"/>
    </row>
    <row r="804" spans="6:8" x14ac:dyDescent="0.25">
      <c r="F804" s="25"/>
      <c r="H804" s="25"/>
    </row>
    <row r="805" spans="6:8" x14ac:dyDescent="0.25">
      <c r="F805" s="25"/>
      <c r="H805" s="25"/>
    </row>
    <row r="806" spans="6:8" x14ac:dyDescent="0.25">
      <c r="F806" s="25"/>
      <c r="H806" s="25"/>
    </row>
    <row r="807" spans="6:8" x14ac:dyDescent="0.25">
      <c r="F807" s="25"/>
      <c r="H807" s="25"/>
    </row>
    <row r="808" spans="6:8" x14ac:dyDescent="0.25">
      <c r="F808" s="25"/>
      <c r="H808" s="25"/>
    </row>
    <row r="809" spans="6:8" x14ac:dyDescent="0.25">
      <c r="F809" s="25"/>
      <c r="H809" s="25"/>
    </row>
    <row r="810" spans="6:8" x14ac:dyDescent="0.25">
      <c r="F810" s="25"/>
      <c r="H810" s="25"/>
    </row>
    <row r="811" spans="6:8" x14ac:dyDescent="0.25">
      <c r="F811" s="25"/>
      <c r="H811" s="25"/>
    </row>
    <row r="812" spans="6:8" x14ac:dyDescent="0.25">
      <c r="F812" s="25"/>
      <c r="H812" s="25"/>
    </row>
    <row r="813" spans="6:8" x14ac:dyDescent="0.25">
      <c r="F813" s="25"/>
      <c r="H813" s="25"/>
    </row>
    <row r="814" spans="6:8" x14ac:dyDescent="0.25">
      <c r="F814" s="25"/>
      <c r="H814" s="25"/>
    </row>
    <row r="815" spans="6:8" x14ac:dyDescent="0.25">
      <c r="F815" s="25"/>
      <c r="H815" s="25"/>
    </row>
    <row r="816" spans="6:8" x14ac:dyDescent="0.25">
      <c r="F816" s="25"/>
      <c r="H816" s="25"/>
    </row>
    <row r="817" spans="6:8" x14ac:dyDescent="0.25">
      <c r="F817" s="25"/>
      <c r="H817" s="25"/>
    </row>
    <row r="818" spans="6:8" x14ac:dyDescent="0.25">
      <c r="F818" s="25"/>
      <c r="H818" s="25"/>
    </row>
    <row r="819" spans="6:8" x14ac:dyDescent="0.25">
      <c r="F819" s="25"/>
      <c r="H819" s="25"/>
    </row>
    <row r="820" spans="6:8" x14ac:dyDescent="0.25">
      <c r="F820" s="25"/>
      <c r="H820" s="25"/>
    </row>
    <row r="821" spans="6:8" x14ac:dyDescent="0.25">
      <c r="F821" s="25"/>
      <c r="H821" s="25"/>
    </row>
    <row r="822" spans="6:8" x14ac:dyDescent="0.25">
      <c r="F822" s="25"/>
      <c r="H822" s="25"/>
    </row>
    <row r="823" spans="6:8" x14ac:dyDescent="0.25">
      <c r="F823" s="25"/>
      <c r="H823" s="25"/>
    </row>
    <row r="824" spans="6:8" x14ac:dyDescent="0.25">
      <c r="F824" s="25"/>
      <c r="H824" s="25"/>
    </row>
    <row r="825" spans="6:8" x14ac:dyDescent="0.25">
      <c r="F825" s="25"/>
      <c r="H825" s="25"/>
    </row>
    <row r="826" spans="6:8" x14ac:dyDescent="0.25">
      <c r="F826" s="25"/>
      <c r="H826" s="25"/>
    </row>
    <row r="827" spans="6:8" x14ac:dyDescent="0.25">
      <c r="F827" s="25"/>
      <c r="H827" s="25"/>
    </row>
    <row r="828" spans="6:8" x14ac:dyDescent="0.25">
      <c r="F828" s="25"/>
      <c r="H828" s="25"/>
    </row>
    <row r="829" spans="6:8" x14ac:dyDescent="0.25">
      <c r="F829" s="25"/>
      <c r="H829" s="25"/>
    </row>
    <row r="830" spans="6:8" x14ac:dyDescent="0.25">
      <c r="F830" s="25"/>
      <c r="H830" s="25"/>
    </row>
    <row r="831" spans="6:8" x14ac:dyDescent="0.25">
      <c r="F831" s="25"/>
      <c r="H831" s="25"/>
    </row>
    <row r="832" spans="6:8" x14ac:dyDescent="0.25">
      <c r="F832" s="25"/>
      <c r="H832" s="25"/>
    </row>
    <row r="833" spans="6:8" x14ac:dyDescent="0.25">
      <c r="F833" s="25"/>
      <c r="H833" s="25"/>
    </row>
    <row r="834" spans="6:8" x14ac:dyDescent="0.25">
      <c r="F834" s="25"/>
      <c r="H834" s="25"/>
    </row>
    <row r="835" spans="6:8" x14ac:dyDescent="0.25">
      <c r="F835" s="25"/>
      <c r="H835" s="25"/>
    </row>
    <row r="836" spans="6:8" x14ac:dyDescent="0.25">
      <c r="F836" s="25"/>
      <c r="H836" s="25"/>
    </row>
  </sheetData>
  <sheetProtection selectLockedCells="1" selectUnlockedCells="1"/>
  <mergeCells count="23">
    <mergeCell ref="A19:A33"/>
    <mergeCell ref="B34:B41"/>
    <mergeCell ref="B42:B47"/>
    <mergeCell ref="G19:G22"/>
    <mergeCell ref="G23:G33"/>
    <mergeCell ref="A42:A47"/>
    <mergeCell ref="A34:A41"/>
    <mergeCell ref="B19:B33"/>
    <mergeCell ref="B14:B18"/>
    <mergeCell ref="B7:B12"/>
    <mergeCell ref="B3:B6"/>
    <mergeCell ref="A3:A6"/>
    <mergeCell ref="A7:A12"/>
    <mergeCell ref="A14:A18"/>
    <mergeCell ref="G49:G51"/>
    <mergeCell ref="G53:G58"/>
    <mergeCell ref="G60:G61"/>
    <mergeCell ref="B48:B51"/>
    <mergeCell ref="A48:A51"/>
    <mergeCell ref="A52:A58"/>
    <mergeCell ref="B52:B58"/>
    <mergeCell ref="A59:A61"/>
    <mergeCell ref="B59:B61"/>
  </mergeCells>
  <phoneticPr fontId="51" type="noConversion"/>
  <conditionalFormatting sqref="E42:E46 E23:E32 E3:E21 E34:E38 E40">
    <cfRule type="duplicateValues" dxfId="20" priority="18" stopIfTrue="1"/>
  </conditionalFormatting>
  <conditionalFormatting sqref="E22">
    <cfRule type="duplicateValues" dxfId="19" priority="12" stopIfTrue="1"/>
  </conditionalFormatting>
  <conditionalFormatting sqref="E33">
    <cfRule type="duplicateValues" dxfId="18" priority="11" stopIfTrue="1"/>
  </conditionalFormatting>
  <conditionalFormatting sqref="E41">
    <cfRule type="duplicateValues" dxfId="17" priority="10" stopIfTrue="1"/>
  </conditionalFormatting>
  <conditionalFormatting sqref="E47">
    <cfRule type="duplicateValues" dxfId="16" priority="9" stopIfTrue="1"/>
  </conditionalFormatting>
  <conditionalFormatting sqref="E39">
    <cfRule type="duplicateValues" dxfId="15" priority="7" stopIfTrue="1"/>
  </conditionalFormatting>
  <conditionalFormatting sqref="E48">
    <cfRule type="duplicateValues" dxfId="14" priority="4" stopIfTrue="1"/>
  </conditionalFormatting>
  <conditionalFormatting sqref="E50">
    <cfRule type="duplicateValues" dxfId="13" priority="3" stopIfTrue="1"/>
  </conditionalFormatting>
  <conditionalFormatting sqref="E49">
    <cfRule type="duplicateValues" dxfId="12" priority="2" stopIfTrue="1"/>
  </conditionalFormatting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7"/>
  <sheetViews>
    <sheetView zoomScale="86" zoomScaleNormal="86" workbookViewId="0">
      <selection activeCell="C15" sqref="C15"/>
    </sheetView>
  </sheetViews>
  <sheetFormatPr defaultRowHeight="12.5" x14ac:dyDescent="0.25"/>
  <cols>
    <col min="1" max="1" width="26.453125" customWidth="1"/>
  </cols>
  <sheetData>
    <row r="1" spans="1:2" ht="13" x14ac:dyDescent="0.3">
      <c r="A1" s="397" t="s">
        <v>1697</v>
      </c>
      <c r="B1" s="398" t="s">
        <v>1299</v>
      </c>
    </row>
    <row r="2" spans="1:2" ht="13" x14ac:dyDescent="0.25">
      <c r="A2" s="399" t="s">
        <v>1691</v>
      </c>
      <c r="B2" s="400">
        <v>1</v>
      </c>
    </row>
    <row r="3" spans="1:2" ht="13" x14ac:dyDescent="0.25">
      <c r="A3" s="399" t="s">
        <v>1692</v>
      </c>
      <c r="B3" s="400">
        <v>2</v>
      </c>
    </row>
    <row r="4" spans="1:2" ht="13" x14ac:dyDescent="0.25">
      <c r="A4" s="399" t="s">
        <v>1693</v>
      </c>
      <c r="B4" s="400">
        <v>3</v>
      </c>
    </row>
    <row r="5" spans="1:2" ht="13" x14ac:dyDescent="0.25">
      <c r="A5" s="399" t="s">
        <v>1694</v>
      </c>
      <c r="B5" s="400">
        <v>4</v>
      </c>
    </row>
    <row r="6" spans="1:2" ht="13" x14ac:dyDescent="0.25">
      <c r="A6" s="399" t="s">
        <v>1695</v>
      </c>
      <c r="B6" s="400">
        <v>5</v>
      </c>
    </row>
    <row r="7" spans="1:2" ht="13" x14ac:dyDescent="0.25">
      <c r="A7" s="401" t="s">
        <v>1696</v>
      </c>
      <c r="B7" s="402">
        <v>6</v>
      </c>
    </row>
  </sheetData>
  <phoneticPr fontId="51" type="noConversion"/>
  <conditionalFormatting sqref="A2:A4 A6:A7">
    <cfRule type="duplicateValues" dxfId="11" priority="3" stopIfTrue="1"/>
  </conditionalFormatting>
  <conditionalFormatting sqref="A5">
    <cfRule type="duplicateValues" dxfId="10" priority="1" stopIfTrue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803"/>
  <sheetViews>
    <sheetView zoomScale="115" zoomScaleNormal="115" workbookViewId="0">
      <selection activeCell="C15" sqref="C15"/>
    </sheetView>
  </sheetViews>
  <sheetFormatPr defaultColWidth="9.08984375" defaultRowHeight="12.5" x14ac:dyDescent="0.25"/>
  <cols>
    <col min="1" max="1" width="20.54296875" style="157" customWidth="1"/>
    <col min="2" max="2" width="31.453125" style="157" customWidth="1"/>
    <col min="3" max="3" width="11.54296875" style="157" bestFit="1" customWidth="1"/>
    <col min="4" max="4" width="56.453125" style="158" customWidth="1"/>
    <col min="5" max="16384" width="9.08984375" style="156"/>
  </cols>
  <sheetData>
    <row r="1" spans="1:4" ht="13.5" thickBot="1" x14ac:dyDescent="0.3">
      <c r="A1" s="6"/>
      <c r="B1" s="6"/>
      <c r="C1" s="160" t="s">
        <v>1326</v>
      </c>
      <c r="D1" s="55"/>
    </row>
    <row r="2" spans="1:4" ht="26" x14ac:dyDescent="0.3">
      <c r="A2" s="57" t="s">
        <v>1254</v>
      </c>
      <c r="B2" s="57" t="s">
        <v>1253</v>
      </c>
      <c r="C2" s="57" t="s">
        <v>1251</v>
      </c>
      <c r="D2" s="137" t="s">
        <v>1252</v>
      </c>
    </row>
    <row r="3" spans="1:4" ht="13" x14ac:dyDescent="0.25">
      <c r="A3" s="58">
        <v>1</v>
      </c>
      <c r="B3" s="210" t="s">
        <v>1236</v>
      </c>
      <c r="C3" s="211">
        <v>1</v>
      </c>
      <c r="D3" s="141" t="s">
        <v>1235</v>
      </c>
    </row>
    <row r="4" spans="1:4" ht="13" x14ac:dyDescent="0.25">
      <c r="A4" s="60">
        <v>1</v>
      </c>
      <c r="B4" s="63" t="s">
        <v>1236</v>
      </c>
      <c r="C4" s="212">
        <v>2</v>
      </c>
      <c r="D4" s="142" t="s">
        <v>1241</v>
      </c>
    </row>
    <row r="5" spans="1:4" ht="13" x14ac:dyDescent="0.25">
      <c r="A5" s="60">
        <v>1</v>
      </c>
      <c r="B5" s="63" t="s">
        <v>1236</v>
      </c>
      <c r="C5" s="212">
        <v>3</v>
      </c>
      <c r="D5" s="142" t="s">
        <v>1242</v>
      </c>
    </row>
    <row r="6" spans="1:4" ht="13" x14ac:dyDescent="0.3">
      <c r="A6" s="60">
        <v>1</v>
      </c>
      <c r="B6" s="63" t="s">
        <v>1236</v>
      </c>
      <c r="C6" s="62">
        <v>4</v>
      </c>
      <c r="D6" s="143" t="s">
        <v>1306</v>
      </c>
    </row>
    <row r="7" spans="1:4" ht="13" x14ac:dyDescent="0.25">
      <c r="A7" s="136">
        <v>2</v>
      </c>
      <c r="B7" s="214" t="s">
        <v>1249</v>
      </c>
      <c r="C7" s="211">
        <v>5</v>
      </c>
      <c r="D7" s="218" t="s">
        <v>1237</v>
      </c>
    </row>
    <row r="8" spans="1:4" ht="13" x14ac:dyDescent="0.25">
      <c r="A8" s="60">
        <v>2</v>
      </c>
      <c r="B8" s="63" t="s">
        <v>1249</v>
      </c>
      <c r="C8" s="212">
        <v>6</v>
      </c>
      <c r="D8" s="142" t="s">
        <v>1238</v>
      </c>
    </row>
    <row r="9" spans="1:4" ht="13" x14ac:dyDescent="0.25">
      <c r="A9" s="60">
        <v>2</v>
      </c>
      <c r="B9" s="63" t="s">
        <v>1249</v>
      </c>
      <c r="C9" s="212">
        <v>7</v>
      </c>
      <c r="D9" s="142" t="s">
        <v>1239</v>
      </c>
    </row>
    <row r="10" spans="1:4" ht="13" x14ac:dyDescent="0.25">
      <c r="A10" s="60">
        <v>2</v>
      </c>
      <c r="B10" s="63" t="s">
        <v>1249</v>
      </c>
      <c r="C10" s="212">
        <v>8</v>
      </c>
      <c r="D10" s="142" t="s">
        <v>1240</v>
      </c>
    </row>
    <row r="11" spans="1:4" ht="13" x14ac:dyDescent="0.25">
      <c r="A11" s="60">
        <v>2</v>
      </c>
      <c r="B11" s="63" t="s">
        <v>1249</v>
      </c>
      <c r="C11" s="212">
        <v>9</v>
      </c>
      <c r="D11" s="142" t="s">
        <v>1243</v>
      </c>
    </row>
    <row r="12" spans="1:4" ht="13" x14ac:dyDescent="0.25">
      <c r="A12" s="60">
        <v>2</v>
      </c>
      <c r="B12" s="63" t="s">
        <v>1249</v>
      </c>
      <c r="C12" s="212">
        <v>10</v>
      </c>
      <c r="D12" s="142" t="s">
        <v>1244</v>
      </c>
    </row>
    <row r="13" spans="1:4" ht="13" x14ac:dyDescent="0.3">
      <c r="A13" s="60">
        <v>2</v>
      </c>
      <c r="B13" s="64" t="s">
        <v>1249</v>
      </c>
      <c r="C13" s="62">
        <v>11</v>
      </c>
      <c r="D13" s="143" t="s">
        <v>1307</v>
      </c>
    </row>
    <row r="14" spans="1:4" ht="13" x14ac:dyDescent="0.25">
      <c r="A14" s="145">
        <v>4</v>
      </c>
      <c r="B14" s="215" t="s">
        <v>1256</v>
      </c>
      <c r="C14" s="220">
        <v>12</v>
      </c>
      <c r="D14" s="219" t="s">
        <v>1316</v>
      </c>
    </row>
    <row r="15" spans="1:4" ht="13" x14ac:dyDescent="0.25">
      <c r="A15" s="146">
        <v>5</v>
      </c>
      <c r="B15" s="216" t="s">
        <v>1250</v>
      </c>
      <c r="C15" s="212">
        <v>14</v>
      </c>
      <c r="D15" s="142" t="s">
        <v>1245</v>
      </c>
    </row>
    <row r="16" spans="1:4" ht="13" x14ac:dyDescent="0.25">
      <c r="A16" s="135">
        <v>5</v>
      </c>
      <c r="B16" s="63" t="s">
        <v>1250</v>
      </c>
      <c r="C16" s="212">
        <v>15</v>
      </c>
      <c r="D16" s="142" t="s">
        <v>1246</v>
      </c>
    </row>
    <row r="17" spans="1:4" ht="13" x14ac:dyDescent="0.3">
      <c r="A17" s="135">
        <v>5</v>
      </c>
      <c r="B17" s="63" t="s">
        <v>1250</v>
      </c>
      <c r="C17" s="62">
        <v>16</v>
      </c>
      <c r="D17" s="143" t="s">
        <v>1255</v>
      </c>
    </row>
    <row r="18" spans="1:4" ht="13" x14ac:dyDescent="0.25">
      <c r="A18" s="145">
        <v>6</v>
      </c>
      <c r="B18" s="217" t="s">
        <v>1234</v>
      </c>
      <c r="C18" s="213">
        <v>17</v>
      </c>
      <c r="D18" s="219" t="s">
        <v>1308</v>
      </c>
    </row>
    <row r="19" spans="1:4" x14ac:dyDescent="0.25">
      <c r="A19" s="156"/>
      <c r="B19" s="156"/>
      <c r="C19" s="156"/>
      <c r="D19" s="156"/>
    </row>
    <row r="20" spans="1:4" x14ac:dyDescent="0.25">
      <c r="A20" s="156"/>
      <c r="B20" s="156"/>
      <c r="C20" s="156"/>
      <c r="D20" s="156"/>
    </row>
    <row r="21" spans="1:4" x14ac:dyDescent="0.25">
      <c r="A21" s="156"/>
      <c r="B21" s="156"/>
      <c r="C21" s="156"/>
      <c r="D21" s="156"/>
    </row>
    <row r="22" spans="1:4" x14ac:dyDescent="0.25">
      <c r="A22" s="156"/>
      <c r="B22" s="156"/>
      <c r="C22" s="156"/>
      <c r="D22" s="156"/>
    </row>
    <row r="23" spans="1:4" x14ac:dyDescent="0.25">
      <c r="A23" s="156"/>
      <c r="B23" s="156"/>
      <c r="C23" s="156"/>
      <c r="D23" s="156"/>
    </row>
    <row r="24" spans="1:4" x14ac:dyDescent="0.25">
      <c r="A24" s="156"/>
      <c r="B24" s="156"/>
      <c r="C24" s="156"/>
      <c r="D24" s="156"/>
    </row>
    <row r="25" spans="1:4" x14ac:dyDescent="0.25">
      <c r="A25" s="156"/>
      <c r="B25" s="156"/>
      <c r="C25" s="156"/>
      <c r="D25" s="156"/>
    </row>
    <row r="26" spans="1:4" x14ac:dyDescent="0.25">
      <c r="A26" s="156"/>
      <c r="B26" s="156"/>
      <c r="C26" s="156"/>
      <c r="D26" s="156"/>
    </row>
    <row r="27" spans="1:4" x14ac:dyDescent="0.25">
      <c r="A27" s="156"/>
      <c r="B27" s="156"/>
      <c r="C27" s="156"/>
      <c r="D27" s="156"/>
    </row>
    <row r="28" spans="1:4" x14ac:dyDescent="0.25">
      <c r="A28" s="156"/>
      <c r="B28" s="156"/>
      <c r="C28" s="156"/>
      <c r="D28" s="156"/>
    </row>
    <row r="29" spans="1:4" x14ac:dyDescent="0.25">
      <c r="A29" s="156"/>
      <c r="B29" s="156"/>
      <c r="C29" s="156"/>
      <c r="D29" s="156"/>
    </row>
    <row r="30" spans="1:4" x14ac:dyDescent="0.25">
      <c r="A30" s="156"/>
      <c r="B30" s="156"/>
      <c r="C30" s="156"/>
      <c r="D30" s="156"/>
    </row>
    <row r="31" spans="1:4" x14ac:dyDescent="0.25">
      <c r="A31" s="156"/>
      <c r="B31" s="156"/>
      <c r="C31" s="156"/>
      <c r="D31" s="156"/>
    </row>
    <row r="32" spans="1:4" x14ac:dyDescent="0.25">
      <c r="A32" s="156"/>
      <c r="B32" s="156"/>
      <c r="C32" s="156"/>
      <c r="D32" s="156"/>
    </row>
    <row r="33" spans="1:4" x14ac:dyDescent="0.25">
      <c r="A33" s="156"/>
      <c r="B33" s="156"/>
      <c r="C33" s="156"/>
      <c r="D33" s="156"/>
    </row>
    <row r="34" spans="1:4" x14ac:dyDescent="0.25">
      <c r="A34" s="156"/>
      <c r="B34" s="156"/>
      <c r="C34" s="156"/>
      <c r="D34" s="156"/>
    </row>
    <row r="35" spans="1:4" x14ac:dyDescent="0.25">
      <c r="A35" s="156"/>
      <c r="B35" s="156"/>
      <c r="C35" s="156"/>
      <c r="D35" s="156"/>
    </row>
    <row r="36" spans="1:4" x14ac:dyDescent="0.25">
      <c r="A36" s="156"/>
      <c r="B36" s="156"/>
      <c r="C36" s="156"/>
      <c r="D36" s="156"/>
    </row>
    <row r="37" spans="1:4" x14ac:dyDescent="0.25">
      <c r="A37" s="156"/>
      <c r="B37" s="156"/>
      <c r="C37" s="156"/>
      <c r="D37" s="156"/>
    </row>
    <row r="38" spans="1:4" x14ac:dyDescent="0.25">
      <c r="A38" s="156"/>
      <c r="B38" s="156"/>
      <c r="C38" s="156"/>
      <c r="D38" s="156"/>
    </row>
    <row r="39" spans="1:4" x14ac:dyDescent="0.25">
      <c r="A39" s="156"/>
      <c r="B39" s="156"/>
      <c r="C39" s="156"/>
      <c r="D39" s="156"/>
    </row>
    <row r="40" spans="1:4" x14ac:dyDescent="0.25">
      <c r="A40" s="156"/>
      <c r="B40" s="156"/>
      <c r="C40" s="156"/>
      <c r="D40" s="156"/>
    </row>
    <row r="41" spans="1:4" x14ac:dyDescent="0.25">
      <c r="A41" s="156"/>
      <c r="B41" s="156"/>
      <c r="C41" s="156"/>
      <c r="D41" s="156"/>
    </row>
    <row r="42" spans="1:4" x14ac:dyDescent="0.25">
      <c r="A42" s="156"/>
      <c r="B42" s="156"/>
      <c r="C42" s="156"/>
      <c r="D42" s="156"/>
    </row>
    <row r="43" spans="1:4" x14ac:dyDescent="0.25">
      <c r="A43" s="156"/>
      <c r="B43" s="156"/>
      <c r="C43" s="156"/>
      <c r="D43" s="156"/>
    </row>
    <row r="44" spans="1:4" x14ac:dyDescent="0.25">
      <c r="A44" s="156"/>
      <c r="B44" s="156"/>
      <c r="C44" s="156"/>
      <c r="D44" s="156"/>
    </row>
    <row r="45" spans="1:4" x14ac:dyDescent="0.25">
      <c r="A45" s="156"/>
      <c r="B45" s="156"/>
      <c r="C45" s="156"/>
      <c r="D45" s="156"/>
    </row>
    <row r="46" spans="1:4" x14ac:dyDescent="0.25">
      <c r="A46" s="156"/>
      <c r="B46" s="156"/>
      <c r="C46" s="156"/>
      <c r="D46" s="156"/>
    </row>
    <row r="47" spans="1:4" x14ac:dyDescent="0.25">
      <c r="A47" s="156"/>
      <c r="B47" s="156"/>
      <c r="C47" s="156"/>
      <c r="D47" s="156"/>
    </row>
    <row r="48" spans="1:4" x14ac:dyDescent="0.25">
      <c r="A48" s="156"/>
      <c r="B48" s="156"/>
      <c r="C48" s="156"/>
      <c r="D48" s="156"/>
    </row>
    <row r="49" spans="1:4" x14ac:dyDescent="0.25">
      <c r="A49" s="156"/>
      <c r="B49" s="156"/>
      <c r="C49" s="156"/>
      <c r="D49" s="156"/>
    </row>
    <row r="50" spans="1:4" x14ac:dyDescent="0.25">
      <c r="A50" s="156"/>
      <c r="B50" s="156"/>
      <c r="C50" s="156"/>
      <c r="D50" s="156"/>
    </row>
    <row r="51" spans="1:4" x14ac:dyDescent="0.25">
      <c r="A51" s="156"/>
      <c r="B51" s="156"/>
      <c r="C51" s="156"/>
      <c r="D51" s="156"/>
    </row>
    <row r="52" spans="1:4" x14ac:dyDescent="0.25">
      <c r="A52" s="156"/>
      <c r="B52" s="156"/>
      <c r="C52" s="156"/>
      <c r="D52" s="156"/>
    </row>
    <row r="53" spans="1:4" x14ac:dyDescent="0.25">
      <c r="A53" s="156"/>
      <c r="B53" s="156"/>
      <c r="C53" s="156"/>
      <c r="D53" s="156"/>
    </row>
    <row r="54" spans="1:4" x14ac:dyDescent="0.25">
      <c r="A54" s="156"/>
      <c r="B54" s="156"/>
      <c r="C54" s="156"/>
      <c r="D54" s="156"/>
    </row>
    <row r="55" spans="1:4" x14ac:dyDescent="0.25">
      <c r="A55" s="156"/>
      <c r="B55" s="156"/>
      <c r="C55" s="156"/>
      <c r="D55" s="156"/>
    </row>
    <row r="56" spans="1:4" x14ac:dyDescent="0.25">
      <c r="A56" s="156"/>
      <c r="B56" s="156"/>
      <c r="C56" s="156"/>
      <c r="D56" s="156"/>
    </row>
    <row r="57" spans="1:4" x14ac:dyDescent="0.25">
      <c r="A57" s="156"/>
      <c r="B57" s="156"/>
      <c r="C57" s="156"/>
      <c r="D57" s="156"/>
    </row>
    <row r="58" spans="1:4" x14ac:dyDescent="0.25">
      <c r="A58" s="156"/>
      <c r="B58" s="156"/>
      <c r="C58" s="156"/>
      <c r="D58" s="156"/>
    </row>
    <row r="59" spans="1:4" x14ac:dyDescent="0.25">
      <c r="A59" s="156"/>
      <c r="B59" s="156"/>
      <c r="C59" s="156"/>
      <c r="D59" s="156"/>
    </row>
    <row r="60" spans="1:4" x14ac:dyDescent="0.25">
      <c r="A60" s="156"/>
      <c r="B60" s="156"/>
      <c r="C60" s="156"/>
      <c r="D60" s="156"/>
    </row>
    <row r="61" spans="1:4" x14ac:dyDescent="0.25">
      <c r="A61" s="156"/>
      <c r="B61" s="156"/>
      <c r="C61" s="156"/>
      <c r="D61" s="156"/>
    </row>
    <row r="62" spans="1:4" x14ac:dyDescent="0.25">
      <c r="A62" s="156"/>
      <c r="B62" s="156"/>
      <c r="C62" s="156"/>
      <c r="D62" s="156"/>
    </row>
    <row r="63" spans="1:4" x14ac:dyDescent="0.25">
      <c r="D63" s="157"/>
    </row>
    <row r="64" spans="1:4" x14ac:dyDescent="0.25">
      <c r="D64" s="157"/>
    </row>
    <row r="65" spans="4:4" x14ac:dyDescent="0.25">
      <c r="D65" s="157"/>
    </row>
    <row r="66" spans="4:4" x14ac:dyDescent="0.25">
      <c r="D66" s="157"/>
    </row>
    <row r="67" spans="4:4" x14ac:dyDescent="0.25">
      <c r="D67" s="157"/>
    </row>
    <row r="68" spans="4:4" x14ac:dyDescent="0.25">
      <c r="D68" s="157"/>
    </row>
    <row r="69" spans="4:4" x14ac:dyDescent="0.25">
      <c r="D69" s="157"/>
    </row>
    <row r="70" spans="4:4" x14ac:dyDescent="0.25">
      <c r="D70" s="157"/>
    </row>
    <row r="71" spans="4:4" x14ac:dyDescent="0.25">
      <c r="D71" s="157"/>
    </row>
    <row r="72" spans="4:4" x14ac:dyDescent="0.25">
      <c r="D72" s="157"/>
    </row>
    <row r="73" spans="4:4" x14ac:dyDescent="0.25">
      <c r="D73" s="157"/>
    </row>
    <row r="74" spans="4:4" x14ac:dyDescent="0.25">
      <c r="D74" s="157"/>
    </row>
    <row r="75" spans="4:4" x14ac:dyDescent="0.25">
      <c r="D75" s="157"/>
    </row>
    <row r="76" spans="4:4" x14ac:dyDescent="0.25">
      <c r="D76" s="157"/>
    </row>
    <row r="77" spans="4:4" x14ac:dyDescent="0.25">
      <c r="D77" s="157"/>
    </row>
    <row r="78" spans="4:4" x14ac:dyDescent="0.25">
      <c r="D78" s="157"/>
    </row>
    <row r="79" spans="4:4" x14ac:dyDescent="0.25">
      <c r="D79" s="157"/>
    </row>
    <row r="80" spans="4:4" x14ac:dyDescent="0.25">
      <c r="D80" s="157"/>
    </row>
    <row r="81" spans="4:4" x14ac:dyDescent="0.25">
      <c r="D81" s="157"/>
    </row>
    <row r="82" spans="4:4" x14ac:dyDescent="0.25">
      <c r="D82" s="157"/>
    </row>
    <row r="83" spans="4:4" x14ac:dyDescent="0.25">
      <c r="D83" s="157"/>
    </row>
    <row r="84" spans="4:4" x14ac:dyDescent="0.25">
      <c r="D84" s="157"/>
    </row>
    <row r="85" spans="4:4" x14ac:dyDescent="0.25">
      <c r="D85" s="157"/>
    </row>
    <row r="86" spans="4:4" x14ac:dyDescent="0.25">
      <c r="D86" s="157"/>
    </row>
    <row r="87" spans="4:4" x14ac:dyDescent="0.25">
      <c r="D87" s="157"/>
    </row>
    <row r="88" spans="4:4" x14ac:dyDescent="0.25">
      <c r="D88" s="157"/>
    </row>
    <row r="89" spans="4:4" x14ac:dyDescent="0.25">
      <c r="D89" s="157"/>
    </row>
    <row r="90" spans="4:4" x14ac:dyDescent="0.25">
      <c r="D90" s="157"/>
    </row>
    <row r="91" spans="4:4" x14ac:dyDescent="0.25">
      <c r="D91" s="157"/>
    </row>
    <row r="92" spans="4:4" x14ac:dyDescent="0.25">
      <c r="D92" s="157"/>
    </row>
    <row r="93" spans="4:4" x14ac:dyDescent="0.25">
      <c r="D93" s="157"/>
    </row>
    <row r="94" spans="4:4" x14ac:dyDescent="0.25">
      <c r="D94" s="157"/>
    </row>
    <row r="95" spans="4:4" x14ac:dyDescent="0.25">
      <c r="D95" s="157"/>
    </row>
    <row r="96" spans="4:4" x14ac:dyDescent="0.25">
      <c r="D96" s="157"/>
    </row>
    <row r="97" spans="4:4" x14ac:dyDescent="0.25">
      <c r="D97" s="157"/>
    </row>
    <row r="98" spans="4:4" x14ac:dyDescent="0.25">
      <c r="D98" s="157"/>
    </row>
    <row r="99" spans="4:4" x14ac:dyDescent="0.25">
      <c r="D99" s="157"/>
    </row>
    <row r="100" spans="4:4" x14ac:dyDescent="0.25">
      <c r="D100" s="157"/>
    </row>
    <row r="101" spans="4:4" x14ac:dyDescent="0.25">
      <c r="D101" s="157"/>
    </row>
    <row r="102" spans="4:4" x14ac:dyDescent="0.25">
      <c r="D102" s="157"/>
    </row>
    <row r="103" spans="4:4" x14ac:dyDescent="0.25">
      <c r="D103" s="157"/>
    </row>
    <row r="104" spans="4:4" x14ac:dyDescent="0.25">
      <c r="D104" s="157"/>
    </row>
    <row r="105" spans="4:4" x14ac:dyDescent="0.25">
      <c r="D105" s="157"/>
    </row>
    <row r="106" spans="4:4" x14ac:dyDescent="0.25">
      <c r="D106" s="157"/>
    </row>
    <row r="107" spans="4:4" x14ac:dyDescent="0.25">
      <c r="D107" s="157"/>
    </row>
    <row r="108" spans="4:4" x14ac:dyDescent="0.25">
      <c r="D108" s="157"/>
    </row>
    <row r="109" spans="4:4" x14ac:dyDescent="0.25">
      <c r="D109" s="157"/>
    </row>
    <row r="110" spans="4:4" x14ac:dyDescent="0.25">
      <c r="D110" s="157"/>
    </row>
    <row r="111" spans="4:4" x14ac:dyDescent="0.25">
      <c r="D111" s="157"/>
    </row>
    <row r="112" spans="4:4" x14ac:dyDescent="0.25">
      <c r="D112" s="157"/>
    </row>
    <row r="113" spans="4:4" x14ac:dyDescent="0.25">
      <c r="D113" s="157"/>
    </row>
    <row r="114" spans="4:4" x14ac:dyDescent="0.25">
      <c r="D114" s="157"/>
    </row>
    <row r="115" spans="4:4" x14ac:dyDescent="0.25">
      <c r="D115" s="157"/>
    </row>
    <row r="116" spans="4:4" x14ac:dyDescent="0.25">
      <c r="D116" s="157"/>
    </row>
    <row r="117" spans="4:4" x14ac:dyDescent="0.25">
      <c r="D117" s="157"/>
    </row>
    <row r="118" spans="4:4" x14ac:dyDescent="0.25">
      <c r="D118" s="157"/>
    </row>
    <row r="119" spans="4:4" x14ac:dyDescent="0.25">
      <c r="D119" s="157"/>
    </row>
    <row r="120" spans="4:4" x14ac:dyDescent="0.25">
      <c r="D120" s="157"/>
    </row>
    <row r="121" spans="4:4" x14ac:dyDescent="0.25">
      <c r="D121" s="157"/>
    </row>
    <row r="122" spans="4:4" x14ac:dyDescent="0.25">
      <c r="D122" s="157"/>
    </row>
    <row r="123" spans="4:4" x14ac:dyDescent="0.25">
      <c r="D123" s="157"/>
    </row>
    <row r="124" spans="4:4" x14ac:dyDescent="0.25">
      <c r="D124" s="157"/>
    </row>
    <row r="125" spans="4:4" x14ac:dyDescent="0.25">
      <c r="D125" s="157"/>
    </row>
    <row r="126" spans="4:4" x14ac:dyDescent="0.25">
      <c r="D126" s="157"/>
    </row>
    <row r="127" spans="4:4" x14ac:dyDescent="0.25">
      <c r="D127" s="157"/>
    </row>
    <row r="128" spans="4:4" x14ac:dyDescent="0.25">
      <c r="D128" s="157"/>
    </row>
    <row r="129" spans="4:4" x14ac:dyDescent="0.25">
      <c r="D129" s="157"/>
    </row>
    <row r="130" spans="4:4" x14ac:dyDescent="0.25">
      <c r="D130" s="157"/>
    </row>
    <row r="131" spans="4:4" x14ac:dyDescent="0.25">
      <c r="D131" s="157"/>
    </row>
    <row r="132" spans="4:4" x14ac:dyDescent="0.25">
      <c r="D132" s="157"/>
    </row>
    <row r="133" spans="4:4" x14ac:dyDescent="0.25">
      <c r="D133" s="157"/>
    </row>
    <row r="134" spans="4:4" x14ac:dyDescent="0.25">
      <c r="D134" s="157"/>
    </row>
    <row r="135" spans="4:4" x14ac:dyDescent="0.25">
      <c r="D135" s="157"/>
    </row>
    <row r="136" spans="4:4" x14ac:dyDescent="0.25">
      <c r="D136" s="157"/>
    </row>
    <row r="137" spans="4:4" x14ac:dyDescent="0.25">
      <c r="D137" s="157"/>
    </row>
    <row r="138" spans="4:4" x14ac:dyDescent="0.25">
      <c r="D138" s="157"/>
    </row>
    <row r="139" spans="4:4" x14ac:dyDescent="0.25">
      <c r="D139" s="157"/>
    </row>
    <row r="140" spans="4:4" x14ac:dyDescent="0.25">
      <c r="D140" s="157"/>
    </row>
    <row r="141" spans="4:4" x14ac:dyDescent="0.25">
      <c r="D141" s="157"/>
    </row>
    <row r="142" spans="4:4" x14ac:dyDescent="0.25">
      <c r="D142" s="157"/>
    </row>
    <row r="143" spans="4:4" x14ac:dyDescent="0.25">
      <c r="D143" s="157"/>
    </row>
    <row r="144" spans="4:4" x14ac:dyDescent="0.25">
      <c r="D144" s="157"/>
    </row>
    <row r="145" spans="4:4" x14ac:dyDescent="0.25">
      <c r="D145" s="157"/>
    </row>
    <row r="146" spans="4:4" x14ac:dyDescent="0.25">
      <c r="D146" s="157"/>
    </row>
    <row r="147" spans="4:4" x14ac:dyDescent="0.25">
      <c r="D147" s="157"/>
    </row>
    <row r="148" spans="4:4" x14ac:dyDescent="0.25">
      <c r="D148" s="157"/>
    </row>
    <row r="149" spans="4:4" x14ac:dyDescent="0.25">
      <c r="D149" s="157"/>
    </row>
    <row r="150" spans="4:4" x14ac:dyDescent="0.25">
      <c r="D150" s="157"/>
    </row>
    <row r="151" spans="4:4" x14ac:dyDescent="0.25">
      <c r="D151" s="157"/>
    </row>
    <row r="152" spans="4:4" x14ac:dyDescent="0.25">
      <c r="D152" s="157"/>
    </row>
    <row r="153" spans="4:4" x14ac:dyDescent="0.25">
      <c r="D153" s="157"/>
    </row>
    <row r="154" spans="4:4" x14ac:dyDescent="0.25">
      <c r="D154" s="157"/>
    </row>
    <row r="155" spans="4:4" x14ac:dyDescent="0.25">
      <c r="D155" s="157"/>
    </row>
    <row r="156" spans="4:4" x14ac:dyDescent="0.25">
      <c r="D156" s="157"/>
    </row>
    <row r="157" spans="4:4" x14ac:dyDescent="0.25">
      <c r="D157" s="157"/>
    </row>
    <row r="158" spans="4:4" x14ac:dyDescent="0.25">
      <c r="D158" s="157"/>
    </row>
    <row r="159" spans="4:4" x14ac:dyDescent="0.25">
      <c r="D159" s="157"/>
    </row>
    <row r="160" spans="4:4" x14ac:dyDescent="0.25">
      <c r="D160" s="157"/>
    </row>
    <row r="161" spans="4:4" x14ac:dyDescent="0.25">
      <c r="D161" s="157"/>
    </row>
    <row r="162" spans="4:4" x14ac:dyDescent="0.25">
      <c r="D162" s="157"/>
    </row>
    <row r="163" spans="4:4" x14ac:dyDescent="0.25">
      <c r="D163" s="157"/>
    </row>
    <row r="164" spans="4:4" x14ac:dyDescent="0.25">
      <c r="D164" s="157"/>
    </row>
    <row r="165" spans="4:4" x14ac:dyDescent="0.25">
      <c r="D165" s="157"/>
    </row>
    <row r="166" spans="4:4" x14ac:dyDescent="0.25">
      <c r="D166" s="157"/>
    </row>
    <row r="167" spans="4:4" x14ac:dyDescent="0.25">
      <c r="D167" s="157"/>
    </row>
    <row r="168" spans="4:4" x14ac:dyDescent="0.25">
      <c r="D168" s="157"/>
    </row>
    <row r="169" spans="4:4" x14ac:dyDescent="0.25">
      <c r="D169" s="157"/>
    </row>
    <row r="170" spans="4:4" x14ac:dyDescent="0.25">
      <c r="D170" s="157"/>
    </row>
    <row r="171" spans="4:4" x14ac:dyDescent="0.25">
      <c r="D171" s="157"/>
    </row>
    <row r="172" spans="4:4" x14ac:dyDescent="0.25">
      <c r="D172" s="157"/>
    </row>
    <row r="173" spans="4:4" x14ac:dyDescent="0.25">
      <c r="D173" s="157"/>
    </row>
    <row r="174" spans="4:4" x14ac:dyDescent="0.25">
      <c r="D174" s="157"/>
    </row>
    <row r="175" spans="4:4" x14ac:dyDescent="0.25">
      <c r="D175" s="157"/>
    </row>
    <row r="176" spans="4:4" x14ac:dyDescent="0.25">
      <c r="D176" s="157"/>
    </row>
    <row r="177" spans="4:4" x14ac:dyDescent="0.25">
      <c r="D177" s="157"/>
    </row>
    <row r="178" spans="4:4" x14ac:dyDescent="0.25">
      <c r="D178" s="157"/>
    </row>
    <row r="179" spans="4:4" x14ac:dyDescent="0.25">
      <c r="D179" s="157"/>
    </row>
    <row r="180" spans="4:4" x14ac:dyDescent="0.25">
      <c r="D180" s="157"/>
    </row>
    <row r="181" spans="4:4" x14ac:dyDescent="0.25">
      <c r="D181" s="157"/>
    </row>
    <row r="182" spans="4:4" x14ac:dyDescent="0.25">
      <c r="D182" s="157"/>
    </row>
    <row r="183" spans="4:4" x14ac:dyDescent="0.25">
      <c r="D183" s="157"/>
    </row>
    <row r="184" spans="4:4" x14ac:dyDescent="0.25">
      <c r="D184" s="157"/>
    </row>
    <row r="185" spans="4:4" x14ac:dyDescent="0.25">
      <c r="D185" s="157"/>
    </row>
    <row r="186" spans="4:4" x14ac:dyDescent="0.25">
      <c r="D186" s="157"/>
    </row>
    <row r="187" spans="4:4" x14ac:dyDescent="0.25">
      <c r="D187" s="157"/>
    </row>
    <row r="188" spans="4:4" x14ac:dyDescent="0.25">
      <c r="D188" s="157"/>
    </row>
    <row r="189" spans="4:4" x14ac:dyDescent="0.25">
      <c r="D189" s="157"/>
    </row>
    <row r="190" spans="4:4" x14ac:dyDescent="0.25">
      <c r="D190" s="157"/>
    </row>
    <row r="191" spans="4:4" x14ac:dyDescent="0.25">
      <c r="D191" s="157"/>
    </row>
    <row r="192" spans="4:4" x14ac:dyDescent="0.25">
      <c r="D192" s="157"/>
    </row>
    <row r="193" spans="4:4" x14ac:dyDescent="0.25">
      <c r="D193" s="157"/>
    </row>
    <row r="194" spans="4:4" x14ac:dyDescent="0.25">
      <c r="D194" s="157"/>
    </row>
    <row r="195" spans="4:4" x14ac:dyDescent="0.25">
      <c r="D195" s="157"/>
    </row>
    <row r="196" spans="4:4" x14ac:dyDescent="0.25">
      <c r="D196" s="157"/>
    </row>
    <row r="197" spans="4:4" x14ac:dyDescent="0.25">
      <c r="D197" s="157"/>
    </row>
    <row r="198" spans="4:4" x14ac:dyDescent="0.25">
      <c r="D198" s="157"/>
    </row>
    <row r="199" spans="4:4" x14ac:dyDescent="0.25">
      <c r="D199" s="157"/>
    </row>
    <row r="200" spans="4:4" x14ac:dyDescent="0.25">
      <c r="D200" s="157"/>
    </row>
    <row r="201" spans="4:4" x14ac:dyDescent="0.25">
      <c r="D201" s="157"/>
    </row>
    <row r="202" spans="4:4" x14ac:dyDescent="0.25">
      <c r="D202" s="157"/>
    </row>
    <row r="203" spans="4:4" x14ac:dyDescent="0.25">
      <c r="D203" s="157"/>
    </row>
    <row r="204" spans="4:4" x14ac:dyDescent="0.25">
      <c r="D204" s="157"/>
    </row>
    <row r="205" spans="4:4" x14ac:dyDescent="0.25">
      <c r="D205" s="157"/>
    </row>
    <row r="206" spans="4:4" x14ac:dyDescent="0.25">
      <c r="D206" s="157"/>
    </row>
    <row r="207" spans="4:4" x14ac:dyDescent="0.25">
      <c r="D207" s="157"/>
    </row>
    <row r="208" spans="4:4" x14ac:dyDescent="0.25">
      <c r="D208" s="157"/>
    </row>
    <row r="209" spans="4:4" x14ac:dyDescent="0.25">
      <c r="D209" s="157"/>
    </row>
    <row r="210" spans="4:4" x14ac:dyDescent="0.25">
      <c r="D210" s="157"/>
    </row>
    <row r="211" spans="4:4" x14ac:dyDescent="0.25">
      <c r="D211" s="157"/>
    </row>
    <row r="212" spans="4:4" x14ac:dyDescent="0.25">
      <c r="D212" s="157"/>
    </row>
    <row r="213" spans="4:4" x14ac:dyDescent="0.25">
      <c r="D213" s="157"/>
    </row>
    <row r="214" spans="4:4" x14ac:dyDescent="0.25">
      <c r="D214" s="157"/>
    </row>
    <row r="215" spans="4:4" x14ac:dyDescent="0.25">
      <c r="D215" s="157"/>
    </row>
    <row r="216" spans="4:4" x14ac:dyDescent="0.25">
      <c r="D216" s="157"/>
    </row>
    <row r="217" spans="4:4" x14ac:dyDescent="0.25">
      <c r="D217" s="157"/>
    </row>
    <row r="218" spans="4:4" x14ac:dyDescent="0.25">
      <c r="D218" s="157"/>
    </row>
    <row r="219" spans="4:4" x14ac:dyDescent="0.25">
      <c r="D219" s="157"/>
    </row>
    <row r="220" spans="4:4" x14ac:dyDescent="0.25">
      <c r="D220" s="157"/>
    </row>
    <row r="221" spans="4:4" x14ac:dyDescent="0.25">
      <c r="D221" s="157"/>
    </row>
    <row r="222" spans="4:4" x14ac:dyDescent="0.25">
      <c r="D222" s="157"/>
    </row>
    <row r="223" spans="4:4" x14ac:dyDescent="0.25">
      <c r="D223" s="157"/>
    </row>
    <row r="224" spans="4:4" x14ac:dyDescent="0.25">
      <c r="D224" s="157"/>
    </row>
    <row r="225" spans="4:4" x14ac:dyDescent="0.25">
      <c r="D225" s="157"/>
    </row>
    <row r="226" spans="4:4" x14ac:dyDescent="0.25">
      <c r="D226" s="157"/>
    </row>
    <row r="227" spans="4:4" x14ac:dyDescent="0.25">
      <c r="D227" s="157"/>
    </row>
    <row r="228" spans="4:4" x14ac:dyDescent="0.25">
      <c r="D228" s="157"/>
    </row>
    <row r="229" spans="4:4" x14ac:dyDescent="0.25">
      <c r="D229" s="157"/>
    </row>
    <row r="230" spans="4:4" x14ac:dyDescent="0.25">
      <c r="D230" s="157"/>
    </row>
    <row r="231" spans="4:4" x14ac:dyDescent="0.25">
      <c r="D231" s="157"/>
    </row>
    <row r="232" spans="4:4" x14ac:dyDescent="0.25">
      <c r="D232" s="157"/>
    </row>
    <row r="233" spans="4:4" x14ac:dyDescent="0.25">
      <c r="D233" s="157"/>
    </row>
    <row r="234" spans="4:4" x14ac:dyDescent="0.25">
      <c r="D234" s="157"/>
    </row>
    <row r="235" spans="4:4" x14ac:dyDescent="0.25">
      <c r="D235" s="157"/>
    </row>
    <row r="236" spans="4:4" x14ac:dyDescent="0.25">
      <c r="D236" s="157"/>
    </row>
    <row r="237" spans="4:4" x14ac:dyDescent="0.25">
      <c r="D237" s="157"/>
    </row>
    <row r="238" spans="4:4" x14ac:dyDescent="0.25">
      <c r="D238" s="157"/>
    </row>
    <row r="239" spans="4:4" x14ac:dyDescent="0.25">
      <c r="D239" s="157"/>
    </row>
    <row r="240" spans="4:4" x14ac:dyDescent="0.25">
      <c r="D240" s="157"/>
    </row>
    <row r="241" spans="4:4" x14ac:dyDescent="0.25">
      <c r="D241" s="157"/>
    </row>
    <row r="242" spans="4:4" x14ac:dyDescent="0.25">
      <c r="D242" s="157"/>
    </row>
    <row r="243" spans="4:4" x14ac:dyDescent="0.25">
      <c r="D243" s="157"/>
    </row>
    <row r="244" spans="4:4" x14ac:dyDescent="0.25">
      <c r="D244" s="157"/>
    </row>
    <row r="245" spans="4:4" x14ac:dyDescent="0.25">
      <c r="D245" s="157"/>
    </row>
    <row r="246" spans="4:4" x14ac:dyDescent="0.25">
      <c r="D246" s="157"/>
    </row>
    <row r="247" spans="4:4" x14ac:dyDescent="0.25">
      <c r="D247" s="157"/>
    </row>
    <row r="248" spans="4:4" x14ac:dyDescent="0.25">
      <c r="D248" s="157"/>
    </row>
    <row r="249" spans="4:4" x14ac:dyDescent="0.25">
      <c r="D249" s="157"/>
    </row>
    <row r="250" spans="4:4" x14ac:dyDescent="0.25">
      <c r="D250" s="157"/>
    </row>
    <row r="251" spans="4:4" x14ac:dyDescent="0.25">
      <c r="D251" s="157"/>
    </row>
    <row r="252" spans="4:4" x14ac:dyDescent="0.25">
      <c r="D252" s="157"/>
    </row>
    <row r="253" spans="4:4" x14ac:dyDescent="0.25">
      <c r="D253" s="157"/>
    </row>
    <row r="254" spans="4:4" x14ac:dyDescent="0.25">
      <c r="D254" s="157"/>
    </row>
    <row r="255" spans="4:4" x14ac:dyDescent="0.25">
      <c r="D255" s="157"/>
    </row>
    <row r="256" spans="4:4" x14ac:dyDescent="0.25">
      <c r="D256" s="157"/>
    </row>
    <row r="257" spans="4:4" x14ac:dyDescent="0.25">
      <c r="D257" s="157"/>
    </row>
    <row r="258" spans="4:4" x14ac:dyDescent="0.25">
      <c r="D258" s="157"/>
    </row>
    <row r="259" spans="4:4" x14ac:dyDescent="0.25">
      <c r="D259" s="157"/>
    </row>
    <row r="260" spans="4:4" x14ac:dyDescent="0.25">
      <c r="D260" s="157"/>
    </row>
    <row r="261" spans="4:4" x14ac:dyDescent="0.25">
      <c r="D261" s="157"/>
    </row>
    <row r="262" spans="4:4" x14ac:dyDescent="0.25">
      <c r="D262" s="157"/>
    </row>
    <row r="263" spans="4:4" x14ac:dyDescent="0.25">
      <c r="D263" s="157"/>
    </row>
    <row r="264" spans="4:4" x14ac:dyDescent="0.25">
      <c r="D264" s="157"/>
    </row>
    <row r="265" spans="4:4" x14ac:dyDescent="0.25">
      <c r="D265" s="157"/>
    </row>
    <row r="266" spans="4:4" x14ac:dyDescent="0.25">
      <c r="D266" s="157"/>
    </row>
    <row r="267" spans="4:4" x14ac:dyDescent="0.25">
      <c r="D267" s="157"/>
    </row>
    <row r="268" spans="4:4" x14ac:dyDescent="0.25">
      <c r="D268" s="157"/>
    </row>
    <row r="269" spans="4:4" x14ac:dyDescent="0.25">
      <c r="D269" s="157"/>
    </row>
    <row r="270" spans="4:4" x14ac:dyDescent="0.25">
      <c r="D270" s="157"/>
    </row>
    <row r="271" spans="4:4" x14ac:dyDescent="0.25">
      <c r="D271" s="157"/>
    </row>
    <row r="272" spans="4:4" x14ac:dyDescent="0.25">
      <c r="D272" s="157"/>
    </row>
    <row r="273" spans="4:4" x14ac:dyDescent="0.25">
      <c r="D273" s="157"/>
    </row>
    <row r="274" spans="4:4" x14ac:dyDescent="0.25">
      <c r="D274" s="157"/>
    </row>
    <row r="275" spans="4:4" x14ac:dyDescent="0.25">
      <c r="D275" s="157"/>
    </row>
    <row r="276" spans="4:4" x14ac:dyDescent="0.25">
      <c r="D276" s="157"/>
    </row>
    <row r="277" spans="4:4" x14ac:dyDescent="0.25">
      <c r="D277" s="157"/>
    </row>
    <row r="278" spans="4:4" x14ac:dyDescent="0.25">
      <c r="D278" s="157"/>
    </row>
    <row r="279" spans="4:4" x14ac:dyDescent="0.25">
      <c r="D279" s="157"/>
    </row>
    <row r="280" spans="4:4" x14ac:dyDescent="0.25">
      <c r="D280" s="157"/>
    </row>
    <row r="281" spans="4:4" x14ac:dyDescent="0.25">
      <c r="D281" s="157"/>
    </row>
    <row r="282" spans="4:4" x14ac:dyDescent="0.25">
      <c r="D282" s="157"/>
    </row>
    <row r="283" spans="4:4" x14ac:dyDescent="0.25">
      <c r="D283" s="157"/>
    </row>
    <row r="284" spans="4:4" x14ac:dyDescent="0.25">
      <c r="D284" s="157"/>
    </row>
    <row r="285" spans="4:4" x14ac:dyDescent="0.25">
      <c r="D285" s="157"/>
    </row>
    <row r="286" spans="4:4" x14ac:dyDescent="0.25">
      <c r="D286" s="157"/>
    </row>
    <row r="287" spans="4:4" x14ac:dyDescent="0.25">
      <c r="D287" s="157"/>
    </row>
    <row r="288" spans="4:4" x14ac:dyDescent="0.25">
      <c r="D288" s="157"/>
    </row>
    <row r="289" spans="4:4" x14ac:dyDescent="0.25">
      <c r="D289" s="157"/>
    </row>
    <row r="290" spans="4:4" x14ac:dyDescent="0.25">
      <c r="D290" s="157"/>
    </row>
    <row r="291" spans="4:4" x14ac:dyDescent="0.25">
      <c r="D291" s="157"/>
    </row>
    <row r="292" spans="4:4" x14ac:dyDescent="0.25">
      <c r="D292" s="157"/>
    </row>
    <row r="293" spans="4:4" x14ac:dyDescent="0.25">
      <c r="D293" s="157"/>
    </row>
    <row r="294" spans="4:4" x14ac:dyDescent="0.25">
      <c r="D294" s="157"/>
    </row>
    <row r="295" spans="4:4" x14ac:dyDescent="0.25">
      <c r="D295" s="157"/>
    </row>
    <row r="296" spans="4:4" x14ac:dyDescent="0.25">
      <c r="D296" s="157"/>
    </row>
    <row r="297" spans="4:4" x14ac:dyDescent="0.25">
      <c r="D297" s="157"/>
    </row>
    <row r="298" spans="4:4" x14ac:dyDescent="0.25">
      <c r="D298" s="157"/>
    </row>
    <row r="299" spans="4:4" x14ac:dyDescent="0.25">
      <c r="D299" s="157"/>
    </row>
    <row r="300" spans="4:4" x14ac:dyDescent="0.25">
      <c r="D300" s="157"/>
    </row>
    <row r="301" spans="4:4" x14ac:dyDescent="0.25">
      <c r="D301" s="157"/>
    </row>
    <row r="302" spans="4:4" x14ac:dyDescent="0.25">
      <c r="D302" s="157"/>
    </row>
    <row r="303" spans="4:4" x14ac:dyDescent="0.25">
      <c r="D303" s="157"/>
    </row>
    <row r="304" spans="4:4" x14ac:dyDescent="0.25">
      <c r="D304" s="157"/>
    </row>
    <row r="305" spans="4:4" x14ac:dyDescent="0.25">
      <c r="D305" s="157"/>
    </row>
    <row r="306" spans="4:4" x14ac:dyDescent="0.25">
      <c r="D306" s="157"/>
    </row>
    <row r="307" spans="4:4" x14ac:dyDescent="0.25">
      <c r="D307" s="157"/>
    </row>
    <row r="308" spans="4:4" x14ac:dyDescent="0.25">
      <c r="D308" s="157"/>
    </row>
    <row r="309" spans="4:4" x14ac:dyDescent="0.25">
      <c r="D309" s="157"/>
    </row>
    <row r="310" spans="4:4" x14ac:dyDescent="0.25">
      <c r="D310" s="157"/>
    </row>
    <row r="311" spans="4:4" x14ac:dyDescent="0.25">
      <c r="D311" s="157"/>
    </row>
    <row r="312" spans="4:4" x14ac:dyDescent="0.25">
      <c r="D312" s="157"/>
    </row>
    <row r="313" spans="4:4" x14ac:dyDescent="0.25">
      <c r="D313" s="157"/>
    </row>
    <row r="314" spans="4:4" x14ac:dyDescent="0.25">
      <c r="D314" s="157"/>
    </row>
    <row r="315" spans="4:4" x14ac:dyDescent="0.25">
      <c r="D315" s="157"/>
    </row>
    <row r="316" spans="4:4" x14ac:dyDescent="0.25">
      <c r="D316" s="157"/>
    </row>
    <row r="317" spans="4:4" x14ac:dyDescent="0.25">
      <c r="D317" s="157"/>
    </row>
    <row r="318" spans="4:4" x14ac:dyDescent="0.25">
      <c r="D318" s="157"/>
    </row>
    <row r="319" spans="4:4" x14ac:dyDescent="0.25">
      <c r="D319" s="157"/>
    </row>
    <row r="320" spans="4:4" x14ac:dyDescent="0.25">
      <c r="D320" s="157"/>
    </row>
    <row r="321" spans="4:4" x14ac:dyDescent="0.25">
      <c r="D321" s="157"/>
    </row>
    <row r="322" spans="4:4" x14ac:dyDescent="0.25">
      <c r="D322" s="157"/>
    </row>
    <row r="323" spans="4:4" x14ac:dyDescent="0.25">
      <c r="D323" s="157"/>
    </row>
    <row r="324" spans="4:4" x14ac:dyDescent="0.25">
      <c r="D324" s="157"/>
    </row>
    <row r="325" spans="4:4" x14ac:dyDescent="0.25">
      <c r="D325" s="157"/>
    </row>
    <row r="326" spans="4:4" x14ac:dyDescent="0.25">
      <c r="D326" s="157"/>
    </row>
    <row r="327" spans="4:4" x14ac:dyDescent="0.25">
      <c r="D327" s="157"/>
    </row>
    <row r="328" spans="4:4" x14ac:dyDescent="0.25">
      <c r="D328" s="157"/>
    </row>
    <row r="329" spans="4:4" x14ac:dyDescent="0.25">
      <c r="D329" s="157"/>
    </row>
    <row r="330" spans="4:4" x14ac:dyDescent="0.25">
      <c r="D330" s="157"/>
    </row>
    <row r="331" spans="4:4" x14ac:dyDescent="0.25">
      <c r="D331" s="157"/>
    </row>
    <row r="332" spans="4:4" x14ac:dyDescent="0.25">
      <c r="D332" s="157"/>
    </row>
    <row r="333" spans="4:4" x14ac:dyDescent="0.25">
      <c r="D333" s="157"/>
    </row>
    <row r="334" spans="4:4" x14ac:dyDescent="0.25">
      <c r="D334" s="157"/>
    </row>
    <row r="335" spans="4:4" x14ac:dyDescent="0.25">
      <c r="D335" s="157"/>
    </row>
    <row r="336" spans="4:4" x14ac:dyDescent="0.25">
      <c r="D336" s="157"/>
    </row>
    <row r="337" spans="4:4" x14ac:dyDescent="0.25">
      <c r="D337" s="157"/>
    </row>
    <row r="338" spans="4:4" x14ac:dyDescent="0.25">
      <c r="D338" s="157"/>
    </row>
    <row r="339" spans="4:4" x14ac:dyDescent="0.25">
      <c r="D339" s="157"/>
    </row>
    <row r="340" spans="4:4" x14ac:dyDescent="0.25">
      <c r="D340" s="157"/>
    </row>
    <row r="341" spans="4:4" x14ac:dyDescent="0.25">
      <c r="D341" s="157"/>
    </row>
    <row r="342" spans="4:4" x14ac:dyDescent="0.25">
      <c r="D342" s="157"/>
    </row>
    <row r="343" spans="4:4" x14ac:dyDescent="0.25">
      <c r="D343" s="157"/>
    </row>
    <row r="344" spans="4:4" x14ac:dyDescent="0.25">
      <c r="D344" s="157"/>
    </row>
    <row r="345" spans="4:4" x14ac:dyDescent="0.25">
      <c r="D345" s="157"/>
    </row>
    <row r="346" spans="4:4" x14ac:dyDescent="0.25">
      <c r="D346" s="157"/>
    </row>
    <row r="347" spans="4:4" x14ac:dyDescent="0.25">
      <c r="D347" s="157"/>
    </row>
    <row r="348" spans="4:4" x14ac:dyDescent="0.25">
      <c r="D348" s="157"/>
    </row>
    <row r="349" spans="4:4" x14ac:dyDescent="0.25">
      <c r="D349" s="157"/>
    </row>
    <row r="350" spans="4:4" x14ac:dyDescent="0.25">
      <c r="D350" s="157"/>
    </row>
    <row r="351" spans="4:4" x14ac:dyDescent="0.25">
      <c r="D351" s="157"/>
    </row>
    <row r="352" spans="4:4" x14ac:dyDescent="0.25">
      <c r="D352" s="157"/>
    </row>
    <row r="353" spans="4:4" x14ac:dyDescent="0.25">
      <c r="D353" s="157"/>
    </row>
    <row r="354" spans="4:4" x14ac:dyDescent="0.25">
      <c r="D354" s="157"/>
    </row>
    <row r="355" spans="4:4" x14ac:dyDescent="0.25">
      <c r="D355" s="157"/>
    </row>
    <row r="356" spans="4:4" x14ac:dyDescent="0.25">
      <c r="D356" s="157"/>
    </row>
    <row r="357" spans="4:4" x14ac:dyDescent="0.25">
      <c r="D357" s="157"/>
    </row>
    <row r="358" spans="4:4" x14ac:dyDescent="0.25">
      <c r="D358" s="157"/>
    </row>
    <row r="359" spans="4:4" x14ac:dyDescent="0.25">
      <c r="D359" s="157"/>
    </row>
    <row r="360" spans="4:4" x14ac:dyDescent="0.25">
      <c r="D360" s="157"/>
    </row>
    <row r="361" spans="4:4" x14ac:dyDescent="0.25">
      <c r="D361" s="157"/>
    </row>
    <row r="362" spans="4:4" x14ac:dyDescent="0.25">
      <c r="D362" s="157"/>
    </row>
    <row r="363" spans="4:4" x14ac:dyDescent="0.25">
      <c r="D363" s="157"/>
    </row>
    <row r="364" spans="4:4" x14ac:dyDescent="0.25">
      <c r="D364" s="157"/>
    </row>
    <row r="365" spans="4:4" x14ac:dyDescent="0.25">
      <c r="D365" s="157"/>
    </row>
    <row r="366" spans="4:4" x14ac:dyDescent="0.25">
      <c r="D366" s="157"/>
    </row>
    <row r="367" spans="4:4" x14ac:dyDescent="0.25">
      <c r="D367" s="157"/>
    </row>
    <row r="368" spans="4:4" x14ac:dyDescent="0.25">
      <c r="D368" s="157"/>
    </row>
    <row r="369" spans="4:4" x14ac:dyDescent="0.25">
      <c r="D369" s="157"/>
    </row>
    <row r="370" spans="4:4" x14ac:dyDescent="0.25">
      <c r="D370" s="157"/>
    </row>
    <row r="371" spans="4:4" x14ac:dyDescent="0.25">
      <c r="D371" s="157"/>
    </row>
    <row r="372" spans="4:4" x14ac:dyDescent="0.25">
      <c r="D372" s="157"/>
    </row>
    <row r="373" spans="4:4" x14ac:dyDescent="0.25">
      <c r="D373" s="157"/>
    </row>
    <row r="374" spans="4:4" x14ac:dyDescent="0.25">
      <c r="D374" s="157"/>
    </row>
    <row r="375" spans="4:4" x14ac:dyDescent="0.25">
      <c r="D375" s="157"/>
    </row>
    <row r="376" spans="4:4" x14ac:dyDescent="0.25">
      <c r="D376" s="157"/>
    </row>
    <row r="377" spans="4:4" x14ac:dyDescent="0.25">
      <c r="D377" s="157"/>
    </row>
    <row r="378" spans="4:4" x14ac:dyDescent="0.25">
      <c r="D378" s="157"/>
    </row>
    <row r="379" spans="4:4" x14ac:dyDescent="0.25">
      <c r="D379" s="157"/>
    </row>
    <row r="380" spans="4:4" x14ac:dyDescent="0.25">
      <c r="D380" s="157"/>
    </row>
    <row r="381" spans="4:4" x14ac:dyDescent="0.25">
      <c r="D381" s="157"/>
    </row>
    <row r="382" spans="4:4" x14ac:dyDescent="0.25">
      <c r="D382" s="157"/>
    </row>
    <row r="383" spans="4:4" x14ac:dyDescent="0.25">
      <c r="D383" s="157"/>
    </row>
    <row r="384" spans="4:4" x14ac:dyDescent="0.25">
      <c r="D384" s="157"/>
    </row>
    <row r="385" spans="4:4" x14ac:dyDescent="0.25">
      <c r="D385" s="157"/>
    </row>
    <row r="386" spans="4:4" x14ac:dyDescent="0.25">
      <c r="D386" s="157"/>
    </row>
    <row r="387" spans="4:4" x14ac:dyDescent="0.25">
      <c r="D387" s="157"/>
    </row>
    <row r="388" spans="4:4" x14ac:dyDescent="0.25">
      <c r="D388" s="157"/>
    </row>
    <row r="389" spans="4:4" x14ac:dyDescent="0.25">
      <c r="D389" s="157"/>
    </row>
    <row r="390" spans="4:4" x14ac:dyDescent="0.25">
      <c r="D390" s="157"/>
    </row>
    <row r="391" spans="4:4" x14ac:dyDescent="0.25">
      <c r="D391" s="157"/>
    </row>
    <row r="392" spans="4:4" x14ac:dyDescent="0.25">
      <c r="D392" s="157"/>
    </row>
    <row r="393" spans="4:4" x14ac:dyDescent="0.25">
      <c r="D393" s="157"/>
    </row>
    <row r="394" spans="4:4" x14ac:dyDescent="0.25">
      <c r="D394" s="157"/>
    </row>
    <row r="395" spans="4:4" x14ac:dyDescent="0.25">
      <c r="D395" s="157"/>
    </row>
    <row r="396" spans="4:4" x14ac:dyDescent="0.25">
      <c r="D396" s="157"/>
    </row>
    <row r="397" spans="4:4" x14ac:dyDescent="0.25">
      <c r="D397" s="157"/>
    </row>
    <row r="398" spans="4:4" x14ac:dyDescent="0.25">
      <c r="D398" s="157"/>
    </row>
    <row r="399" spans="4:4" x14ac:dyDescent="0.25">
      <c r="D399" s="157"/>
    </row>
    <row r="400" spans="4:4" x14ac:dyDescent="0.25">
      <c r="D400" s="157"/>
    </row>
    <row r="401" spans="4:4" x14ac:dyDescent="0.25">
      <c r="D401" s="157"/>
    </row>
    <row r="402" spans="4:4" x14ac:dyDescent="0.25">
      <c r="D402" s="157"/>
    </row>
    <row r="403" spans="4:4" x14ac:dyDescent="0.25">
      <c r="D403" s="157"/>
    </row>
    <row r="404" spans="4:4" x14ac:dyDescent="0.25">
      <c r="D404" s="157"/>
    </row>
    <row r="405" spans="4:4" x14ac:dyDescent="0.25">
      <c r="D405" s="157"/>
    </row>
    <row r="406" spans="4:4" x14ac:dyDescent="0.25">
      <c r="D406" s="157"/>
    </row>
    <row r="407" spans="4:4" x14ac:dyDescent="0.25">
      <c r="D407" s="157"/>
    </row>
    <row r="408" spans="4:4" x14ac:dyDescent="0.25">
      <c r="D408" s="157"/>
    </row>
    <row r="409" spans="4:4" x14ac:dyDescent="0.25">
      <c r="D409" s="157"/>
    </row>
    <row r="410" spans="4:4" x14ac:dyDescent="0.25">
      <c r="D410" s="157"/>
    </row>
    <row r="411" spans="4:4" x14ac:dyDescent="0.25">
      <c r="D411" s="157"/>
    </row>
    <row r="412" spans="4:4" x14ac:dyDescent="0.25">
      <c r="D412" s="157"/>
    </row>
    <row r="413" spans="4:4" x14ac:dyDescent="0.25">
      <c r="D413" s="157"/>
    </row>
    <row r="414" spans="4:4" x14ac:dyDescent="0.25">
      <c r="D414" s="157"/>
    </row>
    <row r="415" spans="4:4" x14ac:dyDescent="0.25">
      <c r="D415" s="157"/>
    </row>
    <row r="416" spans="4:4" x14ac:dyDescent="0.25">
      <c r="D416" s="157"/>
    </row>
    <row r="417" spans="4:4" x14ac:dyDescent="0.25">
      <c r="D417" s="157"/>
    </row>
    <row r="418" spans="4:4" x14ac:dyDescent="0.25">
      <c r="D418" s="157"/>
    </row>
    <row r="419" spans="4:4" x14ac:dyDescent="0.25">
      <c r="D419" s="157"/>
    </row>
    <row r="420" spans="4:4" x14ac:dyDescent="0.25">
      <c r="D420" s="157"/>
    </row>
    <row r="421" spans="4:4" x14ac:dyDescent="0.25">
      <c r="D421" s="157"/>
    </row>
    <row r="422" spans="4:4" x14ac:dyDescent="0.25">
      <c r="D422" s="157"/>
    </row>
    <row r="423" spans="4:4" x14ac:dyDescent="0.25">
      <c r="D423" s="157"/>
    </row>
    <row r="424" spans="4:4" x14ac:dyDescent="0.25">
      <c r="D424" s="157"/>
    </row>
    <row r="425" spans="4:4" x14ac:dyDescent="0.25">
      <c r="D425" s="157"/>
    </row>
    <row r="426" spans="4:4" x14ac:dyDescent="0.25">
      <c r="D426" s="157"/>
    </row>
    <row r="427" spans="4:4" x14ac:dyDescent="0.25">
      <c r="D427" s="157"/>
    </row>
    <row r="428" spans="4:4" x14ac:dyDescent="0.25">
      <c r="D428" s="157"/>
    </row>
    <row r="429" spans="4:4" x14ac:dyDescent="0.25">
      <c r="D429" s="157"/>
    </row>
    <row r="430" spans="4:4" x14ac:dyDescent="0.25">
      <c r="D430" s="157"/>
    </row>
    <row r="431" spans="4:4" x14ac:dyDescent="0.25">
      <c r="D431" s="157"/>
    </row>
    <row r="432" spans="4:4" x14ac:dyDescent="0.25">
      <c r="D432" s="157"/>
    </row>
    <row r="433" spans="4:4" x14ac:dyDescent="0.25">
      <c r="D433" s="157"/>
    </row>
    <row r="434" spans="4:4" x14ac:dyDescent="0.25">
      <c r="D434" s="157"/>
    </row>
    <row r="435" spans="4:4" x14ac:dyDescent="0.25">
      <c r="D435" s="157"/>
    </row>
    <row r="436" spans="4:4" x14ac:dyDescent="0.25">
      <c r="D436" s="157"/>
    </row>
    <row r="437" spans="4:4" x14ac:dyDescent="0.25">
      <c r="D437" s="157"/>
    </row>
    <row r="438" spans="4:4" x14ac:dyDescent="0.25">
      <c r="D438" s="157"/>
    </row>
    <row r="439" spans="4:4" x14ac:dyDescent="0.25">
      <c r="D439" s="157"/>
    </row>
    <row r="440" spans="4:4" x14ac:dyDescent="0.25">
      <c r="D440" s="157"/>
    </row>
    <row r="441" spans="4:4" x14ac:dyDescent="0.25">
      <c r="D441" s="157"/>
    </row>
    <row r="442" spans="4:4" x14ac:dyDescent="0.25">
      <c r="D442" s="157"/>
    </row>
    <row r="443" spans="4:4" x14ac:dyDescent="0.25">
      <c r="D443" s="157"/>
    </row>
    <row r="444" spans="4:4" x14ac:dyDescent="0.25">
      <c r="D444" s="157"/>
    </row>
    <row r="445" spans="4:4" x14ac:dyDescent="0.25">
      <c r="D445" s="157"/>
    </row>
    <row r="446" spans="4:4" x14ac:dyDescent="0.25">
      <c r="D446" s="157"/>
    </row>
    <row r="447" spans="4:4" x14ac:dyDescent="0.25">
      <c r="D447" s="157"/>
    </row>
    <row r="448" spans="4:4" x14ac:dyDescent="0.25">
      <c r="D448" s="157"/>
    </row>
    <row r="449" spans="4:4" x14ac:dyDescent="0.25">
      <c r="D449" s="157"/>
    </row>
    <row r="450" spans="4:4" x14ac:dyDescent="0.25">
      <c r="D450" s="157"/>
    </row>
    <row r="451" spans="4:4" x14ac:dyDescent="0.25">
      <c r="D451" s="157"/>
    </row>
    <row r="452" spans="4:4" x14ac:dyDescent="0.25">
      <c r="D452" s="157"/>
    </row>
    <row r="453" spans="4:4" x14ac:dyDescent="0.25">
      <c r="D453" s="157"/>
    </row>
    <row r="454" spans="4:4" x14ac:dyDescent="0.25">
      <c r="D454" s="157"/>
    </row>
    <row r="455" spans="4:4" x14ac:dyDescent="0.25">
      <c r="D455" s="157"/>
    </row>
    <row r="456" spans="4:4" x14ac:dyDescent="0.25">
      <c r="D456" s="157"/>
    </row>
    <row r="457" spans="4:4" x14ac:dyDescent="0.25">
      <c r="D457" s="157"/>
    </row>
    <row r="458" spans="4:4" x14ac:dyDescent="0.25">
      <c r="D458" s="157"/>
    </row>
    <row r="459" spans="4:4" x14ac:dyDescent="0.25">
      <c r="D459" s="157"/>
    </row>
    <row r="460" spans="4:4" x14ac:dyDescent="0.25">
      <c r="D460" s="157"/>
    </row>
    <row r="461" spans="4:4" x14ac:dyDescent="0.25">
      <c r="D461" s="157"/>
    </row>
    <row r="462" spans="4:4" x14ac:dyDescent="0.25">
      <c r="D462" s="157"/>
    </row>
    <row r="463" spans="4:4" x14ac:dyDescent="0.25">
      <c r="D463" s="157"/>
    </row>
    <row r="464" spans="4:4" x14ac:dyDescent="0.25">
      <c r="D464" s="157"/>
    </row>
    <row r="465" spans="4:4" x14ac:dyDescent="0.25">
      <c r="D465" s="157"/>
    </row>
    <row r="466" spans="4:4" x14ac:dyDescent="0.25">
      <c r="D466" s="157"/>
    </row>
    <row r="467" spans="4:4" x14ac:dyDescent="0.25">
      <c r="D467" s="157"/>
    </row>
    <row r="468" spans="4:4" x14ac:dyDescent="0.25">
      <c r="D468" s="157"/>
    </row>
    <row r="469" spans="4:4" x14ac:dyDescent="0.25">
      <c r="D469" s="157"/>
    </row>
    <row r="470" spans="4:4" x14ac:dyDescent="0.25">
      <c r="D470" s="157"/>
    </row>
    <row r="471" spans="4:4" x14ac:dyDescent="0.25">
      <c r="D471" s="157"/>
    </row>
    <row r="472" spans="4:4" x14ac:dyDescent="0.25">
      <c r="D472" s="157"/>
    </row>
    <row r="473" spans="4:4" x14ac:dyDescent="0.25">
      <c r="D473" s="157"/>
    </row>
    <row r="474" spans="4:4" x14ac:dyDescent="0.25">
      <c r="D474" s="157"/>
    </row>
    <row r="475" spans="4:4" x14ac:dyDescent="0.25">
      <c r="D475" s="157"/>
    </row>
    <row r="476" spans="4:4" x14ac:dyDescent="0.25">
      <c r="D476" s="157"/>
    </row>
    <row r="477" spans="4:4" x14ac:dyDescent="0.25">
      <c r="D477" s="157"/>
    </row>
    <row r="478" spans="4:4" x14ac:dyDescent="0.25">
      <c r="D478" s="157"/>
    </row>
    <row r="479" spans="4:4" x14ac:dyDescent="0.25">
      <c r="D479" s="157"/>
    </row>
    <row r="480" spans="4:4" x14ac:dyDescent="0.25">
      <c r="D480" s="157"/>
    </row>
    <row r="481" spans="4:4" x14ac:dyDescent="0.25">
      <c r="D481" s="157"/>
    </row>
    <row r="482" spans="4:4" x14ac:dyDescent="0.25">
      <c r="D482" s="157"/>
    </row>
    <row r="483" spans="4:4" x14ac:dyDescent="0.25">
      <c r="D483" s="157"/>
    </row>
    <row r="484" spans="4:4" x14ac:dyDescent="0.25">
      <c r="D484" s="157"/>
    </row>
    <row r="485" spans="4:4" x14ac:dyDescent="0.25">
      <c r="D485" s="157"/>
    </row>
    <row r="486" spans="4:4" x14ac:dyDescent="0.25">
      <c r="D486" s="157"/>
    </row>
    <row r="487" spans="4:4" x14ac:dyDescent="0.25">
      <c r="D487" s="157"/>
    </row>
    <row r="488" spans="4:4" x14ac:dyDescent="0.25">
      <c r="D488" s="157"/>
    </row>
    <row r="489" spans="4:4" x14ac:dyDescent="0.25">
      <c r="D489" s="157"/>
    </row>
    <row r="490" spans="4:4" x14ac:dyDescent="0.25">
      <c r="D490" s="157"/>
    </row>
    <row r="491" spans="4:4" x14ac:dyDescent="0.25">
      <c r="D491" s="157"/>
    </row>
    <row r="492" spans="4:4" x14ac:dyDescent="0.25">
      <c r="D492" s="157"/>
    </row>
    <row r="493" spans="4:4" x14ac:dyDescent="0.25">
      <c r="D493" s="157"/>
    </row>
    <row r="494" spans="4:4" x14ac:dyDescent="0.25">
      <c r="D494" s="157"/>
    </row>
    <row r="495" spans="4:4" x14ac:dyDescent="0.25">
      <c r="D495" s="157"/>
    </row>
    <row r="496" spans="4:4" x14ac:dyDescent="0.25">
      <c r="D496" s="157"/>
    </row>
    <row r="497" spans="4:4" x14ac:dyDescent="0.25">
      <c r="D497" s="157"/>
    </row>
    <row r="498" spans="4:4" x14ac:dyDescent="0.25">
      <c r="D498" s="157"/>
    </row>
    <row r="499" spans="4:4" x14ac:dyDescent="0.25">
      <c r="D499" s="157"/>
    </row>
    <row r="500" spans="4:4" x14ac:dyDescent="0.25">
      <c r="D500" s="157"/>
    </row>
    <row r="501" spans="4:4" x14ac:dyDescent="0.25">
      <c r="D501" s="157"/>
    </row>
    <row r="502" spans="4:4" x14ac:dyDescent="0.25">
      <c r="D502" s="157"/>
    </row>
    <row r="503" spans="4:4" x14ac:dyDescent="0.25">
      <c r="D503" s="157"/>
    </row>
    <row r="504" spans="4:4" x14ac:dyDescent="0.25">
      <c r="D504" s="157"/>
    </row>
    <row r="505" spans="4:4" x14ac:dyDescent="0.25">
      <c r="D505" s="157"/>
    </row>
    <row r="506" spans="4:4" x14ac:dyDescent="0.25">
      <c r="D506" s="157"/>
    </row>
    <row r="507" spans="4:4" x14ac:dyDescent="0.25">
      <c r="D507" s="157"/>
    </row>
    <row r="508" spans="4:4" x14ac:dyDescent="0.25">
      <c r="D508" s="157"/>
    </row>
    <row r="509" spans="4:4" x14ac:dyDescent="0.25">
      <c r="D509" s="157"/>
    </row>
    <row r="510" spans="4:4" x14ac:dyDescent="0.25">
      <c r="D510" s="157"/>
    </row>
    <row r="511" spans="4:4" x14ac:dyDescent="0.25">
      <c r="D511" s="157"/>
    </row>
    <row r="512" spans="4:4" x14ac:dyDescent="0.25">
      <c r="D512" s="157"/>
    </row>
    <row r="513" spans="4:4" x14ac:dyDescent="0.25">
      <c r="D513" s="157"/>
    </row>
    <row r="514" spans="4:4" x14ac:dyDescent="0.25">
      <c r="D514" s="157"/>
    </row>
    <row r="515" spans="4:4" x14ac:dyDescent="0.25">
      <c r="D515" s="157"/>
    </row>
    <row r="516" spans="4:4" x14ac:dyDescent="0.25">
      <c r="D516" s="157"/>
    </row>
    <row r="517" spans="4:4" x14ac:dyDescent="0.25">
      <c r="D517" s="157"/>
    </row>
    <row r="518" spans="4:4" x14ac:dyDescent="0.25">
      <c r="D518" s="157"/>
    </row>
    <row r="519" spans="4:4" x14ac:dyDescent="0.25">
      <c r="D519" s="157"/>
    </row>
    <row r="520" spans="4:4" x14ac:dyDescent="0.25">
      <c r="D520" s="157"/>
    </row>
    <row r="521" spans="4:4" x14ac:dyDescent="0.25">
      <c r="D521" s="157"/>
    </row>
    <row r="522" spans="4:4" x14ac:dyDescent="0.25">
      <c r="D522" s="157"/>
    </row>
    <row r="523" spans="4:4" x14ac:dyDescent="0.25">
      <c r="D523" s="157"/>
    </row>
    <row r="524" spans="4:4" x14ac:dyDescent="0.25">
      <c r="D524" s="157"/>
    </row>
    <row r="525" spans="4:4" x14ac:dyDescent="0.25">
      <c r="D525" s="157"/>
    </row>
    <row r="526" spans="4:4" x14ac:dyDescent="0.25">
      <c r="D526" s="157"/>
    </row>
    <row r="527" spans="4:4" x14ac:dyDescent="0.25">
      <c r="D527" s="157"/>
    </row>
    <row r="528" spans="4:4" x14ac:dyDescent="0.25">
      <c r="D528" s="157"/>
    </row>
    <row r="529" spans="4:4" x14ac:dyDescent="0.25">
      <c r="D529" s="157"/>
    </row>
    <row r="530" spans="4:4" x14ac:dyDescent="0.25">
      <c r="D530" s="157"/>
    </row>
    <row r="531" spans="4:4" x14ac:dyDescent="0.25">
      <c r="D531" s="157"/>
    </row>
    <row r="532" spans="4:4" x14ac:dyDescent="0.25">
      <c r="D532" s="157"/>
    </row>
    <row r="533" spans="4:4" x14ac:dyDescent="0.25">
      <c r="D533" s="157"/>
    </row>
    <row r="534" spans="4:4" x14ac:dyDescent="0.25">
      <c r="D534" s="157"/>
    </row>
    <row r="535" spans="4:4" x14ac:dyDescent="0.25">
      <c r="D535" s="157"/>
    </row>
    <row r="536" spans="4:4" x14ac:dyDescent="0.25">
      <c r="D536" s="157"/>
    </row>
    <row r="537" spans="4:4" x14ac:dyDescent="0.25">
      <c r="D537" s="157"/>
    </row>
    <row r="538" spans="4:4" x14ac:dyDescent="0.25">
      <c r="D538" s="157"/>
    </row>
    <row r="539" spans="4:4" x14ac:dyDescent="0.25">
      <c r="D539" s="157"/>
    </row>
    <row r="540" spans="4:4" x14ac:dyDescent="0.25">
      <c r="D540" s="157"/>
    </row>
    <row r="541" spans="4:4" x14ac:dyDescent="0.25">
      <c r="D541" s="157"/>
    </row>
    <row r="542" spans="4:4" x14ac:dyDescent="0.25">
      <c r="D542" s="157"/>
    </row>
    <row r="543" spans="4:4" x14ac:dyDescent="0.25">
      <c r="D543" s="157"/>
    </row>
    <row r="544" spans="4:4" x14ac:dyDescent="0.25">
      <c r="D544" s="157"/>
    </row>
    <row r="545" spans="4:4" x14ac:dyDescent="0.25">
      <c r="D545" s="157"/>
    </row>
    <row r="546" spans="4:4" x14ac:dyDescent="0.25">
      <c r="D546" s="157"/>
    </row>
    <row r="547" spans="4:4" x14ac:dyDescent="0.25">
      <c r="D547" s="157"/>
    </row>
    <row r="548" spans="4:4" x14ac:dyDescent="0.25">
      <c r="D548" s="157"/>
    </row>
    <row r="549" spans="4:4" x14ac:dyDescent="0.25">
      <c r="D549" s="157"/>
    </row>
    <row r="550" spans="4:4" x14ac:dyDescent="0.25">
      <c r="D550" s="157"/>
    </row>
    <row r="551" spans="4:4" x14ac:dyDescent="0.25">
      <c r="D551" s="157"/>
    </row>
    <row r="552" spans="4:4" x14ac:dyDescent="0.25">
      <c r="D552" s="157"/>
    </row>
    <row r="553" spans="4:4" x14ac:dyDescent="0.25">
      <c r="D553" s="157"/>
    </row>
    <row r="554" spans="4:4" x14ac:dyDescent="0.25">
      <c r="D554" s="157"/>
    </row>
    <row r="555" spans="4:4" x14ac:dyDescent="0.25">
      <c r="D555" s="157"/>
    </row>
    <row r="556" spans="4:4" x14ac:dyDescent="0.25">
      <c r="D556" s="157"/>
    </row>
    <row r="557" spans="4:4" x14ac:dyDescent="0.25">
      <c r="D557" s="157"/>
    </row>
    <row r="558" spans="4:4" x14ac:dyDescent="0.25">
      <c r="D558" s="157"/>
    </row>
    <row r="559" spans="4:4" x14ac:dyDescent="0.25">
      <c r="D559" s="157"/>
    </row>
    <row r="560" spans="4:4" x14ac:dyDescent="0.25">
      <c r="D560" s="157"/>
    </row>
    <row r="561" spans="4:4" x14ac:dyDescent="0.25">
      <c r="D561" s="157"/>
    </row>
    <row r="562" spans="4:4" x14ac:dyDescent="0.25">
      <c r="D562" s="157"/>
    </row>
    <row r="563" spans="4:4" x14ac:dyDescent="0.25">
      <c r="D563" s="157"/>
    </row>
    <row r="564" spans="4:4" x14ac:dyDescent="0.25">
      <c r="D564" s="157"/>
    </row>
    <row r="565" spans="4:4" x14ac:dyDescent="0.25">
      <c r="D565" s="157"/>
    </row>
    <row r="566" spans="4:4" x14ac:dyDescent="0.25">
      <c r="D566" s="157"/>
    </row>
    <row r="567" spans="4:4" x14ac:dyDescent="0.25">
      <c r="D567" s="157"/>
    </row>
    <row r="568" spans="4:4" x14ac:dyDescent="0.25">
      <c r="D568" s="157"/>
    </row>
    <row r="569" spans="4:4" x14ac:dyDescent="0.25">
      <c r="D569" s="157"/>
    </row>
    <row r="570" spans="4:4" x14ac:dyDescent="0.25">
      <c r="D570" s="157"/>
    </row>
    <row r="571" spans="4:4" x14ac:dyDescent="0.25">
      <c r="D571" s="157"/>
    </row>
    <row r="572" spans="4:4" x14ac:dyDescent="0.25">
      <c r="D572" s="157"/>
    </row>
    <row r="573" spans="4:4" x14ac:dyDescent="0.25">
      <c r="D573" s="157"/>
    </row>
    <row r="574" spans="4:4" x14ac:dyDescent="0.25">
      <c r="D574" s="157"/>
    </row>
    <row r="575" spans="4:4" x14ac:dyDescent="0.25">
      <c r="D575" s="157"/>
    </row>
    <row r="576" spans="4:4" x14ac:dyDescent="0.25">
      <c r="D576" s="157"/>
    </row>
    <row r="577" spans="4:4" x14ac:dyDescent="0.25">
      <c r="D577" s="157"/>
    </row>
    <row r="578" spans="4:4" x14ac:dyDescent="0.25">
      <c r="D578" s="157"/>
    </row>
    <row r="579" spans="4:4" x14ac:dyDescent="0.25">
      <c r="D579" s="157"/>
    </row>
    <row r="580" spans="4:4" x14ac:dyDescent="0.25">
      <c r="D580" s="157"/>
    </row>
    <row r="581" spans="4:4" x14ac:dyDescent="0.25">
      <c r="D581" s="157"/>
    </row>
    <row r="582" spans="4:4" x14ac:dyDescent="0.25">
      <c r="D582" s="157"/>
    </row>
    <row r="583" spans="4:4" x14ac:dyDescent="0.25">
      <c r="D583" s="157"/>
    </row>
    <row r="584" spans="4:4" x14ac:dyDescent="0.25">
      <c r="D584" s="157"/>
    </row>
    <row r="585" spans="4:4" x14ac:dyDescent="0.25">
      <c r="D585" s="157"/>
    </row>
    <row r="586" spans="4:4" x14ac:dyDescent="0.25">
      <c r="D586" s="157"/>
    </row>
    <row r="587" spans="4:4" x14ac:dyDescent="0.25">
      <c r="D587" s="157"/>
    </row>
    <row r="588" spans="4:4" x14ac:dyDescent="0.25">
      <c r="D588" s="157"/>
    </row>
    <row r="589" spans="4:4" x14ac:dyDescent="0.25">
      <c r="D589" s="157"/>
    </row>
    <row r="590" spans="4:4" x14ac:dyDescent="0.25">
      <c r="D590" s="157"/>
    </row>
    <row r="591" spans="4:4" x14ac:dyDescent="0.25">
      <c r="D591" s="157"/>
    </row>
    <row r="592" spans="4:4" x14ac:dyDescent="0.25">
      <c r="D592" s="157"/>
    </row>
    <row r="593" spans="4:4" x14ac:dyDescent="0.25">
      <c r="D593" s="157"/>
    </row>
    <row r="594" spans="4:4" x14ac:dyDescent="0.25">
      <c r="D594" s="157"/>
    </row>
    <row r="595" spans="4:4" x14ac:dyDescent="0.25">
      <c r="D595" s="157"/>
    </row>
    <row r="596" spans="4:4" x14ac:dyDescent="0.25">
      <c r="D596" s="157"/>
    </row>
    <row r="597" spans="4:4" x14ac:dyDescent="0.25">
      <c r="D597" s="157"/>
    </row>
    <row r="598" spans="4:4" x14ac:dyDescent="0.25">
      <c r="D598" s="157"/>
    </row>
    <row r="599" spans="4:4" x14ac:dyDescent="0.25">
      <c r="D599" s="157"/>
    </row>
    <row r="600" spans="4:4" x14ac:dyDescent="0.25">
      <c r="D600" s="157"/>
    </row>
    <row r="601" spans="4:4" x14ac:dyDescent="0.25">
      <c r="D601" s="157"/>
    </row>
    <row r="602" spans="4:4" x14ac:dyDescent="0.25">
      <c r="D602" s="157"/>
    </row>
    <row r="603" spans="4:4" x14ac:dyDescent="0.25">
      <c r="D603" s="157"/>
    </row>
    <row r="604" spans="4:4" x14ac:dyDescent="0.25">
      <c r="D604" s="157"/>
    </row>
    <row r="605" spans="4:4" x14ac:dyDescent="0.25">
      <c r="D605" s="157"/>
    </row>
    <row r="606" spans="4:4" x14ac:dyDescent="0.25">
      <c r="D606" s="157"/>
    </row>
    <row r="607" spans="4:4" x14ac:dyDescent="0.25">
      <c r="D607" s="157"/>
    </row>
    <row r="608" spans="4:4" x14ac:dyDescent="0.25">
      <c r="D608" s="157"/>
    </row>
    <row r="609" spans="4:4" x14ac:dyDescent="0.25">
      <c r="D609" s="157"/>
    </row>
    <row r="610" spans="4:4" x14ac:dyDescent="0.25">
      <c r="D610" s="157"/>
    </row>
    <row r="611" spans="4:4" x14ac:dyDescent="0.25">
      <c r="D611" s="157"/>
    </row>
    <row r="612" spans="4:4" x14ac:dyDescent="0.25">
      <c r="D612" s="157"/>
    </row>
    <row r="613" spans="4:4" x14ac:dyDescent="0.25">
      <c r="D613" s="157"/>
    </row>
    <row r="614" spans="4:4" x14ac:dyDescent="0.25">
      <c r="D614" s="157"/>
    </row>
    <row r="615" spans="4:4" x14ac:dyDescent="0.25">
      <c r="D615" s="157"/>
    </row>
    <row r="616" spans="4:4" x14ac:dyDescent="0.25">
      <c r="D616" s="157"/>
    </row>
    <row r="617" spans="4:4" x14ac:dyDescent="0.25">
      <c r="D617" s="157"/>
    </row>
    <row r="618" spans="4:4" x14ac:dyDescent="0.25">
      <c r="D618" s="157"/>
    </row>
    <row r="619" spans="4:4" x14ac:dyDescent="0.25">
      <c r="D619" s="157"/>
    </row>
    <row r="620" spans="4:4" x14ac:dyDescent="0.25">
      <c r="D620" s="157"/>
    </row>
    <row r="621" spans="4:4" x14ac:dyDescent="0.25">
      <c r="D621" s="157"/>
    </row>
    <row r="622" spans="4:4" x14ac:dyDescent="0.25">
      <c r="D622" s="157"/>
    </row>
    <row r="623" spans="4:4" x14ac:dyDescent="0.25">
      <c r="D623" s="157"/>
    </row>
    <row r="624" spans="4:4" x14ac:dyDescent="0.25">
      <c r="D624" s="157"/>
    </row>
    <row r="625" spans="4:4" x14ac:dyDescent="0.25">
      <c r="D625" s="157"/>
    </row>
    <row r="626" spans="4:4" x14ac:dyDescent="0.25">
      <c r="D626" s="157"/>
    </row>
    <row r="627" spans="4:4" x14ac:dyDescent="0.25">
      <c r="D627" s="157"/>
    </row>
    <row r="628" spans="4:4" x14ac:dyDescent="0.25">
      <c r="D628" s="157"/>
    </row>
    <row r="629" spans="4:4" x14ac:dyDescent="0.25">
      <c r="D629" s="157"/>
    </row>
    <row r="630" spans="4:4" x14ac:dyDescent="0.25">
      <c r="D630" s="157"/>
    </row>
    <row r="631" spans="4:4" x14ac:dyDescent="0.25">
      <c r="D631" s="157"/>
    </row>
    <row r="632" spans="4:4" x14ac:dyDescent="0.25">
      <c r="D632" s="157"/>
    </row>
    <row r="633" spans="4:4" x14ac:dyDescent="0.25">
      <c r="D633" s="157"/>
    </row>
    <row r="634" spans="4:4" x14ac:dyDescent="0.25">
      <c r="D634" s="157"/>
    </row>
    <row r="635" spans="4:4" x14ac:dyDescent="0.25">
      <c r="D635" s="157"/>
    </row>
    <row r="636" spans="4:4" x14ac:dyDescent="0.25">
      <c r="D636" s="157"/>
    </row>
    <row r="637" spans="4:4" x14ac:dyDescent="0.25">
      <c r="D637" s="157"/>
    </row>
    <row r="638" spans="4:4" x14ac:dyDescent="0.25">
      <c r="D638" s="157"/>
    </row>
    <row r="639" spans="4:4" x14ac:dyDescent="0.25">
      <c r="D639" s="157"/>
    </row>
    <row r="640" spans="4:4" x14ac:dyDescent="0.25">
      <c r="D640" s="157"/>
    </row>
    <row r="641" spans="4:4" x14ac:dyDescent="0.25">
      <c r="D641" s="157"/>
    </row>
    <row r="642" spans="4:4" x14ac:dyDescent="0.25">
      <c r="D642" s="157"/>
    </row>
    <row r="643" spans="4:4" x14ac:dyDescent="0.25">
      <c r="D643" s="157"/>
    </row>
    <row r="644" spans="4:4" x14ac:dyDescent="0.25">
      <c r="D644" s="157"/>
    </row>
    <row r="645" spans="4:4" x14ac:dyDescent="0.25">
      <c r="D645" s="157"/>
    </row>
    <row r="646" spans="4:4" x14ac:dyDescent="0.25">
      <c r="D646" s="157"/>
    </row>
    <row r="647" spans="4:4" x14ac:dyDescent="0.25">
      <c r="D647" s="157"/>
    </row>
    <row r="648" spans="4:4" x14ac:dyDescent="0.25">
      <c r="D648" s="157"/>
    </row>
    <row r="649" spans="4:4" x14ac:dyDescent="0.25">
      <c r="D649" s="157"/>
    </row>
    <row r="650" spans="4:4" x14ac:dyDescent="0.25">
      <c r="D650" s="157"/>
    </row>
    <row r="651" spans="4:4" x14ac:dyDescent="0.25">
      <c r="D651" s="157"/>
    </row>
    <row r="652" spans="4:4" x14ac:dyDescent="0.25">
      <c r="D652" s="157"/>
    </row>
    <row r="653" spans="4:4" x14ac:dyDescent="0.25">
      <c r="D653" s="157"/>
    </row>
    <row r="654" spans="4:4" x14ac:dyDescent="0.25">
      <c r="D654" s="157"/>
    </row>
    <row r="655" spans="4:4" x14ac:dyDescent="0.25">
      <c r="D655" s="157"/>
    </row>
    <row r="656" spans="4:4" x14ac:dyDescent="0.25">
      <c r="D656" s="157"/>
    </row>
    <row r="657" spans="4:4" x14ac:dyDescent="0.25">
      <c r="D657" s="157"/>
    </row>
    <row r="658" spans="4:4" x14ac:dyDescent="0.25">
      <c r="D658" s="157"/>
    </row>
    <row r="659" spans="4:4" x14ac:dyDescent="0.25">
      <c r="D659" s="157"/>
    </row>
    <row r="660" spans="4:4" x14ac:dyDescent="0.25">
      <c r="D660" s="157"/>
    </row>
    <row r="661" spans="4:4" x14ac:dyDescent="0.25">
      <c r="D661" s="157"/>
    </row>
    <row r="662" spans="4:4" x14ac:dyDescent="0.25">
      <c r="D662" s="157"/>
    </row>
    <row r="663" spans="4:4" x14ac:dyDescent="0.25">
      <c r="D663" s="157"/>
    </row>
    <row r="664" spans="4:4" x14ac:dyDescent="0.25">
      <c r="D664" s="157"/>
    </row>
    <row r="665" spans="4:4" x14ac:dyDescent="0.25">
      <c r="D665" s="157"/>
    </row>
    <row r="666" spans="4:4" x14ac:dyDescent="0.25">
      <c r="D666" s="157"/>
    </row>
    <row r="667" spans="4:4" x14ac:dyDescent="0.25">
      <c r="D667" s="157"/>
    </row>
    <row r="668" spans="4:4" x14ac:dyDescent="0.25">
      <c r="D668" s="157"/>
    </row>
    <row r="669" spans="4:4" x14ac:dyDescent="0.25">
      <c r="D669" s="157"/>
    </row>
    <row r="670" spans="4:4" x14ac:dyDescent="0.25">
      <c r="D670" s="157"/>
    </row>
    <row r="671" spans="4:4" x14ac:dyDescent="0.25">
      <c r="D671" s="157"/>
    </row>
    <row r="672" spans="4:4" x14ac:dyDescent="0.25">
      <c r="D672" s="157"/>
    </row>
    <row r="673" spans="4:4" x14ac:dyDescent="0.25">
      <c r="D673" s="157"/>
    </row>
    <row r="674" spans="4:4" x14ac:dyDescent="0.25">
      <c r="D674" s="157"/>
    </row>
    <row r="675" spans="4:4" x14ac:dyDescent="0.25">
      <c r="D675" s="157"/>
    </row>
    <row r="676" spans="4:4" x14ac:dyDescent="0.25">
      <c r="D676" s="157"/>
    </row>
    <row r="677" spans="4:4" x14ac:dyDescent="0.25">
      <c r="D677" s="157"/>
    </row>
    <row r="678" spans="4:4" x14ac:dyDescent="0.25">
      <c r="D678" s="157"/>
    </row>
    <row r="679" spans="4:4" x14ac:dyDescent="0.25">
      <c r="D679" s="157"/>
    </row>
    <row r="680" spans="4:4" x14ac:dyDescent="0.25">
      <c r="D680" s="157"/>
    </row>
    <row r="681" spans="4:4" x14ac:dyDescent="0.25">
      <c r="D681" s="157"/>
    </row>
    <row r="682" spans="4:4" x14ac:dyDescent="0.25">
      <c r="D682" s="157"/>
    </row>
    <row r="683" spans="4:4" x14ac:dyDescent="0.25">
      <c r="D683" s="157"/>
    </row>
    <row r="684" spans="4:4" x14ac:dyDescent="0.25">
      <c r="D684" s="157"/>
    </row>
    <row r="685" spans="4:4" x14ac:dyDescent="0.25">
      <c r="D685" s="157"/>
    </row>
    <row r="686" spans="4:4" x14ac:dyDescent="0.25">
      <c r="D686" s="157"/>
    </row>
    <row r="687" spans="4:4" x14ac:dyDescent="0.25">
      <c r="D687" s="157"/>
    </row>
    <row r="688" spans="4:4" x14ac:dyDescent="0.25">
      <c r="D688" s="157"/>
    </row>
    <row r="689" spans="4:4" x14ac:dyDescent="0.25">
      <c r="D689" s="157"/>
    </row>
    <row r="690" spans="4:4" x14ac:dyDescent="0.25">
      <c r="D690" s="157"/>
    </row>
    <row r="691" spans="4:4" x14ac:dyDescent="0.25">
      <c r="D691" s="157"/>
    </row>
    <row r="692" spans="4:4" x14ac:dyDescent="0.25">
      <c r="D692" s="157"/>
    </row>
    <row r="693" spans="4:4" x14ac:dyDescent="0.25">
      <c r="D693" s="157"/>
    </row>
    <row r="694" spans="4:4" x14ac:dyDescent="0.25">
      <c r="D694" s="157"/>
    </row>
    <row r="695" spans="4:4" x14ac:dyDescent="0.25">
      <c r="D695" s="157"/>
    </row>
    <row r="696" spans="4:4" x14ac:dyDescent="0.25">
      <c r="D696" s="157"/>
    </row>
    <row r="697" spans="4:4" x14ac:dyDescent="0.25">
      <c r="D697" s="157"/>
    </row>
    <row r="698" spans="4:4" x14ac:dyDescent="0.25">
      <c r="D698" s="157"/>
    </row>
    <row r="699" spans="4:4" x14ac:dyDescent="0.25">
      <c r="D699" s="157"/>
    </row>
    <row r="700" spans="4:4" x14ac:dyDescent="0.25">
      <c r="D700" s="157"/>
    </row>
    <row r="701" spans="4:4" x14ac:dyDescent="0.25">
      <c r="D701" s="157"/>
    </row>
    <row r="702" spans="4:4" x14ac:dyDescent="0.25">
      <c r="D702" s="157"/>
    </row>
    <row r="703" spans="4:4" x14ac:dyDescent="0.25">
      <c r="D703" s="157"/>
    </row>
    <row r="704" spans="4:4" x14ac:dyDescent="0.25">
      <c r="D704" s="157"/>
    </row>
    <row r="705" spans="4:4" x14ac:dyDescent="0.25">
      <c r="D705" s="157"/>
    </row>
    <row r="706" spans="4:4" x14ac:dyDescent="0.25">
      <c r="D706" s="157"/>
    </row>
    <row r="707" spans="4:4" x14ac:dyDescent="0.25">
      <c r="D707" s="157"/>
    </row>
    <row r="708" spans="4:4" x14ac:dyDescent="0.25">
      <c r="D708" s="157"/>
    </row>
    <row r="709" spans="4:4" x14ac:dyDescent="0.25">
      <c r="D709" s="157"/>
    </row>
    <row r="710" spans="4:4" x14ac:dyDescent="0.25">
      <c r="D710" s="157"/>
    </row>
    <row r="711" spans="4:4" x14ac:dyDescent="0.25">
      <c r="D711" s="157"/>
    </row>
    <row r="712" spans="4:4" x14ac:dyDescent="0.25">
      <c r="D712" s="157"/>
    </row>
    <row r="713" spans="4:4" x14ac:dyDescent="0.25">
      <c r="D713" s="157"/>
    </row>
    <row r="714" spans="4:4" x14ac:dyDescent="0.25">
      <c r="D714" s="157"/>
    </row>
    <row r="715" spans="4:4" x14ac:dyDescent="0.25">
      <c r="D715" s="157"/>
    </row>
    <row r="716" spans="4:4" x14ac:dyDescent="0.25">
      <c r="D716" s="157"/>
    </row>
    <row r="717" spans="4:4" x14ac:dyDescent="0.25">
      <c r="D717" s="157"/>
    </row>
    <row r="718" spans="4:4" x14ac:dyDescent="0.25">
      <c r="D718" s="157"/>
    </row>
    <row r="719" spans="4:4" x14ac:dyDescent="0.25">
      <c r="D719" s="157"/>
    </row>
    <row r="720" spans="4:4" x14ac:dyDescent="0.25">
      <c r="D720" s="157"/>
    </row>
    <row r="721" spans="4:4" x14ac:dyDescent="0.25">
      <c r="D721" s="157"/>
    </row>
    <row r="722" spans="4:4" x14ac:dyDescent="0.25">
      <c r="D722" s="157"/>
    </row>
    <row r="723" spans="4:4" x14ac:dyDescent="0.25">
      <c r="D723" s="157"/>
    </row>
    <row r="724" spans="4:4" x14ac:dyDescent="0.25">
      <c r="D724" s="157"/>
    </row>
    <row r="725" spans="4:4" x14ac:dyDescent="0.25">
      <c r="D725" s="157"/>
    </row>
    <row r="726" spans="4:4" x14ac:dyDescent="0.25">
      <c r="D726" s="157"/>
    </row>
    <row r="727" spans="4:4" x14ac:dyDescent="0.25">
      <c r="D727" s="157"/>
    </row>
    <row r="728" spans="4:4" x14ac:dyDescent="0.25">
      <c r="D728" s="157"/>
    </row>
    <row r="729" spans="4:4" x14ac:dyDescent="0.25">
      <c r="D729" s="157"/>
    </row>
    <row r="730" spans="4:4" x14ac:dyDescent="0.25">
      <c r="D730" s="157"/>
    </row>
    <row r="731" spans="4:4" x14ac:dyDescent="0.25">
      <c r="D731" s="157"/>
    </row>
    <row r="732" spans="4:4" x14ac:dyDescent="0.25">
      <c r="D732" s="157"/>
    </row>
    <row r="733" spans="4:4" x14ac:dyDescent="0.25">
      <c r="D733" s="157"/>
    </row>
    <row r="734" spans="4:4" x14ac:dyDescent="0.25">
      <c r="D734" s="157"/>
    </row>
    <row r="735" spans="4:4" x14ac:dyDescent="0.25">
      <c r="D735" s="157"/>
    </row>
    <row r="736" spans="4:4" x14ac:dyDescent="0.25">
      <c r="D736" s="157"/>
    </row>
    <row r="737" spans="4:4" x14ac:dyDescent="0.25">
      <c r="D737" s="157"/>
    </row>
    <row r="738" spans="4:4" x14ac:dyDescent="0.25">
      <c r="D738" s="157"/>
    </row>
    <row r="739" spans="4:4" x14ac:dyDescent="0.25">
      <c r="D739" s="157"/>
    </row>
    <row r="740" spans="4:4" x14ac:dyDescent="0.25">
      <c r="D740" s="157"/>
    </row>
    <row r="741" spans="4:4" x14ac:dyDescent="0.25">
      <c r="D741" s="157"/>
    </row>
    <row r="742" spans="4:4" x14ac:dyDescent="0.25">
      <c r="D742" s="157"/>
    </row>
    <row r="743" spans="4:4" x14ac:dyDescent="0.25">
      <c r="D743" s="157"/>
    </row>
    <row r="744" spans="4:4" x14ac:dyDescent="0.25">
      <c r="D744" s="157"/>
    </row>
    <row r="745" spans="4:4" x14ac:dyDescent="0.25">
      <c r="D745" s="157"/>
    </row>
    <row r="746" spans="4:4" x14ac:dyDescent="0.25">
      <c r="D746" s="157"/>
    </row>
    <row r="747" spans="4:4" x14ac:dyDescent="0.25">
      <c r="D747" s="157"/>
    </row>
    <row r="748" spans="4:4" x14ac:dyDescent="0.25">
      <c r="D748" s="157"/>
    </row>
    <row r="749" spans="4:4" x14ac:dyDescent="0.25">
      <c r="D749" s="157"/>
    </row>
    <row r="750" spans="4:4" x14ac:dyDescent="0.25">
      <c r="D750" s="157"/>
    </row>
    <row r="751" spans="4:4" x14ac:dyDescent="0.25">
      <c r="D751" s="157"/>
    </row>
    <row r="752" spans="4:4" x14ac:dyDescent="0.25">
      <c r="D752" s="157"/>
    </row>
    <row r="753" spans="4:4" x14ac:dyDescent="0.25">
      <c r="D753" s="157"/>
    </row>
    <row r="754" spans="4:4" x14ac:dyDescent="0.25">
      <c r="D754" s="157"/>
    </row>
    <row r="755" spans="4:4" x14ac:dyDescent="0.25">
      <c r="D755" s="157"/>
    </row>
    <row r="756" spans="4:4" x14ac:dyDescent="0.25">
      <c r="D756" s="157"/>
    </row>
    <row r="757" spans="4:4" x14ac:dyDescent="0.25">
      <c r="D757" s="157"/>
    </row>
    <row r="758" spans="4:4" x14ac:dyDescent="0.25">
      <c r="D758" s="157"/>
    </row>
    <row r="759" spans="4:4" x14ac:dyDescent="0.25">
      <c r="D759" s="157"/>
    </row>
    <row r="760" spans="4:4" x14ac:dyDescent="0.25">
      <c r="D760" s="157"/>
    </row>
    <row r="761" spans="4:4" x14ac:dyDescent="0.25">
      <c r="D761" s="157"/>
    </row>
    <row r="762" spans="4:4" x14ac:dyDescent="0.25">
      <c r="D762" s="157"/>
    </row>
    <row r="763" spans="4:4" x14ac:dyDescent="0.25">
      <c r="D763" s="157"/>
    </row>
    <row r="764" spans="4:4" x14ac:dyDescent="0.25">
      <c r="D764" s="157"/>
    </row>
    <row r="765" spans="4:4" x14ac:dyDescent="0.25">
      <c r="D765" s="157"/>
    </row>
    <row r="766" spans="4:4" x14ac:dyDescent="0.25">
      <c r="D766" s="157"/>
    </row>
    <row r="767" spans="4:4" x14ac:dyDescent="0.25">
      <c r="D767" s="157"/>
    </row>
    <row r="768" spans="4:4" x14ac:dyDescent="0.25">
      <c r="D768" s="157"/>
    </row>
    <row r="769" spans="4:4" x14ac:dyDescent="0.25">
      <c r="D769" s="157"/>
    </row>
    <row r="770" spans="4:4" x14ac:dyDescent="0.25">
      <c r="D770" s="157"/>
    </row>
    <row r="771" spans="4:4" x14ac:dyDescent="0.25">
      <c r="D771" s="157"/>
    </row>
    <row r="772" spans="4:4" x14ac:dyDescent="0.25">
      <c r="D772" s="157"/>
    </row>
    <row r="773" spans="4:4" x14ac:dyDescent="0.25">
      <c r="D773" s="157"/>
    </row>
    <row r="774" spans="4:4" x14ac:dyDescent="0.25">
      <c r="D774" s="157"/>
    </row>
    <row r="775" spans="4:4" x14ac:dyDescent="0.25">
      <c r="D775" s="157"/>
    </row>
    <row r="776" spans="4:4" x14ac:dyDescent="0.25">
      <c r="D776" s="157"/>
    </row>
    <row r="777" spans="4:4" x14ac:dyDescent="0.25">
      <c r="D777" s="157"/>
    </row>
    <row r="778" spans="4:4" x14ac:dyDescent="0.25">
      <c r="D778" s="157"/>
    </row>
    <row r="779" spans="4:4" x14ac:dyDescent="0.25">
      <c r="D779" s="157"/>
    </row>
    <row r="780" spans="4:4" x14ac:dyDescent="0.25">
      <c r="D780" s="157"/>
    </row>
    <row r="781" spans="4:4" x14ac:dyDescent="0.25">
      <c r="D781" s="157"/>
    </row>
    <row r="782" spans="4:4" x14ac:dyDescent="0.25">
      <c r="D782" s="157"/>
    </row>
    <row r="783" spans="4:4" x14ac:dyDescent="0.25">
      <c r="D783" s="157"/>
    </row>
    <row r="784" spans="4:4" x14ac:dyDescent="0.25">
      <c r="D784" s="157"/>
    </row>
    <row r="785" spans="4:4" x14ac:dyDescent="0.25">
      <c r="D785" s="157"/>
    </row>
    <row r="786" spans="4:4" x14ac:dyDescent="0.25">
      <c r="D786" s="157"/>
    </row>
    <row r="787" spans="4:4" x14ac:dyDescent="0.25">
      <c r="D787" s="157"/>
    </row>
    <row r="788" spans="4:4" x14ac:dyDescent="0.25">
      <c r="D788" s="157"/>
    </row>
    <row r="789" spans="4:4" x14ac:dyDescent="0.25">
      <c r="D789" s="157"/>
    </row>
    <row r="790" spans="4:4" x14ac:dyDescent="0.25">
      <c r="D790" s="157"/>
    </row>
    <row r="791" spans="4:4" x14ac:dyDescent="0.25">
      <c r="D791" s="157"/>
    </row>
    <row r="792" spans="4:4" x14ac:dyDescent="0.25">
      <c r="D792" s="157"/>
    </row>
    <row r="793" spans="4:4" x14ac:dyDescent="0.25">
      <c r="D793" s="157"/>
    </row>
    <row r="794" spans="4:4" x14ac:dyDescent="0.25">
      <c r="D794" s="157"/>
    </row>
    <row r="795" spans="4:4" x14ac:dyDescent="0.25">
      <c r="D795" s="157"/>
    </row>
    <row r="796" spans="4:4" x14ac:dyDescent="0.25">
      <c r="D796" s="157"/>
    </row>
    <row r="797" spans="4:4" x14ac:dyDescent="0.25">
      <c r="D797" s="157"/>
    </row>
    <row r="798" spans="4:4" x14ac:dyDescent="0.25">
      <c r="D798" s="157"/>
    </row>
    <row r="799" spans="4:4" x14ac:dyDescent="0.25">
      <c r="D799" s="157"/>
    </row>
    <row r="800" spans="4:4" x14ac:dyDescent="0.25">
      <c r="D800" s="157"/>
    </row>
    <row r="801" spans="4:4" x14ac:dyDescent="0.25">
      <c r="D801" s="157"/>
    </row>
    <row r="802" spans="4:4" x14ac:dyDescent="0.25">
      <c r="D802" s="157"/>
    </row>
    <row r="803" spans="4:4" x14ac:dyDescent="0.25">
      <c r="D803" s="157"/>
    </row>
  </sheetData>
  <phoneticPr fontId="51" type="noConversion"/>
  <conditionalFormatting sqref="C3:C5 C7:C12 C14:C16 C18">
    <cfRule type="duplicateValues" dxfId="9" priority="4" stopIfTrue="1"/>
  </conditionalFormatting>
  <conditionalFormatting sqref="C6">
    <cfRule type="duplicateValues" dxfId="8" priority="3" stopIfTrue="1"/>
  </conditionalFormatting>
  <conditionalFormatting sqref="C13">
    <cfRule type="duplicateValues" dxfId="7" priority="2" stopIfTrue="1"/>
  </conditionalFormatting>
  <conditionalFormatting sqref="C17">
    <cfRule type="duplicateValues" dxfId="6" priority="1" stopIfTrue="1"/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7"/>
  <sheetViews>
    <sheetView zoomScale="86" zoomScaleNormal="86" workbookViewId="0">
      <selection activeCell="C16" sqref="C16"/>
    </sheetView>
  </sheetViews>
  <sheetFormatPr defaultColWidth="9.08984375" defaultRowHeight="12.5" x14ac:dyDescent="0.25"/>
  <cols>
    <col min="1" max="1" width="3" style="156" bestFit="1" customWidth="1"/>
    <col min="2" max="2" width="20.90625" style="156" customWidth="1"/>
    <col min="3" max="16384" width="9.08984375" style="156"/>
  </cols>
  <sheetData>
    <row r="1" spans="1:2" ht="13.5" thickBot="1" x14ac:dyDescent="0.3">
      <c r="A1" s="160" t="s">
        <v>1325</v>
      </c>
      <c r="B1" s="55"/>
    </row>
    <row r="2" spans="1:2" ht="13" x14ac:dyDescent="0.25">
      <c r="A2" s="221" t="s">
        <v>1299</v>
      </c>
      <c r="B2" s="149" t="s">
        <v>1309</v>
      </c>
    </row>
    <row r="3" spans="1:2" ht="13" x14ac:dyDescent="0.25">
      <c r="A3" s="211">
        <v>1</v>
      </c>
      <c r="B3" s="147" t="s">
        <v>1310</v>
      </c>
    </row>
    <row r="4" spans="1:2" ht="13" x14ac:dyDescent="0.25">
      <c r="A4" s="212">
        <v>2</v>
      </c>
      <c r="B4" s="147" t="s">
        <v>1311</v>
      </c>
    </row>
    <row r="5" spans="1:2" ht="13" x14ac:dyDescent="0.25">
      <c r="A5" s="212">
        <v>3</v>
      </c>
      <c r="B5" s="147" t="s">
        <v>1312</v>
      </c>
    </row>
    <row r="6" spans="1:2" ht="13" x14ac:dyDescent="0.25">
      <c r="A6" s="212">
        <v>4</v>
      </c>
      <c r="B6" s="147" t="s">
        <v>1313</v>
      </c>
    </row>
    <row r="7" spans="1:2" ht="13" x14ac:dyDescent="0.25">
      <c r="A7" s="213">
        <v>5</v>
      </c>
      <c r="B7" s="148" t="s">
        <v>1314</v>
      </c>
    </row>
  </sheetData>
  <phoneticPr fontId="51" type="noConversion"/>
  <conditionalFormatting sqref="A3:A7">
    <cfRule type="duplicateValues" dxfId="5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18"/>
  <sheetViews>
    <sheetView topLeftCell="A7" zoomScale="86" zoomScaleNormal="86" workbookViewId="0">
      <selection activeCell="D15" sqref="D15"/>
    </sheetView>
  </sheetViews>
  <sheetFormatPr defaultColWidth="11.453125" defaultRowHeight="12.5" x14ac:dyDescent="0.25"/>
  <cols>
    <col min="1" max="1" width="11.453125" style="157"/>
    <col min="2" max="2" width="11.453125" style="25"/>
    <col min="3" max="3" width="31.08984375" style="25" customWidth="1"/>
    <col min="4" max="4" width="25.453125" style="25" customWidth="1"/>
    <col min="5" max="5" width="0" style="25" hidden="1" customWidth="1"/>
    <col min="6" max="6" width="11.453125" style="25"/>
    <col min="7" max="7" width="12.54296875" style="25" customWidth="1"/>
    <col min="8" max="16384" width="11.453125" style="25"/>
  </cols>
  <sheetData>
    <row r="1" spans="1:7" ht="13" x14ac:dyDescent="0.3">
      <c r="A1" s="5" t="s">
        <v>520</v>
      </c>
      <c r="B1" s="5"/>
      <c r="C1" s="6"/>
      <c r="D1" s="6"/>
      <c r="E1" s="7"/>
    </row>
    <row r="2" spans="1:7" ht="49.5" customHeight="1" x14ac:dyDescent="0.3">
      <c r="A2" s="10" t="s">
        <v>521</v>
      </c>
      <c r="B2" s="10" t="s">
        <v>520</v>
      </c>
      <c r="C2" s="10" t="s">
        <v>176</v>
      </c>
      <c r="D2" s="10" t="s">
        <v>522</v>
      </c>
      <c r="E2" s="65" t="s">
        <v>523</v>
      </c>
      <c r="F2" s="550" t="s">
        <v>524</v>
      </c>
      <c r="G2" s="550"/>
    </row>
    <row r="3" spans="1:7" ht="13" x14ac:dyDescent="0.25">
      <c r="A3" s="211">
        <v>1</v>
      </c>
      <c r="B3" s="66" t="s">
        <v>525</v>
      </c>
      <c r="C3" s="66" t="s">
        <v>526</v>
      </c>
      <c r="D3" s="66" t="s">
        <v>527</v>
      </c>
      <c r="E3" s="25">
        <v>24</v>
      </c>
    </row>
    <row r="4" spans="1:7" ht="13" x14ac:dyDescent="0.25">
      <c r="A4" s="212">
        <v>2</v>
      </c>
      <c r="B4" s="67" t="s">
        <v>528</v>
      </c>
      <c r="C4" s="67" t="s">
        <v>529</v>
      </c>
      <c r="D4" s="67" t="s">
        <v>530</v>
      </c>
      <c r="E4" s="25" t="s">
        <v>531</v>
      </c>
    </row>
    <row r="5" spans="1:7" ht="13" x14ac:dyDescent="0.25">
      <c r="A5" s="212">
        <v>3</v>
      </c>
      <c r="B5" s="67" t="s">
        <v>532</v>
      </c>
      <c r="C5" s="67" t="s">
        <v>533</v>
      </c>
      <c r="D5" s="67" t="s">
        <v>534</v>
      </c>
      <c r="E5" s="25" t="s">
        <v>535</v>
      </c>
    </row>
    <row r="6" spans="1:7" ht="13" x14ac:dyDescent="0.25">
      <c r="A6" s="212">
        <v>4</v>
      </c>
      <c r="B6" s="67" t="s">
        <v>536</v>
      </c>
      <c r="C6" s="67" t="s">
        <v>537</v>
      </c>
      <c r="D6" s="67" t="s">
        <v>538</v>
      </c>
      <c r="E6" s="25" t="s">
        <v>539</v>
      </c>
    </row>
    <row r="7" spans="1:7" ht="13" x14ac:dyDescent="0.25">
      <c r="A7" s="212">
        <v>5</v>
      </c>
      <c r="B7" s="67" t="s">
        <v>540</v>
      </c>
      <c r="C7" s="67" t="s">
        <v>541</v>
      </c>
      <c r="D7" s="67" t="s">
        <v>542</v>
      </c>
      <c r="E7" s="25" t="s">
        <v>543</v>
      </c>
    </row>
    <row r="8" spans="1:7" ht="13" x14ac:dyDescent="0.25">
      <c r="A8" s="212">
        <v>6</v>
      </c>
      <c r="B8" s="67" t="s">
        <v>544</v>
      </c>
      <c r="C8" s="67" t="s">
        <v>545</v>
      </c>
      <c r="D8" s="67" t="s">
        <v>546</v>
      </c>
      <c r="E8" s="25" t="s">
        <v>547</v>
      </c>
    </row>
    <row r="9" spans="1:7" ht="13" x14ac:dyDescent="0.25">
      <c r="A9" s="212">
        <v>7</v>
      </c>
      <c r="B9" s="67" t="s">
        <v>548</v>
      </c>
      <c r="C9" s="67" t="s">
        <v>549</v>
      </c>
      <c r="D9" s="67" t="s">
        <v>550</v>
      </c>
      <c r="E9" s="25" t="s">
        <v>551</v>
      </c>
    </row>
    <row r="10" spans="1:7" ht="13" x14ac:dyDescent="0.25">
      <c r="A10" s="212">
        <v>8</v>
      </c>
      <c r="B10" s="67" t="s">
        <v>552</v>
      </c>
      <c r="C10" s="67" t="s">
        <v>553</v>
      </c>
      <c r="D10" s="67" t="s">
        <v>554</v>
      </c>
      <c r="E10" s="25" t="s">
        <v>555</v>
      </c>
    </row>
    <row r="11" spans="1:7" ht="13" x14ac:dyDescent="0.25">
      <c r="A11" s="212">
        <v>9</v>
      </c>
      <c r="B11" s="67" t="s">
        <v>556</v>
      </c>
      <c r="C11" s="67" t="s">
        <v>557</v>
      </c>
      <c r="D11" s="67" t="s">
        <v>558</v>
      </c>
      <c r="E11" s="25" t="s">
        <v>559</v>
      </c>
    </row>
    <row r="12" spans="1:7" ht="13" x14ac:dyDescent="0.25">
      <c r="A12" s="212">
        <v>10</v>
      </c>
      <c r="B12" s="67" t="s">
        <v>560</v>
      </c>
      <c r="C12" s="67" t="s">
        <v>561</v>
      </c>
      <c r="D12" s="67" t="s">
        <v>527</v>
      </c>
      <c r="E12" s="25">
        <v>24</v>
      </c>
    </row>
    <row r="13" spans="1:7" ht="13" x14ac:dyDescent="0.25">
      <c r="A13" s="212">
        <v>11</v>
      </c>
      <c r="B13" s="67" t="s">
        <v>562</v>
      </c>
      <c r="C13" s="67" t="s">
        <v>563</v>
      </c>
      <c r="D13" s="67" t="s">
        <v>564</v>
      </c>
      <c r="E13" s="25">
        <v>52</v>
      </c>
    </row>
    <row r="14" spans="1:7" ht="13" x14ac:dyDescent="0.25">
      <c r="A14" s="213">
        <v>12</v>
      </c>
      <c r="B14" s="68" t="s">
        <v>565</v>
      </c>
      <c r="C14" s="68" t="s">
        <v>566</v>
      </c>
      <c r="D14" s="68" t="s">
        <v>527</v>
      </c>
      <c r="E14" s="25">
        <v>24</v>
      </c>
    </row>
    <row r="15" spans="1:7" x14ac:dyDescent="0.25">
      <c r="A15" s="159">
        <v>13</v>
      </c>
      <c r="B15" s="25" t="s">
        <v>567</v>
      </c>
      <c r="C15" s="25" t="s">
        <v>1877</v>
      </c>
      <c r="D15" s="423" t="s">
        <v>1878</v>
      </c>
      <c r="E15" s="25" t="s">
        <v>568</v>
      </c>
    </row>
    <row r="16" spans="1:7" x14ac:dyDescent="0.25">
      <c r="A16" s="159">
        <v>14</v>
      </c>
      <c r="B16" s="25" t="s">
        <v>569</v>
      </c>
      <c r="C16" s="25" t="s">
        <v>570</v>
      </c>
      <c r="D16" s="25" t="s">
        <v>571</v>
      </c>
      <c r="E16" s="25" t="s">
        <v>572</v>
      </c>
    </row>
    <row r="17" spans="1:5" x14ac:dyDescent="0.25">
      <c r="A17" s="159">
        <v>15</v>
      </c>
      <c r="B17" s="25" t="s">
        <v>573</v>
      </c>
      <c r="C17" s="25" t="s">
        <v>574</v>
      </c>
      <c r="D17" s="25" t="s">
        <v>575</v>
      </c>
      <c r="E17" s="25">
        <v>192</v>
      </c>
    </row>
    <row r="18" spans="1:5" x14ac:dyDescent="0.25">
      <c r="A18" s="159">
        <v>16</v>
      </c>
      <c r="B18" s="25" t="s">
        <v>576</v>
      </c>
      <c r="C18" s="25" t="s">
        <v>577</v>
      </c>
      <c r="D18" s="25" t="s">
        <v>527</v>
      </c>
      <c r="E18" s="25">
        <v>24</v>
      </c>
    </row>
    <row r="19" spans="1:5" x14ac:dyDescent="0.25">
      <c r="A19" s="159">
        <v>17</v>
      </c>
      <c r="B19" s="25" t="s">
        <v>578</v>
      </c>
      <c r="C19" s="25" t="s">
        <v>579</v>
      </c>
      <c r="D19" s="25" t="s">
        <v>575</v>
      </c>
      <c r="E19" s="25">
        <v>192</v>
      </c>
    </row>
    <row r="20" spans="1:5" x14ac:dyDescent="0.25">
      <c r="A20" s="159">
        <v>18</v>
      </c>
      <c r="B20" s="25" t="s">
        <v>580</v>
      </c>
      <c r="C20" s="25" t="s">
        <v>581</v>
      </c>
      <c r="D20" s="25" t="s">
        <v>582</v>
      </c>
      <c r="E20" s="25" t="s">
        <v>583</v>
      </c>
    </row>
    <row r="21" spans="1:5" x14ac:dyDescent="0.25">
      <c r="A21" s="159">
        <v>19</v>
      </c>
      <c r="B21" s="25" t="s">
        <v>584</v>
      </c>
      <c r="C21" s="25" t="s">
        <v>585</v>
      </c>
      <c r="D21" s="25" t="s">
        <v>586</v>
      </c>
      <c r="E21" s="25" t="s">
        <v>587</v>
      </c>
    </row>
    <row r="22" spans="1:5" x14ac:dyDescent="0.25">
      <c r="A22" s="159">
        <v>20</v>
      </c>
      <c r="B22" s="25" t="s">
        <v>588</v>
      </c>
      <c r="C22" s="25" t="s">
        <v>589</v>
      </c>
      <c r="D22" s="25" t="s">
        <v>527</v>
      </c>
      <c r="E22" s="25">
        <v>24</v>
      </c>
    </row>
    <row r="23" spans="1:5" x14ac:dyDescent="0.25">
      <c r="A23" s="159">
        <v>21</v>
      </c>
      <c r="B23" s="25" t="s">
        <v>590</v>
      </c>
      <c r="C23" s="25" t="s">
        <v>591</v>
      </c>
      <c r="D23" s="25" t="s">
        <v>592</v>
      </c>
      <c r="E23" s="25" t="s">
        <v>593</v>
      </c>
    </row>
    <row r="24" spans="1:5" x14ac:dyDescent="0.25">
      <c r="A24" s="159">
        <v>22</v>
      </c>
      <c r="B24" s="25" t="s">
        <v>594</v>
      </c>
      <c r="C24" s="25" t="s">
        <v>595</v>
      </c>
      <c r="D24" s="25" t="s">
        <v>527</v>
      </c>
      <c r="E24" s="25">
        <v>24</v>
      </c>
    </row>
    <row r="25" spans="1:5" x14ac:dyDescent="0.25">
      <c r="A25" s="159">
        <v>23</v>
      </c>
      <c r="B25" s="25" t="s">
        <v>596</v>
      </c>
      <c r="C25" s="25" t="s">
        <v>597</v>
      </c>
      <c r="D25" s="25" t="s">
        <v>527</v>
      </c>
      <c r="E25" s="25">
        <v>24</v>
      </c>
    </row>
    <row r="26" spans="1:5" x14ac:dyDescent="0.25">
      <c r="A26" s="159">
        <v>24</v>
      </c>
      <c r="B26" s="25" t="s">
        <v>598</v>
      </c>
      <c r="C26" s="25" t="s">
        <v>599</v>
      </c>
      <c r="D26" s="25" t="s">
        <v>600</v>
      </c>
      <c r="E26" s="25" t="s">
        <v>601</v>
      </c>
    </row>
    <row r="27" spans="1:5" x14ac:dyDescent="0.25">
      <c r="A27" s="159">
        <v>25</v>
      </c>
      <c r="B27" s="25" t="s">
        <v>602</v>
      </c>
      <c r="C27" s="25" t="s">
        <v>603</v>
      </c>
      <c r="D27" s="25" t="s">
        <v>604</v>
      </c>
      <c r="E27" s="25" t="s">
        <v>605</v>
      </c>
    </row>
    <row r="28" spans="1:5" x14ac:dyDescent="0.25">
      <c r="A28" s="159">
        <v>26</v>
      </c>
      <c r="B28" s="25" t="s">
        <v>606</v>
      </c>
      <c r="C28" s="25" t="s">
        <v>607</v>
      </c>
      <c r="D28" s="25" t="s">
        <v>527</v>
      </c>
      <c r="E28" s="25">
        <v>24</v>
      </c>
    </row>
    <row r="29" spans="1:5" x14ac:dyDescent="0.25">
      <c r="A29" s="159">
        <v>27</v>
      </c>
      <c r="B29" s="25" t="s">
        <v>608</v>
      </c>
      <c r="C29" s="25" t="s">
        <v>609</v>
      </c>
      <c r="D29" s="25" t="s">
        <v>610</v>
      </c>
      <c r="E29" s="25">
        <v>50</v>
      </c>
    </row>
    <row r="30" spans="1:5" x14ac:dyDescent="0.25">
      <c r="A30" s="159">
        <v>28</v>
      </c>
      <c r="B30" s="25" t="s">
        <v>611</v>
      </c>
      <c r="C30" s="25" t="s">
        <v>612</v>
      </c>
      <c r="D30" s="25" t="s">
        <v>613</v>
      </c>
      <c r="E30" s="25" t="s">
        <v>614</v>
      </c>
    </row>
    <row r="31" spans="1:5" x14ac:dyDescent="0.25">
      <c r="A31" s="159">
        <v>29</v>
      </c>
      <c r="B31" s="25" t="s">
        <v>615</v>
      </c>
      <c r="C31" s="25" t="s">
        <v>616</v>
      </c>
      <c r="D31" s="25" t="s">
        <v>617</v>
      </c>
      <c r="E31" s="25" t="s">
        <v>618</v>
      </c>
    </row>
    <row r="32" spans="1:5" x14ac:dyDescent="0.25">
      <c r="A32" s="159">
        <v>30</v>
      </c>
      <c r="B32" s="25" t="s">
        <v>619</v>
      </c>
      <c r="C32" s="25" t="s">
        <v>620</v>
      </c>
      <c r="D32" s="25" t="s">
        <v>527</v>
      </c>
      <c r="E32" s="25">
        <v>24</v>
      </c>
    </row>
    <row r="33" spans="1:5" ht="14.5" x14ac:dyDescent="0.4">
      <c r="A33" s="159">
        <v>31</v>
      </c>
      <c r="B33" s="25" t="s">
        <v>621</v>
      </c>
      <c r="C33" s="25" t="s">
        <v>622</v>
      </c>
      <c r="D33" s="69" t="s">
        <v>623</v>
      </c>
      <c r="E33" s="25">
        <v>5143</v>
      </c>
    </row>
    <row r="34" spans="1:5" x14ac:dyDescent="0.25">
      <c r="A34" s="159">
        <v>32</v>
      </c>
      <c r="B34" s="25" t="s">
        <v>624</v>
      </c>
      <c r="C34" s="25" t="s">
        <v>625</v>
      </c>
      <c r="D34" s="25" t="s">
        <v>527</v>
      </c>
      <c r="E34" s="25">
        <v>24</v>
      </c>
    </row>
    <row r="35" spans="1:5" x14ac:dyDescent="0.25">
      <c r="A35" s="159">
        <v>33</v>
      </c>
      <c r="B35" s="25" t="s">
        <v>626</v>
      </c>
      <c r="C35" s="25" t="s">
        <v>627</v>
      </c>
      <c r="D35" s="25" t="s">
        <v>628</v>
      </c>
      <c r="E35" s="25" t="s">
        <v>629</v>
      </c>
    </row>
    <row r="36" spans="1:5" x14ac:dyDescent="0.25">
      <c r="A36" s="159">
        <v>34</v>
      </c>
      <c r="B36" s="25" t="s">
        <v>630</v>
      </c>
      <c r="C36" s="25" t="s">
        <v>631</v>
      </c>
      <c r="D36" s="25" t="s">
        <v>632</v>
      </c>
      <c r="E36" s="25" t="s">
        <v>633</v>
      </c>
    </row>
    <row r="37" spans="1:5" x14ac:dyDescent="0.25">
      <c r="A37" s="159">
        <v>35</v>
      </c>
      <c r="B37" s="25" t="s">
        <v>634</v>
      </c>
      <c r="C37" s="25" t="s">
        <v>635</v>
      </c>
      <c r="D37" s="25" t="s">
        <v>636</v>
      </c>
      <c r="E37" s="25" t="s">
        <v>637</v>
      </c>
    </row>
    <row r="38" spans="1:5" x14ac:dyDescent="0.25">
      <c r="A38" s="159">
        <v>36</v>
      </c>
      <c r="B38" s="25" t="s">
        <v>638</v>
      </c>
      <c r="C38" s="25" t="s">
        <v>639</v>
      </c>
      <c r="D38" s="25" t="s">
        <v>550</v>
      </c>
      <c r="E38" s="25" t="s">
        <v>551</v>
      </c>
    </row>
    <row r="39" spans="1:5" x14ac:dyDescent="0.25">
      <c r="A39" s="159">
        <v>37</v>
      </c>
      <c r="B39" s="25" t="s">
        <v>640</v>
      </c>
      <c r="C39" s="25" t="s">
        <v>641</v>
      </c>
      <c r="D39" s="25" t="s">
        <v>642</v>
      </c>
      <c r="E39" s="25" t="s">
        <v>643</v>
      </c>
    </row>
    <row r="40" spans="1:5" x14ac:dyDescent="0.25">
      <c r="A40" s="159">
        <v>38</v>
      </c>
      <c r="B40" s="25" t="s">
        <v>644</v>
      </c>
      <c r="C40" s="25" t="s">
        <v>645</v>
      </c>
      <c r="D40" s="25" t="s">
        <v>550</v>
      </c>
      <c r="E40" s="25" t="s">
        <v>551</v>
      </c>
    </row>
    <row r="41" spans="1:5" x14ac:dyDescent="0.25">
      <c r="A41" s="159">
        <v>39</v>
      </c>
      <c r="B41" s="25" t="s">
        <v>646</v>
      </c>
      <c r="C41" s="25" t="s">
        <v>647</v>
      </c>
      <c r="D41" s="25" t="s">
        <v>538</v>
      </c>
      <c r="E41" s="25" t="s">
        <v>539</v>
      </c>
    </row>
    <row r="42" spans="1:5" x14ac:dyDescent="0.25">
      <c r="A42" s="159">
        <v>40</v>
      </c>
      <c r="B42" s="25" t="s">
        <v>648</v>
      </c>
      <c r="C42" s="25" t="s">
        <v>649</v>
      </c>
      <c r="D42" s="25" t="s">
        <v>527</v>
      </c>
      <c r="E42" s="25">
        <v>24</v>
      </c>
    </row>
    <row r="43" spans="1:5" x14ac:dyDescent="0.25">
      <c r="A43" s="159">
        <v>41</v>
      </c>
      <c r="B43" s="25" t="s">
        <v>650</v>
      </c>
      <c r="C43" s="25" t="s">
        <v>651</v>
      </c>
      <c r="D43" s="25" t="s">
        <v>538</v>
      </c>
      <c r="E43" s="25" t="s">
        <v>539</v>
      </c>
    </row>
    <row r="44" spans="1:5" x14ac:dyDescent="0.25">
      <c r="A44" s="159">
        <v>42</v>
      </c>
      <c r="B44" s="25" t="s">
        <v>652</v>
      </c>
      <c r="C44" s="25" t="s">
        <v>653</v>
      </c>
      <c r="D44" s="25" t="s">
        <v>538</v>
      </c>
      <c r="E44" s="25" t="s">
        <v>539</v>
      </c>
    </row>
    <row r="45" spans="1:5" x14ac:dyDescent="0.25">
      <c r="A45" s="159">
        <v>43</v>
      </c>
      <c r="B45" s="25" t="s">
        <v>654</v>
      </c>
      <c r="C45" s="25" t="s">
        <v>655</v>
      </c>
      <c r="D45" s="25" t="s">
        <v>656</v>
      </c>
      <c r="E45" s="25" t="s">
        <v>657</v>
      </c>
    </row>
    <row r="46" spans="1:5" x14ac:dyDescent="0.25">
      <c r="A46" s="159">
        <v>44</v>
      </c>
      <c r="B46" s="25" t="s">
        <v>658</v>
      </c>
      <c r="C46" s="25" t="s">
        <v>659</v>
      </c>
      <c r="D46" s="25" t="s">
        <v>538</v>
      </c>
      <c r="E46" s="25" t="s">
        <v>539</v>
      </c>
    </row>
    <row r="47" spans="1:5" x14ac:dyDescent="0.25">
      <c r="A47" s="159">
        <v>45</v>
      </c>
      <c r="B47" s="25" t="s">
        <v>660</v>
      </c>
      <c r="C47" s="25" t="s">
        <v>661</v>
      </c>
      <c r="D47" s="25" t="s">
        <v>662</v>
      </c>
      <c r="E47" s="25">
        <v>51</v>
      </c>
    </row>
    <row r="48" spans="1:5" x14ac:dyDescent="0.25">
      <c r="A48" s="159">
        <v>46</v>
      </c>
      <c r="B48" s="25" t="s">
        <v>663</v>
      </c>
      <c r="C48" s="25" t="s">
        <v>664</v>
      </c>
      <c r="D48" s="25" t="s">
        <v>527</v>
      </c>
      <c r="E48" s="25">
        <v>24</v>
      </c>
    </row>
    <row r="49" spans="1:5" x14ac:dyDescent="0.25">
      <c r="A49" s="159">
        <v>47</v>
      </c>
      <c r="B49" s="25" t="s">
        <v>665</v>
      </c>
      <c r="C49" s="25" t="s">
        <v>666</v>
      </c>
      <c r="D49" s="25" t="s">
        <v>667</v>
      </c>
      <c r="E49" s="25" t="s">
        <v>668</v>
      </c>
    </row>
    <row r="50" spans="1:5" x14ac:dyDescent="0.25">
      <c r="A50" s="159">
        <v>48</v>
      </c>
      <c r="B50" s="25" t="s">
        <v>669</v>
      </c>
      <c r="C50" s="25" t="s">
        <v>670</v>
      </c>
      <c r="D50" s="25" t="s">
        <v>671</v>
      </c>
      <c r="E50" s="25" t="s">
        <v>672</v>
      </c>
    </row>
    <row r="51" spans="1:5" x14ac:dyDescent="0.25">
      <c r="A51" s="159">
        <v>49</v>
      </c>
      <c r="B51" s="25" t="s">
        <v>673</v>
      </c>
      <c r="C51" s="25" t="s">
        <v>674</v>
      </c>
      <c r="D51" s="25" t="s">
        <v>675</v>
      </c>
      <c r="E51" s="25" t="s">
        <v>676</v>
      </c>
    </row>
    <row r="52" spans="1:5" x14ac:dyDescent="0.25">
      <c r="A52" s="159">
        <v>50</v>
      </c>
      <c r="B52" s="25" t="s">
        <v>677</v>
      </c>
      <c r="C52" s="25" t="s">
        <v>678</v>
      </c>
      <c r="D52" s="25" t="s">
        <v>679</v>
      </c>
      <c r="E52" s="25" t="s">
        <v>680</v>
      </c>
    </row>
    <row r="53" spans="1:5" x14ac:dyDescent="0.25">
      <c r="A53" s="159">
        <v>51</v>
      </c>
      <c r="B53" s="25" t="s">
        <v>681</v>
      </c>
      <c r="C53" s="25" t="s">
        <v>682</v>
      </c>
      <c r="D53" s="25" t="s">
        <v>683</v>
      </c>
      <c r="E53" s="25" t="s">
        <v>684</v>
      </c>
    </row>
    <row r="54" spans="1:5" x14ac:dyDescent="0.25">
      <c r="A54" s="159">
        <v>52</v>
      </c>
      <c r="B54" s="25" t="s">
        <v>685</v>
      </c>
      <c r="C54" s="25" t="s">
        <v>686</v>
      </c>
      <c r="D54" s="25" t="s">
        <v>687</v>
      </c>
      <c r="E54" s="25" t="s">
        <v>688</v>
      </c>
    </row>
    <row r="55" spans="1:5" x14ac:dyDescent="0.25">
      <c r="A55" s="159">
        <v>53</v>
      </c>
      <c r="B55" s="25" t="s">
        <v>689</v>
      </c>
      <c r="C55" s="25" t="s">
        <v>690</v>
      </c>
      <c r="D55" s="25" t="s">
        <v>538</v>
      </c>
      <c r="E55" s="25" t="s">
        <v>539</v>
      </c>
    </row>
    <row r="56" spans="1:5" x14ac:dyDescent="0.25">
      <c r="A56" s="159">
        <v>54</v>
      </c>
      <c r="B56" s="25" t="s">
        <v>691</v>
      </c>
      <c r="C56" s="25" t="s">
        <v>692</v>
      </c>
      <c r="D56" s="25" t="s">
        <v>693</v>
      </c>
      <c r="E56" s="25" t="s">
        <v>694</v>
      </c>
    </row>
    <row r="57" spans="1:5" x14ac:dyDescent="0.25">
      <c r="A57" s="159">
        <v>55</v>
      </c>
      <c r="B57" s="25" t="s">
        <v>695</v>
      </c>
      <c r="C57" s="25" t="s">
        <v>696</v>
      </c>
      <c r="D57" s="25" t="s">
        <v>697</v>
      </c>
      <c r="E57" s="25" t="s">
        <v>698</v>
      </c>
    </row>
    <row r="58" spans="1:5" x14ac:dyDescent="0.25">
      <c r="A58" s="159">
        <v>56</v>
      </c>
      <c r="B58" s="25" t="s">
        <v>699</v>
      </c>
      <c r="C58" s="25" t="s">
        <v>700</v>
      </c>
      <c r="D58" s="25" t="s">
        <v>550</v>
      </c>
      <c r="E58" s="25" t="s">
        <v>551</v>
      </c>
    </row>
    <row r="59" spans="1:5" x14ac:dyDescent="0.25">
      <c r="A59" s="159">
        <v>57</v>
      </c>
      <c r="B59" s="25" t="s">
        <v>701</v>
      </c>
      <c r="C59" s="25" t="s">
        <v>702</v>
      </c>
      <c r="D59" s="25" t="s">
        <v>538</v>
      </c>
      <c r="E59" s="25" t="s">
        <v>539</v>
      </c>
    </row>
    <row r="60" spans="1:5" x14ac:dyDescent="0.25">
      <c r="A60" s="159">
        <v>58</v>
      </c>
      <c r="B60" s="25" t="s">
        <v>703</v>
      </c>
      <c r="C60" s="25" t="s">
        <v>704</v>
      </c>
      <c r="D60" s="25" t="s">
        <v>705</v>
      </c>
      <c r="E60" s="25" t="s">
        <v>706</v>
      </c>
    </row>
    <row r="61" spans="1:5" x14ac:dyDescent="0.25">
      <c r="A61" s="159">
        <v>59</v>
      </c>
      <c r="B61" s="25" t="s">
        <v>707</v>
      </c>
      <c r="C61" s="25" t="s">
        <v>708</v>
      </c>
      <c r="D61" s="25" t="s">
        <v>592</v>
      </c>
      <c r="E61" s="25" t="s">
        <v>593</v>
      </c>
    </row>
    <row r="62" spans="1:5" x14ac:dyDescent="0.25">
      <c r="A62" s="159">
        <v>60</v>
      </c>
      <c r="B62" s="25" t="s">
        <v>709</v>
      </c>
      <c r="C62" s="25" t="s">
        <v>710</v>
      </c>
      <c r="E62" s="25" t="s">
        <v>711</v>
      </c>
    </row>
    <row r="63" spans="1:5" x14ac:dyDescent="0.25">
      <c r="A63" s="159">
        <v>61</v>
      </c>
      <c r="B63" s="25" t="s">
        <v>712</v>
      </c>
      <c r="C63" s="25" t="s">
        <v>713</v>
      </c>
      <c r="D63" s="25" t="s">
        <v>714</v>
      </c>
      <c r="E63" s="25" t="s">
        <v>715</v>
      </c>
    </row>
    <row r="64" spans="1:5" x14ac:dyDescent="0.25">
      <c r="A64" s="159">
        <v>62</v>
      </c>
      <c r="B64" s="25" t="s">
        <v>716</v>
      </c>
      <c r="C64" s="25" t="s">
        <v>717</v>
      </c>
      <c r="D64" s="25" t="s">
        <v>714</v>
      </c>
      <c r="E64" s="25" t="s">
        <v>715</v>
      </c>
    </row>
    <row r="65" spans="1:5" x14ac:dyDescent="0.25">
      <c r="A65" s="159">
        <v>63</v>
      </c>
      <c r="B65" s="25" t="s">
        <v>718</v>
      </c>
      <c r="C65" s="25" t="s">
        <v>719</v>
      </c>
      <c r="D65" s="25" t="s">
        <v>527</v>
      </c>
      <c r="E65" s="25">
        <v>24</v>
      </c>
    </row>
    <row r="66" spans="1:5" x14ac:dyDescent="0.25">
      <c r="A66" s="159">
        <v>64</v>
      </c>
      <c r="B66" s="25" t="s">
        <v>720</v>
      </c>
      <c r="C66" s="25" t="s">
        <v>721</v>
      </c>
      <c r="D66" s="25" t="s">
        <v>592</v>
      </c>
      <c r="E66" s="25" t="s">
        <v>593</v>
      </c>
    </row>
    <row r="67" spans="1:5" x14ac:dyDescent="0.25">
      <c r="A67" s="159">
        <v>65</v>
      </c>
      <c r="B67" s="25" t="s">
        <v>722</v>
      </c>
      <c r="C67" s="25" t="s">
        <v>723</v>
      </c>
      <c r="D67" s="25" t="s">
        <v>724</v>
      </c>
      <c r="E67" s="25" t="s">
        <v>725</v>
      </c>
    </row>
    <row r="68" spans="1:5" x14ac:dyDescent="0.25">
      <c r="A68" s="159">
        <v>66</v>
      </c>
      <c r="B68" s="25" t="s">
        <v>726</v>
      </c>
      <c r="C68" s="25" t="s">
        <v>727</v>
      </c>
      <c r="D68" s="25" t="s">
        <v>538</v>
      </c>
      <c r="E68" s="25" t="s">
        <v>539</v>
      </c>
    </row>
    <row r="69" spans="1:5" x14ac:dyDescent="0.25">
      <c r="A69" s="159">
        <v>67</v>
      </c>
      <c r="B69" s="25" t="s">
        <v>728</v>
      </c>
      <c r="C69" s="25" t="s">
        <v>729</v>
      </c>
      <c r="D69" s="25" t="s">
        <v>693</v>
      </c>
      <c r="E69" s="25" t="s">
        <v>694</v>
      </c>
    </row>
    <row r="70" spans="1:5" x14ac:dyDescent="0.25">
      <c r="A70" s="159">
        <v>68</v>
      </c>
      <c r="B70" s="25" t="s">
        <v>730</v>
      </c>
      <c r="C70" s="25" t="s">
        <v>731</v>
      </c>
      <c r="D70" s="25" t="s">
        <v>527</v>
      </c>
      <c r="E70" s="25">
        <v>24</v>
      </c>
    </row>
    <row r="71" spans="1:5" x14ac:dyDescent="0.25">
      <c r="A71" s="159">
        <v>69</v>
      </c>
      <c r="B71" s="25" t="s">
        <v>732</v>
      </c>
      <c r="C71" s="25" t="s">
        <v>733</v>
      </c>
      <c r="D71" s="25" t="s">
        <v>734</v>
      </c>
      <c r="E71" s="25" t="s">
        <v>735</v>
      </c>
    </row>
    <row r="72" spans="1:5" x14ac:dyDescent="0.25">
      <c r="A72" s="159">
        <v>70</v>
      </c>
      <c r="B72" s="25" t="s">
        <v>736</v>
      </c>
      <c r="C72" s="25" t="s">
        <v>737</v>
      </c>
      <c r="D72" s="25" t="s">
        <v>738</v>
      </c>
      <c r="E72" s="25" t="s">
        <v>739</v>
      </c>
    </row>
    <row r="73" spans="1:5" x14ac:dyDescent="0.25">
      <c r="A73" s="159">
        <v>71</v>
      </c>
      <c r="B73" s="25" t="s">
        <v>740</v>
      </c>
      <c r="C73" s="25" t="s">
        <v>741</v>
      </c>
      <c r="D73" s="25" t="s">
        <v>742</v>
      </c>
      <c r="E73" s="25" t="s">
        <v>743</v>
      </c>
    </row>
    <row r="74" spans="1:5" x14ac:dyDescent="0.25">
      <c r="A74" s="159">
        <v>72</v>
      </c>
      <c r="B74" s="25" t="s">
        <v>744</v>
      </c>
      <c r="C74" s="25" t="s">
        <v>745</v>
      </c>
      <c r="D74" s="25" t="s">
        <v>746</v>
      </c>
      <c r="E74" s="25" t="s">
        <v>747</v>
      </c>
    </row>
    <row r="75" spans="1:5" x14ac:dyDescent="0.25">
      <c r="A75" s="159">
        <v>73</v>
      </c>
      <c r="B75" s="25" t="s">
        <v>748</v>
      </c>
      <c r="C75" s="25" t="s">
        <v>749</v>
      </c>
      <c r="D75" s="25" t="s">
        <v>693</v>
      </c>
      <c r="E75" s="25" t="s">
        <v>694</v>
      </c>
    </row>
    <row r="76" spans="1:5" x14ac:dyDescent="0.25">
      <c r="A76" s="159">
        <v>74</v>
      </c>
      <c r="B76" s="25" t="s">
        <v>750</v>
      </c>
      <c r="C76" s="25" t="s">
        <v>751</v>
      </c>
      <c r="D76" s="25" t="s">
        <v>527</v>
      </c>
      <c r="E76" s="25">
        <v>24</v>
      </c>
    </row>
    <row r="77" spans="1:5" x14ac:dyDescent="0.25">
      <c r="A77" s="159">
        <v>75</v>
      </c>
      <c r="B77" s="25" t="s">
        <v>752</v>
      </c>
      <c r="C77" s="25" t="s">
        <v>753</v>
      </c>
      <c r="D77" s="25" t="s">
        <v>754</v>
      </c>
      <c r="E77" s="25" t="s">
        <v>755</v>
      </c>
    </row>
    <row r="78" spans="1:5" x14ac:dyDescent="0.25">
      <c r="A78" s="159">
        <v>76</v>
      </c>
      <c r="B78" s="25" t="s">
        <v>756</v>
      </c>
      <c r="C78" s="25" t="s">
        <v>757</v>
      </c>
      <c r="D78" s="25" t="s">
        <v>758</v>
      </c>
      <c r="E78" s="25" t="s">
        <v>759</v>
      </c>
    </row>
    <row r="79" spans="1:5" x14ac:dyDescent="0.25">
      <c r="A79" s="159">
        <v>77</v>
      </c>
      <c r="B79" s="25" t="s">
        <v>760</v>
      </c>
      <c r="C79" s="25" t="s">
        <v>761</v>
      </c>
      <c r="D79" s="25" t="s">
        <v>527</v>
      </c>
      <c r="E79" s="25">
        <v>24</v>
      </c>
    </row>
    <row r="80" spans="1:5" x14ac:dyDescent="0.25">
      <c r="A80" s="159">
        <v>78</v>
      </c>
      <c r="B80" s="25" t="s">
        <v>762</v>
      </c>
      <c r="C80" s="25" t="s">
        <v>763</v>
      </c>
      <c r="D80" s="25" t="s">
        <v>764</v>
      </c>
      <c r="E80" s="25" t="s">
        <v>765</v>
      </c>
    </row>
    <row r="81" spans="1:5" x14ac:dyDescent="0.25">
      <c r="A81" s="159">
        <v>79</v>
      </c>
      <c r="B81" s="25" t="s">
        <v>766</v>
      </c>
      <c r="C81" s="25" t="s">
        <v>767</v>
      </c>
      <c r="D81" s="25" t="s">
        <v>768</v>
      </c>
      <c r="E81" s="25" t="s">
        <v>769</v>
      </c>
    </row>
    <row r="82" spans="1:5" x14ac:dyDescent="0.25">
      <c r="A82" s="159">
        <v>80</v>
      </c>
      <c r="B82" s="25" t="s">
        <v>770</v>
      </c>
      <c r="C82" s="25" t="s">
        <v>771</v>
      </c>
      <c r="D82" s="25" t="s">
        <v>550</v>
      </c>
      <c r="E82" s="25" t="s">
        <v>551</v>
      </c>
    </row>
    <row r="83" spans="1:5" x14ac:dyDescent="0.25">
      <c r="A83" s="159">
        <v>81</v>
      </c>
      <c r="B83" s="25" t="s">
        <v>772</v>
      </c>
      <c r="C83" s="25" t="s">
        <v>773</v>
      </c>
      <c r="D83" s="25" t="s">
        <v>693</v>
      </c>
      <c r="E83" s="25" t="s">
        <v>694</v>
      </c>
    </row>
    <row r="84" spans="1:5" x14ac:dyDescent="0.25">
      <c r="A84" s="159">
        <v>82</v>
      </c>
      <c r="B84" s="25" t="s">
        <v>774</v>
      </c>
      <c r="C84" s="25" t="s">
        <v>775</v>
      </c>
      <c r="D84" s="25" t="s">
        <v>527</v>
      </c>
      <c r="E84" s="25">
        <v>24</v>
      </c>
    </row>
    <row r="85" spans="1:5" x14ac:dyDescent="0.25">
      <c r="A85" s="159">
        <v>83</v>
      </c>
      <c r="B85" s="25" t="s">
        <v>776</v>
      </c>
      <c r="C85" s="25" t="s">
        <v>777</v>
      </c>
      <c r="D85" s="25" t="s">
        <v>697</v>
      </c>
      <c r="E85" s="25" t="s">
        <v>698</v>
      </c>
    </row>
    <row r="86" spans="1:5" x14ac:dyDescent="0.25">
      <c r="A86" s="159">
        <v>84</v>
      </c>
      <c r="B86" s="25" t="s">
        <v>778</v>
      </c>
      <c r="C86" s="25" t="s">
        <v>779</v>
      </c>
      <c r="D86" s="25" t="s">
        <v>780</v>
      </c>
      <c r="E86" s="25" t="s">
        <v>781</v>
      </c>
    </row>
    <row r="87" spans="1:5" x14ac:dyDescent="0.25">
      <c r="A87" s="159">
        <v>85</v>
      </c>
      <c r="B87" s="25" t="s">
        <v>782</v>
      </c>
      <c r="C87" s="25" t="s">
        <v>783</v>
      </c>
      <c r="D87" s="25" t="s">
        <v>784</v>
      </c>
      <c r="E87" s="25" t="s">
        <v>785</v>
      </c>
    </row>
    <row r="88" spans="1:5" x14ac:dyDescent="0.25">
      <c r="A88" s="159">
        <v>86</v>
      </c>
      <c r="B88" s="25" t="s">
        <v>786</v>
      </c>
      <c r="C88" s="25" t="s">
        <v>787</v>
      </c>
      <c r="D88" s="25" t="s">
        <v>788</v>
      </c>
      <c r="E88" s="25" t="s">
        <v>789</v>
      </c>
    </row>
    <row r="89" spans="1:5" x14ac:dyDescent="0.25">
      <c r="A89" s="159">
        <v>87</v>
      </c>
      <c r="B89" s="25" t="s">
        <v>790</v>
      </c>
      <c r="C89" s="25" t="s">
        <v>791</v>
      </c>
      <c r="D89" s="25" t="s">
        <v>693</v>
      </c>
      <c r="E89" s="25" t="s">
        <v>694</v>
      </c>
    </row>
    <row r="90" spans="1:5" x14ac:dyDescent="0.25">
      <c r="A90" s="159">
        <v>88</v>
      </c>
      <c r="B90" s="25" t="s">
        <v>792</v>
      </c>
      <c r="C90" s="25" t="s">
        <v>793</v>
      </c>
      <c r="D90" s="25" t="s">
        <v>794</v>
      </c>
      <c r="E90" s="25" t="s">
        <v>795</v>
      </c>
    </row>
    <row r="91" spans="1:5" x14ac:dyDescent="0.25">
      <c r="A91" s="159">
        <v>89</v>
      </c>
      <c r="B91" s="25" t="s">
        <v>796</v>
      </c>
      <c r="C91" s="25" t="s">
        <v>797</v>
      </c>
      <c r="D91" s="25" t="s">
        <v>798</v>
      </c>
      <c r="E91" s="25" t="s">
        <v>799</v>
      </c>
    </row>
    <row r="92" spans="1:5" x14ac:dyDescent="0.25">
      <c r="A92" s="159">
        <v>90</v>
      </c>
      <c r="B92" s="25" t="s">
        <v>800</v>
      </c>
      <c r="C92" s="25" t="s">
        <v>801</v>
      </c>
      <c r="D92" s="25" t="s">
        <v>697</v>
      </c>
      <c r="E92" s="25" t="s">
        <v>698</v>
      </c>
    </row>
    <row r="93" spans="1:5" x14ac:dyDescent="0.25">
      <c r="A93" s="159">
        <v>91</v>
      </c>
      <c r="B93" s="25" t="s">
        <v>802</v>
      </c>
      <c r="C93" s="25" t="s">
        <v>803</v>
      </c>
      <c r="D93" s="25" t="s">
        <v>804</v>
      </c>
      <c r="E93" s="25" t="s">
        <v>805</v>
      </c>
    </row>
    <row r="94" spans="1:5" x14ac:dyDescent="0.25">
      <c r="A94" s="159">
        <v>92</v>
      </c>
      <c r="B94" s="25" t="s">
        <v>806</v>
      </c>
      <c r="C94" s="25" t="s">
        <v>807</v>
      </c>
      <c r="D94" s="25" t="s">
        <v>808</v>
      </c>
      <c r="E94" s="25" t="s">
        <v>809</v>
      </c>
    </row>
    <row r="95" spans="1:5" x14ac:dyDescent="0.25">
      <c r="A95" s="159">
        <v>93</v>
      </c>
      <c r="B95" s="25" t="s">
        <v>810</v>
      </c>
      <c r="C95" s="25" t="s">
        <v>811</v>
      </c>
      <c r="D95" s="25" t="s">
        <v>812</v>
      </c>
      <c r="E95" s="25" t="s">
        <v>813</v>
      </c>
    </row>
    <row r="96" spans="1:5" x14ac:dyDescent="0.25">
      <c r="A96" s="159">
        <v>94</v>
      </c>
      <c r="B96" s="25" t="s">
        <v>814</v>
      </c>
      <c r="C96" s="25" t="s">
        <v>815</v>
      </c>
      <c r="D96" s="25" t="s">
        <v>816</v>
      </c>
      <c r="E96" s="25" t="s">
        <v>698</v>
      </c>
    </row>
    <row r="97" spans="1:5" x14ac:dyDescent="0.25">
      <c r="A97" s="159">
        <v>95</v>
      </c>
      <c r="B97" s="25" t="s">
        <v>817</v>
      </c>
      <c r="C97" s="25" t="s">
        <v>818</v>
      </c>
      <c r="D97" s="25" t="s">
        <v>527</v>
      </c>
      <c r="E97" s="25">
        <v>24</v>
      </c>
    </row>
    <row r="98" spans="1:5" x14ac:dyDescent="0.25">
      <c r="A98" s="159">
        <v>96</v>
      </c>
      <c r="B98" s="25" t="s">
        <v>819</v>
      </c>
      <c r="C98" s="25" t="s">
        <v>820</v>
      </c>
      <c r="D98" s="25" t="s">
        <v>693</v>
      </c>
      <c r="E98" s="25" t="s">
        <v>694</v>
      </c>
    </row>
    <row r="99" spans="1:5" x14ac:dyDescent="0.25">
      <c r="A99" s="159">
        <v>97</v>
      </c>
      <c r="B99" s="25" t="s">
        <v>821</v>
      </c>
      <c r="C99" s="25" t="s">
        <v>822</v>
      </c>
      <c r="D99" s="25" t="s">
        <v>527</v>
      </c>
      <c r="E99" s="25">
        <v>24</v>
      </c>
    </row>
    <row r="100" spans="1:5" x14ac:dyDescent="0.25">
      <c r="A100" s="159">
        <v>98</v>
      </c>
      <c r="B100" s="25" t="s">
        <v>823</v>
      </c>
      <c r="C100" s="25" t="s">
        <v>824</v>
      </c>
      <c r="D100" s="25" t="s">
        <v>538</v>
      </c>
      <c r="E100" s="25" t="s">
        <v>539</v>
      </c>
    </row>
    <row r="101" spans="1:5" x14ac:dyDescent="0.25">
      <c r="A101" s="159">
        <v>99</v>
      </c>
      <c r="B101" s="25" t="s">
        <v>825</v>
      </c>
      <c r="C101" s="25" t="s">
        <v>826</v>
      </c>
      <c r="D101" s="25" t="s">
        <v>827</v>
      </c>
      <c r="E101" s="25">
        <v>53</v>
      </c>
    </row>
    <row r="102" spans="1:5" x14ac:dyDescent="0.25">
      <c r="A102" s="159">
        <v>100</v>
      </c>
      <c r="B102" s="25" t="s">
        <v>828</v>
      </c>
      <c r="C102" s="25" t="s">
        <v>829</v>
      </c>
      <c r="D102" s="25" t="s">
        <v>527</v>
      </c>
      <c r="E102" s="25">
        <v>24</v>
      </c>
    </row>
    <row r="103" spans="1:5" x14ac:dyDescent="0.25">
      <c r="A103" s="159">
        <v>101</v>
      </c>
      <c r="B103" s="25" t="s">
        <v>830</v>
      </c>
      <c r="C103" s="25" t="s">
        <v>831</v>
      </c>
      <c r="D103" s="25" t="s">
        <v>527</v>
      </c>
      <c r="E103" s="25">
        <v>24</v>
      </c>
    </row>
    <row r="104" spans="1:5" x14ac:dyDescent="0.25">
      <c r="A104" s="159">
        <v>102</v>
      </c>
      <c r="B104" s="25" t="s">
        <v>832</v>
      </c>
      <c r="C104" s="25" t="s">
        <v>833</v>
      </c>
      <c r="D104" s="25" t="s">
        <v>538</v>
      </c>
      <c r="E104" s="25" t="s">
        <v>539</v>
      </c>
    </row>
    <row r="105" spans="1:5" x14ac:dyDescent="0.25">
      <c r="A105" s="159">
        <v>103</v>
      </c>
      <c r="B105" s="25" t="s">
        <v>834</v>
      </c>
      <c r="C105" s="25" t="s">
        <v>835</v>
      </c>
      <c r="D105" s="25" t="s">
        <v>836</v>
      </c>
      <c r="E105" s="25" t="s">
        <v>837</v>
      </c>
    </row>
    <row r="106" spans="1:5" x14ac:dyDescent="0.25">
      <c r="A106" s="159">
        <v>104</v>
      </c>
      <c r="B106" s="25" t="s">
        <v>838</v>
      </c>
      <c r="C106" s="25" t="s">
        <v>839</v>
      </c>
      <c r="D106" s="25" t="s">
        <v>558</v>
      </c>
      <c r="E106" s="25" t="s">
        <v>559</v>
      </c>
    </row>
    <row r="107" spans="1:5" x14ac:dyDescent="0.25">
      <c r="A107" s="159">
        <v>105</v>
      </c>
      <c r="B107" s="25" t="s">
        <v>840</v>
      </c>
      <c r="C107" s="25" t="s">
        <v>841</v>
      </c>
      <c r="D107" s="25" t="s">
        <v>842</v>
      </c>
      <c r="E107" s="25" t="s">
        <v>843</v>
      </c>
    </row>
    <row r="108" spans="1:5" x14ac:dyDescent="0.25">
      <c r="A108" s="159">
        <v>106</v>
      </c>
      <c r="B108" s="25" t="s">
        <v>844</v>
      </c>
      <c r="C108" s="25" t="s">
        <v>845</v>
      </c>
      <c r="D108" s="25" t="s">
        <v>846</v>
      </c>
      <c r="E108" s="25" t="s">
        <v>847</v>
      </c>
    </row>
    <row r="109" spans="1:5" x14ac:dyDescent="0.25">
      <c r="A109" s="159">
        <v>107</v>
      </c>
      <c r="B109" s="25" t="s">
        <v>848</v>
      </c>
      <c r="C109" s="25" t="s">
        <v>849</v>
      </c>
      <c r="D109" s="25" t="s">
        <v>527</v>
      </c>
      <c r="E109" s="25">
        <v>24</v>
      </c>
    </row>
    <row r="110" spans="1:5" x14ac:dyDescent="0.25">
      <c r="A110" s="159">
        <v>108</v>
      </c>
      <c r="B110" s="25" t="s">
        <v>850</v>
      </c>
      <c r="C110" s="25" t="s">
        <v>851</v>
      </c>
      <c r="D110" s="25" t="s">
        <v>852</v>
      </c>
      <c r="E110" s="25" t="s">
        <v>853</v>
      </c>
    </row>
    <row r="111" spans="1:5" x14ac:dyDescent="0.25">
      <c r="A111" s="159">
        <v>109</v>
      </c>
      <c r="B111" s="25" t="s">
        <v>854</v>
      </c>
      <c r="C111" s="25" t="s">
        <v>855</v>
      </c>
      <c r="E111" s="25" t="s">
        <v>856</v>
      </c>
    </row>
    <row r="112" spans="1:5" x14ac:dyDescent="0.25">
      <c r="A112" s="159">
        <v>110</v>
      </c>
      <c r="B112" s="25" t="s">
        <v>857</v>
      </c>
      <c r="C112" s="25" t="s">
        <v>858</v>
      </c>
      <c r="D112" s="25" t="s">
        <v>859</v>
      </c>
      <c r="E112" s="25" t="s">
        <v>860</v>
      </c>
    </row>
    <row r="113" spans="1:5" x14ac:dyDescent="0.25">
      <c r="A113" s="159">
        <v>111</v>
      </c>
      <c r="B113" s="25" t="s">
        <v>861</v>
      </c>
      <c r="C113" s="25" t="s">
        <v>862</v>
      </c>
      <c r="D113" s="25" t="s">
        <v>592</v>
      </c>
      <c r="E113" s="25" t="s">
        <v>593</v>
      </c>
    </row>
    <row r="114" spans="1:5" x14ac:dyDescent="0.25">
      <c r="A114" s="159">
        <v>112</v>
      </c>
      <c r="B114" s="25" t="s">
        <v>863</v>
      </c>
      <c r="C114" s="25" t="s">
        <v>864</v>
      </c>
      <c r="D114" s="25" t="s">
        <v>865</v>
      </c>
      <c r="E114" s="25" t="s">
        <v>866</v>
      </c>
    </row>
    <row r="115" spans="1:5" x14ac:dyDescent="0.25">
      <c r="A115" s="159">
        <v>113</v>
      </c>
      <c r="B115" s="25" t="s">
        <v>867</v>
      </c>
      <c r="C115" s="25" t="s">
        <v>868</v>
      </c>
      <c r="D115" s="25" t="s">
        <v>869</v>
      </c>
      <c r="E115" s="25" t="s">
        <v>870</v>
      </c>
    </row>
    <row r="116" spans="1:5" x14ac:dyDescent="0.25">
      <c r="A116" s="159">
        <v>114</v>
      </c>
      <c r="B116" s="25" t="s">
        <v>871</v>
      </c>
      <c r="C116" s="25" t="s">
        <v>872</v>
      </c>
      <c r="D116" s="25" t="s">
        <v>527</v>
      </c>
      <c r="E116" s="25">
        <v>24</v>
      </c>
    </row>
    <row r="117" spans="1:5" x14ac:dyDescent="0.25">
      <c r="A117" s="159">
        <v>115</v>
      </c>
      <c r="B117" s="25" t="s">
        <v>873</v>
      </c>
      <c r="C117" s="25" t="s">
        <v>874</v>
      </c>
      <c r="D117" s="25" t="s">
        <v>697</v>
      </c>
      <c r="E117" s="25" t="s">
        <v>698</v>
      </c>
    </row>
    <row r="118" spans="1:5" x14ac:dyDescent="0.25">
      <c r="A118" s="159">
        <v>116</v>
      </c>
      <c r="B118" s="25" t="s">
        <v>875</v>
      </c>
      <c r="C118" s="25" t="s">
        <v>876</v>
      </c>
      <c r="D118" s="25" t="s">
        <v>877</v>
      </c>
      <c r="E118" s="25" t="s">
        <v>878</v>
      </c>
    </row>
  </sheetData>
  <sheetProtection selectLockedCells="1" selectUnlockedCells="1"/>
  <mergeCells count="1">
    <mergeCell ref="F2:G2"/>
  </mergeCells>
  <phoneticPr fontId="51" type="noConversion"/>
  <conditionalFormatting sqref="A3:A14">
    <cfRule type="duplicateValues" dxfId="4" priority="1" stopIfTrue="1"/>
  </conditionalFormatting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6"/>
  <sheetViews>
    <sheetView zoomScale="86" zoomScaleNormal="86" workbookViewId="0">
      <selection activeCell="F39" sqref="F39"/>
    </sheetView>
  </sheetViews>
  <sheetFormatPr defaultColWidth="11.453125" defaultRowHeight="12.5" x14ac:dyDescent="0.25"/>
  <cols>
    <col min="1" max="1" width="11.453125" style="25"/>
    <col min="2" max="2" width="17.08984375" style="25" customWidth="1"/>
    <col min="3" max="3" width="11.453125" style="25"/>
    <col min="4" max="4" width="17.54296875" style="25" customWidth="1"/>
    <col min="5" max="5" width="11.453125" style="25"/>
    <col min="6" max="6" width="45.453125" style="25" customWidth="1"/>
    <col min="7" max="7" width="11.453125" style="25"/>
    <col min="8" max="8" width="45.453125" style="25" bestFit="1" customWidth="1"/>
    <col min="9" max="9" width="12.54296875" style="25" customWidth="1"/>
    <col min="10" max="16384" width="11.453125" style="25"/>
  </cols>
  <sheetData>
    <row r="1" spans="1:11" ht="13" x14ac:dyDescent="0.3">
      <c r="A1" s="5" t="s">
        <v>879</v>
      </c>
      <c r="B1" s="6"/>
      <c r="C1" s="6"/>
      <c r="D1" s="6"/>
      <c r="E1" s="7"/>
      <c r="F1" s="55"/>
    </row>
    <row r="2" spans="1:11" ht="39" x14ac:dyDescent="0.3">
      <c r="A2" s="10" t="s">
        <v>880</v>
      </c>
      <c r="B2" s="10" t="s">
        <v>881</v>
      </c>
      <c r="C2" s="10" t="s">
        <v>882</v>
      </c>
      <c r="D2" s="10" t="s">
        <v>883</v>
      </c>
      <c r="E2" s="10" t="s">
        <v>884</v>
      </c>
      <c r="F2" s="10" t="s">
        <v>885</v>
      </c>
    </row>
    <row r="3" spans="1:11" ht="13" x14ac:dyDescent="0.3">
      <c r="A3" s="70">
        <v>1</v>
      </c>
      <c r="B3" s="71" t="s">
        <v>886</v>
      </c>
      <c r="C3" s="70">
        <v>1</v>
      </c>
      <c r="D3" s="225" t="s">
        <v>887</v>
      </c>
      <c r="E3" s="208">
        <v>4</v>
      </c>
      <c r="F3" s="66" t="s">
        <v>888</v>
      </c>
      <c r="H3" s="407" t="str">
        <f>INDEX($I$3:$I$500,MATCH(E3,$K$3:$K$500,0))</f>
        <v>Write off</v>
      </c>
      <c r="I3" s="25" t="str">
        <f>TRIM(J3)</f>
        <v>Not Realized</v>
      </c>
      <c r="J3" s="25" t="s">
        <v>896</v>
      </c>
      <c r="K3" s="25">
        <v>3</v>
      </c>
    </row>
    <row r="4" spans="1:11" ht="13" x14ac:dyDescent="0.3">
      <c r="A4" s="72">
        <v>1</v>
      </c>
      <c r="B4" s="31" t="s">
        <v>886</v>
      </c>
      <c r="C4" s="72">
        <v>1</v>
      </c>
      <c r="D4" s="226" t="s">
        <v>887</v>
      </c>
      <c r="E4" s="209">
        <v>5</v>
      </c>
      <c r="F4" s="67" t="s">
        <v>889</v>
      </c>
      <c r="H4" s="407" t="str">
        <f t="shared" ref="H4:H26" si="0">INDEX($I$3:$I$500,MATCH(E4,$K$3:$K$500,0))</f>
        <v>Trade Sale</v>
      </c>
      <c r="I4" s="25" t="str">
        <f t="shared" ref="I4:I26" si="1">TRIM(J4)</f>
        <v>Partially Realized</v>
      </c>
      <c r="J4" s="25" t="s">
        <v>1815</v>
      </c>
      <c r="K4" s="25">
        <v>2</v>
      </c>
    </row>
    <row r="5" spans="1:11" ht="13" x14ac:dyDescent="0.3">
      <c r="A5" s="72">
        <v>1</v>
      </c>
      <c r="B5" s="31" t="s">
        <v>886</v>
      </c>
      <c r="C5" s="72">
        <v>1</v>
      </c>
      <c r="D5" s="226" t="s">
        <v>887</v>
      </c>
      <c r="E5" s="209">
        <v>8</v>
      </c>
      <c r="F5" s="67" t="s">
        <v>890</v>
      </c>
      <c r="H5" s="407" t="str">
        <f t="shared" si="0"/>
        <v>IPO (Initial Public Offering)</v>
      </c>
      <c r="I5" s="25" t="str">
        <f t="shared" si="1"/>
        <v>Partial IPO (Initial Public Offering)</v>
      </c>
      <c r="J5" s="25" t="s">
        <v>1816</v>
      </c>
      <c r="K5" s="25">
        <v>7</v>
      </c>
    </row>
    <row r="6" spans="1:11" ht="13" x14ac:dyDescent="0.3">
      <c r="A6" s="72">
        <v>1</v>
      </c>
      <c r="B6" s="31" t="s">
        <v>886</v>
      </c>
      <c r="C6" s="72">
        <v>1</v>
      </c>
      <c r="D6" s="226" t="s">
        <v>887</v>
      </c>
      <c r="E6" s="209">
        <v>9</v>
      </c>
      <c r="F6" s="67" t="s">
        <v>891</v>
      </c>
      <c r="H6" s="407" t="str">
        <f t="shared" si="0"/>
        <v>Public Merger/Sale</v>
      </c>
      <c r="I6" s="25" t="str">
        <f t="shared" si="1"/>
        <v>Partial Sale to Strategic Buyer</v>
      </c>
      <c r="J6" s="25" t="s">
        <v>1817</v>
      </c>
      <c r="K6" s="25">
        <v>11</v>
      </c>
    </row>
    <row r="7" spans="1:11" ht="13" x14ac:dyDescent="0.3">
      <c r="A7" s="72">
        <v>1</v>
      </c>
      <c r="B7" s="31" t="s">
        <v>886</v>
      </c>
      <c r="C7" s="72">
        <v>1</v>
      </c>
      <c r="D7" s="226" t="s">
        <v>887</v>
      </c>
      <c r="E7" s="209">
        <v>10</v>
      </c>
      <c r="F7" s="67" t="s">
        <v>892</v>
      </c>
      <c r="H7" s="407" t="str">
        <f t="shared" si="0"/>
        <v>Distribution</v>
      </c>
      <c r="I7" s="25" t="str">
        <f t="shared" si="1"/>
        <v>Partial Sale to other Financial Buyer</v>
      </c>
      <c r="J7" s="25" t="s">
        <v>1818</v>
      </c>
      <c r="K7" s="25">
        <v>12</v>
      </c>
    </row>
    <row r="8" spans="1:11" ht="13" x14ac:dyDescent="0.3">
      <c r="A8" s="72">
        <v>1</v>
      </c>
      <c r="B8" s="31" t="s">
        <v>886</v>
      </c>
      <c r="C8" s="72">
        <v>1</v>
      </c>
      <c r="D8" s="226" t="s">
        <v>887</v>
      </c>
      <c r="E8" s="403">
        <v>20</v>
      </c>
      <c r="F8" s="404" t="s">
        <v>1698</v>
      </c>
      <c r="H8" s="407" t="str">
        <f t="shared" si="0"/>
        <v>Sale to Strategic Buyer</v>
      </c>
      <c r="I8" s="25" t="str">
        <f t="shared" si="1"/>
        <v>Partial Sale to GP (Secondary Buyout)</v>
      </c>
      <c r="J8" s="25" t="s">
        <v>1819</v>
      </c>
      <c r="K8" s="25">
        <v>13</v>
      </c>
    </row>
    <row r="9" spans="1:11" ht="13" x14ac:dyDescent="0.3">
      <c r="A9" s="72">
        <v>1</v>
      </c>
      <c r="B9" s="31" t="s">
        <v>886</v>
      </c>
      <c r="C9" s="72">
        <v>1</v>
      </c>
      <c r="D9" s="226" t="s">
        <v>887</v>
      </c>
      <c r="E9" s="403">
        <v>21</v>
      </c>
      <c r="F9" s="404" t="s">
        <v>1699</v>
      </c>
      <c r="H9" s="407" t="str">
        <f t="shared" si="0"/>
        <v>Sale to other Financial Buyer</v>
      </c>
      <c r="I9" s="25" t="str">
        <f t="shared" si="1"/>
        <v>Partial Trade Sale</v>
      </c>
      <c r="J9" s="25" t="s">
        <v>1820</v>
      </c>
      <c r="K9" s="25">
        <v>6</v>
      </c>
    </row>
    <row r="10" spans="1:11" ht="13" x14ac:dyDescent="0.3">
      <c r="A10" s="72">
        <v>1</v>
      </c>
      <c r="B10" s="31" t="s">
        <v>886</v>
      </c>
      <c r="C10" s="72">
        <v>1</v>
      </c>
      <c r="D10" s="226" t="s">
        <v>887</v>
      </c>
      <c r="E10" s="403">
        <v>22</v>
      </c>
      <c r="F10" s="404" t="s">
        <v>1700</v>
      </c>
      <c r="H10" s="407" t="str">
        <f t="shared" si="0"/>
        <v>Sale to GP (Secondary Buyout)</v>
      </c>
      <c r="I10" s="25" t="str">
        <f t="shared" si="1"/>
        <v>Partial Sale to Management (Management Buyback)</v>
      </c>
      <c r="J10" s="25" t="s">
        <v>1821</v>
      </c>
      <c r="K10" s="25">
        <v>14</v>
      </c>
    </row>
    <row r="11" spans="1:11" ht="13" x14ac:dyDescent="0.3">
      <c r="A11" s="72">
        <v>1</v>
      </c>
      <c r="B11" s="31" t="s">
        <v>886</v>
      </c>
      <c r="C11" s="72">
        <v>1</v>
      </c>
      <c r="D11" s="226" t="s">
        <v>887</v>
      </c>
      <c r="E11" s="403">
        <v>23</v>
      </c>
      <c r="F11" s="404" t="s">
        <v>1701</v>
      </c>
      <c r="H11" s="407" t="str">
        <f t="shared" si="0"/>
        <v>Sale to Management (Management Buyback)</v>
      </c>
      <c r="I11" s="25" t="str">
        <f t="shared" si="1"/>
        <v>Partial Company/Promoter Buyback</v>
      </c>
      <c r="J11" s="25" t="s">
        <v>1822</v>
      </c>
      <c r="K11" s="25">
        <v>15</v>
      </c>
    </row>
    <row r="12" spans="1:11" ht="13" x14ac:dyDescent="0.3">
      <c r="A12" s="72">
        <v>1</v>
      </c>
      <c r="B12" s="31" t="s">
        <v>886</v>
      </c>
      <c r="C12" s="72">
        <v>1</v>
      </c>
      <c r="D12" s="226" t="s">
        <v>887</v>
      </c>
      <c r="E12" s="403">
        <v>24</v>
      </c>
      <c r="F12" s="404" t="s">
        <v>1702</v>
      </c>
      <c r="H12" s="407" t="str">
        <f t="shared" si="0"/>
        <v>Company/Promoter Buyback</v>
      </c>
      <c r="I12" s="25" t="str">
        <f t="shared" si="1"/>
        <v>Partial Write-off</v>
      </c>
      <c r="J12" s="25" t="s">
        <v>1823</v>
      </c>
      <c r="K12" s="25">
        <v>16</v>
      </c>
    </row>
    <row r="13" spans="1:11" ht="13" x14ac:dyDescent="0.3">
      <c r="A13" s="72">
        <v>1</v>
      </c>
      <c r="B13" s="31" t="s">
        <v>886</v>
      </c>
      <c r="C13" s="73">
        <v>1</v>
      </c>
      <c r="D13" s="227" t="s">
        <v>887</v>
      </c>
      <c r="E13" s="222">
        <v>1</v>
      </c>
      <c r="F13" s="68" t="s">
        <v>886</v>
      </c>
      <c r="H13" s="407" t="str">
        <f t="shared" si="0"/>
        <v>Fully Realized</v>
      </c>
      <c r="I13" s="25" t="str">
        <f t="shared" si="1"/>
        <v>Partial Public Merger/Sale</v>
      </c>
      <c r="J13" s="25" t="s">
        <v>1824</v>
      </c>
      <c r="K13" s="25">
        <v>17</v>
      </c>
    </row>
    <row r="14" spans="1:11" ht="13" x14ac:dyDescent="0.3">
      <c r="A14" s="72">
        <v>1</v>
      </c>
      <c r="B14" s="31" t="s">
        <v>886</v>
      </c>
      <c r="C14" s="70">
        <v>2</v>
      </c>
      <c r="D14" s="228" t="s">
        <v>893</v>
      </c>
      <c r="E14" s="223">
        <v>6</v>
      </c>
      <c r="F14" s="66" t="s">
        <v>894</v>
      </c>
      <c r="H14" s="407" t="str">
        <f t="shared" si="0"/>
        <v>Partial Trade Sale</v>
      </c>
      <c r="I14" s="25" t="str">
        <f t="shared" si="1"/>
        <v>Partial Carve Out</v>
      </c>
      <c r="J14" s="25" t="s">
        <v>1825</v>
      </c>
      <c r="K14" s="25">
        <v>18</v>
      </c>
    </row>
    <row r="15" spans="1:11" ht="13" x14ac:dyDescent="0.3">
      <c r="A15" s="72">
        <v>1</v>
      </c>
      <c r="B15" s="31" t="s">
        <v>886</v>
      </c>
      <c r="C15" s="70">
        <v>2</v>
      </c>
      <c r="D15" s="226" t="s">
        <v>893</v>
      </c>
      <c r="E15" s="209">
        <v>7</v>
      </c>
      <c r="F15" s="67" t="s">
        <v>895</v>
      </c>
      <c r="H15" s="407" t="str">
        <f t="shared" si="0"/>
        <v>Partial IPO (Initial Public Offering)</v>
      </c>
      <c r="I15" s="25" t="str">
        <f t="shared" si="1"/>
        <v>Partial Leveraged/Dividend Recapitalization</v>
      </c>
      <c r="J15" s="25" t="s">
        <v>1826</v>
      </c>
      <c r="K15" s="25">
        <v>19</v>
      </c>
    </row>
    <row r="16" spans="1:11" ht="13" x14ac:dyDescent="0.3">
      <c r="A16" s="72">
        <v>1</v>
      </c>
      <c r="B16" s="31" t="s">
        <v>886</v>
      </c>
      <c r="C16" s="72">
        <v>2</v>
      </c>
      <c r="D16" s="226" t="s">
        <v>893</v>
      </c>
      <c r="E16" s="403">
        <v>11</v>
      </c>
      <c r="F16" s="404" t="s">
        <v>1703</v>
      </c>
      <c r="H16" s="407" t="str">
        <f t="shared" si="0"/>
        <v>Partial Sale to Strategic Buyer</v>
      </c>
      <c r="I16" s="25" t="str">
        <f t="shared" si="1"/>
        <v>Fully Realized</v>
      </c>
      <c r="J16" s="25" t="s">
        <v>887</v>
      </c>
      <c r="K16" s="25">
        <v>1</v>
      </c>
    </row>
    <row r="17" spans="1:11" ht="13" x14ac:dyDescent="0.3">
      <c r="A17" s="72">
        <v>1</v>
      </c>
      <c r="B17" s="31" t="s">
        <v>886</v>
      </c>
      <c r="C17" s="72">
        <v>2</v>
      </c>
      <c r="D17" s="226" t="s">
        <v>893</v>
      </c>
      <c r="E17" s="403">
        <v>12</v>
      </c>
      <c r="F17" s="404" t="s">
        <v>1704</v>
      </c>
      <c r="H17" s="407" t="str">
        <f t="shared" si="0"/>
        <v>Partial Sale to other Financial Buyer</v>
      </c>
      <c r="I17" s="25" t="str">
        <f t="shared" si="1"/>
        <v>IPO (Initial Public Offering)</v>
      </c>
      <c r="J17" s="25" t="s">
        <v>1827</v>
      </c>
      <c r="K17" s="25">
        <v>8</v>
      </c>
    </row>
    <row r="18" spans="1:11" ht="13" x14ac:dyDescent="0.3">
      <c r="A18" s="72">
        <v>1</v>
      </c>
      <c r="B18" s="31" t="s">
        <v>886</v>
      </c>
      <c r="C18" s="72">
        <v>2</v>
      </c>
      <c r="D18" s="226" t="s">
        <v>893</v>
      </c>
      <c r="E18" s="403">
        <v>13</v>
      </c>
      <c r="F18" s="404" t="s">
        <v>1705</v>
      </c>
      <c r="H18" s="407" t="str">
        <f t="shared" si="0"/>
        <v>Partial Sale to GP (Secondary Buyout)</v>
      </c>
      <c r="I18" s="25" t="str">
        <f t="shared" si="1"/>
        <v>Sale to Strategic Buyer</v>
      </c>
      <c r="J18" s="25" t="s">
        <v>1828</v>
      </c>
      <c r="K18" s="25">
        <v>20</v>
      </c>
    </row>
    <row r="19" spans="1:11" ht="13" x14ac:dyDescent="0.3">
      <c r="A19" s="72">
        <v>1</v>
      </c>
      <c r="B19" s="31" t="s">
        <v>886</v>
      </c>
      <c r="C19" s="72">
        <v>2</v>
      </c>
      <c r="D19" s="226" t="s">
        <v>893</v>
      </c>
      <c r="E19" s="403">
        <v>14</v>
      </c>
      <c r="F19" s="404" t="s">
        <v>1706</v>
      </c>
      <c r="H19" s="407" t="str">
        <f t="shared" si="0"/>
        <v>Partial Sale to Management (Management Buyback)</v>
      </c>
      <c r="I19" s="25" t="str">
        <f t="shared" si="1"/>
        <v>Sale to other Financial Buyer</v>
      </c>
      <c r="J19" s="25" t="s">
        <v>1829</v>
      </c>
      <c r="K19" s="25">
        <v>21</v>
      </c>
    </row>
    <row r="20" spans="1:11" ht="13" x14ac:dyDescent="0.3">
      <c r="A20" s="72">
        <v>1</v>
      </c>
      <c r="B20" s="31" t="s">
        <v>886</v>
      </c>
      <c r="C20" s="72">
        <v>2</v>
      </c>
      <c r="D20" s="226" t="s">
        <v>893</v>
      </c>
      <c r="E20" s="403">
        <v>15</v>
      </c>
      <c r="F20" s="404" t="s">
        <v>1707</v>
      </c>
      <c r="H20" s="407" t="str">
        <f t="shared" si="0"/>
        <v>Partial Company/Promoter Buyback</v>
      </c>
      <c r="I20" s="25" t="str">
        <f t="shared" si="1"/>
        <v>Sale to GP (Secondary Buyout)</v>
      </c>
      <c r="J20" s="25" t="s">
        <v>1830</v>
      </c>
      <c r="K20" s="25">
        <v>22</v>
      </c>
    </row>
    <row r="21" spans="1:11" ht="13" x14ac:dyDescent="0.3">
      <c r="A21" s="72">
        <v>1</v>
      </c>
      <c r="B21" s="31" t="s">
        <v>886</v>
      </c>
      <c r="C21" s="72">
        <v>2</v>
      </c>
      <c r="D21" s="226" t="s">
        <v>893</v>
      </c>
      <c r="E21" s="403">
        <v>16</v>
      </c>
      <c r="F21" s="404" t="s">
        <v>1708</v>
      </c>
      <c r="H21" s="407" t="str">
        <f t="shared" si="0"/>
        <v>Partial Write-off</v>
      </c>
      <c r="I21" s="25" t="str">
        <f t="shared" si="1"/>
        <v>Trade Sale</v>
      </c>
      <c r="J21" s="25" t="s">
        <v>1831</v>
      </c>
      <c r="K21" s="25">
        <v>5</v>
      </c>
    </row>
    <row r="22" spans="1:11" ht="13" x14ac:dyDescent="0.3">
      <c r="A22" s="72">
        <v>1</v>
      </c>
      <c r="B22" s="31" t="s">
        <v>886</v>
      </c>
      <c r="C22" s="72">
        <v>2</v>
      </c>
      <c r="D22" s="226" t="s">
        <v>893</v>
      </c>
      <c r="E22" s="403">
        <v>17</v>
      </c>
      <c r="F22" s="404" t="s">
        <v>1709</v>
      </c>
      <c r="H22" s="407" t="str">
        <f t="shared" si="0"/>
        <v>Partial Public Merger/Sale</v>
      </c>
      <c r="I22" s="25" t="str">
        <f t="shared" si="1"/>
        <v>Sale to Management (Management Buyback)</v>
      </c>
      <c r="J22" s="25" t="s">
        <v>1832</v>
      </c>
      <c r="K22" s="25">
        <v>23</v>
      </c>
    </row>
    <row r="23" spans="1:11" ht="13" x14ac:dyDescent="0.3">
      <c r="A23" s="72">
        <v>1</v>
      </c>
      <c r="B23" s="31" t="s">
        <v>886</v>
      </c>
      <c r="C23" s="72">
        <v>2</v>
      </c>
      <c r="D23" s="226" t="s">
        <v>893</v>
      </c>
      <c r="E23" s="403">
        <v>18</v>
      </c>
      <c r="F23" s="404" t="s">
        <v>1710</v>
      </c>
      <c r="H23" s="407" t="str">
        <f t="shared" si="0"/>
        <v>Partial Carve Out</v>
      </c>
      <c r="I23" s="25" t="str">
        <f t="shared" si="1"/>
        <v>Company/Promoter Buyback</v>
      </c>
      <c r="J23" s="25" t="s">
        <v>1833</v>
      </c>
      <c r="K23" s="25">
        <v>24</v>
      </c>
    </row>
    <row r="24" spans="1:11" ht="13" x14ac:dyDescent="0.3">
      <c r="A24" s="72">
        <v>1</v>
      </c>
      <c r="B24" s="31" t="s">
        <v>886</v>
      </c>
      <c r="C24" s="72">
        <v>2</v>
      </c>
      <c r="D24" s="226" t="s">
        <v>893</v>
      </c>
      <c r="E24" s="403">
        <v>19</v>
      </c>
      <c r="F24" s="404" t="s">
        <v>1711</v>
      </c>
      <c r="H24" s="407" t="str">
        <f t="shared" si="0"/>
        <v>Partial Leveraged/Dividend Recapitalization</v>
      </c>
      <c r="I24" s="25" t="str">
        <f t="shared" si="1"/>
        <v>Write off</v>
      </c>
      <c r="J24" s="25" t="s">
        <v>1834</v>
      </c>
      <c r="K24" s="25">
        <v>4</v>
      </c>
    </row>
    <row r="25" spans="1:11" ht="13" x14ac:dyDescent="0.3">
      <c r="A25" s="73">
        <v>1</v>
      </c>
      <c r="B25" s="74" t="s">
        <v>886</v>
      </c>
      <c r="C25" s="72">
        <v>2</v>
      </c>
      <c r="D25" s="227" t="s">
        <v>893</v>
      </c>
      <c r="E25" s="222">
        <v>2</v>
      </c>
      <c r="F25" s="68" t="s">
        <v>893</v>
      </c>
      <c r="H25" s="407" t="str">
        <f t="shared" si="0"/>
        <v>Partially Realized</v>
      </c>
      <c r="I25" s="25" t="str">
        <f t="shared" si="1"/>
        <v>Public Merger/Sale</v>
      </c>
      <c r="J25" s="25" t="s">
        <v>1835</v>
      </c>
      <c r="K25" s="25">
        <v>9</v>
      </c>
    </row>
    <row r="26" spans="1:11" ht="13" x14ac:dyDescent="0.3">
      <c r="A26" s="75">
        <v>2</v>
      </c>
      <c r="B26" s="76" t="s">
        <v>896</v>
      </c>
      <c r="C26" s="230">
        <v>3</v>
      </c>
      <c r="D26" s="229" t="s">
        <v>896</v>
      </c>
      <c r="E26" s="224">
        <v>3</v>
      </c>
      <c r="F26" s="77" t="s">
        <v>896</v>
      </c>
      <c r="H26" s="407" t="str">
        <f t="shared" si="0"/>
        <v>Not Realized</v>
      </c>
      <c r="I26" s="25" t="str">
        <f t="shared" si="1"/>
        <v>Distribution</v>
      </c>
      <c r="J26" s="25" t="s">
        <v>1836</v>
      </c>
      <c r="K26" s="25">
        <v>10</v>
      </c>
    </row>
  </sheetData>
  <sheetProtection selectLockedCells="1" selectUnlockedCells="1"/>
  <phoneticPr fontId="51" type="noConversion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FF"/>
  </sheetPr>
  <dimension ref="A1:AMM414"/>
  <sheetViews>
    <sheetView topLeftCell="G1" zoomScale="86" zoomScaleNormal="86" workbookViewId="0">
      <pane ySplit="2" topLeftCell="A3" activePane="bottomLeft" state="frozen"/>
      <selection activeCell="C15" sqref="C15:C23"/>
      <selection pane="bottomLeft" activeCell="H110" sqref="H110"/>
    </sheetView>
  </sheetViews>
  <sheetFormatPr defaultColWidth="9.08984375" defaultRowHeight="12.5" x14ac:dyDescent="0.25"/>
  <cols>
    <col min="1" max="2" width="9.08984375" style="161"/>
    <col min="3" max="4" width="9.08984375" style="161" customWidth="1"/>
    <col min="5" max="5" width="11" style="161" customWidth="1"/>
    <col min="6" max="6" width="9.08984375" style="161" customWidth="1"/>
    <col min="7" max="8" width="9.08984375" style="161"/>
    <col min="9" max="9" width="16.453125" style="161" customWidth="1"/>
    <col min="10" max="11" width="9.08984375" style="161"/>
    <col min="12" max="12" width="15.54296875" style="161" customWidth="1"/>
    <col min="13" max="13" width="11.54296875" style="161" customWidth="1"/>
    <col min="14" max="14" width="34.453125" style="162" bestFit="1" customWidth="1"/>
    <col min="15" max="17" width="15.54296875" style="161" customWidth="1"/>
    <col min="18" max="18" width="9.08984375" style="161"/>
    <col min="19" max="22" width="0" style="161" hidden="1" customWidth="1"/>
    <col min="23" max="23" width="27.453125" style="161" bestFit="1" customWidth="1"/>
    <col min="24" max="48" width="9.08984375" style="161"/>
    <col min="49" max="49" width="28.08984375" style="161" customWidth="1"/>
    <col min="50" max="1020" width="9.08984375" style="161"/>
    <col min="1021" max="16384" width="9.08984375" style="163"/>
  </cols>
  <sheetData>
    <row r="1" spans="1:1027" ht="13.5" thickBot="1" x14ac:dyDescent="0.35">
      <c r="A1" s="80" t="s">
        <v>1327</v>
      </c>
      <c r="B1" s="81"/>
      <c r="C1" s="81"/>
      <c r="D1" s="81"/>
      <c r="E1" s="82"/>
      <c r="F1" s="81"/>
      <c r="G1" s="82"/>
      <c r="H1" s="82"/>
      <c r="I1" s="82"/>
      <c r="J1" s="82"/>
      <c r="K1" s="82"/>
      <c r="L1" s="82"/>
      <c r="M1" s="82"/>
      <c r="N1" s="82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  <c r="DJ1" s="163"/>
      <c r="DK1" s="163"/>
      <c r="DL1" s="163"/>
      <c r="DM1" s="163"/>
      <c r="DN1" s="163"/>
      <c r="DO1" s="163"/>
      <c r="DP1" s="163"/>
      <c r="DQ1" s="163"/>
      <c r="DR1" s="163"/>
      <c r="DS1" s="163"/>
      <c r="DT1" s="163"/>
      <c r="DU1" s="163"/>
      <c r="DV1" s="163"/>
      <c r="DW1" s="163"/>
      <c r="DX1" s="163"/>
      <c r="DY1" s="163"/>
      <c r="DZ1" s="163"/>
      <c r="EA1" s="163"/>
      <c r="EB1" s="163"/>
      <c r="EC1" s="163"/>
      <c r="ED1" s="163"/>
      <c r="EE1" s="163"/>
      <c r="EF1" s="163"/>
      <c r="EG1" s="163"/>
      <c r="EH1" s="163"/>
      <c r="EI1" s="163"/>
      <c r="EJ1" s="163"/>
      <c r="EK1" s="163"/>
      <c r="EL1" s="163"/>
      <c r="EM1" s="163"/>
      <c r="EN1" s="163"/>
      <c r="EO1" s="163"/>
      <c r="EP1" s="163"/>
      <c r="EQ1" s="163"/>
      <c r="ER1" s="163"/>
      <c r="ES1" s="163"/>
      <c r="ET1" s="163"/>
      <c r="EU1" s="163"/>
      <c r="EV1" s="163"/>
      <c r="EW1" s="163"/>
      <c r="EX1" s="163"/>
      <c r="EY1" s="163"/>
      <c r="EZ1" s="163"/>
      <c r="FA1" s="163"/>
      <c r="FB1" s="163"/>
      <c r="FC1" s="163"/>
      <c r="FD1" s="163"/>
      <c r="FE1" s="163"/>
      <c r="FF1" s="163"/>
      <c r="FG1" s="163"/>
      <c r="FH1" s="163"/>
      <c r="FI1" s="163"/>
      <c r="FJ1" s="163"/>
      <c r="FK1" s="163"/>
      <c r="FL1" s="163"/>
      <c r="FM1" s="163"/>
      <c r="FN1" s="163"/>
      <c r="FO1" s="163"/>
      <c r="FP1" s="163"/>
      <c r="FQ1" s="163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  <c r="GC1" s="163"/>
      <c r="GD1" s="163"/>
      <c r="GE1" s="163"/>
      <c r="GF1" s="163"/>
      <c r="GG1" s="163"/>
      <c r="GH1" s="163"/>
      <c r="GI1" s="163"/>
      <c r="GJ1" s="163"/>
      <c r="GK1" s="163"/>
      <c r="GL1" s="163"/>
      <c r="GM1" s="163"/>
      <c r="GN1" s="163"/>
      <c r="GO1" s="163"/>
      <c r="GP1" s="163"/>
      <c r="GQ1" s="163"/>
      <c r="GR1" s="163"/>
      <c r="GS1" s="163"/>
      <c r="GT1" s="163"/>
      <c r="GU1" s="163"/>
      <c r="GV1" s="163"/>
      <c r="GW1" s="163"/>
      <c r="GX1" s="163"/>
      <c r="GY1" s="163"/>
      <c r="GZ1" s="163"/>
      <c r="HA1" s="163"/>
      <c r="HB1" s="163"/>
      <c r="HC1" s="163"/>
      <c r="HD1" s="163"/>
      <c r="HE1" s="163"/>
      <c r="HF1" s="163"/>
      <c r="HG1" s="163"/>
      <c r="HH1" s="163"/>
      <c r="HI1" s="163"/>
      <c r="HJ1" s="163"/>
      <c r="HK1" s="163"/>
      <c r="HL1" s="163"/>
      <c r="HM1" s="163"/>
      <c r="HN1" s="163"/>
      <c r="HO1" s="163"/>
      <c r="HP1" s="163"/>
      <c r="HQ1" s="163"/>
      <c r="HR1" s="163"/>
      <c r="HS1" s="163"/>
      <c r="HT1" s="163"/>
      <c r="HU1" s="163"/>
      <c r="HV1" s="163"/>
      <c r="HW1" s="163"/>
      <c r="HX1" s="163"/>
      <c r="HY1" s="163"/>
      <c r="HZ1" s="163"/>
      <c r="IA1" s="163"/>
      <c r="IB1" s="163"/>
      <c r="IC1" s="163"/>
      <c r="ID1" s="163"/>
      <c r="IE1" s="163"/>
      <c r="IF1" s="163"/>
      <c r="IG1" s="163"/>
      <c r="IH1" s="163"/>
      <c r="II1" s="163"/>
      <c r="IJ1" s="163"/>
      <c r="IK1" s="163"/>
      <c r="IL1" s="163"/>
      <c r="IM1" s="163"/>
      <c r="IN1" s="163"/>
      <c r="IO1" s="163"/>
      <c r="IP1" s="163"/>
      <c r="IQ1" s="163"/>
      <c r="IR1" s="163"/>
      <c r="IS1" s="163"/>
      <c r="IT1" s="163"/>
      <c r="IU1" s="163"/>
      <c r="IV1" s="163"/>
      <c r="IW1" s="163"/>
      <c r="IX1" s="163"/>
      <c r="IY1" s="163"/>
      <c r="IZ1" s="163"/>
      <c r="JA1" s="163"/>
      <c r="JB1" s="163"/>
      <c r="JC1" s="163"/>
      <c r="JD1" s="163"/>
      <c r="JE1" s="163"/>
      <c r="JF1" s="163"/>
      <c r="JG1" s="163"/>
      <c r="JH1" s="163"/>
      <c r="JI1" s="163"/>
      <c r="JJ1" s="163"/>
      <c r="JK1" s="163"/>
      <c r="JL1" s="163"/>
      <c r="JM1" s="163"/>
      <c r="JN1" s="163"/>
      <c r="JO1" s="163"/>
      <c r="JP1" s="163"/>
      <c r="JQ1" s="163"/>
      <c r="JR1" s="163"/>
      <c r="JS1" s="163"/>
      <c r="JT1" s="163"/>
      <c r="JU1" s="163"/>
      <c r="JV1" s="163"/>
      <c r="JW1" s="163"/>
      <c r="JX1" s="163"/>
      <c r="JY1" s="163"/>
      <c r="JZ1" s="163"/>
      <c r="KA1" s="163"/>
      <c r="KB1" s="163"/>
      <c r="KC1" s="163"/>
      <c r="KD1" s="163"/>
      <c r="KE1" s="163"/>
      <c r="KF1" s="163"/>
      <c r="KG1" s="163"/>
      <c r="KH1" s="163"/>
      <c r="KI1" s="163"/>
      <c r="KJ1" s="163"/>
      <c r="KK1" s="163"/>
      <c r="KL1" s="163"/>
      <c r="KM1" s="163"/>
      <c r="KN1" s="163"/>
      <c r="KO1" s="163"/>
      <c r="KP1" s="163"/>
      <c r="KQ1" s="163"/>
      <c r="KR1" s="163"/>
      <c r="KS1" s="163"/>
      <c r="KT1" s="163"/>
      <c r="KU1" s="163"/>
      <c r="KV1" s="163"/>
      <c r="KW1" s="163"/>
      <c r="KX1" s="163"/>
      <c r="KY1" s="163"/>
      <c r="KZ1" s="163"/>
      <c r="LA1" s="163"/>
      <c r="LB1" s="163"/>
      <c r="LC1" s="163"/>
      <c r="LD1" s="163"/>
      <c r="LE1" s="163"/>
      <c r="LF1" s="163"/>
      <c r="LG1" s="163"/>
      <c r="LH1" s="163"/>
      <c r="LI1" s="163"/>
      <c r="LJ1" s="163"/>
      <c r="LK1" s="163"/>
      <c r="LL1" s="163"/>
      <c r="LM1" s="163"/>
      <c r="LN1" s="163"/>
      <c r="LO1" s="163"/>
      <c r="LP1" s="163"/>
      <c r="LQ1" s="163"/>
      <c r="LR1" s="163"/>
      <c r="LS1" s="163"/>
      <c r="LT1" s="163"/>
      <c r="LU1" s="163"/>
      <c r="LV1" s="163"/>
      <c r="LW1" s="163"/>
      <c r="LX1" s="163"/>
      <c r="LY1" s="163"/>
      <c r="LZ1" s="163"/>
      <c r="MA1" s="163"/>
      <c r="MB1" s="163"/>
      <c r="MC1" s="163"/>
      <c r="MD1" s="163"/>
      <c r="ME1" s="163"/>
      <c r="MF1" s="163"/>
      <c r="MG1" s="163"/>
      <c r="MH1" s="163"/>
      <c r="MI1" s="163"/>
      <c r="MJ1" s="163"/>
      <c r="MK1" s="163"/>
      <c r="ML1" s="163"/>
      <c r="MM1" s="163"/>
      <c r="MN1" s="163"/>
      <c r="MO1" s="163"/>
      <c r="MP1" s="163"/>
      <c r="MQ1" s="163"/>
      <c r="MR1" s="163"/>
      <c r="MS1" s="163"/>
      <c r="MT1" s="163"/>
      <c r="MU1" s="163"/>
      <c r="MV1" s="163"/>
      <c r="MW1" s="163"/>
      <c r="MX1" s="163"/>
      <c r="MY1" s="163"/>
      <c r="MZ1" s="163"/>
      <c r="NA1" s="163"/>
      <c r="NB1" s="163"/>
      <c r="NC1" s="163"/>
      <c r="ND1" s="163"/>
      <c r="NE1" s="163"/>
      <c r="NF1" s="163"/>
      <c r="NG1" s="163"/>
      <c r="NH1" s="163"/>
      <c r="NI1" s="163"/>
      <c r="NJ1" s="163"/>
      <c r="NK1" s="163"/>
      <c r="NL1" s="163"/>
      <c r="NM1" s="163"/>
      <c r="NN1" s="163"/>
      <c r="NO1" s="163"/>
      <c r="NP1" s="163"/>
      <c r="NQ1" s="163"/>
      <c r="NR1" s="163"/>
      <c r="NS1" s="163"/>
      <c r="NT1" s="163"/>
      <c r="NU1" s="163"/>
      <c r="NV1" s="163"/>
      <c r="NW1" s="163"/>
      <c r="NX1" s="163"/>
      <c r="NY1" s="163"/>
      <c r="NZ1" s="163"/>
      <c r="OA1" s="163"/>
      <c r="OB1" s="163"/>
      <c r="OC1" s="163"/>
      <c r="OD1" s="163"/>
      <c r="OE1" s="163"/>
      <c r="OF1" s="163"/>
      <c r="OG1" s="163"/>
      <c r="OH1" s="163"/>
      <c r="OI1" s="163"/>
      <c r="OJ1" s="163"/>
      <c r="OK1" s="163"/>
      <c r="OL1" s="163"/>
      <c r="OM1" s="163"/>
      <c r="ON1" s="163"/>
      <c r="OO1" s="163"/>
      <c r="OP1" s="163"/>
      <c r="OQ1" s="163"/>
      <c r="OR1" s="163"/>
      <c r="OS1" s="163"/>
      <c r="OT1" s="163"/>
      <c r="OU1" s="163"/>
      <c r="OV1" s="163"/>
      <c r="OW1" s="163"/>
      <c r="OX1" s="163"/>
      <c r="OY1" s="163"/>
      <c r="OZ1" s="163"/>
      <c r="PA1" s="163"/>
      <c r="PB1" s="163"/>
      <c r="PC1" s="163"/>
      <c r="PD1" s="163"/>
      <c r="PE1" s="163"/>
      <c r="PF1" s="163"/>
      <c r="PG1" s="163"/>
      <c r="PH1" s="163"/>
      <c r="PI1" s="163"/>
      <c r="PJ1" s="163"/>
      <c r="PK1" s="163"/>
      <c r="PL1" s="163"/>
      <c r="PM1" s="163"/>
      <c r="PN1" s="163"/>
      <c r="PO1" s="163"/>
      <c r="PP1" s="163"/>
      <c r="PQ1" s="163"/>
      <c r="PR1" s="163"/>
      <c r="PS1" s="163"/>
      <c r="PT1" s="163"/>
      <c r="PU1" s="163"/>
      <c r="PV1" s="163"/>
      <c r="PW1" s="163"/>
      <c r="PX1" s="163"/>
      <c r="PY1" s="163"/>
      <c r="PZ1" s="163"/>
      <c r="QA1" s="163"/>
      <c r="QB1" s="163"/>
      <c r="QC1" s="163"/>
      <c r="QD1" s="163"/>
      <c r="QE1" s="163"/>
      <c r="QF1" s="163"/>
      <c r="QG1" s="163"/>
      <c r="QH1" s="163"/>
      <c r="QI1" s="163"/>
      <c r="QJ1" s="163"/>
      <c r="QK1" s="163"/>
      <c r="QL1" s="163"/>
      <c r="QM1" s="163"/>
      <c r="QN1" s="163"/>
      <c r="QO1" s="163"/>
      <c r="QP1" s="163"/>
      <c r="QQ1" s="163"/>
      <c r="QR1" s="163"/>
      <c r="QS1" s="163"/>
      <c r="QT1" s="163"/>
      <c r="QU1" s="163"/>
      <c r="QV1" s="163"/>
      <c r="QW1" s="163"/>
      <c r="QX1" s="163"/>
      <c r="QY1" s="163"/>
      <c r="QZ1" s="163"/>
      <c r="RA1" s="163"/>
      <c r="RB1" s="163"/>
      <c r="RC1" s="163"/>
      <c r="RD1" s="163"/>
      <c r="RE1" s="163"/>
      <c r="RF1" s="163"/>
      <c r="RG1" s="163"/>
      <c r="RH1" s="163"/>
      <c r="RI1" s="163"/>
      <c r="RJ1" s="163"/>
      <c r="RK1" s="163"/>
      <c r="RL1" s="163"/>
      <c r="RM1" s="163"/>
      <c r="RN1" s="163"/>
      <c r="RO1" s="163"/>
      <c r="RP1" s="163"/>
      <c r="RQ1" s="163"/>
      <c r="RR1" s="163"/>
      <c r="RS1" s="163"/>
      <c r="RT1" s="163"/>
      <c r="RU1" s="163"/>
      <c r="RV1" s="163"/>
      <c r="RW1" s="163"/>
      <c r="RX1" s="163"/>
      <c r="RY1" s="163"/>
      <c r="RZ1" s="163"/>
      <c r="SA1" s="163"/>
      <c r="SB1" s="163"/>
      <c r="SC1" s="163"/>
      <c r="SD1" s="163"/>
      <c r="SE1" s="163"/>
      <c r="SF1" s="163"/>
      <c r="SG1" s="163"/>
      <c r="SH1" s="163"/>
      <c r="SI1" s="163"/>
      <c r="SJ1" s="163"/>
      <c r="SK1" s="163"/>
      <c r="SL1" s="163"/>
      <c r="SM1" s="163"/>
      <c r="SN1" s="163"/>
      <c r="SO1" s="163"/>
      <c r="SP1" s="163"/>
      <c r="SQ1" s="163"/>
      <c r="SR1" s="163"/>
      <c r="SS1" s="163"/>
      <c r="ST1" s="163"/>
      <c r="SU1" s="163"/>
      <c r="SV1" s="163"/>
      <c r="SW1" s="163"/>
      <c r="SX1" s="163"/>
      <c r="SY1" s="163"/>
      <c r="SZ1" s="163"/>
      <c r="TA1" s="163"/>
      <c r="TB1" s="163"/>
      <c r="TC1" s="163"/>
      <c r="TD1" s="163"/>
      <c r="TE1" s="163"/>
      <c r="TF1" s="163"/>
      <c r="TG1" s="163"/>
      <c r="TH1" s="163"/>
      <c r="TI1" s="163"/>
      <c r="TJ1" s="163"/>
      <c r="TK1" s="163"/>
      <c r="TL1" s="163"/>
      <c r="TM1" s="163"/>
      <c r="TN1" s="163"/>
      <c r="TO1" s="163"/>
      <c r="TP1" s="163"/>
      <c r="TQ1" s="163"/>
      <c r="TR1" s="163"/>
      <c r="TS1" s="163"/>
      <c r="TT1" s="163"/>
      <c r="TU1" s="163"/>
      <c r="TV1" s="163"/>
      <c r="TW1" s="163"/>
      <c r="TX1" s="163"/>
      <c r="TY1" s="163"/>
      <c r="TZ1" s="163"/>
      <c r="UA1" s="163"/>
      <c r="UB1" s="163"/>
      <c r="UC1" s="163"/>
      <c r="UD1" s="163"/>
      <c r="UE1" s="163"/>
      <c r="UF1" s="163"/>
      <c r="UG1" s="163"/>
      <c r="UH1" s="163"/>
      <c r="UI1" s="163"/>
      <c r="UJ1" s="163"/>
      <c r="UK1" s="163"/>
      <c r="UL1" s="163"/>
      <c r="UM1" s="163"/>
      <c r="UN1" s="163"/>
      <c r="UO1" s="163"/>
      <c r="UP1" s="163"/>
      <c r="UQ1" s="163"/>
      <c r="UR1" s="163"/>
      <c r="US1" s="163"/>
      <c r="UT1" s="163"/>
      <c r="UU1" s="163"/>
      <c r="UV1" s="163"/>
      <c r="UW1" s="163"/>
      <c r="UX1" s="163"/>
      <c r="UY1" s="163"/>
      <c r="UZ1" s="163"/>
      <c r="VA1" s="163"/>
      <c r="VB1" s="163"/>
      <c r="VC1" s="163"/>
      <c r="VD1" s="163"/>
      <c r="VE1" s="163"/>
      <c r="VF1" s="163"/>
      <c r="VG1" s="163"/>
      <c r="VH1" s="163"/>
      <c r="VI1" s="163"/>
      <c r="VJ1" s="163"/>
      <c r="VK1" s="163"/>
      <c r="VL1" s="163"/>
      <c r="VM1" s="163"/>
      <c r="VN1" s="163"/>
      <c r="VO1" s="163"/>
      <c r="VP1" s="163"/>
      <c r="VQ1" s="163"/>
      <c r="VR1" s="163"/>
      <c r="VS1" s="163"/>
      <c r="VT1" s="163"/>
      <c r="VU1" s="163"/>
      <c r="VV1" s="163"/>
      <c r="VW1" s="163"/>
      <c r="VX1" s="163"/>
      <c r="VY1" s="163"/>
      <c r="VZ1" s="163"/>
      <c r="WA1" s="163"/>
      <c r="WB1" s="163"/>
      <c r="WC1" s="163"/>
      <c r="WD1" s="163"/>
      <c r="WE1" s="163"/>
      <c r="WF1" s="163"/>
      <c r="WG1" s="163"/>
      <c r="WH1" s="163"/>
      <c r="WI1" s="163"/>
      <c r="WJ1" s="163"/>
      <c r="WK1" s="163"/>
      <c r="WL1" s="163"/>
      <c r="WM1" s="163"/>
      <c r="WN1" s="163"/>
      <c r="WO1" s="163"/>
      <c r="WP1" s="163"/>
      <c r="WQ1" s="163"/>
      <c r="WR1" s="163"/>
      <c r="WS1" s="163"/>
      <c r="WT1" s="163"/>
      <c r="WU1" s="163"/>
      <c r="WV1" s="163"/>
      <c r="WW1" s="163"/>
      <c r="WX1" s="163"/>
      <c r="WY1" s="163"/>
      <c r="WZ1" s="163"/>
      <c r="XA1" s="163"/>
      <c r="XB1" s="163"/>
      <c r="XC1" s="163"/>
      <c r="XD1" s="163"/>
      <c r="XE1" s="163"/>
      <c r="XF1" s="163"/>
      <c r="XG1" s="163"/>
      <c r="XH1" s="163"/>
      <c r="XI1" s="163"/>
      <c r="XJ1" s="163"/>
      <c r="XK1" s="163"/>
      <c r="XL1" s="163"/>
      <c r="XM1" s="163"/>
      <c r="XN1" s="163"/>
      <c r="XO1" s="163"/>
      <c r="XP1" s="163"/>
      <c r="XQ1" s="163"/>
      <c r="XR1" s="163"/>
      <c r="XS1" s="163"/>
      <c r="XT1" s="163"/>
      <c r="XU1" s="163"/>
      <c r="XV1" s="163"/>
      <c r="XW1" s="163"/>
      <c r="XX1" s="163"/>
      <c r="XY1" s="163"/>
      <c r="XZ1" s="163"/>
      <c r="YA1" s="163"/>
      <c r="YB1" s="163"/>
      <c r="YC1" s="163"/>
      <c r="YD1" s="163"/>
      <c r="YE1" s="163"/>
      <c r="YF1" s="163"/>
      <c r="YG1" s="163"/>
      <c r="YH1" s="163"/>
      <c r="YI1" s="163"/>
      <c r="YJ1" s="163"/>
      <c r="YK1" s="163"/>
      <c r="YL1" s="163"/>
      <c r="YM1" s="163"/>
      <c r="YN1" s="163"/>
      <c r="YO1" s="163"/>
      <c r="YP1" s="163"/>
      <c r="YQ1" s="163"/>
      <c r="YR1" s="163"/>
      <c r="YS1" s="163"/>
      <c r="YT1" s="163"/>
      <c r="YU1" s="163"/>
      <c r="YV1" s="163"/>
      <c r="YW1" s="163"/>
      <c r="YX1" s="163"/>
      <c r="YY1" s="163"/>
      <c r="YZ1" s="163"/>
      <c r="ZA1" s="163"/>
      <c r="ZB1" s="163"/>
      <c r="ZC1" s="163"/>
      <c r="ZD1" s="163"/>
      <c r="ZE1" s="163"/>
      <c r="ZF1" s="163"/>
      <c r="ZG1" s="163"/>
      <c r="ZH1" s="163"/>
      <c r="ZI1" s="163"/>
      <c r="ZJ1" s="163"/>
      <c r="ZK1" s="163"/>
      <c r="ZL1" s="163"/>
      <c r="ZM1" s="163"/>
      <c r="ZN1" s="163"/>
      <c r="ZO1" s="163"/>
      <c r="ZP1" s="163"/>
      <c r="ZQ1" s="163"/>
      <c r="ZR1" s="163"/>
      <c r="ZS1" s="163"/>
      <c r="ZT1" s="163"/>
      <c r="ZU1" s="163"/>
      <c r="ZV1" s="163"/>
      <c r="ZW1" s="163"/>
      <c r="ZX1" s="163"/>
      <c r="ZY1" s="163"/>
      <c r="ZZ1" s="163"/>
      <c r="AAA1" s="163"/>
      <c r="AAB1" s="163"/>
      <c r="AAC1" s="163"/>
      <c r="AAD1" s="163"/>
      <c r="AAE1" s="163"/>
      <c r="AAF1" s="163"/>
      <c r="AAG1" s="163"/>
      <c r="AAH1" s="163"/>
      <c r="AAI1" s="163"/>
      <c r="AAJ1" s="163"/>
      <c r="AAK1" s="163"/>
      <c r="AAL1" s="163"/>
      <c r="AAM1" s="163"/>
      <c r="AAN1" s="163"/>
      <c r="AAO1" s="163"/>
      <c r="AAP1" s="163"/>
      <c r="AAQ1" s="163"/>
      <c r="AAR1" s="163"/>
      <c r="AAS1" s="163"/>
      <c r="AAT1" s="163"/>
      <c r="AAU1" s="163"/>
      <c r="AAV1" s="163"/>
      <c r="AAW1" s="163"/>
      <c r="AAX1" s="163"/>
      <c r="AAY1" s="163"/>
      <c r="AAZ1" s="163"/>
      <c r="ABA1" s="163"/>
      <c r="ABB1" s="163"/>
      <c r="ABC1" s="163"/>
      <c r="ABD1" s="163"/>
      <c r="ABE1" s="163"/>
      <c r="ABF1" s="163"/>
      <c r="ABG1" s="163"/>
      <c r="ABH1" s="163"/>
      <c r="ABI1" s="163"/>
      <c r="ABJ1" s="163"/>
      <c r="ABK1" s="163"/>
      <c r="ABL1" s="163"/>
      <c r="ABM1" s="163"/>
      <c r="ABN1" s="163"/>
      <c r="ABO1" s="163"/>
      <c r="ABP1" s="163"/>
      <c r="ABQ1" s="163"/>
      <c r="ABR1" s="163"/>
      <c r="ABS1" s="163"/>
      <c r="ABT1" s="163"/>
      <c r="ABU1" s="163"/>
      <c r="ABV1" s="163"/>
      <c r="ABW1" s="163"/>
      <c r="ABX1" s="163"/>
      <c r="ABY1" s="163"/>
      <c r="ABZ1" s="163"/>
      <c r="ACA1" s="163"/>
      <c r="ACB1" s="163"/>
      <c r="ACC1" s="163"/>
      <c r="ACD1" s="163"/>
      <c r="ACE1" s="163"/>
      <c r="ACF1" s="163"/>
      <c r="ACG1" s="163"/>
      <c r="ACH1" s="163"/>
      <c r="ACI1" s="163"/>
      <c r="ACJ1" s="163"/>
      <c r="ACK1" s="163"/>
      <c r="ACL1" s="163"/>
      <c r="ACM1" s="163"/>
      <c r="ACN1" s="163"/>
      <c r="ACO1" s="163"/>
      <c r="ACP1" s="163"/>
      <c r="ACQ1" s="163"/>
      <c r="ACR1" s="163"/>
      <c r="ACS1" s="163"/>
      <c r="ACT1" s="163"/>
      <c r="ACU1" s="163"/>
      <c r="ACV1" s="163"/>
      <c r="ACW1" s="163"/>
      <c r="ACX1" s="163"/>
      <c r="ACY1" s="163"/>
      <c r="ACZ1" s="163"/>
      <c r="ADA1" s="163"/>
      <c r="ADB1" s="163"/>
      <c r="ADC1" s="163"/>
      <c r="ADD1" s="163"/>
      <c r="ADE1" s="163"/>
      <c r="ADF1" s="163"/>
      <c r="ADG1" s="163"/>
      <c r="ADH1" s="163"/>
      <c r="ADI1" s="163"/>
      <c r="ADJ1" s="163"/>
      <c r="ADK1" s="163"/>
      <c r="ADL1" s="163"/>
      <c r="ADM1" s="163"/>
      <c r="ADN1" s="163"/>
      <c r="ADO1" s="163"/>
      <c r="ADP1" s="163"/>
      <c r="ADQ1" s="163"/>
      <c r="ADR1" s="163"/>
      <c r="ADS1" s="163"/>
      <c r="ADT1" s="163"/>
      <c r="ADU1" s="163"/>
      <c r="ADV1" s="163"/>
      <c r="ADW1" s="163"/>
      <c r="ADX1" s="163"/>
      <c r="ADY1" s="163"/>
      <c r="ADZ1" s="163"/>
      <c r="AEA1" s="163"/>
      <c r="AEB1" s="163"/>
      <c r="AEC1" s="163"/>
      <c r="AED1" s="163"/>
      <c r="AEE1" s="163"/>
      <c r="AEF1" s="163"/>
      <c r="AEG1" s="163"/>
      <c r="AEH1" s="163"/>
      <c r="AEI1" s="163"/>
      <c r="AEJ1" s="163"/>
      <c r="AEK1" s="163"/>
      <c r="AEL1" s="163"/>
      <c r="AEM1" s="163"/>
      <c r="AEN1" s="163"/>
      <c r="AEO1" s="163"/>
      <c r="AEP1" s="163"/>
      <c r="AEQ1" s="163"/>
      <c r="AER1" s="163"/>
      <c r="AES1" s="163"/>
      <c r="AET1" s="163"/>
      <c r="AEU1" s="163"/>
      <c r="AEV1" s="163"/>
      <c r="AEW1" s="163"/>
      <c r="AEX1" s="163"/>
      <c r="AEY1" s="163"/>
      <c r="AEZ1" s="163"/>
      <c r="AFA1" s="163"/>
      <c r="AFB1" s="163"/>
      <c r="AFC1" s="163"/>
      <c r="AFD1" s="163"/>
      <c r="AFE1" s="163"/>
      <c r="AFF1" s="163"/>
      <c r="AFG1" s="163"/>
      <c r="AFH1" s="163"/>
      <c r="AFI1" s="163"/>
      <c r="AFJ1" s="163"/>
      <c r="AFK1" s="163"/>
      <c r="AFL1" s="163"/>
      <c r="AFM1" s="163"/>
      <c r="AFN1" s="163"/>
      <c r="AFO1" s="163"/>
      <c r="AFP1" s="163"/>
      <c r="AFQ1" s="163"/>
      <c r="AFR1" s="163"/>
      <c r="AFS1" s="163"/>
      <c r="AFT1" s="163"/>
      <c r="AFU1" s="163"/>
      <c r="AFV1" s="163"/>
      <c r="AFW1" s="163"/>
      <c r="AFX1" s="163"/>
      <c r="AFY1" s="163"/>
      <c r="AFZ1" s="163"/>
      <c r="AGA1" s="163"/>
      <c r="AGB1" s="163"/>
      <c r="AGC1" s="163"/>
      <c r="AGD1" s="163"/>
      <c r="AGE1" s="163"/>
      <c r="AGF1" s="163"/>
      <c r="AGG1" s="163"/>
      <c r="AGH1" s="163"/>
      <c r="AGI1" s="163"/>
      <c r="AGJ1" s="163"/>
      <c r="AGK1" s="163"/>
      <c r="AGL1" s="163"/>
      <c r="AGM1" s="163"/>
      <c r="AGN1" s="163"/>
      <c r="AGO1" s="163"/>
      <c r="AGP1" s="163"/>
      <c r="AGQ1" s="163"/>
      <c r="AGR1" s="163"/>
      <c r="AGS1" s="163"/>
      <c r="AGT1" s="163"/>
      <c r="AGU1" s="163"/>
      <c r="AGV1" s="163"/>
      <c r="AGW1" s="163"/>
      <c r="AGX1" s="163"/>
      <c r="AGY1" s="163"/>
      <c r="AGZ1" s="163"/>
      <c r="AHA1" s="163"/>
      <c r="AHB1" s="163"/>
      <c r="AHC1" s="163"/>
      <c r="AHD1" s="163"/>
      <c r="AHE1" s="163"/>
      <c r="AHF1" s="163"/>
      <c r="AHG1" s="163"/>
      <c r="AHH1" s="163"/>
      <c r="AHI1" s="163"/>
      <c r="AHJ1" s="163"/>
      <c r="AHK1" s="163"/>
      <c r="AHL1" s="163"/>
      <c r="AHM1" s="163"/>
      <c r="AHN1" s="163"/>
      <c r="AHO1" s="163"/>
      <c r="AHP1" s="163"/>
      <c r="AHQ1" s="163"/>
      <c r="AHR1" s="163"/>
      <c r="AHS1" s="163"/>
      <c r="AHT1" s="163"/>
      <c r="AHU1" s="163"/>
      <c r="AHV1" s="163"/>
      <c r="AHW1" s="163"/>
      <c r="AHX1" s="163"/>
      <c r="AHY1" s="163"/>
      <c r="AHZ1" s="163"/>
      <c r="AIA1" s="163"/>
      <c r="AIB1" s="163"/>
      <c r="AIC1" s="163"/>
      <c r="AID1" s="163"/>
      <c r="AIE1" s="163"/>
      <c r="AIF1" s="163"/>
      <c r="AIG1" s="163"/>
      <c r="AIH1" s="163"/>
      <c r="AII1" s="163"/>
      <c r="AIJ1" s="163"/>
      <c r="AIK1" s="163"/>
      <c r="AIL1" s="163"/>
      <c r="AIM1" s="163"/>
      <c r="AIN1" s="163"/>
      <c r="AIO1" s="163"/>
      <c r="AIP1" s="163"/>
      <c r="AIQ1" s="163"/>
      <c r="AIR1" s="163"/>
      <c r="AIS1" s="163"/>
      <c r="AIT1" s="163"/>
      <c r="AIU1" s="163"/>
      <c r="AIV1" s="163"/>
      <c r="AIW1" s="163"/>
      <c r="AIX1" s="163"/>
      <c r="AIY1" s="163"/>
      <c r="AIZ1" s="163"/>
      <c r="AJA1" s="163"/>
      <c r="AJB1" s="163"/>
      <c r="AJC1" s="163"/>
      <c r="AJD1" s="163"/>
      <c r="AJE1" s="163"/>
      <c r="AJF1" s="163"/>
      <c r="AJG1" s="163"/>
      <c r="AJH1" s="163"/>
      <c r="AJI1" s="163"/>
      <c r="AJJ1" s="163"/>
      <c r="AJK1" s="163"/>
      <c r="AJL1" s="163"/>
      <c r="AJM1" s="163"/>
      <c r="AJN1" s="163"/>
      <c r="AJO1" s="163"/>
      <c r="AJP1" s="163"/>
      <c r="AJQ1" s="163"/>
      <c r="AJR1" s="163"/>
      <c r="AJS1" s="163"/>
      <c r="AJT1" s="163"/>
      <c r="AJU1" s="163"/>
      <c r="AJV1" s="163"/>
      <c r="AJW1" s="163"/>
      <c r="AJX1" s="163"/>
      <c r="AJY1" s="163"/>
      <c r="AJZ1" s="163"/>
      <c r="AKA1" s="163"/>
      <c r="AKB1" s="163"/>
      <c r="AKC1" s="163"/>
      <c r="AKD1" s="163"/>
      <c r="AKE1" s="163"/>
      <c r="AKF1" s="163"/>
      <c r="AKG1" s="163"/>
      <c r="AKH1" s="163"/>
      <c r="AKI1" s="163"/>
      <c r="AKJ1" s="163"/>
      <c r="AKK1" s="163"/>
      <c r="AKL1" s="163"/>
      <c r="AKM1" s="163"/>
      <c r="AKN1" s="163"/>
      <c r="AKO1" s="163"/>
      <c r="AKP1" s="163"/>
      <c r="AKQ1" s="163"/>
      <c r="AKR1" s="163"/>
      <c r="AKS1" s="163"/>
      <c r="AKT1" s="163"/>
      <c r="AKU1" s="163"/>
      <c r="AKV1" s="163"/>
      <c r="AKW1" s="163"/>
      <c r="AKX1" s="163"/>
      <c r="AKY1" s="163"/>
      <c r="AKZ1" s="163"/>
      <c r="ALA1" s="163"/>
      <c r="ALB1" s="163"/>
      <c r="ALC1" s="163"/>
      <c r="ALD1" s="163"/>
      <c r="ALE1" s="163"/>
      <c r="ALF1" s="163"/>
      <c r="ALG1" s="163"/>
      <c r="ALH1" s="163"/>
      <c r="ALI1" s="163"/>
      <c r="ALJ1" s="163"/>
      <c r="ALK1" s="163"/>
      <c r="ALL1" s="163"/>
      <c r="ALM1" s="163"/>
      <c r="ALN1" s="163"/>
      <c r="ALO1" s="163"/>
      <c r="ALP1" s="163"/>
      <c r="ALQ1" s="163"/>
      <c r="ALR1" s="163"/>
      <c r="ALS1" s="163"/>
      <c r="ALT1" s="163"/>
      <c r="ALU1" s="163"/>
      <c r="ALV1" s="163"/>
      <c r="ALW1" s="163"/>
      <c r="ALX1" s="163"/>
      <c r="ALY1" s="163"/>
      <c r="ALZ1" s="163"/>
      <c r="AMA1" s="163"/>
      <c r="AMB1" s="163"/>
      <c r="AMC1" s="163"/>
      <c r="AMD1" s="163"/>
      <c r="AME1" s="163"/>
      <c r="AMF1" s="163"/>
    </row>
    <row r="2" spans="1:1027" s="165" customFormat="1" ht="51" customHeight="1" x14ac:dyDescent="0.3">
      <c r="A2" s="83" t="s">
        <v>168</v>
      </c>
      <c r="B2" s="83" t="s">
        <v>901</v>
      </c>
      <c r="C2" s="83" t="s">
        <v>170</v>
      </c>
      <c r="D2" s="83" t="s">
        <v>902</v>
      </c>
      <c r="E2" s="83" t="s">
        <v>172</v>
      </c>
      <c r="F2" s="83" t="s">
        <v>903</v>
      </c>
      <c r="G2" s="83" t="s">
        <v>174</v>
      </c>
      <c r="H2" s="83" t="s">
        <v>904</v>
      </c>
      <c r="I2" s="83" t="s">
        <v>176</v>
      </c>
      <c r="J2" s="83" t="s">
        <v>905</v>
      </c>
      <c r="K2" s="83" t="s">
        <v>906</v>
      </c>
      <c r="L2" s="83" t="s">
        <v>907</v>
      </c>
      <c r="M2" s="83" t="s">
        <v>908</v>
      </c>
      <c r="N2" s="83" t="s">
        <v>909</v>
      </c>
      <c r="O2" s="84" t="s">
        <v>910</v>
      </c>
      <c r="P2" s="85" t="s">
        <v>911</v>
      </c>
      <c r="Q2" s="85" t="s">
        <v>912</v>
      </c>
      <c r="R2" s="85" t="s">
        <v>913</v>
      </c>
      <c r="S2" s="86" t="s">
        <v>914</v>
      </c>
      <c r="T2" s="87" t="s">
        <v>915</v>
      </c>
      <c r="U2" s="87" t="s">
        <v>916</v>
      </c>
      <c r="V2" s="87" t="s">
        <v>917</v>
      </c>
      <c r="W2" s="87" t="s">
        <v>918</v>
      </c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MG2" s="163"/>
      <c r="AMH2" s="163"/>
      <c r="AMI2" s="163"/>
      <c r="AMJ2" s="163"/>
      <c r="AMK2" s="163"/>
      <c r="AML2" s="163"/>
      <c r="AMM2" s="163"/>
    </row>
    <row r="3" spans="1:1027" ht="13" x14ac:dyDescent="0.25">
      <c r="A3" s="88">
        <v>1</v>
      </c>
      <c r="B3" s="89" t="s">
        <v>178</v>
      </c>
      <c r="C3" s="89">
        <v>1</v>
      </c>
      <c r="D3" s="90" t="s">
        <v>179</v>
      </c>
      <c r="E3" s="90">
        <v>1</v>
      </c>
      <c r="F3" s="91" t="s">
        <v>179</v>
      </c>
      <c r="G3" s="92">
        <v>15</v>
      </c>
      <c r="H3" s="98" t="s">
        <v>180</v>
      </c>
      <c r="I3" s="94"/>
      <c r="J3" s="299" t="s">
        <v>919</v>
      </c>
      <c r="K3" s="299">
        <v>0</v>
      </c>
      <c r="L3" s="299" t="str">
        <f>CONCATENATE("Unspecified ",J3)</f>
        <v>Unspecified CAN</v>
      </c>
      <c r="M3" s="304">
        <v>0</v>
      </c>
      <c r="N3" s="302" t="str">
        <f>CONCATENATE("Unspecified ",J3, " State")</f>
        <v>Unspecified CAN State</v>
      </c>
      <c r="O3" s="313"/>
      <c r="P3" s="316">
        <v>15</v>
      </c>
      <c r="Q3" s="309">
        <v>0</v>
      </c>
      <c r="R3" s="317">
        <v>0</v>
      </c>
      <c r="S3" s="173">
        <f>IF(ISBLANK(#REF!),0,1)</f>
        <v>1</v>
      </c>
      <c r="T3" s="310" t="e">
        <f ca="1">IF(ISBLANK(#REF!),"",CONCATENATE("INSERT INTO [dbo].[CountryRegion] (CountryRegionID,Name,Description,CountryID,EditorID,EditDate,DisplayOrder) values (",#REF!,",'",L3,"','",L3,"',",(#REF!/#REF!),",5,'",TEXT(TODAY(),"yyyy-mm-dd"),"',",S3,");"))</f>
        <v>#REF!</v>
      </c>
      <c r="U3" s="173">
        <v>1</v>
      </c>
      <c r="V3" s="172" t="e">
        <f ca="1">IF(ISBLANK(#REF!),"",CONCATENATE("INSERT INTO [dbo].[State] (StateID,Name,Description,Abbreviation,CountryRegionID,EditorID,EditDate,DisplayOrder) values (",#REF!,",'",N3,"','",N3,"','",O3,"',",(#REF!/#REF!),",5,'",TEXT(TODAY(),"yyyy-mm-dd"),"',",U3,");"))</f>
        <v>#REF!</v>
      </c>
      <c r="W3" s="313" t="str">
        <f>"Country"&amp;P3&amp;"Sub-Region"&amp;Q3&amp;"State"&amp;R3</f>
        <v>Country15Sub-Region0State0</v>
      </c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  <c r="AV3" s="163"/>
      <c r="AW3" s="163"/>
      <c r="AX3" s="163"/>
    </row>
    <row r="4" spans="1:1027" ht="13" x14ac:dyDescent="0.25">
      <c r="A4" s="98"/>
      <c r="B4" s="299"/>
      <c r="C4" s="299"/>
      <c r="D4" s="300"/>
      <c r="E4" s="300"/>
      <c r="F4" s="301"/>
      <c r="G4" s="236"/>
      <c r="H4" s="98"/>
      <c r="I4" s="103"/>
      <c r="J4" s="299"/>
      <c r="K4" s="299"/>
      <c r="L4" s="299"/>
      <c r="M4" s="304">
        <v>1</v>
      </c>
      <c r="N4" s="98" t="s">
        <v>1566</v>
      </c>
      <c r="O4" s="314"/>
      <c r="P4" s="235">
        <v>15</v>
      </c>
      <c r="Q4" s="231">
        <v>0</v>
      </c>
      <c r="R4" s="236">
        <v>1</v>
      </c>
      <c r="S4" s="170"/>
      <c r="T4" s="311"/>
      <c r="U4" s="170"/>
      <c r="V4" s="169"/>
      <c r="W4" s="314" t="str">
        <f t="shared" ref="W4:W13" si="0">"Country"&amp;P4&amp;"Sub-Region"&amp;Q4&amp;"State"&amp;R4</f>
        <v>Country15Sub-Region0State1</v>
      </c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</row>
    <row r="5" spans="1:1027" ht="13" x14ac:dyDescent="0.25">
      <c r="A5" s="98"/>
      <c r="B5" s="299"/>
      <c r="C5" s="299"/>
      <c r="D5" s="300"/>
      <c r="E5" s="300"/>
      <c r="F5" s="301"/>
      <c r="G5" s="236"/>
      <c r="H5" s="98"/>
      <c r="I5" s="103"/>
      <c r="J5" s="299"/>
      <c r="K5" s="299"/>
      <c r="L5" s="299"/>
      <c r="M5" s="304">
        <v>2</v>
      </c>
      <c r="N5" s="98" t="s">
        <v>1567</v>
      </c>
      <c r="O5" s="314"/>
      <c r="P5" s="235">
        <v>15</v>
      </c>
      <c r="Q5" s="231">
        <v>0</v>
      </c>
      <c r="R5" s="236">
        <v>2</v>
      </c>
      <c r="S5" s="170"/>
      <c r="T5" s="311"/>
      <c r="U5" s="170"/>
      <c r="V5" s="169"/>
      <c r="W5" s="314" t="str">
        <f t="shared" si="0"/>
        <v>Country15Sub-Region0State2</v>
      </c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</row>
    <row r="6" spans="1:1027" ht="13" x14ac:dyDescent="0.25">
      <c r="A6" s="98"/>
      <c r="B6" s="299"/>
      <c r="C6" s="299"/>
      <c r="D6" s="300"/>
      <c r="E6" s="300"/>
      <c r="F6" s="301"/>
      <c r="G6" s="236"/>
      <c r="H6" s="98"/>
      <c r="I6" s="103"/>
      <c r="J6" s="299"/>
      <c r="K6" s="299"/>
      <c r="L6" s="299"/>
      <c r="M6" s="304">
        <v>3</v>
      </c>
      <c r="N6" s="98" t="s">
        <v>1568</v>
      </c>
      <c r="O6" s="314"/>
      <c r="P6" s="235">
        <v>15</v>
      </c>
      <c r="Q6" s="231">
        <v>0</v>
      </c>
      <c r="R6" s="236">
        <v>3</v>
      </c>
      <c r="S6" s="170"/>
      <c r="T6" s="311"/>
      <c r="U6" s="170"/>
      <c r="V6" s="169"/>
      <c r="W6" s="314" t="str">
        <f t="shared" si="0"/>
        <v>Country15Sub-Region0State3</v>
      </c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  <c r="AV6" s="163"/>
      <c r="AW6" s="163"/>
      <c r="AX6" s="163"/>
    </row>
    <row r="7" spans="1:1027" ht="13" x14ac:dyDescent="0.25">
      <c r="A7" s="98"/>
      <c r="B7" s="299"/>
      <c r="C7" s="299"/>
      <c r="D7" s="300"/>
      <c r="E7" s="300"/>
      <c r="F7" s="301"/>
      <c r="G7" s="236"/>
      <c r="H7" s="98"/>
      <c r="I7" s="103"/>
      <c r="J7" s="299"/>
      <c r="K7" s="299"/>
      <c r="L7" s="299"/>
      <c r="M7" s="304">
        <v>4</v>
      </c>
      <c r="N7" s="98" t="s">
        <v>1569</v>
      </c>
      <c r="O7" s="314"/>
      <c r="P7" s="235">
        <v>15</v>
      </c>
      <c r="Q7" s="231">
        <v>0</v>
      </c>
      <c r="R7" s="236">
        <v>4</v>
      </c>
      <c r="S7" s="170"/>
      <c r="T7" s="311"/>
      <c r="U7" s="170"/>
      <c r="V7" s="169"/>
      <c r="W7" s="314" t="str">
        <f t="shared" si="0"/>
        <v>Country15Sub-Region0State4</v>
      </c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</row>
    <row r="8" spans="1:1027" ht="13" x14ac:dyDescent="0.25">
      <c r="A8" s="98"/>
      <c r="B8" s="299"/>
      <c r="C8" s="299"/>
      <c r="D8" s="300"/>
      <c r="E8" s="300"/>
      <c r="F8" s="301"/>
      <c r="G8" s="236"/>
      <c r="H8" s="98"/>
      <c r="I8" s="103"/>
      <c r="J8" s="299"/>
      <c r="K8" s="299"/>
      <c r="L8" s="299"/>
      <c r="M8" s="304">
        <v>5</v>
      </c>
      <c r="N8" s="98" t="s">
        <v>1570</v>
      </c>
      <c r="O8" s="314"/>
      <c r="P8" s="235">
        <v>15</v>
      </c>
      <c r="Q8" s="231">
        <v>0</v>
      </c>
      <c r="R8" s="236">
        <v>5</v>
      </c>
      <c r="S8" s="170"/>
      <c r="T8" s="311"/>
      <c r="U8" s="170"/>
      <c r="V8" s="169"/>
      <c r="W8" s="314" t="str">
        <f t="shared" si="0"/>
        <v>Country15Sub-Region0State5</v>
      </c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</row>
    <row r="9" spans="1:1027" ht="13" x14ac:dyDescent="0.25">
      <c r="A9" s="98"/>
      <c r="B9" s="299"/>
      <c r="C9" s="299"/>
      <c r="D9" s="300"/>
      <c r="E9" s="300"/>
      <c r="F9" s="301"/>
      <c r="G9" s="236"/>
      <c r="H9" s="98"/>
      <c r="I9" s="103"/>
      <c r="J9" s="299"/>
      <c r="K9" s="299"/>
      <c r="L9" s="299"/>
      <c r="M9" s="304">
        <v>6</v>
      </c>
      <c r="N9" s="98" t="s">
        <v>1571</v>
      </c>
      <c r="O9" s="314"/>
      <c r="P9" s="235">
        <v>15</v>
      </c>
      <c r="Q9" s="231">
        <v>0</v>
      </c>
      <c r="R9" s="236">
        <v>6</v>
      </c>
      <c r="S9" s="170"/>
      <c r="T9" s="311"/>
      <c r="U9" s="170"/>
      <c r="V9" s="169"/>
      <c r="W9" s="314" t="str">
        <f t="shared" si="0"/>
        <v>Country15Sub-Region0State6</v>
      </c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</row>
    <row r="10" spans="1:1027" ht="13" x14ac:dyDescent="0.25">
      <c r="A10" s="98"/>
      <c r="B10" s="299"/>
      <c r="C10" s="299"/>
      <c r="D10" s="300"/>
      <c r="E10" s="300"/>
      <c r="F10" s="301"/>
      <c r="G10" s="236"/>
      <c r="H10" s="98"/>
      <c r="I10" s="103"/>
      <c r="J10" s="299"/>
      <c r="K10" s="299"/>
      <c r="L10" s="299"/>
      <c r="M10" s="304">
        <v>7</v>
      </c>
      <c r="N10" s="98" t="s">
        <v>1572</v>
      </c>
      <c r="O10" s="314"/>
      <c r="P10" s="235">
        <v>15</v>
      </c>
      <c r="Q10" s="231">
        <v>0</v>
      </c>
      <c r="R10" s="236">
        <v>7</v>
      </c>
      <c r="S10" s="170"/>
      <c r="T10" s="311"/>
      <c r="U10" s="170"/>
      <c r="V10" s="169"/>
      <c r="W10" s="314" t="str">
        <f t="shared" si="0"/>
        <v>Country15Sub-Region0State7</v>
      </c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</row>
    <row r="11" spans="1:1027" ht="13" x14ac:dyDescent="0.25">
      <c r="A11" s="98"/>
      <c r="B11" s="299"/>
      <c r="C11" s="299"/>
      <c r="D11" s="300"/>
      <c r="E11" s="300"/>
      <c r="F11" s="301"/>
      <c r="G11" s="236"/>
      <c r="H11" s="98"/>
      <c r="I11" s="103"/>
      <c r="J11" s="299"/>
      <c r="K11" s="299"/>
      <c r="L11" s="299"/>
      <c r="M11" s="304">
        <v>8</v>
      </c>
      <c r="N11" s="98" t="s">
        <v>1573</v>
      </c>
      <c r="O11" s="314"/>
      <c r="P11" s="235">
        <v>15</v>
      </c>
      <c r="Q11" s="231">
        <v>0</v>
      </c>
      <c r="R11" s="236">
        <v>8</v>
      </c>
      <c r="S11" s="170"/>
      <c r="T11" s="311"/>
      <c r="U11" s="170"/>
      <c r="V11" s="169"/>
      <c r="W11" s="314" t="str">
        <f t="shared" si="0"/>
        <v>Country15Sub-Region0State8</v>
      </c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</row>
    <row r="12" spans="1:1027" ht="13" x14ac:dyDescent="0.25">
      <c r="A12" s="98"/>
      <c r="B12" s="299"/>
      <c r="C12" s="299"/>
      <c r="D12" s="300"/>
      <c r="E12" s="300"/>
      <c r="F12" s="301"/>
      <c r="G12" s="236"/>
      <c r="H12" s="98"/>
      <c r="I12" s="103"/>
      <c r="J12" s="299"/>
      <c r="K12" s="299"/>
      <c r="L12" s="299"/>
      <c r="M12" s="304">
        <v>9</v>
      </c>
      <c r="N12" s="98" t="s">
        <v>1574</v>
      </c>
      <c r="O12" s="314"/>
      <c r="P12" s="235">
        <v>15</v>
      </c>
      <c r="Q12" s="231">
        <v>0</v>
      </c>
      <c r="R12" s="236">
        <v>9</v>
      </c>
      <c r="S12" s="170"/>
      <c r="T12" s="311"/>
      <c r="U12" s="170"/>
      <c r="V12" s="169"/>
      <c r="W12" s="314" t="str">
        <f t="shared" si="0"/>
        <v>Country15Sub-Region0State9</v>
      </c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</row>
    <row r="13" spans="1:1027" ht="13" x14ac:dyDescent="0.25">
      <c r="A13" s="98"/>
      <c r="B13" s="299"/>
      <c r="C13" s="299"/>
      <c r="D13" s="300"/>
      <c r="E13" s="300"/>
      <c r="F13" s="301"/>
      <c r="G13" s="236"/>
      <c r="H13" s="98"/>
      <c r="I13" s="103"/>
      <c r="J13" s="299"/>
      <c r="K13" s="299"/>
      <c r="L13" s="299"/>
      <c r="M13" s="304">
        <v>10</v>
      </c>
      <c r="N13" s="98" t="s">
        <v>1575</v>
      </c>
      <c r="O13" s="315"/>
      <c r="P13" s="237">
        <v>15</v>
      </c>
      <c r="Q13" s="238">
        <v>0</v>
      </c>
      <c r="R13" s="239">
        <v>10</v>
      </c>
      <c r="S13" s="179"/>
      <c r="T13" s="312"/>
      <c r="U13" s="179"/>
      <c r="V13" s="178"/>
      <c r="W13" s="315" t="str">
        <f t="shared" si="0"/>
        <v>Country15Sub-Region0State10</v>
      </c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</row>
    <row r="14" spans="1:1027" ht="13" x14ac:dyDescent="0.25">
      <c r="A14" s="98">
        <v>1</v>
      </c>
      <c r="B14" s="99" t="s">
        <v>178</v>
      </c>
      <c r="C14" s="99">
        <v>1</v>
      </c>
      <c r="D14" s="100" t="s">
        <v>179</v>
      </c>
      <c r="E14" s="100">
        <v>1</v>
      </c>
      <c r="F14" s="101" t="s">
        <v>179</v>
      </c>
      <c r="G14" s="102">
        <v>1001</v>
      </c>
      <c r="H14" s="303" t="s">
        <v>181</v>
      </c>
      <c r="I14" s="303" t="s">
        <v>182</v>
      </c>
      <c r="J14" s="303" t="s">
        <v>920</v>
      </c>
      <c r="K14" s="303">
        <v>0</v>
      </c>
      <c r="L14" s="303" t="str">
        <f>CONCATENATE("Unspecified ",J14)</f>
        <v>Unspecified GRL</v>
      </c>
      <c r="M14" s="319">
        <v>0</v>
      </c>
      <c r="N14" s="303" t="str">
        <f>CONCATENATE("Unspecified ",J14, " State")</f>
        <v>Unspecified GRL State</v>
      </c>
      <c r="O14" s="163"/>
      <c r="P14" s="163"/>
      <c r="Q14" s="163"/>
      <c r="R14" s="163"/>
      <c r="S14" s="164">
        <f>IF(ISBLANK(#REF!),S3,S3+1)</f>
        <v>2</v>
      </c>
      <c r="T14" s="163" t="e">
        <f ca="1">IF(ISBLANK(#REF!),"",CONCATENATE("INSERT INTO [dbo].[CountryRegion] (CountryRegionID,Name,Description,CountryID,EditorID,EditDate,DisplayOrder) values (",#REF!,",'",L14,"','",L14,"',",(#REF!/#REF!),",5,'",TEXT(TODAY(),"yyyy-mm-dd"),"',",S14,");"))</f>
        <v>#REF!</v>
      </c>
      <c r="U14" s="164">
        <v>2</v>
      </c>
      <c r="V14" s="163" t="e">
        <f ca="1">IF(ISBLANK(#REF!),"",CONCATENATE("INSERT INTO [dbo].[State] (StateID,Name,Description,Abbreviation,CountryRegionID,EditorID,EditDate,DisplayOrder) values (",#REF!,",'",N14,"','",N14,"','",O14,"',",(#REF!/#REF!),",5,'",TEXT(TODAY(),"yyyy-mm-dd"),"',",U14,");"))</f>
        <v>#REF!</v>
      </c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</row>
    <row r="15" spans="1:1027" ht="13" x14ac:dyDescent="0.25">
      <c r="A15" s="98">
        <v>1</v>
      </c>
      <c r="B15" s="99" t="s">
        <v>178</v>
      </c>
      <c r="C15" s="99">
        <v>1</v>
      </c>
      <c r="D15" s="100" t="s">
        <v>179</v>
      </c>
      <c r="E15" s="100">
        <v>1</v>
      </c>
      <c r="F15" s="101" t="s">
        <v>179</v>
      </c>
      <c r="G15" s="102">
        <v>1002</v>
      </c>
      <c r="H15" s="303" t="s">
        <v>183</v>
      </c>
      <c r="I15" s="320" t="s">
        <v>184</v>
      </c>
      <c r="J15" s="320" t="s">
        <v>921</v>
      </c>
      <c r="K15" s="320">
        <v>0</v>
      </c>
      <c r="L15" s="303" t="str">
        <f>CONCATENATE("Unspecified ",J15)</f>
        <v>Unspecified SPM</v>
      </c>
      <c r="M15" s="319">
        <v>0</v>
      </c>
      <c r="N15" s="303" t="str">
        <f>CONCATENATE("Unspecified ",J15, " State")</f>
        <v>Unspecified SPM State</v>
      </c>
      <c r="O15" s="163"/>
      <c r="P15" s="163"/>
      <c r="Q15" s="163"/>
      <c r="R15" s="163"/>
      <c r="S15" s="164">
        <f>IF(ISBLANK(#REF!),S14,S14+1)</f>
        <v>3</v>
      </c>
      <c r="T15" s="163" t="e">
        <f ca="1">IF(ISBLANK(#REF!),"",CONCATENATE("INSERT INTO [dbo].[CountryRegion] (CountryRegionID,Name,Description,CountryID,EditorID,EditDate,DisplayOrder) values (",#REF!,",'",L15,"','",L15,"',",(#REF!/#REF!),",5,'",TEXT(TODAY(),"yyyy-mm-dd"),"',",S15,");"))</f>
        <v>#REF!</v>
      </c>
      <c r="U15" s="164">
        <v>3</v>
      </c>
      <c r="V15" s="163" t="e">
        <f ca="1">IF(ISBLANK(#REF!),"",CONCATENATE("INSERT INTO [dbo].[State] (StateID,Name,Description,Abbreviation,CountryRegionID,EditorID,EditDate,DisplayOrder) values (",#REF!,",'",N15,"','",N15,"','",O15,"',",(#REF!/#REF!),",5,'",TEXT(TODAY(),"yyyy-mm-dd"),"',",U15,");"))</f>
        <v>#REF!</v>
      </c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</row>
    <row r="16" spans="1:1027" ht="13" x14ac:dyDescent="0.25">
      <c r="A16" s="98">
        <v>1</v>
      </c>
      <c r="B16" s="99" t="s">
        <v>178</v>
      </c>
      <c r="C16" s="99">
        <v>1</v>
      </c>
      <c r="D16" s="100" t="s">
        <v>179</v>
      </c>
      <c r="E16" s="100">
        <v>1</v>
      </c>
      <c r="F16" s="101" t="s">
        <v>179</v>
      </c>
      <c r="G16" s="102">
        <v>1</v>
      </c>
      <c r="H16" s="299" t="s">
        <v>185</v>
      </c>
      <c r="I16" s="104"/>
      <c r="J16" s="299" t="s">
        <v>922</v>
      </c>
      <c r="K16" s="299">
        <v>1</v>
      </c>
      <c r="L16" s="299" t="s">
        <v>923</v>
      </c>
      <c r="M16" s="318">
        <v>0</v>
      </c>
      <c r="N16" s="168" t="str">
        <f>CONCATENATE("General ",L16)</f>
        <v>General Northeast</v>
      </c>
      <c r="O16" s="171"/>
      <c r="P16" s="232">
        <v>1</v>
      </c>
      <c r="Q16" s="233">
        <v>1</v>
      </c>
      <c r="R16" s="234">
        <f t="shared" ref="R16:R47" si="1">M16</f>
        <v>0</v>
      </c>
      <c r="S16" s="173">
        <f>IF(ISBLANK(#REF!),S15,S15+1)</f>
        <v>4</v>
      </c>
      <c r="T16" s="172" t="e">
        <f ca="1">IF(ISBLANK(#REF!),"",CONCATENATE("INSERT INTO [dbo].[CountryRegion] (CountryRegionID,Name,Description,CountryID,EditorID,EditDate,DisplayOrder) values (",#REF!,",'",L16,"','",L16,"',",(#REF!/#REF!),",5,'",TEXT(TODAY(),"yyyy-mm-dd"),"',",S16,");"))</f>
        <v>#REF!</v>
      </c>
      <c r="U16" s="173">
        <v>4</v>
      </c>
      <c r="V16" s="172" t="e">
        <f ca="1">IF(ISBLANK(#REF!),"",CONCATENATE("INSERT INTO [dbo].[State] (StateID,Name,Description,Abbreviation,CountryRegionID,EditorID,EditDate,DisplayOrder) values (",#REF!,",'",N16,"','",N16,"','",O16,"',",(#REF!/#REF!),",5,'",TEXT(TODAY(),"yyyy-mm-dd"),"',",U16,");"))</f>
        <v>#REF!</v>
      </c>
      <c r="W16" s="174" t="str">
        <f>"Country"&amp;P16&amp;"Sub-Region"&amp;Q16&amp;"State"&amp;R16</f>
        <v>Country1Sub-Region1State0</v>
      </c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</row>
    <row r="17" spans="1:50" ht="13" x14ac:dyDescent="0.25">
      <c r="A17" s="98"/>
      <c r="B17" s="99"/>
      <c r="C17" s="99"/>
      <c r="D17" s="100"/>
      <c r="E17" s="100"/>
      <c r="F17" s="101"/>
      <c r="G17" s="102"/>
      <c r="H17" s="99"/>
      <c r="I17" s="104"/>
      <c r="J17" s="99"/>
      <c r="K17" s="99"/>
      <c r="L17" s="99"/>
      <c r="M17" s="106">
        <v>1</v>
      </c>
      <c r="N17" s="168" t="s">
        <v>924</v>
      </c>
      <c r="O17" s="175" t="s">
        <v>1257</v>
      </c>
      <c r="P17" s="235">
        <v>1</v>
      </c>
      <c r="Q17" s="231">
        <v>1</v>
      </c>
      <c r="R17" s="236">
        <f t="shared" si="1"/>
        <v>1</v>
      </c>
      <c r="S17" s="170">
        <f>IF(ISBLANK(#REF!),S16,S16+1)</f>
        <v>5</v>
      </c>
      <c r="T17" s="169" t="e">
        <f ca="1">IF(ISBLANK(#REF!),"",CONCATENATE("INSERT INTO [dbo].[CountryRegion] (CountryRegionID,Name,Description,CountryID,EditorID,EditDate,DisplayOrder) values (",#REF!,",'",L17,"','",L17,"',",(#REF!/#REF!),",5,'",TEXT(TODAY(),"yyyy-mm-dd"),"',",S17,");"))</f>
        <v>#REF!</v>
      </c>
      <c r="U17" s="170">
        <v>5</v>
      </c>
      <c r="V17" s="169" t="e">
        <f ca="1">IF(ISBLANK(#REF!),"",CONCATENATE("INSERT INTO [dbo].[State] (StateID,Name,Description,Abbreviation,CountryRegionID,EditorID,EditDate,DisplayOrder) values (",#REF!,",'",N17,"','",N17,"','",O17,"',",(#REF!/#REF!),",5,'",TEXT(TODAY(),"yyyy-mm-dd"),"',",U17,");"))</f>
        <v>#REF!</v>
      </c>
      <c r="W17" s="176" t="str">
        <f t="shared" ref="W17:W80" si="2">"Country"&amp;P17&amp;"Sub-Region"&amp;Q17&amp;"State"&amp;R17</f>
        <v>Country1Sub-Region1State1</v>
      </c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</row>
    <row r="18" spans="1:50" ht="13" x14ac:dyDescent="0.25">
      <c r="A18" s="98"/>
      <c r="B18" s="99"/>
      <c r="C18" s="99"/>
      <c r="D18" s="100"/>
      <c r="E18" s="100"/>
      <c r="F18" s="101"/>
      <c r="G18" s="100"/>
      <c r="H18" s="100"/>
      <c r="I18" s="104"/>
      <c r="J18" s="100"/>
      <c r="K18" s="100"/>
      <c r="L18" s="101"/>
      <c r="M18" s="106">
        <v>2</v>
      </c>
      <c r="N18" s="168" t="s">
        <v>925</v>
      </c>
      <c r="O18" s="175" t="s">
        <v>1258</v>
      </c>
      <c r="P18" s="235">
        <v>1</v>
      </c>
      <c r="Q18" s="231">
        <v>1</v>
      </c>
      <c r="R18" s="236">
        <f t="shared" si="1"/>
        <v>2</v>
      </c>
      <c r="S18" s="170">
        <f>IF(ISBLANK(#REF!),S17,S17+1)</f>
        <v>6</v>
      </c>
      <c r="T18" s="169" t="e">
        <f ca="1">IF(ISBLANK(#REF!),"",CONCATENATE("INSERT INTO [dbo].[CountryRegion] (CountryRegionID,Name,Description,CountryID,EditorID,EditDate,DisplayOrder) values (",#REF!,",'",L18,"','",L18,"',",(#REF!/#REF!),",5,'",TEXT(TODAY(),"yyyy-mm-dd"),"',",S18,");"))</f>
        <v>#REF!</v>
      </c>
      <c r="U18" s="170">
        <v>6</v>
      </c>
      <c r="V18" s="169" t="e">
        <f ca="1">IF(ISBLANK(#REF!),"",CONCATENATE("INSERT INTO [dbo].[State] (StateID,Name,Description,Abbreviation,CountryRegionID,EditorID,EditDate,DisplayOrder) values (",#REF!,",'",N18,"','",N18,"','",O18,"',",(#REF!/#REF!),",5,'",TEXT(TODAY(),"yyyy-mm-dd"),"',",U18,");"))</f>
        <v>#REF!</v>
      </c>
      <c r="W18" s="176" t="str">
        <f t="shared" si="2"/>
        <v>Country1Sub-Region1State2</v>
      </c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</row>
    <row r="19" spans="1:50" ht="13" x14ac:dyDescent="0.25">
      <c r="A19" s="98"/>
      <c r="B19" s="99"/>
      <c r="C19" s="99"/>
      <c r="D19" s="100"/>
      <c r="E19" s="100"/>
      <c r="F19" s="101"/>
      <c r="G19" s="100"/>
      <c r="H19" s="100"/>
      <c r="I19" s="104"/>
      <c r="J19" s="100"/>
      <c r="K19" s="100"/>
      <c r="L19" s="101"/>
      <c r="M19" s="106">
        <v>3</v>
      </c>
      <c r="N19" s="168" t="s">
        <v>926</v>
      </c>
      <c r="O19" s="175" t="s">
        <v>1259</v>
      </c>
      <c r="P19" s="235">
        <v>1</v>
      </c>
      <c r="Q19" s="231">
        <v>1</v>
      </c>
      <c r="R19" s="236">
        <f t="shared" si="1"/>
        <v>3</v>
      </c>
      <c r="S19" s="170">
        <f>IF(ISBLANK(#REF!),S18,S18+1)</f>
        <v>7</v>
      </c>
      <c r="T19" s="169" t="e">
        <f ca="1">IF(ISBLANK(#REF!),"",CONCATENATE("INSERT INTO [dbo].[CountryRegion] (CountryRegionID,Name,Description,CountryID,EditorID,EditDate,DisplayOrder) values (",#REF!,",'",L19,"','",L19,"',",(#REF!/#REF!),",5,'",TEXT(TODAY(),"yyyy-mm-dd"),"',",S19,");"))</f>
        <v>#REF!</v>
      </c>
      <c r="U19" s="170">
        <v>7</v>
      </c>
      <c r="V19" s="169" t="e">
        <f ca="1">IF(ISBLANK(#REF!),"",CONCATENATE("INSERT INTO [dbo].[State] (StateID,Name,Description,Abbreviation,CountryRegionID,EditorID,EditDate,DisplayOrder) values (",#REF!,",'",N19,"','",N19,"','",O19,"',",(#REF!/#REF!),",5,'",TEXT(TODAY(),"yyyy-mm-dd"),"',",U19,");"))</f>
        <v>#REF!</v>
      </c>
      <c r="W19" s="176" t="str">
        <f t="shared" si="2"/>
        <v>Country1Sub-Region1State3</v>
      </c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</row>
    <row r="20" spans="1:50" ht="13" x14ac:dyDescent="0.25">
      <c r="A20" s="98"/>
      <c r="B20" s="99"/>
      <c r="C20" s="99"/>
      <c r="D20" s="100"/>
      <c r="E20" s="100"/>
      <c r="F20" s="101"/>
      <c r="G20" s="100"/>
      <c r="H20" s="100"/>
      <c r="I20" s="100"/>
      <c r="J20" s="100"/>
      <c r="K20" s="100"/>
      <c r="L20" s="101"/>
      <c r="M20" s="106">
        <v>4</v>
      </c>
      <c r="N20" s="168" t="s">
        <v>927</v>
      </c>
      <c r="O20" s="175" t="s">
        <v>1260</v>
      </c>
      <c r="P20" s="235">
        <v>1</v>
      </c>
      <c r="Q20" s="231">
        <v>1</v>
      </c>
      <c r="R20" s="236">
        <f t="shared" si="1"/>
        <v>4</v>
      </c>
      <c r="S20" s="170">
        <f>IF(ISBLANK(#REF!),S19,S19+1)</f>
        <v>8</v>
      </c>
      <c r="T20" s="169" t="e">
        <f ca="1">IF(ISBLANK(#REF!),"",CONCATENATE("INSERT INTO [dbo].[CountryRegion] (CountryRegionID,Name,Description,CountryID,EditorID,EditDate,DisplayOrder) values (",#REF!,",'",L20,"','",L20,"',",(#REF!/#REF!),",5,'",TEXT(TODAY(),"yyyy-mm-dd"),"',",S20,");"))</f>
        <v>#REF!</v>
      </c>
      <c r="U20" s="170">
        <v>8</v>
      </c>
      <c r="V20" s="169" t="e">
        <f ca="1">IF(ISBLANK(#REF!),"",CONCATENATE("INSERT INTO [dbo].[State] (StateID,Name,Description,Abbreviation,CountryRegionID,EditorID,EditDate,DisplayOrder) values (",#REF!,",'",N20,"','",N20,"','",O20,"',",(#REF!/#REF!),",5,'",TEXT(TODAY(),"yyyy-mm-dd"),"',",U20,");"))</f>
        <v>#REF!</v>
      </c>
      <c r="W20" s="176" t="str">
        <f t="shared" si="2"/>
        <v>Country1Sub-Region1State4</v>
      </c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</row>
    <row r="21" spans="1:50" ht="13" x14ac:dyDescent="0.25">
      <c r="A21" s="98"/>
      <c r="B21" s="99"/>
      <c r="C21" s="99"/>
      <c r="D21" s="100"/>
      <c r="E21" s="100"/>
      <c r="F21" s="101"/>
      <c r="G21" s="100"/>
      <c r="H21" s="100"/>
      <c r="I21" s="100"/>
      <c r="J21" s="100"/>
      <c r="K21" s="100"/>
      <c r="L21" s="101"/>
      <c r="M21" s="106">
        <v>5</v>
      </c>
      <c r="N21" s="168" t="s">
        <v>928</v>
      </c>
      <c r="O21" s="175" t="s">
        <v>1261</v>
      </c>
      <c r="P21" s="235">
        <v>1</v>
      </c>
      <c r="Q21" s="231">
        <v>1</v>
      </c>
      <c r="R21" s="236">
        <f t="shared" si="1"/>
        <v>5</v>
      </c>
      <c r="S21" s="170">
        <f>IF(ISBLANK(#REF!),S20,S20+1)</f>
        <v>9</v>
      </c>
      <c r="T21" s="169" t="e">
        <f ca="1">IF(ISBLANK(#REF!),"",CONCATENATE("INSERT INTO [dbo].[CountryRegion] (CountryRegionID,Name,Description,CountryID,EditorID,EditDate,DisplayOrder) values (",#REF!,",'",L21,"','",L21,"',",(#REF!/#REF!),",5,'",TEXT(TODAY(),"yyyy-mm-dd"),"',",S21,");"))</f>
        <v>#REF!</v>
      </c>
      <c r="U21" s="170">
        <v>9</v>
      </c>
      <c r="V21" s="169" t="e">
        <f ca="1">IF(ISBLANK(#REF!),"",CONCATENATE("INSERT INTO [dbo].[State] (StateID,Name,Description,Abbreviation,CountryRegionID,EditorID,EditDate,DisplayOrder) values (",#REF!,",'",N21,"','",N21,"','",O21,"',",(#REF!/#REF!),",5,'",TEXT(TODAY(),"yyyy-mm-dd"),"',",U21,");"))</f>
        <v>#REF!</v>
      </c>
      <c r="W21" s="176" t="str">
        <f t="shared" si="2"/>
        <v>Country1Sub-Region1State5</v>
      </c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</row>
    <row r="22" spans="1:50" ht="13" x14ac:dyDescent="0.25">
      <c r="A22" s="98"/>
      <c r="B22" s="99"/>
      <c r="C22" s="99"/>
      <c r="D22" s="100"/>
      <c r="E22" s="100"/>
      <c r="F22" s="101"/>
      <c r="G22" s="100"/>
      <c r="H22" s="100"/>
      <c r="I22" s="104"/>
      <c r="J22" s="100"/>
      <c r="K22" s="100"/>
      <c r="L22" s="101"/>
      <c r="M22" s="106">
        <v>6</v>
      </c>
      <c r="N22" s="168" t="s">
        <v>929</v>
      </c>
      <c r="O22" s="175" t="s">
        <v>1262</v>
      </c>
      <c r="P22" s="235">
        <v>1</v>
      </c>
      <c r="Q22" s="231">
        <v>1</v>
      </c>
      <c r="R22" s="236">
        <f t="shared" si="1"/>
        <v>6</v>
      </c>
      <c r="S22" s="170">
        <f>IF(ISBLANK(#REF!),S21,S21+1)</f>
        <v>10</v>
      </c>
      <c r="T22" s="169" t="e">
        <f ca="1">IF(ISBLANK(#REF!),"",CONCATENATE("INSERT INTO [dbo].[CountryRegion] (CountryRegionID,Name,Description,CountryID,EditorID,EditDate,DisplayOrder) values (",#REF!,",'",L22,"','",L22,"',",(#REF!/#REF!),",5,'",TEXT(TODAY(),"yyyy-mm-dd"),"',",S22,");"))</f>
        <v>#REF!</v>
      </c>
      <c r="U22" s="170">
        <v>10</v>
      </c>
      <c r="V22" s="169" t="e">
        <f ca="1">IF(ISBLANK(#REF!),"",CONCATENATE("INSERT INTO [dbo].[State] (StateID,Name,Description,Abbreviation,CountryRegionID,EditorID,EditDate,DisplayOrder) values (",#REF!,",'",N22,"','",N22,"','",O22,"',",(#REF!/#REF!),",5,'",TEXT(TODAY(),"yyyy-mm-dd"),"',",U22,");"))</f>
        <v>#REF!</v>
      </c>
      <c r="W22" s="176" t="str">
        <f t="shared" si="2"/>
        <v>Country1Sub-Region1State6</v>
      </c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</row>
    <row r="23" spans="1:50" ht="13" x14ac:dyDescent="0.25">
      <c r="A23" s="98"/>
      <c r="B23" s="99"/>
      <c r="C23" s="99"/>
      <c r="D23" s="100"/>
      <c r="E23" s="100"/>
      <c r="F23" s="101"/>
      <c r="G23" s="100"/>
      <c r="H23" s="100"/>
      <c r="I23" s="104"/>
      <c r="J23" s="100"/>
      <c r="K23" s="100"/>
      <c r="L23" s="101"/>
      <c r="M23" s="106">
        <v>7</v>
      </c>
      <c r="N23" s="168" t="s">
        <v>930</v>
      </c>
      <c r="O23" s="175" t="s">
        <v>1263</v>
      </c>
      <c r="P23" s="235">
        <v>1</v>
      </c>
      <c r="Q23" s="231">
        <v>1</v>
      </c>
      <c r="R23" s="236">
        <f t="shared" si="1"/>
        <v>7</v>
      </c>
      <c r="S23" s="170">
        <f>IF(ISBLANK(#REF!),S22,S22+1)</f>
        <v>11</v>
      </c>
      <c r="T23" s="169" t="e">
        <f ca="1">IF(ISBLANK(#REF!),"",CONCATENATE("INSERT INTO [dbo].[CountryRegion] (CountryRegionID,Name,Description,CountryID,EditorID,EditDate,DisplayOrder) values (",#REF!,",'",L23,"','",L23,"',",(#REF!/#REF!),",5,'",TEXT(TODAY(),"yyyy-mm-dd"),"',",S23,");"))</f>
        <v>#REF!</v>
      </c>
      <c r="U23" s="170">
        <v>11</v>
      </c>
      <c r="V23" s="169" t="e">
        <f ca="1">IF(ISBLANK(#REF!),"",CONCATENATE("INSERT INTO [dbo].[State] (StateID,Name,Description,Abbreviation,CountryRegionID,EditorID,EditDate,DisplayOrder) values (",#REF!,",'",N23,"','",N23,"','",O23,"',",(#REF!/#REF!),",5,'",TEXT(TODAY(),"yyyy-mm-dd"),"',",U23,");"))</f>
        <v>#REF!</v>
      </c>
      <c r="W23" s="176" t="str">
        <f t="shared" si="2"/>
        <v>Country1Sub-Region1State7</v>
      </c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</row>
    <row r="24" spans="1:50" ht="13" x14ac:dyDescent="0.25">
      <c r="A24" s="98"/>
      <c r="B24" s="99"/>
      <c r="C24" s="99"/>
      <c r="D24" s="100"/>
      <c r="E24" s="100"/>
      <c r="F24" s="101"/>
      <c r="G24" s="100"/>
      <c r="H24" s="100"/>
      <c r="I24" s="104"/>
      <c r="J24" s="100"/>
      <c r="K24" s="100"/>
      <c r="L24" s="101"/>
      <c r="M24" s="106">
        <v>8</v>
      </c>
      <c r="N24" s="168" t="s">
        <v>931</v>
      </c>
      <c r="O24" s="175" t="s">
        <v>1264</v>
      </c>
      <c r="P24" s="235">
        <v>1</v>
      </c>
      <c r="Q24" s="231">
        <v>1</v>
      </c>
      <c r="R24" s="236">
        <f t="shared" si="1"/>
        <v>8</v>
      </c>
      <c r="S24" s="170">
        <f>IF(ISBLANK(#REF!),S23,S23+1)</f>
        <v>12</v>
      </c>
      <c r="T24" s="169" t="e">
        <f ca="1">IF(ISBLANK(#REF!),"",CONCATENATE("INSERT INTO [dbo].[CountryRegion] (CountryRegionID,Name,Description,CountryID,EditorID,EditDate,DisplayOrder) values (",#REF!,",'",L24,"','",L24,"',",(#REF!/#REF!),",5,'",TEXT(TODAY(),"yyyy-mm-dd"),"',",S24,");"))</f>
        <v>#REF!</v>
      </c>
      <c r="U24" s="170">
        <v>12</v>
      </c>
      <c r="V24" s="169" t="e">
        <f ca="1">IF(ISBLANK(#REF!),"",CONCATENATE("INSERT INTO [dbo].[State] (StateID,Name,Description,Abbreviation,CountryRegionID,EditorID,EditDate,DisplayOrder) values (",#REF!,",'",N24,"','",N24,"','",O24,"',",(#REF!/#REF!),",5,'",TEXT(TODAY(),"yyyy-mm-dd"),"',",U24,");"))</f>
        <v>#REF!</v>
      </c>
      <c r="W24" s="176" t="str">
        <f t="shared" si="2"/>
        <v>Country1Sub-Region1State8</v>
      </c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</row>
    <row r="25" spans="1:50" ht="13" x14ac:dyDescent="0.25">
      <c r="A25" s="98"/>
      <c r="B25" s="99"/>
      <c r="C25" s="99"/>
      <c r="D25" s="100"/>
      <c r="E25" s="100"/>
      <c r="F25" s="101"/>
      <c r="G25" s="100"/>
      <c r="H25" s="100"/>
      <c r="I25" s="104"/>
      <c r="J25" s="100"/>
      <c r="K25" s="100"/>
      <c r="L25" s="101"/>
      <c r="M25" s="106">
        <v>9</v>
      </c>
      <c r="N25" s="168" t="s">
        <v>932</v>
      </c>
      <c r="O25" s="177" t="s">
        <v>1265</v>
      </c>
      <c r="P25" s="235">
        <v>1</v>
      </c>
      <c r="Q25" s="231">
        <v>1</v>
      </c>
      <c r="R25" s="236">
        <f t="shared" si="1"/>
        <v>9</v>
      </c>
      <c r="S25" s="179">
        <f>IF(ISBLANK(#REF!),S24,S24+1)</f>
        <v>13</v>
      </c>
      <c r="T25" s="178" t="e">
        <f ca="1">IF(ISBLANK(#REF!),"",CONCATENATE("INSERT INTO [dbo].[CountryRegion] (CountryRegionID,Name,Description,CountryID,EditorID,EditDate,DisplayOrder) values (",#REF!,",'",L25,"','",L25,"',",(#REF!/#REF!),",5,'",TEXT(TODAY(),"yyyy-mm-dd"),"',",S25,");"))</f>
        <v>#REF!</v>
      </c>
      <c r="U25" s="179">
        <v>13</v>
      </c>
      <c r="V25" s="178" t="e">
        <f ca="1">IF(ISBLANK(#REF!),"",CONCATENATE("INSERT INTO [dbo].[State] (StateID,Name,Description,Abbreviation,CountryRegionID,EditorID,EditDate,DisplayOrder) values (",#REF!,",'",N25,"','",N25,"','",O25,"',",(#REF!/#REF!),",5,'",TEXT(TODAY(),"yyyy-mm-dd"),"',",U25,");"))</f>
        <v>#REF!</v>
      </c>
      <c r="W25" s="180" t="str">
        <f t="shared" si="2"/>
        <v>Country1Sub-Region1State9</v>
      </c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</row>
    <row r="26" spans="1:50" ht="13" x14ac:dyDescent="0.25">
      <c r="A26" s="98"/>
      <c r="B26" s="99"/>
      <c r="C26" s="99"/>
      <c r="D26" s="100"/>
      <c r="E26" s="100"/>
      <c r="F26" s="101"/>
      <c r="G26" s="100"/>
      <c r="H26" s="100"/>
      <c r="I26" s="104"/>
      <c r="J26" s="100"/>
      <c r="K26" s="100">
        <v>2</v>
      </c>
      <c r="L26" s="89" t="s">
        <v>933</v>
      </c>
      <c r="M26" s="106">
        <v>0</v>
      </c>
      <c r="N26" s="167" t="str">
        <f>CONCATENATE("General ",L26)</f>
        <v>General Midwest</v>
      </c>
      <c r="O26" s="171"/>
      <c r="P26" s="232">
        <v>1</v>
      </c>
      <c r="Q26" s="233">
        <v>2</v>
      </c>
      <c r="R26" s="234">
        <f t="shared" si="1"/>
        <v>0</v>
      </c>
      <c r="S26" s="173">
        <f>IF(ISBLANK(#REF!),S25,S25+1)</f>
        <v>14</v>
      </c>
      <c r="T26" s="172" t="e">
        <f ca="1">IF(ISBLANK(#REF!),"",CONCATENATE("INSERT INTO [dbo].[CountryRegion] (CountryRegionID,Name,Description,CountryID,EditorID,EditDate,DisplayOrder) values (",#REF!,",'",L26,"','",L26,"',",(#REF!/#REF!),",5,'",TEXT(TODAY(),"yyyy-mm-dd"),"',",S26,");"))</f>
        <v>#REF!</v>
      </c>
      <c r="U26" s="173">
        <v>14</v>
      </c>
      <c r="V26" s="172" t="e">
        <f ca="1">IF(ISBLANK(#REF!),"",CONCATENATE("INSERT INTO [dbo].[State] (StateID,Name,Description,Abbreviation,CountryRegionID,EditorID,EditDate,DisplayOrder) values (",#REF!,",'",N26,"','",N26,"','",O26,"',",(#REF!/#REF!),",5,'",TEXT(TODAY(),"yyyy-mm-dd"),"',",U26,");"))</f>
        <v>#REF!</v>
      </c>
      <c r="W26" s="174" t="str">
        <f t="shared" si="2"/>
        <v>Country1Sub-Region2State0</v>
      </c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</row>
    <row r="27" spans="1:50" ht="13" x14ac:dyDescent="0.25">
      <c r="A27" s="98"/>
      <c r="B27" s="99"/>
      <c r="C27" s="99"/>
      <c r="D27" s="100"/>
      <c r="E27" s="100"/>
      <c r="F27" s="101"/>
      <c r="G27" s="100"/>
      <c r="H27" s="100"/>
      <c r="I27" s="104"/>
      <c r="J27" s="100"/>
      <c r="K27" s="100"/>
      <c r="L27" s="99"/>
      <c r="M27" s="106">
        <v>1</v>
      </c>
      <c r="N27" s="168" t="s">
        <v>934</v>
      </c>
      <c r="O27" s="175" t="s">
        <v>1266</v>
      </c>
      <c r="P27" s="235">
        <v>1</v>
      </c>
      <c r="Q27" s="231">
        <v>2</v>
      </c>
      <c r="R27" s="236">
        <f t="shared" si="1"/>
        <v>1</v>
      </c>
      <c r="S27" s="170">
        <f>IF(ISBLANK(#REF!),S26,S26+1)</f>
        <v>15</v>
      </c>
      <c r="T27" s="169" t="e">
        <f ca="1">IF(ISBLANK(#REF!),"",CONCATENATE("INSERT INTO [dbo].[CountryRegion] (CountryRegionID,Name,Description,CountryID,EditorID,EditDate,DisplayOrder) values (",#REF!,",'",L27,"','",L27,"',",(#REF!/#REF!),",5,'",TEXT(TODAY(),"yyyy-mm-dd"),"',",S27,");"))</f>
        <v>#REF!</v>
      </c>
      <c r="U27" s="170">
        <v>15</v>
      </c>
      <c r="V27" s="169" t="e">
        <f ca="1">IF(ISBLANK(#REF!),"",CONCATENATE("INSERT INTO [dbo].[State] (StateID,Name,Description,Abbreviation,CountryRegionID,EditorID,EditDate,DisplayOrder) values (",#REF!,",'",N27,"','",N27,"','",O27,"',",(#REF!/#REF!),",5,'",TEXT(TODAY(),"yyyy-mm-dd"),"',",U27,");"))</f>
        <v>#REF!</v>
      </c>
      <c r="W27" s="176" t="str">
        <f t="shared" si="2"/>
        <v>Country1Sub-Region2State1</v>
      </c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</row>
    <row r="28" spans="1:50" ht="13" x14ac:dyDescent="0.25">
      <c r="A28" s="98"/>
      <c r="B28" s="99"/>
      <c r="C28" s="99"/>
      <c r="D28" s="100"/>
      <c r="E28" s="100"/>
      <c r="F28" s="101"/>
      <c r="G28" s="100"/>
      <c r="H28" s="100"/>
      <c r="I28" s="104"/>
      <c r="J28" s="100"/>
      <c r="K28" s="100"/>
      <c r="L28" s="101"/>
      <c r="M28" s="106">
        <v>2</v>
      </c>
      <c r="N28" s="168" t="s">
        <v>935</v>
      </c>
      <c r="O28" s="175" t="s">
        <v>1267</v>
      </c>
      <c r="P28" s="235">
        <v>1</v>
      </c>
      <c r="Q28" s="231">
        <v>2</v>
      </c>
      <c r="R28" s="236">
        <f t="shared" si="1"/>
        <v>2</v>
      </c>
      <c r="S28" s="170">
        <f>IF(ISBLANK(#REF!),S27,S27+1)</f>
        <v>16</v>
      </c>
      <c r="T28" s="169" t="e">
        <f ca="1">IF(ISBLANK(#REF!),"",CONCATENATE("INSERT INTO [dbo].[CountryRegion] (CountryRegionID,Name,Description,CountryID,EditorID,EditDate,DisplayOrder) values (",#REF!,",'",L28,"','",L28,"',",(#REF!/#REF!),",5,'",TEXT(TODAY(),"yyyy-mm-dd"),"',",S28,");"))</f>
        <v>#REF!</v>
      </c>
      <c r="U28" s="170">
        <v>16</v>
      </c>
      <c r="V28" s="169" t="e">
        <f ca="1">IF(ISBLANK(#REF!),"",CONCATENATE("INSERT INTO [dbo].[State] (StateID,Name,Description,Abbreviation,CountryRegionID,EditorID,EditDate,DisplayOrder) values (",#REF!,",'",N28,"','",N28,"','",O28,"',",(#REF!/#REF!),",5,'",TEXT(TODAY(),"yyyy-mm-dd"),"',",U28,");"))</f>
        <v>#REF!</v>
      </c>
      <c r="W28" s="176" t="str">
        <f t="shared" si="2"/>
        <v>Country1Sub-Region2State2</v>
      </c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</row>
    <row r="29" spans="1:50" ht="13" x14ac:dyDescent="0.25">
      <c r="A29" s="98"/>
      <c r="B29" s="99"/>
      <c r="C29" s="99"/>
      <c r="D29" s="100"/>
      <c r="E29" s="100"/>
      <c r="F29" s="101"/>
      <c r="G29" s="100"/>
      <c r="H29" s="100"/>
      <c r="I29" s="104"/>
      <c r="J29" s="100"/>
      <c r="K29" s="100"/>
      <c r="L29" s="101"/>
      <c r="M29" s="106">
        <v>3</v>
      </c>
      <c r="N29" s="168" t="s">
        <v>936</v>
      </c>
      <c r="O29" s="175" t="s">
        <v>1268</v>
      </c>
      <c r="P29" s="235">
        <v>1</v>
      </c>
      <c r="Q29" s="231">
        <v>2</v>
      </c>
      <c r="R29" s="236">
        <f t="shared" si="1"/>
        <v>3</v>
      </c>
      <c r="S29" s="170">
        <f>IF(ISBLANK(#REF!),S28,S28+1)</f>
        <v>17</v>
      </c>
      <c r="T29" s="169" t="e">
        <f ca="1">IF(ISBLANK(#REF!),"",CONCATENATE("INSERT INTO [dbo].[CountryRegion] (CountryRegionID,Name,Description,CountryID,EditorID,EditDate,DisplayOrder) values (",#REF!,",'",L29,"','",L29,"',",(#REF!/#REF!),",5,'",TEXT(TODAY(),"yyyy-mm-dd"),"',",S29,");"))</f>
        <v>#REF!</v>
      </c>
      <c r="U29" s="170">
        <v>17</v>
      </c>
      <c r="V29" s="169" t="e">
        <f ca="1">IF(ISBLANK(#REF!),"",CONCATENATE("INSERT INTO [dbo].[State] (StateID,Name,Description,Abbreviation,CountryRegionID,EditorID,EditDate,DisplayOrder) values (",#REF!,",'",N29,"','",N29,"','",O29,"',",(#REF!/#REF!),",5,'",TEXT(TODAY(),"yyyy-mm-dd"),"',",U29,");"))</f>
        <v>#REF!</v>
      </c>
      <c r="W29" s="176" t="str">
        <f t="shared" si="2"/>
        <v>Country1Sub-Region2State3</v>
      </c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</row>
    <row r="30" spans="1:50" ht="13" x14ac:dyDescent="0.25">
      <c r="A30" s="98"/>
      <c r="B30" s="99"/>
      <c r="C30" s="99"/>
      <c r="D30" s="100"/>
      <c r="E30" s="100"/>
      <c r="F30" s="101"/>
      <c r="G30" s="100"/>
      <c r="H30" s="100"/>
      <c r="I30" s="104"/>
      <c r="J30" s="100"/>
      <c r="K30" s="100"/>
      <c r="L30" s="101"/>
      <c r="M30" s="106">
        <v>4</v>
      </c>
      <c r="N30" s="168" t="s">
        <v>937</v>
      </c>
      <c r="O30" s="175" t="s">
        <v>1269</v>
      </c>
      <c r="P30" s="235">
        <v>1</v>
      </c>
      <c r="Q30" s="231">
        <v>2</v>
      </c>
      <c r="R30" s="236">
        <f t="shared" si="1"/>
        <v>4</v>
      </c>
      <c r="S30" s="170">
        <f>IF(ISBLANK(#REF!),S29,S29+1)</f>
        <v>18</v>
      </c>
      <c r="T30" s="169" t="e">
        <f ca="1">IF(ISBLANK(#REF!),"",CONCATENATE("INSERT INTO [dbo].[CountryRegion] (CountryRegionID,Name,Description,CountryID,EditorID,EditDate,DisplayOrder) values (",#REF!,",'",L30,"','",L30,"',",(#REF!/#REF!),",5,'",TEXT(TODAY(),"yyyy-mm-dd"),"',",S30,");"))</f>
        <v>#REF!</v>
      </c>
      <c r="U30" s="170">
        <v>18</v>
      </c>
      <c r="V30" s="169" t="e">
        <f ca="1">IF(ISBLANK(#REF!),"",CONCATENATE("INSERT INTO [dbo].[State] (StateID,Name,Description,Abbreviation,CountryRegionID,EditorID,EditDate,DisplayOrder) values (",#REF!,",'",N30,"','",N30,"','",O30,"',",(#REF!/#REF!),",5,'",TEXT(TODAY(),"yyyy-mm-dd"),"',",U30,");"))</f>
        <v>#REF!</v>
      </c>
      <c r="W30" s="176" t="str">
        <f t="shared" si="2"/>
        <v>Country1Sub-Region2State4</v>
      </c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</row>
    <row r="31" spans="1:50" ht="13" x14ac:dyDescent="0.25">
      <c r="A31" s="98"/>
      <c r="B31" s="99"/>
      <c r="C31" s="99"/>
      <c r="D31" s="100"/>
      <c r="E31" s="100"/>
      <c r="F31" s="101"/>
      <c r="G31" s="100"/>
      <c r="H31" s="100"/>
      <c r="I31" s="104"/>
      <c r="J31" s="100"/>
      <c r="K31" s="100"/>
      <c r="L31" s="101"/>
      <c r="M31" s="106">
        <v>5</v>
      </c>
      <c r="N31" s="168" t="s">
        <v>938</v>
      </c>
      <c r="O31" s="175" t="s">
        <v>1270</v>
      </c>
      <c r="P31" s="235">
        <v>1</v>
      </c>
      <c r="Q31" s="231">
        <v>2</v>
      </c>
      <c r="R31" s="236">
        <f t="shared" si="1"/>
        <v>5</v>
      </c>
      <c r="S31" s="170">
        <f>IF(ISBLANK(#REF!),S30,S30+1)</f>
        <v>19</v>
      </c>
      <c r="T31" s="169" t="e">
        <f ca="1">IF(ISBLANK(#REF!),"",CONCATENATE("INSERT INTO [dbo].[CountryRegion] (CountryRegionID,Name,Description,CountryID,EditorID,EditDate,DisplayOrder) values (",#REF!,",'",L31,"','",L31,"',",(#REF!/#REF!),",5,'",TEXT(TODAY(),"yyyy-mm-dd"),"',",S31,");"))</f>
        <v>#REF!</v>
      </c>
      <c r="U31" s="170">
        <v>19</v>
      </c>
      <c r="V31" s="169" t="e">
        <f ca="1">IF(ISBLANK(#REF!),"",CONCATENATE("INSERT INTO [dbo].[State] (StateID,Name,Description,Abbreviation,CountryRegionID,EditorID,EditDate,DisplayOrder) values (",#REF!,",'",N31,"','",N31,"','",O31,"',",(#REF!/#REF!),",5,'",TEXT(TODAY(),"yyyy-mm-dd"),"',",U31,");"))</f>
        <v>#REF!</v>
      </c>
      <c r="W31" s="176" t="str">
        <f t="shared" si="2"/>
        <v>Country1Sub-Region2State5</v>
      </c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</row>
    <row r="32" spans="1:50" ht="13" x14ac:dyDescent="0.25">
      <c r="A32" s="98"/>
      <c r="B32" s="99"/>
      <c r="C32" s="99"/>
      <c r="D32" s="100"/>
      <c r="E32" s="100"/>
      <c r="F32" s="101"/>
      <c r="G32" s="100"/>
      <c r="H32" s="100"/>
      <c r="I32" s="104"/>
      <c r="J32" s="100"/>
      <c r="K32" s="100"/>
      <c r="L32" s="101"/>
      <c r="M32" s="106">
        <v>6</v>
      </c>
      <c r="N32" s="168" t="s">
        <v>939</v>
      </c>
      <c r="O32" s="175" t="s">
        <v>1271</v>
      </c>
      <c r="P32" s="235">
        <v>1</v>
      </c>
      <c r="Q32" s="231">
        <v>2</v>
      </c>
      <c r="R32" s="236">
        <f t="shared" si="1"/>
        <v>6</v>
      </c>
      <c r="S32" s="170">
        <f>IF(ISBLANK(#REF!),S31,S31+1)</f>
        <v>20</v>
      </c>
      <c r="T32" s="169" t="e">
        <f ca="1">IF(ISBLANK(#REF!),"",CONCATENATE("INSERT INTO [dbo].[CountryRegion] (CountryRegionID,Name,Description,CountryID,EditorID,EditDate,DisplayOrder) values (",#REF!,",'",L32,"','",L32,"',",(#REF!/#REF!),",5,'",TEXT(TODAY(),"yyyy-mm-dd"),"',",S32,");"))</f>
        <v>#REF!</v>
      </c>
      <c r="U32" s="170">
        <v>20</v>
      </c>
      <c r="V32" s="169" t="e">
        <f ca="1">IF(ISBLANK(#REF!),"",CONCATENATE("INSERT INTO [dbo].[State] (StateID,Name,Description,Abbreviation,CountryRegionID,EditorID,EditDate,DisplayOrder) values (",#REF!,",'",N32,"','",N32,"','",O32,"',",(#REF!/#REF!),",5,'",TEXT(TODAY(),"yyyy-mm-dd"),"',",U32,");"))</f>
        <v>#REF!</v>
      </c>
      <c r="W32" s="176" t="str">
        <f t="shared" si="2"/>
        <v>Country1Sub-Region2State6</v>
      </c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</row>
    <row r="33" spans="1:50" ht="13" x14ac:dyDescent="0.25">
      <c r="A33" s="98"/>
      <c r="B33" s="99"/>
      <c r="C33" s="99"/>
      <c r="D33" s="100"/>
      <c r="E33" s="100"/>
      <c r="F33" s="101"/>
      <c r="G33" s="100"/>
      <c r="H33" s="100"/>
      <c r="I33" s="104"/>
      <c r="J33" s="100"/>
      <c r="K33" s="100"/>
      <c r="L33" s="101"/>
      <c r="M33" s="106">
        <v>7</v>
      </c>
      <c r="N33" s="168" t="s">
        <v>940</v>
      </c>
      <c r="O33" s="175" t="s">
        <v>1272</v>
      </c>
      <c r="P33" s="235">
        <v>1</v>
      </c>
      <c r="Q33" s="231">
        <v>2</v>
      </c>
      <c r="R33" s="236">
        <f t="shared" si="1"/>
        <v>7</v>
      </c>
      <c r="S33" s="170">
        <f>IF(ISBLANK(#REF!),S32,S32+1)</f>
        <v>21</v>
      </c>
      <c r="T33" s="169" t="e">
        <f ca="1">IF(ISBLANK(#REF!),"",CONCATENATE("INSERT INTO [dbo].[CountryRegion] (CountryRegionID,Name,Description,CountryID,EditorID,EditDate,DisplayOrder) values (",#REF!,",'",L33,"','",L33,"',",(#REF!/#REF!),",5,'",TEXT(TODAY(),"yyyy-mm-dd"),"',",S33,");"))</f>
        <v>#REF!</v>
      </c>
      <c r="U33" s="170">
        <v>21</v>
      </c>
      <c r="V33" s="169" t="e">
        <f ca="1">IF(ISBLANK(#REF!),"",CONCATENATE("INSERT INTO [dbo].[State] (StateID,Name,Description,Abbreviation,CountryRegionID,EditorID,EditDate,DisplayOrder) values (",#REF!,",'",N33,"','",N33,"','",O33,"',",(#REF!/#REF!),",5,'",TEXT(TODAY(),"yyyy-mm-dd"),"',",U33,");"))</f>
        <v>#REF!</v>
      </c>
      <c r="W33" s="176" t="str">
        <f t="shared" si="2"/>
        <v>Country1Sub-Region2State7</v>
      </c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</row>
    <row r="34" spans="1:50" ht="13" x14ac:dyDescent="0.25">
      <c r="A34" s="98"/>
      <c r="B34" s="99"/>
      <c r="C34" s="99"/>
      <c r="D34" s="100"/>
      <c r="E34" s="100"/>
      <c r="F34" s="101"/>
      <c r="G34" s="100"/>
      <c r="H34" s="100"/>
      <c r="I34" s="104"/>
      <c r="J34" s="100"/>
      <c r="K34" s="100"/>
      <c r="L34" s="101"/>
      <c r="M34" s="106">
        <v>8</v>
      </c>
      <c r="N34" s="168" t="s">
        <v>941</v>
      </c>
      <c r="O34" s="175" t="s">
        <v>1273</v>
      </c>
      <c r="P34" s="235">
        <v>1</v>
      </c>
      <c r="Q34" s="231">
        <v>2</v>
      </c>
      <c r="R34" s="236">
        <f t="shared" si="1"/>
        <v>8</v>
      </c>
      <c r="S34" s="170">
        <f>IF(ISBLANK(#REF!),S33,S33+1)</f>
        <v>22</v>
      </c>
      <c r="T34" s="169" t="e">
        <f ca="1">IF(ISBLANK(#REF!),"",CONCATENATE("INSERT INTO [dbo].[CountryRegion] (CountryRegionID,Name,Description,CountryID,EditorID,EditDate,DisplayOrder) values (",#REF!,",'",L34,"','",L34,"',",(#REF!/#REF!),",5,'",TEXT(TODAY(),"yyyy-mm-dd"),"',",S34,");"))</f>
        <v>#REF!</v>
      </c>
      <c r="U34" s="170">
        <v>22</v>
      </c>
      <c r="V34" s="169" t="e">
        <f ca="1">IF(ISBLANK(#REF!),"",CONCATENATE("INSERT INTO [dbo].[State] (StateID,Name,Description,Abbreviation,CountryRegionID,EditorID,EditDate,DisplayOrder) values (",#REF!,",'",N34,"','",N34,"','",O34,"',",(#REF!/#REF!),",5,'",TEXT(TODAY(),"yyyy-mm-dd"),"',",U34,");"))</f>
        <v>#REF!</v>
      </c>
      <c r="W34" s="176" t="str">
        <f t="shared" si="2"/>
        <v>Country1Sub-Region2State8</v>
      </c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</row>
    <row r="35" spans="1:50" ht="13" x14ac:dyDescent="0.25">
      <c r="A35" s="98"/>
      <c r="B35" s="99"/>
      <c r="C35" s="99"/>
      <c r="D35" s="100"/>
      <c r="E35" s="100"/>
      <c r="F35" s="101"/>
      <c r="G35" s="100"/>
      <c r="H35" s="100"/>
      <c r="I35" s="104"/>
      <c r="J35" s="100"/>
      <c r="K35" s="100"/>
      <c r="L35" s="101"/>
      <c r="M35" s="106">
        <v>9</v>
      </c>
      <c r="N35" s="168" t="s">
        <v>942</v>
      </c>
      <c r="O35" s="175" t="s">
        <v>1274</v>
      </c>
      <c r="P35" s="235">
        <v>1</v>
      </c>
      <c r="Q35" s="231">
        <v>2</v>
      </c>
      <c r="R35" s="236">
        <f t="shared" si="1"/>
        <v>9</v>
      </c>
      <c r="S35" s="170">
        <f>IF(ISBLANK(#REF!),S34,S34+1)</f>
        <v>23</v>
      </c>
      <c r="T35" s="169" t="e">
        <f ca="1">IF(ISBLANK(#REF!),"",CONCATENATE("INSERT INTO [dbo].[CountryRegion] (CountryRegionID,Name,Description,CountryID,EditorID,EditDate,DisplayOrder) values (",#REF!,",'",L35,"','",L35,"',",(#REF!/#REF!),",5,'",TEXT(TODAY(),"yyyy-mm-dd"),"',",S35,");"))</f>
        <v>#REF!</v>
      </c>
      <c r="U35" s="170">
        <v>23</v>
      </c>
      <c r="V35" s="169" t="e">
        <f ca="1">IF(ISBLANK(#REF!),"",CONCATENATE("INSERT INTO [dbo].[State] (StateID,Name,Description,Abbreviation,CountryRegionID,EditorID,EditDate,DisplayOrder) values (",#REF!,",'",N35,"','",N35,"','",O35,"',",(#REF!/#REF!),",5,'",TEXT(TODAY(),"yyyy-mm-dd"),"',",U35,");"))</f>
        <v>#REF!</v>
      </c>
      <c r="W35" s="176" t="str">
        <f t="shared" si="2"/>
        <v>Country1Sub-Region2State9</v>
      </c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</row>
    <row r="36" spans="1:50" ht="13" x14ac:dyDescent="0.25">
      <c r="A36" s="98"/>
      <c r="B36" s="99"/>
      <c r="C36" s="99"/>
      <c r="D36" s="100"/>
      <c r="E36" s="100"/>
      <c r="F36" s="101"/>
      <c r="G36" s="100"/>
      <c r="H36" s="100"/>
      <c r="I36" s="104"/>
      <c r="J36" s="100"/>
      <c r="K36" s="100"/>
      <c r="L36" s="101"/>
      <c r="M36" s="106">
        <v>10</v>
      </c>
      <c r="N36" s="168" t="s">
        <v>943</v>
      </c>
      <c r="O36" s="175" t="s">
        <v>1275</v>
      </c>
      <c r="P36" s="235">
        <v>1</v>
      </c>
      <c r="Q36" s="231">
        <v>2</v>
      </c>
      <c r="R36" s="236">
        <f t="shared" si="1"/>
        <v>10</v>
      </c>
      <c r="S36" s="170">
        <f>IF(ISBLANK(#REF!),S35,S35+1)</f>
        <v>24</v>
      </c>
      <c r="T36" s="169" t="e">
        <f ca="1">IF(ISBLANK(#REF!),"",CONCATENATE("INSERT INTO [dbo].[CountryRegion] (CountryRegionID,Name,Description,CountryID,EditorID,EditDate,DisplayOrder) values (",#REF!,",'",L36,"','",L36,"',",(#REF!/#REF!),",5,'",TEXT(TODAY(),"yyyy-mm-dd"),"',",S36,");"))</f>
        <v>#REF!</v>
      </c>
      <c r="U36" s="170">
        <v>24</v>
      </c>
      <c r="V36" s="169" t="e">
        <f ca="1">IF(ISBLANK(#REF!),"",CONCATENATE("INSERT INTO [dbo].[State] (StateID,Name,Description,Abbreviation,CountryRegionID,EditorID,EditDate,DisplayOrder) values (",#REF!,",'",N36,"','",N36,"','",O36,"',",(#REF!/#REF!),",5,'",TEXT(TODAY(),"yyyy-mm-dd"),"',",U36,");"))</f>
        <v>#REF!</v>
      </c>
      <c r="W36" s="176" t="str">
        <f t="shared" si="2"/>
        <v>Country1Sub-Region2State10</v>
      </c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</row>
    <row r="37" spans="1:50" ht="13" x14ac:dyDescent="0.25">
      <c r="A37" s="98"/>
      <c r="B37" s="99"/>
      <c r="C37" s="99"/>
      <c r="D37" s="100"/>
      <c r="E37" s="100"/>
      <c r="F37" s="101"/>
      <c r="G37" s="100"/>
      <c r="H37" s="100"/>
      <c r="I37" s="104"/>
      <c r="J37" s="100"/>
      <c r="K37" s="100"/>
      <c r="L37" s="101"/>
      <c r="M37" s="106">
        <v>11</v>
      </c>
      <c r="N37" s="168" t="s">
        <v>944</v>
      </c>
      <c r="O37" s="175" t="s">
        <v>1276</v>
      </c>
      <c r="P37" s="235">
        <v>1</v>
      </c>
      <c r="Q37" s="231">
        <v>2</v>
      </c>
      <c r="R37" s="236">
        <f t="shared" si="1"/>
        <v>11</v>
      </c>
      <c r="S37" s="170">
        <f>IF(ISBLANK(#REF!),S36,S36+1)</f>
        <v>25</v>
      </c>
      <c r="T37" s="169" t="e">
        <f ca="1">IF(ISBLANK(#REF!),"",CONCATENATE("INSERT INTO [dbo].[CountryRegion] (CountryRegionID,Name,Description,CountryID,EditorID,EditDate,DisplayOrder) values (",#REF!,",'",L37,"','",L37,"',",(#REF!/#REF!),",5,'",TEXT(TODAY(),"yyyy-mm-dd"),"',",S37,");"))</f>
        <v>#REF!</v>
      </c>
      <c r="U37" s="170">
        <v>25</v>
      </c>
      <c r="V37" s="169" t="e">
        <f ca="1">IF(ISBLANK(#REF!),"",CONCATENATE("INSERT INTO [dbo].[State] (StateID,Name,Description,Abbreviation,CountryRegionID,EditorID,EditDate,DisplayOrder) values (",#REF!,",'",N37,"','",N37,"','",O37,"',",(#REF!/#REF!),",5,'",TEXT(TODAY(),"yyyy-mm-dd"),"',",U37,");"))</f>
        <v>#REF!</v>
      </c>
      <c r="W37" s="176" t="str">
        <f t="shared" si="2"/>
        <v>Country1Sub-Region2State11</v>
      </c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</row>
    <row r="38" spans="1:50" ht="13" x14ac:dyDescent="0.25">
      <c r="A38" s="98"/>
      <c r="B38" s="99"/>
      <c r="C38" s="99"/>
      <c r="D38" s="100"/>
      <c r="E38" s="100"/>
      <c r="F38" s="101"/>
      <c r="G38" s="100"/>
      <c r="H38" s="100"/>
      <c r="I38" s="104"/>
      <c r="J38" s="100"/>
      <c r="K38" s="100"/>
      <c r="L38" s="101"/>
      <c r="M38" s="106">
        <v>12</v>
      </c>
      <c r="N38" s="168" t="s">
        <v>945</v>
      </c>
      <c r="O38" s="177" t="s">
        <v>1277</v>
      </c>
      <c r="P38" s="237">
        <v>1</v>
      </c>
      <c r="Q38" s="238">
        <v>2</v>
      </c>
      <c r="R38" s="239">
        <f t="shared" si="1"/>
        <v>12</v>
      </c>
      <c r="S38" s="179">
        <f>IF(ISBLANK(#REF!),S37,S37+1)</f>
        <v>26</v>
      </c>
      <c r="T38" s="178" t="e">
        <f ca="1">IF(ISBLANK(#REF!),"",CONCATENATE("INSERT INTO [dbo].[CountryRegion] (CountryRegionID,Name,Description,CountryID,EditorID,EditDate,DisplayOrder) values (",#REF!,",'",L38,"','",L38,"',",(#REF!/#REF!),",5,'",TEXT(TODAY(),"yyyy-mm-dd"),"',",S38,");"))</f>
        <v>#REF!</v>
      </c>
      <c r="U38" s="179">
        <v>26</v>
      </c>
      <c r="V38" s="178" t="e">
        <f ca="1">IF(ISBLANK(#REF!),"",CONCATENATE("INSERT INTO [dbo].[State] (StateID,Name,Description,Abbreviation,CountryRegionID,EditorID,EditDate,DisplayOrder) values (",#REF!,",'",N38,"','",N38,"','",O38,"',",(#REF!/#REF!),",5,'",TEXT(TODAY(),"yyyy-mm-dd"),"',",U38,");"))</f>
        <v>#REF!</v>
      </c>
      <c r="W38" s="180" t="str">
        <f t="shared" si="2"/>
        <v>Country1Sub-Region2State12</v>
      </c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</row>
    <row r="39" spans="1:50" ht="13" x14ac:dyDescent="0.25">
      <c r="A39" s="98"/>
      <c r="B39" s="99"/>
      <c r="C39" s="99"/>
      <c r="D39" s="100"/>
      <c r="E39" s="100"/>
      <c r="F39" s="101"/>
      <c r="G39" s="100"/>
      <c r="H39" s="100"/>
      <c r="I39" s="104"/>
      <c r="J39" s="100"/>
      <c r="K39" s="100">
        <v>3</v>
      </c>
      <c r="L39" s="89" t="s">
        <v>946</v>
      </c>
      <c r="M39" s="106">
        <v>0</v>
      </c>
      <c r="N39" s="167" t="str">
        <f>CONCATENATE("General ",L39)</f>
        <v>General South</v>
      </c>
      <c r="O39" s="171"/>
      <c r="P39" s="235">
        <v>1</v>
      </c>
      <c r="Q39" s="231">
        <v>3</v>
      </c>
      <c r="R39" s="236">
        <f t="shared" si="1"/>
        <v>0</v>
      </c>
      <c r="S39" s="173">
        <f>IF(ISBLANK(#REF!),S38,S38+1)</f>
        <v>27</v>
      </c>
      <c r="T39" s="172" t="e">
        <f ca="1">IF(ISBLANK(#REF!),"",CONCATENATE("INSERT INTO [dbo].[CountryRegion] (CountryRegionID,Name,Description,CountryID,EditorID,EditDate,DisplayOrder) values (",#REF!,",'",L39,"','",L39,"',",(#REF!/#REF!),",5,'",TEXT(TODAY(),"yyyy-mm-dd"),"',",S39,");"))</f>
        <v>#REF!</v>
      </c>
      <c r="U39" s="173">
        <v>27</v>
      </c>
      <c r="V39" s="172" t="e">
        <f ca="1">IF(ISBLANK(#REF!),"",CONCATENATE("INSERT INTO [dbo].[State] (StateID,Name,Description,Abbreviation,CountryRegionID,EditorID,EditDate,DisplayOrder) values (",#REF!,",'",N39,"','",N39,"','",O39,"',",(#REF!/#REF!),",5,'",TEXT(TODAY(),"yyyy-mm-dd"),"',",U39,");"))</f>
        <v>#REF!</v>
      </c>
      <c r="W39" s="174" t="str">
        <f t="shared" si="2"/>
        <v>Country1Sub-Region3State0</v>
      </c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</row>
    <row r="40" spans="1:50" ht="13" x14ac:dyDescent="0.25">
      <c r="A40" s="98"/>
      <c r="B40" s="99"/>
      <c r="C40" s="99"/>
      <c r="D40" s="100"/>
      <c r="E40" s="100"/>
      <c r="F40" s="101"/>
      <c r="G40" s="100"/>
      <c r="H40" s="100"/>
      <c r="I40" s="104"/>
      <c r="J40" s="100"/>
      <c r="K40" s="100"/>
      <c r="L40" s="99"/>
      <c r="M40" s="106">
        <v>1</v>
      </c>
      <c r="N40" s="168" t="s">
        <v>947</v>
      </c>
      <c r="O40" s="175" t="s">
        <v>1278</v>
      </c>
      <c r="P40" s="235">
        <v>1</v>
      </c>
      <c r="Q40" s="231">
        <v>3</v>
      </c>
      <c r="R40" s="236">
        <f t="shared" si="1"/>
        <v>1</v>
      </c>
      <c r="S40" s="170">
        <f>IF(ISBLANK(#REF!),S39,S39+1)</f>
        <v>28</v>
      </c>
      <c r="T40" s="169" t="e">
        <f ca="1">IF(ISBLANK(#REF!),"",CONCATENATE("INSERT INTO [dbo].[CountryRegion] (CountryRegionID,Name,Description,CountryID,EditorID,EditDate,DisplayOrder) values (",#REF!,",'",L40,"','",L40,"',",(#REF!/#REF!),",5,'",TEXT(TODAY(),"yyyy-mm-dd"),"',",S40,");"))</f>
        <v>#REF!</v>
      </c>
      <c r="U40" s="170">
        <v>28</v>
      </c>
      <c r="V40" s="169" t="e">
        <f ca="1">IF(ISBLANK(#REF!),"",CONCATENATE("INSERT INTO [dbo].[State] (StateID,Name,Description,Abbreviation,CountryRegionID,EditorID,EditDate,DisplayOrder) values (",#REF!,",'",N40,"','",N40,"','",O40,"',",(#REF!/#REF!),",5,'",TEXT(TODAY(),"yyyy-mm-dd"),"',",U40,");"))</f>
        <v>#REF!</v>
      </c>
      <c r="W40" s="176" t="str">
        <f t="shared" si="2"/>
        <v>Country1Sub-Region3State1</v>
      </c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</row>
    <row r="41" spans="1:50" ht="13" x14ac:dyDescent="0.25">
      <c r="A41" s="98"/>
      <c r="B41" s="99"/>
      <c r="C41" s="99"/>
      <c r="D41" s="100"/>
      <c r="E41" s="100"/>
      <c r="F41" s="101"/>
      <c r="G41" s="100"/>
      <c r="H41" s="100"/>
      <c r="I41" s="104"/>
      <c r="J41" s="100"/>
      <c r="K41" s="100"/>
      <c r="L41" s="101"/>
      <c r="M41" s="106">
        <v>2</v>
      </c>
      <c r="N41" s="168" t="s">
        <v>948</v>
      </c>
      <c r="O41" s="175" t="s">
        <v>1279</v>
      </c>
      <c r="P41" s="235">
        <v>1</v>
      </c>
      <c r="Q41" s="231">
        <v>3</v>
      </c>
      <c r="R41" s="236">
        <f t="shared" si="1"/>
        <v>2</v>
      </c>
      <c r="S41" s="170">
        <f>IF(ISBLANK(#REF!),S40,S40+1)</f>
        <v>29</v>
      </c>
      <c r="T41" s="169" t="e">
        <f ca="1">IF(ISBLANK(#REF!),"",CONCATENATE("INSERT INTO [dbo].[CountryRegion] (CountryRegionID,Name,Description,CountryID,EditorID,EditDate,DisplayOrder) values (",#REF!,",'",L41,"','",L41,"',",(#REF!/#REF!),",5,'",TEXT(TODAY(),"yyyy-mm-dd"),"',",S41,");"))</f>
        <v>#REF!</v>
      </c>
      <c r="U41" s="170">
        <v>29</v>
      </c>
      <c r="V41" s="169" t="e">
        <f ca="1">IF(ISBLANK(#REF!),"",CONCATENATE("INSERT INTO [dbo].[State] (StateID,Name,Description,Abbreviation,CountryRegionID,EditorID,EditDate,DisplayOrder) values (",#REF!,",'",N41,"','",N41,"','",O41,"',",(#REF!/#REF!),",5,'",TEXT(TODAY(),"yyyy-mm-dd"),"',",U41,");"))</f>
        <v>#REF!</v>
      </c>
      <c r="W41" s="176" t="str">
        <f t="shared" si="2"/>
        <v>Country1Sub-Region3State2</v>
      </c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</row>
    <row r="42" spans="1:50" ht="13" x14ac:dyDescent="0.25">
      <c r="A42" s="98"/>
      <c r="B42" s="99"/>
      <c r="C42" s="99"/>
      <c r="D42" s="100"/>
      <c r="E42" s="100"/>
      <c r="F42" s="101"/>
      <c r="G42" s="100"/>
      <c r="H42" s="100"/>
      <c r="I42" s="104"/>
      <c r="J42" s="100"/>
      <c r="K42" s="100"/>
      <c r="L42" s="101"/>
      <c r="M42" s="106">
        <v>3</v>
      </c>
      <c r="N42" s="168" t="s">
        <v>949</v>
      </c>
      <c r="O42" s="175" t="s">
        <v>1280</v>
      </c>
      <c r="P42" s="235">
        <v>1</v>
      </c>
      <c r="Q42" s="231">
        <v>3</v>
      </c>
      <c r="R42" s="236">
        <f t="shared" si="1"/>
        <v>3</v>
      </c>
      <c r="S42" s="170">
        <f>IF(ISBLANK(#REF!),S41,S41+1)</f>
        <v>30</v>
      </c>
      <c r="T42" s="169" t="e">
        <f ca="1">IF(ISBLANK(#REF!),"",CONCATENATE("INSERT INTO [dbo].[CountryRegion] (CountryRegionID,Name,Description,CountryID,EditorID,EditDate,DisplayOrder) values (",#REF!,",'",L42,"','",L42,"',",(#REF!/#REF!),",5,'",TEXT(TODAY(),"yyyy-mm-dd"),"',",S42,");"))</f>
        <v>#REF!</v>
      </c>
      <c r="U42" s="170">
        <v>30</v>
      </c>
      <c r="V42" s="169" t="e">
        <f ca="1">IF(ISBLANK(#REF!),"",CONCATENATE("INSERT INTO [dbo].[State] (StateID,Name,Description,Abbreviation,CountryRegionID,EditorID,EditDate,DisplayOrder) values (",#REF!,",'",N42,"','",N42,"','",O42,"',",(#REF!/#REF!),",5,'",TEXT(TODAY(),"yyyy-mm-dd"),"',",U42,");"))</f>
        <v>#REF!</v>
      </c>
      <c r="W42" s="176" t="str">
        <f t="shared" si="2"/>
        <v>Country1Sub-Region3State3</v>
      </c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</row>
    <row r="43" spans="1:50" ht="13" x14ac:dyDescent="0.25">
      <c r="A43" s="98"/>
      <c r="B43" s="99"/>
      <c r="C43" s="99"/>
      <c r="D43" s="100"/>
      <c r="E43" s="100"/>
      <c r="F43" s="101"/>
      <c r="G43" s="100"/>
      <c r="H43" s="100"/>
      <c r="I43" s="104"/>
      <c r="J43" s="100"/>
      <c r="K43" s="100"/>
      <c r="L43" s="101"/>
      <c r="M43" s="106">
        <v>4</v>
      </c>
      <c r="N43" s="168" t="s">
        <v>950</v>
      </c>
      <c r="O43" s="175" t="s">
        <v>1281</v>
      </c>
      <c r="P43" s="235">
        <v>1</v>
      </c>
      <c r="Q43" s="231">
        <v>3</v>
      </c>
      <c r="R43" s="236">
        <f t="shared" si="1"/>
        <v>4</v>
      </c>
      <c r="S43" s="170">
        <f>IF(ISBLANK(#REF!),S42,S42+1)</f>
        <v>31</v>
      </c>
      <c r="T43" s="169" t="e">
        <f ca="1">IF(ISBLANK(#REF!),"",CONCATENATE("INSERT INTO [dbo].[CountryRegion] (CountryRegionID,Name,Description,CountryID,EditorID,EditDate,DisplayOrder) values (",#REF!,",'",L43,"','",L43,"',",(#REF!/#REF!),",5,'",TEXT(TODAY(),"yyyy-mm-dd"),"',",S43,");"))</f>
        <v>#REF!</v>
      </c>
      <c r="U43" s="170">
        <v>31</v>
      </c>
      <c r="V43" s="169" t="e">
        <f ca="1">IF(ISBLANK(#REF!),"",CONCATENATE("INSERT INTO [dbo].[State] (StateID,Name,Description,Abbreviation,CountryRegionID,EditorID,EditDate,DisplayOrder) values (",#REF!,",'",N43,"','",N43,"','",O43,"',",(#REF!/#REF!),",5,'",TEXT(TODAY(),"yyyy-mm-dd"),"',",U43,");"))</f>
        <v>#REF!</v>
      </c>
      <c r="W43" s="176" t="str">
        <f t="shared" si="2"/>
        <v>Country1Sub-Region3State4</v>
      </c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</row>
    <row r="44" spans="1:50" ht="13" x14ac:dyDescent="0.25">
      <c r="A44" s="98"/>
      <c r="B44" s="99"/>
      <c r="C44" s="99"/>
      <c r="D44" s="100"/>
      <c r="E44" s="100"/>
      <c r="F44" s="101"/>
      <c r="G44" s="100"/>
      <c r="H44" s="100"/>
      <c r="I44" s="104"/>
      <c r="J44" s="100"/>
      <c r="K44" s="100"/>
      <c r="L44" s="101"/>
      <c r="M44" s="106">
        <v>5</v>
      </c>
      <c r="N44" s="168" t="s">
        <v>236</v>
      </c>
      <c r="O44" s="175" t="s">
        <v>1282</v>
      </c>
      <c r="P44" s="235">
        <v>1</v>
      </c>
      <c r="Q44" s="231">
        <v>3</v>
      </c>
      <c r="R44" s="236">
        <f t="shared" si="1"/>
        <v>5</v>
      </c>
      <c r="S44" s="170">
        <f>IF(ISBLANK(#REF!),S43,S43+1)</f>
        <v>32</v>
      </c>
      <c r="T44" s="169" t="e">
        <f ca="1">IF(ISBLANK(#REF!),"",CONCATENATE("INSERT INTO [dbo].[CountryRegion] (CountryRegionID,Name,Description,CountryID,EditorID,EditDate,DisplayOrder) values (",#REF!,",'",L44,"','",L44,"',",(#REF!/#REF!),",5,'",TEXT(TODAY(),"yyyy-mm-dd"),"',",S44,");"))</f>
        <v>#REF!</v>
      </c>
      <c r="U44" s="170">
        <v>32</v>
      </c>
      <c r="V44" s="169" t="e">
        <f ca="1">IF(ISBLANK(#REF!),"",CONCATENATE("INSERT INTO [dbo].[State] (StateID,Name,Description,Abbreviation,CountryRegionID,EditorID,EditDate,DisplayOrder) values (",#REF!,",'",N44,"','",N44,"','",O44,"',",(#REF!/#REF!),",5,'",TEXT(TODAY(),"yyyy-mm-dd"),"',",U44,");"))</f>
        <v>#REF!</v>
      </c>
      <c r="W44" s="176" t="str">
        <f t="shared" si="2"/>
        <v>Country1Sub-Region3State5</v>
      </c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</row>
    <row r="45" spans="1:50" ht="13" x14ac:dyDescent="0.25">
      <c r="A45" s="98"/>
      <c r="B45" s="99"/>
      <c r="C45" s="99"/>
      <c r="D45" s="100"/>
      <c r="E45" s="100"/>
      <c r="F45" s="101"/>
      <c r="G45" s="100"/>
      <c r="H45" s="100"/>
      <c r="I45" s="104"/>
      <c r="J45" s="100"/>
      <c r="K45" s="100"/>
      <c r="L45" s="101"/>
      <c r="M45" s="106">
        <v>6</v>
      </c>
      <c r="N45" s="168" t="s">
        <v>951</v>
      </c>
      <c r="O45" s="175" t="s">
        <v>1283</v>
      </c>
      <c r="P45" s="235">
        <v>1</v>
      </c>
      <c r="Q45" s="231">
        <v>3</v>
      </c>
      <c r="R45" s="236">
        <f t="shared" si="1"/>
        <v>6</v>
      </c>
      <c r="S45" s="170">
        <f>IF(ISBLANK(#REF!),S44,S44+1)</f>
        <v>33</v>
      </c>
      <c r="T45" s="169" t="e">
        <f ca="1">IF(ISBLANK(#REF!),"",CONCATENATE("INSERT INTO [dbo].[CountryRegion] (CountryRegionID,Name,Description,CountryID,EditorID,EditDate,DisplayOrder) values (",#REF!,",'",L45,"','",L45,"',",(#REF!/#REF!),",5,'",TEXT(TODAY(),"yyyy-mm-dd"),"',",S45,");"))</f>
        <v>#REF!</v>
      </c>
      <c r="U45" s="170">
        <v>33</v>
      </c>
      <c r="V45" s="169" t="e">
        <f ca="1">IF(ISBLANK(#REF!),"",CONCATENATE("INSERT INTO [dbo].[State] (StateID,Name,Description,Abbreviation,CountryRegionID,EditorID,EditDate,DisplayOrder) values (",#REF!,",'",N45,"','",N45,"','",O45,"',",(#REF!/#REF!),",5,'",TEXT(TODAY(),"yyyy-mm-dd"),"',",U45,");"))</f>
        <v>#REF!</v>
      </c>
      <c r="W45" s="176" t="str">
        <f t="shared" si="2"/>
        <v>Country1Sub-Region3State6</v>
      </c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</row>
    <row r="46" spans="1:50" ht="13" x14ac:dyDescent="0.25">
      <c r="A46" s="98"/>
      <c r="B46" s="99"/>
      <c r="C46" s="99"/>
      <c r="D46" s="100"/>
      <c r="E46" s="100"/>
      <c r="F46" s="101"/>
      <c r="G46" s="100"/>
      <c r="H46" s="100"/>
      <c r="I46" s="104"/>
      <c r="J46" s="100"/>
      <c r="K46" s="100"/>
      <c r="L46" s="101"/>
      <c r="M46" s="106">
        <v>7</v>
      </c>
      <c r="N46" s="168" t="s">
        <v>952</v>
      </c>
      <c r="O46" s="175" t="s">
        <v>1284</v>
      </c>
      <c r="P46" s="235">
        <v>1</v>
      </c>
      <c r="Q46" s="231">
        <v>3</v>
      </c>
      <c r="R46" s="236">
        <f t="shared" si="1"/>
        <v>7</v>
      </c>
      <c r="S46" s="170">
        <f>IF(ISBLANK(#REF!),S45,S45+1)</f>
        <v>34</v>
      </c>
      <c r="T46" s="169" t="e">
        <f ca="1">IF(ISBLANK(#REF!),"",CONCATENATE("INSERT INTO [dbo].[CountryRegion] (CountryRegionID,Name,Description,CountryID,EditorID,EditDate,DisplayOrder) values (",#REF!,",'",L46,"','",L46,"',",(#REF!/#REF!),",5,'",TEXT(TODAY(),"yyyy-mm-dd"),"',",S46,");"))</f>
        <v>#REF!</v>
      </c>
      <c r="U46" s="170">
        <v>34</v>
      </c>
      <c r="V46" s="169" t="e">
        <f ca="1">IF(ISBLANK(#REF!),"",CONCATENATE("INSERT INTO [dbo].[State] (StateID,Name,Description,Abbreviation,CountryRegionID,EditorID,EditDate,DisplayOrder) values (",#REF!,",'",N46,"','",N46,"','",O46,"',",(#REF!/#REF!),",5,'",TEXT(TODAY(),"yyyy-mm-dd"),"',",U46,");"))</f>
        <v>#REF!</v>
      </c>
      <c r="W46" s="176" t="str">
        <f t="shared" si="2"/>
        <v>Country1Sub-Region3State7</v>
      </c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</row>
    <row r="47" spans="1:50" ht="13" x14ac:dyDescent="0.25">
      <c r="A47" s="98"/>
      <c r="B47" s="99"/>
      <c r="C47" s="99"/>
      <c r="D47" s="100"/>
      <c r="E47" s="100"/>
      <c r="F47" s="101"/>
      <c r="G47" s="100"/>
      <c r="H47" s="100"/>
      <c r="I47" s="104"/>
      <c r="J47" s="100"/>
      <c r="K47" s="100"/>
      <c r="L47" s="101"/>
      <c r="M47" s="106">
        <v>8</v>
      </c>
      <c r="N47" s="168" t="s">
        <v>953</v>
      </c>
      <c r="O47" s="175" t="s">
        <v>1285</v>
      </c>
      <c r="P47" s="235">
        <v>1</v>
      </c>
      <c r="Q47" s="231">
        <v>3</v>
      </c>
      <c r="R47" s="236">
        <f t="shared" si="1"/>
        <v>8</v>
      </c>
      <c r="S47" s="170">
        <f>IF(ISBLANK(#REF!),S46,S46+1)</f>
        <v>35</v>
      </c>
      <c r="T47" s="169" t="e">
        <f ca="1">IF(ISBLANK(#REF!),"",CONCATENATE("INSERT INTO [dbo].[CountryRegion] (CountryRegionID,Name,Description,CountryID,EditorID,EditDate,DisplayOrder) values (",#REF!,",'",L47,"','",L47,"',",(#REF!/#REF!),",5,'",TEXT(TODAY(),"yyyy-mm-dd"),"',",S47,");"))</f>
        <v>#REF!</v>
      </c>
      <c r="U47" s="170">
        <v>35</v>
      </c>
      <c r="V47" s="169" t="e">
        <f ca="1">IF(ISBLANK(#REF!),"",CONCATENATE("INSERT INTO [dbo].[State] (StateID,Name,Description,Abbreviation,CountryRegionID,EditorID,EditDate,DisplayOrder) values (",#REF!,",'",N47,"','",N47,"','",O47,"',",(#REF!/#REF!),",5,'",TEXT(TODAY(),"yyyy-mm-dd"),"',",U47,");"))</f>
        <v>#REF!</v>
      </c>
      <c r="W47" s="176" t="str">
        <f t="shared" si="2"/>
        <v>Country1Sub-Region3State8</v>
      </c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</row>
    <row r="48" spans="1:50" ht="13" x14ac:dyDescent="0.25">
      <c r="A48" s="98"/>
      <c r="B48" s="99"/>
      <c r="C48" s="99"/>
      <c r="D48" s="100"/>
      <c r="E48" s="100"/>
      <c r="F48" s="101"/>
      <c r="G48" s="100"/>
      <c r="H48" s="100"/>
      <c r="I48" s="104"/>
      <c r="J48" s="100"/>
      <c r="K48" s="100"/>
      <c r="L48" s="101"/>
      <c r="M48" s="106">
        <v>9</v>
      </c>
      <c r="N48" s="168" t="s">
        <v>954</v>
      </c>
      <c r="O48" s="175" t="s">
        <v>1286</v>
      </c>
      <c r="P48" s="235">
        <v>1</v>
      </c>
      <c r="Q48" s="231">
        <v>3</v>
      </c>
      <c r="R48" s="236">
        <f t="shared" ref="R48:R69" si="3">M48</f>
        <v>9</v>
      </c>
      <c r="S48" s="170">
        <f>IF(ISBLANK(#REF!),S47,S47+1)</f>
        <v>36</v>
      </c>
      <c r="T48" s="169" t="e">
        <f ca="1">IF(ISBLANK(#REF!),"",CONCATENATE("INSERT INTO [dbo].[CountryRegion] (CountryRegionID,Name,Description,CountryID,EditorID,EditDate,DisplayOrder) values (",#REF!,",'",L48,"','",L48,"',",(#REF!/#REF!),",5,'",TEXT(TODAY(),"yyyy-mm-dd"),"',",S48,");"))</f>
        <v>#REF!</v>
      </c>
      <c r="U48" s="170">
        <v>36</v>
      </c>
      <c r="V48" s="169" t="e">
        <f ca="1">IF(ISBLANK(#REF!),"",CONCATENATE("INSERT INTO [dbo].[State] (StateID,Name,Description,Abbreviation,CountryRegionID,EditorID,EditDate,DisplayOrder) values (",#REF!,",'",N48,"','",N48,"','",O48,"',",(#REF!/#REF!),",5,'",TEXT(TODAY(),"yyyy-mm-dd"),"',",U48,");"))</f>
        <v>#REF!</v>
      </c>
      <c r="W48" s="176" t="str">
        <f t="shared" si="2"/>
        <v>Country1Sub-Region3State9</v>
      </c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</row>
    <row r="49" spans="1:50" ht="13" x14ac:dyDescent="0.25">
      <c r="A49" s="98"/>
      <c r="B49" s="99"/>
      <c r="C49" s="99"/>
      <c r="D49" s="100"/>
      <c r="E49" s="100"/>
      <c r="F49" s="101"/>
      <c r="G49" s="100"/>
      <c r="H49" s="100"/>
      <c r="I49" s="104"/>
      <c r="J49" s="100"/>
      <c r="K49" s="100"/>
      <c r="L49" s="101"/>
      <c r="M49" s="106">
        <v>10</v>
      </c>
      <c r="N49" s="168" t="s">
        <v>955</v>
      </c>
      <c r="O49" s="175" t="s">
        <v>1287</v>
      </c>
      <c r="P49" s="235">
        <v>1</v>
      </c>
      <c r="Q49" s="231">
        <v>3</v>
      </c>
      <c r="R49" s="236">
        <f t="shared" si="3"/>
        <v>10</v>
      </c>
      <c r="S49" s="170">
        <f>IF(ISBLANK(#REF!),S48,S48+1)</f>
        <v>37</v>
      </c>
      <c r="T49" s="169" t="e">
        <f ca="1">IF(ISBLANK(#REF!),"",CONCATENATE("INSERT INTO [dbo].[CountryRegion] (CountryRegionID,Name,Description,CountryID,EditorID,EditDate,DisplayOrder) values (",#REF!,",'",L49,"','",L49,"',",(#REF!/#REF!),",5,'",TEXT(TODAY(),"yyyy-mm-dd"),"',",S49,");"))</f>
        <v>#REF!</v>
      </c>
      <c r="U49" s="170">
        <v>37</v>
      </c>
      <c r="V49" s="169" t="e">
        <f ca="1">IF(ISBLANK(#REF!),"",CONCATENATE("INSERT INTO [dbo].[State] (StateID,Name,Description,Abbreviation,CountryRegionID,EditorID,EditDate,DisplayOrder) values (",#REF!,",'",N49,"','",N49,"','",O49,"',",(#REF!/#REF!),",5,'",TEXT(TODAY(),"yyyy-mm-dd"),"',",U49,");"))</f>
        <v>#REF!</v>
      </c>
      <c r="W49" s="176" t="str">
        <f t="shared" si="2"/>
        <v>Country1Sub-Region3State10</v>
      </c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</row>
    <row r="50" spans="1:50" ht="13" x14ac:dyDescent="0.25">
      <c r="A50" s="98"/>
      <c r="B50" s="99"/>
      <c r="C50" s="99"/>
      <c r="D50" s="100"/>
      <c r="E50" s="100"/>
      <c r="F50" s="101"/>
      <c r="G50" s="100"/>
      <c r="H50" s="100"/>
      <c r="I50" s="104"/>
      <c r="J50" s="100"/>
      <c r="K50" s="100"/>
      <c r="L50" s="101"/>
      <c r="M50" s="106">
        <v>11</v>
      </c>
      <c r="N50" s="168" t="s">
        <v>956</v>
      </c>
      <c r="O50" s="175" t="s">
        <v>1288</v>
      </c>
      <c r="P50" s="235">
        <v>1</v>
      </c>
      <c r="Q50" s="231">
        <v>3</v>
      </c>
      <c r="R50" s="236">
        <f t="shared" si="3"/>
        <v>11</v>
      </c>
      <c r="S50" s="170">
        <f>IF(ISBLANK(#REF!),S49,S49+1)</f>
        <v>38</v>
      </c>
      <c r="T50" s="169" t="e">
        <f ca="1">IF(ISBLANK(#REF!),"",CONCATENATE("INSERT INTO [dbo].[CountryRegion] (CountryRegionID,Name,Description,CountryID,EditorID,EditDate,DisplayOrder) values (",#REF!,",'",L50,"','",L50,"',",(#REF!/#REF!),",5,'",TEXT(TODAY(),"yyyy-mm-dd"),"',",S50,");"))</f>
        <v>#REF!</v>
      </c>
      <c r="U50" s="170">
        <v>38</v>
      </c>
      <c r="V50" s="169" t="e">
        <f ca="1">IF(ISBLANK(#REF!),"",CONCATENATE("INSERT INTO [dbo].[State] (StateID,Name,Description,Abbreviation,CountryRegionID,EditorID,EditDate,DisplayOrder) values (",#REF!,",'",N50,"','",N50,"','",O50,"',",(#REF!/#REF!),",5,'",TEXT(TODAY(),"yyyy-mm-dd"),"',",U50,");"))</f>
        <v>#REF!</v>
      </c>
      <c r="W50" s="176" t="str">
        <f t="shared" si="2"/>
        <v>Country1Sub-Region3State11</v>
      </c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</row>
    <row r="51" spans="1:50" ht="13" x14ac:dyDescent="0.25">
      <c r="A51" s="98"/>
      <c r="B51" s="99"/>
      <c r="C51" s="99"/>
      <c r="D51" s="100"/>
      <c r="E51" s="100"/>
      <c r="F51" s="101"/>
      <c r="G51" s="100"/>
      <c r="H51" s="100"/>
      <c r="I51" s="104"/>
      <c r="J51" s="100"/>
      <c r="K51" s="100"/>
      <c r="L51" s="101"/>
      <c r="M51" s="106">
        <v>12</v>
      </c>
      <c r="N51" s="181" t="s">
        <v>957</v>
      </c>
      <c r="O51" s="175" t="s">
        <v>1289</v>
      </c>
      <c r="P51" s="235">
        <v>1</v>
      </c>
      <c r="Q51" s="231">
        <v>3</v>
      </c>
      <c r="R51" s="236">
        <f t="shared" si="3"/>
        <v>12</v>
      </c>
      <c r="S51" s="170">
        <f>IF(ISBLANK(#REF!),S50,S50+1)</f>
        <v>39</v>
      </c>
      <c r="T51" s="169" t="e">
        <f ca="1">IF(ISBLANK(#REF!),"",CONCATENATE("INSERT INTO [dbo].[CountryRegion] (CountryRegionID,Name,Description,CountryID,EditorID,EditDate,DisplayOrder) values (",#REF!,",'",L51,"','",L51,"',",(#REF!/#REF!),",5,'",TEXT(TODAY(),"yyyy-mm-dd"),"',",S51,");"))</f>
        <v>#REF!</v>
      </c>
      <c r="U51" s="170">
        <v>39</v>
      </c>
      <c r="V51" s="169" t="e">
        <f ca="1">IF(ISBLANK(#REF!),"",CONCATENATE("INSERT INTO [dbo].[State] (StateID,Name,Description,Abbreviation,CountryRegionID,EditorID,EditDate,DisplayOrder) values (",#REF!,",'",N51,"','",N51,"','",O51,"',",(#REF!/#REF!),",5,'",TEXT(TODAY(),"yyyy-mm-dd"),"',",U51,");"))</f>
        <v>#REF!</v>
      </c>
      <c r="W51" s="176" t="str">
        <f t="shared" si="2"/>
        <v>Country1Sub-Region3State12</v>
      </c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</row>
    <row r="52" spans="1:50" ht="13" x14ac:dyDescent="0.25">
      <c r="A52" s="98"/>
      <c r="B52" s="99"/>
      <c r="C52" s="99"/>
      <c r="D52" s="100"/>
      <c r="E52" s="100"/>
      <c r="F52" s="101"/>
      <c r="G52" s="99"/>
      <c r="H52" s="99"/>
      <c r="I52" s="103"/>
      <c r="J52" s="99"/>
      <c r="K52" s="99"/>
      <c r="L52" s="101"/>
      <c r="M52" s="106">
        <v>13</v>
      </c>
      <c r="N52" s="168" t="s">
        <v>958</v>
      </c>
      <c r="O52" s="175" t="s">
        <v>1290</v>
      </c>
      <c r="P52" s="235">
        <v>1</v>
      </c>
      <c r="Q52" s="231">
        <v>3</v>
      </c>
      <c r="R52" s="236">
        <f t="shared" si="3"/>
        <v>13</v>
      </c>
      <c r="S52" s="170">
        <f>IF(ISBLANK(#REF!),S51,S51+1)</f>
        <v>40</v>
      </c>
      <c r="T52" s="169" t="e">
        <f ca="1">IF(ISBLANK(#REF!),"",CONCATENATE("INSERT INTO [dbo].[CountryRegion] (CountryRegionID,Name,Description,CountryID,EditorID,EditDate,DisplayOrder) values (",#REF!,",'",L52,"','",L52,"',",(#REF!/#REF!),",5,'",TEXT(TODAY(),"yyyy-mm-dd"),"',",S52,");"))</f>
        <v>#REF!</v>
      </c>
      <c r="U52" s="170">
        <v>40</v>
      </c>
      <c r="V52" s="169" t="e">
        <f ca="1">IF(ISBLANK(#REF!),"",CONCATENATE("INSERT INTO [dbo].[State] (StateID,Name,Description,Abbreviation,CountryRegionID,EditorID,EditDate,DisplayOrder) values (",#REF!,",'",N52,"','",N52,"','",O52,"',",(#REF!/#REF!),",5,'",TEXT(TODAY(),"yyyy-mm-dd"),"',",U52,");"))</f>
        <v>#REF!</v>
      </c>
      <c r="W52" s="176" t="str">
        <f t="shared" si="2"/>
        <v>Country1Sub-Region3State13</v>
      </c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</row>
    <row r="53" spans="1:50" ht="13" x14ac:dyDescent="0.25">
      <c r="A53" s="98"/>
      <c r="B53" s="99"/>
      <c r="C53" s="99"/>
      <c r="D53" s="100"/>
      <c r="E53" s="100"/>
      <c r="F53" s="101"/>
      <c r="G53" s="99"/>
      <c r="H53" s="99"/>
      <c r="I53" s="103"/>
      <c r="J53" s="99"/>
      <c r="K53" s="99"/>
      <c r="L53" s="101"/>
      <c r="M53" s="106">
        <v>14</v>
      </c>
      <c r="N53" s="181" t="s">
        <v>959</v>
      </c>
      <c r="O53" s="175" t="s">
        <v>1291</v>
      </c>
      <c r="P53" s="235">
        <v>1</v>
      </c>
      <c r="Q53" s="231">
        <v>3</v>
      </c>
      <c r="R53" s="236">
        <f t="shared" si="3"/>
        <v>14</v>
      </c>
      <c r="S53" s="170">
        <f>IF(ISBLANK(#REF!),S52,S52+1)</f>
        <v>41</v>
      </c>
      <c r="T53" s="169" t="e">
        <f ca="1">IF(ISBLANK(#REF!),"",CONCATENATE("INSERT INTO [dbo].[CountryRegion] (CountryRegionID,Name,Description,CountryID,EditorID,EditDate,DisplayOrder) values (",#REF!,",'",L53,"','",L53,"',",(#REF!/#REF!),",5,'",TEXT(TODAY(),"yyyy-mm-dd"),"',",S53,");"))</f>
        <v>#REF!</v>
      </c>
      <c r="U53" s="170">
        <v>41</v>
      </c>
      <c r="V53" s="169" t="e">
        <f ca="1">IF(ISBLANK(#REF!),"",CONCATENATE("INSERT INTO [dbo].[State] (StateID,Name,Description,Abbreviation,CountryRegionID,EditorID,EditDate,DisplayOrder) values (",#REF!,",'",N53,"','",N53,"','",O53,"',",(#REF!/#REF!),",5,'",TEXT(TODAY(),"yyyy-mm-dd"),"',",U53,");"))</f>
        <v>#REF!</v>
      </c>
      <c r="W53" s="176" t="str">
        <f t="shared" si="2"/>
        <v>Country1Sub-Region3State14</v>
      </c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  <c r="AW53" s="163"/>
      <c r="AX53" s="163"/>
    </row>
    <row r="54" spans="1:50" ht="13" x14ac:dyDescent="0.25">
      <c r="A54" s="98"/>
      <c r="B54" s="99"/>
      <c r="C54" s="99"/>
      <c r="D54" s="100"/>
      <c r="E54" s="100"/>
      <c r="F54" s="101"/>
      <c r="G54" s="99"/>
      <c r="H54" s="99"/>
      <c r="I54" s="103"/>
      <c r="J54" s="99"/>
      <c r="K54" s="99"/>
      <c r="L54" s="101"/>
      <c r="M54" s="106">
        <v>15</v>
      </c>
      <c r="N54" s="182" t="s">
        <v>960</v>
      </c>
      <c r="O54" s="175" t="s">
        <v>1292</v>
      </c>
      <c r="P54" s="235">
        <v>1</v>
      </c>
      <c r="Q54" s="231">
        <v>3</v>
      </c>
      <c r="R54" s="236">
        <f t="shared" si="3"/>
        <v>15</v>
      </c>
      <c r="S54" s="170">
        <f>IF(ISBLANK(#REF!),S53,S53+1)</f>
        <v>42</v>
      </c>
      <c r="T54" s="169" t="e">
        <f ca="1">IF(ISBLANK(#REF!),"",CONCATENATE("INSERT INTO [dbo].[CountryRegion] (CountryRegionID,Name,Description,CountryID,EditorID,EditDate,DisplayOrder) values (",#REF!,",'",L54,"','",L54,"',",(#REF!/#REF!),",5,'",TEXT(TODAY(),"yyyy-mm-dd"),"',",S54,");"))</f>
        <v>#REF!</v>
      </c>
      <c r="U54" s="170">
        <v>42</v>
      </c>
      <c r="V54" s="169" t="e">
        <f ca="1">IF(ISBLANK(#REF!),"",CONCATENATE("INSERT INTO [dbo].[State] (StateID,Name,Description,Abbreviation,CountryRegionID,EditorID,EditDate,DisplayOrder) values (",#REF!,",'",N54,"','",N54,"','",O54,"',",(#REF!/#REF!),",5,'",TEXT(TODAY(),"yyyy-mm-dd"),"',",U54,");"))</f>
        <v>#REF!</v>
      </c>
      <c r="W54" s="176" t="str">
        <f t="shared" si="2"/>
        <v>Country1Sub-Region3State15</v>
      </c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  <c r="AW54" s="163"/>
      <c r="AX54" s="163"/>
    </row>
    <row r="55" spans="1:50" ht="13" x14ac:dyDescent="0.25">
      <c r="A55" s="98"/>
      <c r="B55" s="99"/>
      <c r="C55" s="99"/>
      <c r="D55" s="100"/>
      <c r="E55" s="100"/>
      <c r="F55" s="101"/>
      <c r="G55" s="99"/>
      <c r="H55" s="99"/>
      <c r="I55" s="103"/>
      <c r="J55" s="99"/>
      <c r="K55" s="99"/>
      <c r="L55" s="101"/>
      <c r="M55" s="106">
        <v>16</v>
      </c>
      <c r="N55" s="182" t="s">
        <v>961</v>
      </c>
      <c r="O55" s="177" t="s">
        <v>1293</v>
      </c>
      <c r="P55" s="235">
        <v>1</v>
      </c>
      <c r="Q55" s="231">
        <v>3</v>
      </c>
      <c r="R55" s="236">
        <f t="shared" si="3"/>
        <v>16</v>
      </c>
      <c r="S55" s="179">
        <f>IF(ISBLANK(#REF!),S54,S54+1)</f>
        <v>43</v>
      </c>
      <c r="T55" s="178" t="e">
        <f ca="1">IF(ISBLANK(#REF!),"",CONCATENATE("INSERT INTO [dbo].[CountryRegion] (CountryRegionID,Name,Description,CountryID,EditorID,EditDate,DisplayOrder) values (",#REF!,",'",L55,"','",L55,"',",(#REF!/#REF!),",5,'",TEXT(TODAY(),"yyyy-mm-dd"),"',",S55,");"))</f>
        <v>#REF!</v>
      </c>
      <c r="U55" s="179">
        <v>43</v>
      </c>
      <c r="V55" s="178" t="e">
        <f ca="1">IF(ISBLANK(#REF!),"",CONCATENATE("INSERT INTO [dbo].[State] (StateID,Name,Description,Abbreviation,CountryRegionID,EditorID,EditDate,DisplayOrder) values (",#REF!,",'",N55,"','",N55,"','",O55,"',",(#REF!/#REF!),",5,'",TEXT(TODAY(),"yyyy-mm-dd"),"',",U55,");"))</f>
        <v>#REF!</v>
      </c>
      <c r="W55" s="180" t="str">
        <f t="shared" si="2"/>
        <v>Country1Sub-Region3State16</v>
      </c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  <c r="AV55" s="163"/>
      <c r="AW55" s="163"/>
      <c r="AX55" s="163"/>
    </row>
    <row r="56" spans="1:50" ht="13" x14ac:dyDescent="0.25">
      <c r="A56" s="98"/>
      <c r="B56" s="99"/>
      <c r="C56" s="99"/>
      <c r="D56" s="100"/>
      <c r="E56" s="100"/>
      <c r="F56" s="101"/>
      <c r="G56" s="99"/>
      <c r="H56" s="99"/>
      <c r="I56" s="103"/>
      <c r="J56" s="99"/>
      <c r="K56" s="99">
        <v>4</v>
      </c>
      <c r="L56" s="89" t="s">
        <v>962</v>
      </c>
      <c r="M56" s="106">
        <v>0</v>
      </c>
      <c r="N56" s="167" t="str">
        <f>CONCATENATE("General ",L56)</f>
        <v>General West</v>
      </c>
      <c r="O56" s="171"/>
      <c r="P56" s="232">
        <v>1</v>
      </c>
      <c r="Q56" s="233">
        <v>4</v>
      </c>
      <c r="R56" s="234">
        <f t="shared" si="3"/>
        <v>0</v>
      </c>
      <c r="S56" s="173">
        <f>IF(ISBLANK(#REF!),S55,S55+1)</f>
        <v>44</v>
      </c>
      <c r="T56" s="172" t="e">
        <f ca="1">IF(ISBLANK(#REF!),"",CONCATENATE("INSERT INTO [dbo].[CountryRegion] (CountryRegionID,Name,Description,CountryID,EditorID,EditDate,DisplayOrder) values (",#REF!,",'",L56,"','",L56,"',",(#REF!/#REF!),",5,'",TEXT(TODAY(),"yyyy-mm-dd"),"',",S56,");"))</f>
        <v>#REF!</v>
      </c>
      <c r="U56" s="173">
        <v>44</v>
      </c>
      <c r="V56" s="172" t="e">
        <f ca="1">IF(ISBLANK(#REF!),"",CONCATENATE("INSERT INTO [dbo].[State] (StateID,Name,Description,Abbreviation,CountryRegionID,EditorID,EditDate,DisplayOrder) values (",#REF!,",'",N56,"','",N56,"','",O56,"',",(#REF!/#REF!),",5,'",TEXT(TODAY(),"yyyy-mm-dd"),"',",U56,");"))</f>
        <v>#REF!</v>
      </c>
      <c r="W56" s="174" t="str">
        <f t="shared" si="2"/>
        <v>Country1Sub-Region4State0</v>
      </c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</row>
    <row r="57" spans="1:50" ht="13" x14ac:dyDescent="0.25">
      <c r="A57" s="98"/>
      <c r="B57" s="99"/>
      <c r="C57" s="99"/>
      <c r="D57" s="100"/>
      <c r="E57" s="100"/>
      <c r="F57" s="101"/>
      <c r="G57" s="99"/>
      <c r="H57" s="99"/>
      <c r="I57" s="103"/>
      <c r="J57" s="99"/>
      <c r="K57" s="99"/>
      <c r="L57" s="99"/>
      <c r="M57" s="106">
        <v>1</v>
      </c>
      <c r="N57" s="168" t="s">
        <v>963</v>
      </c>
      <c r="O57" s="175" t="s">
        <v>1294</v>
      </c>
      <c r="P57" s="235">
        <v>1</v>
      </c>
      <c r="Q57" s="231">
        <v>4</v>
      </c>
      <c r="R57" s="236">
        <f t="shared" si="3"/>
        <v>1</v>
      </c>
      <c r="S57" s="170">
        <f>IF(ISBLANK(#REF!),S56,S56+1)</f>
        <v>45</v>
      </c>
      <c r="T57" s="169" t="e">
        <f ca="1">IF(ISBLANK(#REF!),"",CONCATENATE("INSERT INTO [dbo].[CountryRegion] (CountryRegionID,Name,Description,CountryID,EditorID,EditDate,DisplayOrder) values (",#REF!,",'",L57,"','",L57,"',",(#REF!/#REF!),",5,'",TEXT(TODAY(),"yyyy-mm-dd"),"',",S57,");"))</f>
        <v>#REF!</v>
      </c>
      <c r="U57" s="170">
        <v>45</v>
      </c>
      <c r="V57" s="169" t="e">
        <f ca="1">IF(ISBLANK(#REF!),"",CONCATENATE("INSERT INTO [dbo].[State] (StateID,Name,Description,Abbreviation,CountryRegionID,EditorID,EditDate,DisplayOrder) values (",#REF!,",'",N57,"','",N57,"','",O57,"',",(#REF!/#REF!),",5,'",TEXT(TODAY(),"yyyy-mm-dd"),"',",U57,");"))</f>
        <v>#REF!</v>
      </c>
      <c r="W57" s="176" t="str">
        <f t="shared" si="2"/>
        <v>Country1Sub-Region4State1</v>
      </c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</row>
    <row r="58" spans="1:50" ht="13" x14ac:dyDescent="0.25">
      <c r="A58" s="98"/>
      <c r="B58" s="99"/>
      <c r="C58" s="99"/>
      <c r="D58" s="100"/>
      <c r="E58" s="100"/>
      <c r="F58" s="101"/>
      <c r="G58" s="99"/>
      <c r="H58" s="99"/>
      <c r="I58" s="103"/>
      <c r="J58" s="99"/>
      <c r="K58" s="99"/>
      <c r="L58" s="101"/>
      <c r="M58" s="106">
        <v>2</v>
      </c>
      <c r="N58" s="168" t="s">
        <v>964</v>
      </c>
      <c r="O58" s="175" t="s">
        <v>1295</v>
      </c>
      <c r="P58" s="235">
        <v>1</v>
      </c>
      <c r="Q58" s="231">
        <v>4</v>
      </c>
      <c r="R58" s="236">
        <f t="shared" si="3"/>
        <v>2</v>
      </c>
      <c r="S58" s="170">
        <f>IF(ISBLANK(#REF!),S57,S57+1)</f>
        <v>46</v>
      </c>
      <c r="T58" s="169" t="e">
        <f ca="1">IF(ISBLANK(#REF!),"",CONCATENATE("INSERT INTO [dbo].[CountryRegion] (CountryRegionID,Name,Description,CountryID,EditorID,EditDate,DisplayOrder) values (",#REF!,",'",L58,"','",L58,"',",(#REF!/#REF!),",5,'",TEXT(TODAY(),"yyyy-mm-dd"),"',",S58,");"))</f>
        <v>#REF!</v>
      </c>
      <c r="U58" s="170">
        <v>46</v>
      </c>
      <c r="V58" s="169" t="e">
        <f ca="1">IF(ISBLANK(#REF!),"",CONCATENATE("INSERT INTO [dbo].[State] (StateID,Name,Description,Abbreviation,CountryRegionID,EditorID,EditDate,DisplayOrder) values (",#REF!,",'",N58,"','",N58,"','",O58,"',",(#REF!/#REF!),",5,'",TEXT(TODAY(),"yyyy-mm-dd"),"',",U58,");"))</f>
        <v>#REF!</v>
      </c>
      <c r="W58" s="176" t="str">
        <f t="shared" si="2"/>
        <v>Country1Sub-Region4State2</v>
      </c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</row>
    <row r="59" spans="1:50" ht="13" x14ac:dyDescent="0.25">
      <c r="A59" s="98"/>
      <c r="B59" s="99"/>
      <c r="C59" s="99"/>
      <c r="D59" s="100"/>
      <c r="E59" s="100"/>
      <c r="F59" s="101"/>
      <c r="G59" s="99"/>
      <c r="H59" s="99"/>
      <c r="I59" s="103"/>
      <c r="J59" s="99"/>
      <c r="K59" s="99"/>
      <c r="L59" s="101"/>
      <c r="M59" s="106">
        <v>3</v>
      </c>
      <c r="N59" s="181" t="s">
        <v>965</v>
      </c>
      <c r="O59" s="175" t="s">
        <v>1296</v>
      </c>
      <c r="P59" s="235">
        <v>1</v>
      </c>
      <c r="Q59" s="231">
        <v>4</v>
      </c>
      <c r="R59" s="236">
        <f t="shared" si="3"/>
        <v>3</v>
      </c>
      <c r="S59" s="170">
        <f>IF(ISBLANK(#REF!),S58,S58+1)</f>
        <v>47</v>
      </c>
      <c r="T59" s="169" t="e">
        <f ca="1">IF(ISBLANK(#REF!),"",CONCATENATE("INSERT INTO [dbo].[CountryRegion] (CountryRegionID,Name,Description,CountryID,EditorID,EditDate,DisplayOrder) values (",#REF!,",'",L59,"','",L59,"',",(#REF!/#REF!),",5,'",TEXT(TODAY(),"yyyy-mm-dd"),"',",S59,");"))</f>
        <v>#REF!</v>
      </c>
      <c r="U59" s="170">
        <v>47</v>
      </c>
      <c r="V59" s="169" t="e">
        <f ca="1">IF(ISBLANK(#REF!),"",CONCATENATE("INSERT INTO [dbo].[State] (StateID,Name,Description,Abbreviation,CountryRegionID,EditorID,EditDate,DisplayOrder) values (",#REF!,",'",N59,"','",N59,"','",O59,"',",(#REF!/#REF!),",5,'",TEXT(TODAY(),"yyyy-mm-dd"),"',",U59,");"))</f>
        <v>#REF!</v>
      </c>
      <c r="W59" s="176" t="str">
        <f t="shared" si="2"/>
        <v>Country1Sub-Region4State3</v>
      </c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</row>
    <row r="60" spans="1:50" ht="13" x14ac:dyDescent="0.25">
      <c r="A60" s="98"/>
      <c r="B60" s="99"/>
      <c r="C60" s="99"/>
      <c r="D60" s="100"/>
      <c r="E60" s="100"/>
      <c r="F60" s="101"/>
      <c r="G60" s="99"/>
      <c r="H60" s="99"/>
      <c r="I60" s="103"/>
      <c r="J60" s="99"/>
      <c r="K60" s="99"/>
      <c r="L60" s="101"/>
      <c r="M60" s="106">
        <v>4</v>
      </c>
      <c r="N60" s="168" t="s">
        <v>966</v>
      </c>
      <c r="O60" s="175" t="s">
        <v>1297</v>
      </c>
      <c r="P60" s="235">
        <v>1</v>
      </c>
      <c r="Q60" s="231">
        <v>4</v>
      </c>
      <c r="R60" s="236">
        <f t="shared" si="3"/>
        <v>4</v>
      </c>
      <c r="S60" s="170">
        <f>IF(ISBLANK(#REF!),S59,S59+1)</f>
        <v>48</v>
      </c>
      <c r="T60" s="169" t="e">
        <f ca="1">IF(ISBLANK(#REF!),"",CONCATENATE("INSERT INTO [dbo].[CountryRegion] (CountryRegionID,Name,Description,CountryID,EditorID,EditDate,DisplayOrder) values (",#REF!,",'",L60,"','",L60,"',",(#REF!/#REF!),",5,'",TEXT(TODAY(),"yyyy-mm-dd"),"',",S60,");"))</f>
        <v>#REF!</v>
      </c>
      <c r="U60" s="170">
        <v>48</v>
      </c>
      <c r="V60" s="169" t="e">
        <f ca="1">IF(ISBLANK(#REF!),"",CONCATENATE("INSERT INTO [dbo].[State] (StateID,Name,Description,Abbreviation,CountryRegionID,EditorID,EditDate,DisplayOrder) values (",#REF!,",'",N60,"','",N60,"','",O60,"',",(#REF!/#REF!),",5,'",TEXT(TODAY(),"yyyy-mm-dd"),"',",U60,");"))</f>
        <v>#REF!</v>
      </c>
      <c r="W60" s="176" t="str">
        <f t="shared" si="2"/>
        <v>Country1Sub-Region4State4</v>
      </c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</row>
    <row r="61" spans="1:50" ht="13" x14ac:dyDescent="0.25">
      <c r="A61" s="98"/>
      <c r="B61" s="99"/>
      <c r="C61" s="99"/>
      <c r="D61" s="100"/>
      <c r="E61" s="100"/>
      <c r="F61" s="101"/>
      <c r="G61" s="99"/>
      <c r="H61" s="99"/>
      <c r="I61" s="103"/>
      <c r="J61" s="99"/>
      <c r="K61" s="99"/>
      <c r="L61" s="101"/>
      <c r="M61" s="106">
        <v>5</v>
      </c>
      <c r="N61" s="181" t="s">
        <v>967</v>
      </c>
      <c r="O61" s="175" t="s">
        <v>1298</v>
      </c>
      <c r="P61" s="235">
        <v>1</v>
      </c>
      <c r="Q61" s="231">
        <v>4</v>
      </c>
      <c r="R61" s="236">
        <f t="shared" si="3"/>
        <v>5</v>
      </c>
      <c r="S61" s="170">
        <f>IF(ISBLANK(#REF!),S60,S60+1)</f>
        <v>49</v>
      </c>
      <c r="T61" s="169" t="e">
        <f ca="1">IF(ISBLANK(#REF!),"",CONCATENATE("INSERT INTO [dbo].[CountryRegion] (CountryRegionID,Name,Description,CountryID,EditorID,EditDate,DisplayOrder) values (",#REF!,",'",L61,"','",L61,"',",(#REF!/#REF!),",5,'",TEXT(TODAY(),"yyyy-mm-dd"),"',",S61,");"))</f>
        <v>#REF!</v>
      </c>
      <c r="U61" s="170">
        <v>49</v>
      </c>
      <c r="V61" s="169" t="e">
        <f ca="1">IF(ISBLANK(#REF!),"",CONCATENATE("INSERT INTO [dbo].[State] (StateID,Name,Description,Abbreviation,CountryRegionID,EditorID,EditDate,DisplayOrder) values (",#REF!,",'",N61,"','",N61,"','",O61,"',",(#REF!/#REF!),",5,'",TEXT(TODAY(),"yyyy-mm-dd"),"',",U61,");"))</f>
        <v>#REF!</v>
      </c>
      <c r="W61" s="176" t="str">
        <f t="shared" si="2"/>
        <v>Country1Sub-Region4State5</v>
      </c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</row>
    <row r="62" spans="1:50" ht="13" x14ac:dyDescent="0.25">
      <c r="A62" s="98"/>
      <c r="B62" s="99"/>
      <c r="C62" s="99"/>
      <c r="D62" s="100"/>
      <c r="E62" s="100"/>
      <c r="F62" s="101"/>
      <c r="G62" s="99"/>
      <c r="H62" s="99"/>
      <c r="I62" s="103"/>
      <c r="J62" s="99"/>
      <c r="K62" s="99"/>
      <c r="L62" s="101"/>
      <c r="M62" s="106">
        <v>6</v>
      </c>
      <c r="N62" s="168" t="s">
        <v>968</v>
      </c>
      <c r="O62" s="175" t="s">
        <v>1299</v>
      </c>
      <c r="P62" s="235">
        <v>1</v>
      </c>
      <c r="Q62" s="231">
        <v>4</v>
      </c>
      <c r="R62" s="236">
        <f t="shared" si="3"/>
        <v>6</v>
      </c>
      <c r="S62" s="170">
        <f>IF(ISBLANK(#REF!),S61,S61+1)</f>
        <v>50</v>
      </c>
      <c r="T62" s="169" t="e">
        <f ca="1">IF(ISBLANK(#REF!),"",CONCATENATE("INSERT INTO [dbo].[CountryRegion] (CountryRegionID,Name,Description,CountryID,EditorID,EditDate,DisplayOrder) values (",#REF!,",'",L62,"','",L62,"',",(#REF!/#REF!),",5,'",TEXT(TODAY(),"yyyy-mm-dd"),"',",S62,");"))</f>
        <v>#REF!</v>
      </c>
      <c r="U62" s="170">
        <v>50</v>
      </c>
      <c r="V62" s="169" t="e">
        <f ca="1">IF(ISBLANK(#REF!),"",CONCATENATE("INSERT INTO [dbo].[State] (StateID,Name,Description,Abbreviation,CountryRegionID,EditorID,EditDate,DisplayOrder) values (",#REF!,",'",N62,"','",N62,"','",O62,"',",(#REF!/#REF!),",5,'",TEXT(TODAY(),"yyyy-mm-dd"),"',",U62,");"))</f>
        <v>#REF!</v>
      </c>
      <c r="W62" s="176" t="str">
        <f t="shared" si="2"/>
        <v>Country1Sub-Region4State6</v>
      </c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</row>
    <row r="63" spans="1:50" ht="13" x14ac:dyDescent="0.25">
      <c r="A63" s="98"/>
      <c r="B63" s="99"/>
      <c r="C63" s="99"/>
      <c r="D63" s="100"/>
      <c r="E63" s="100"/>
      <c r="F63" s="101"/>
      <c r="G63" s="99"/>
      <c r="H63" s="99"/>
      <c r="I63" s="103"/>
      <c r="J63" s="99"/>
      <c r="K63" s="99"/>
      <c r="L63" s="101"/>
      <c r="M63" s="106">
        <v>7</v>
      </c>
      <c r="N63" s="168" t="s">
        <v>969</v>
      </c>
      <c r="O63" s="175" t="s">
        <v>758</v>
      </c>
      <c r="P63" s="235">
        <v>1</v>
      </c>
      <c r="Q63" s="231">
        <v>4</v>
      </c>
      <c r="R63" s="236">
        <f t="shared" si="3"/>
        <v>7</v>
      </c>
      <c r="S63" s="170">
        <f>IF(ISBLANK(#REF!),S62,S62+1)</f>
        <v>51</v>
      </c>
      <c r="T63" s="169" t="e">
        <f ca="1">IF(ISBLANK(#REF!),"",CONCATENATE("INSERT INTO [dbo].[CountryRegion] (CountryRegionID,Name,Description,CountryID,EditorID,EditDate,DisplayOrder) values (",#REF!,",'",L63,"','",L63,"',",(#REF!/#REF!),",5,'",TEXT(TODAY(),"yyyy-mm-dd"),"',",S63,");"))</f>
        <v>#REF!</v>
      </c>
      <c r="U63" s="170">
        <v>51</v>
      </c>
      <c r="V63" s="169" t="e">
        <f ca="1">IF(ISBLANK(#REF!),"",CONCATENATE("INSERT INTO [dbo].[State] (StateID,Name,Description,Abbreviation,CountryRegionID,EditorID,EditDate,DisplayOrder) values (",#REF!,",'",N63,"','",N63,"','",O63,"',",(#REF!/#REF!),",5,'",TEXT(TODAY(),"yyyy-mm-dd"),"',",U63,");"))</f>
        <v>#REF!</v>
      </c>
      <c r="W63" s="176" t="str">
        <f t="shared" si="2"/>
        <v>Country1Sub-Region4State7</v>
      </c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</row>
    <row r="64" spans="1:50" ht="13" x14ac:dyDescent="0.25">
      <c r="A64" s="98"/>
      <c r="B64" s="99"/>
      <c r="C64" s="99"/>
      <c r="D64" s="100"/>
      <c r="E64" s="100"/>
      <c r="F64" s="101"/>
      <c r="G64" s="99"/>
      <c r="H64" s="99"/>
      <c r="I64" s="103"/>
      <c r="J64" s="99"/>
      <c r="K64" s="99"/>
      <c r="L64" s="101"/>
      <c r="M64" s="106">
        <v>8</v>
      </c>
      <c r="N64" s="168" t="s">
        <v>970</v>
      </c>
      <c r="O64" s="175" t="s">
        <v>1300</v>
      </c>
      <c r="P64" s="235">
        <v>1</v>
      </c>
      <c r="Q64" s="231">
        <v>4</v>
      </c>
      <c r="R64" s="236">
        <f t="shared" si="3"/>
        <v>8</v>
      </c>
      <c r="S64" s="170">
        <f>IF(ISBLANK(#REF!),S63,S63+1)</f>
        <v>52</v>
      </c>
      <c r="T64" s="169" t="e">
        <f ca="1">IF(ISBLANK(#REF!),"",CONCATENATE("INSERT INTO [dbo].[CountryRegion] (CountryRegionID,Name,Description,CountryID,EditorID,EditDate,DisplayOrder) values (",#REF!,",'",L64,"','",L64,"',",(#REF!/#REF!),",5,'",TEXT(TODAY(),"yyyy-mm-dd"),"',",S64,");"))</f>
        <v>#REF!</v>
      </c>
      <c r="U64" s="170">
        <v>52</v>
      </c>
      <c r="V64" s="169" t="e">
        <f ca="1">IF(ISBLANK(#REF!),"",CONCATENATE("INSERT INTO [dbo].[State] (StateID,Name,Description,Abbreviation,CountryRegionID,EditorID,EditDate,DisplayOrder) values (",#REF!,",'",N64,"','",N64,"','",O64,"',",(#REF!/#REF!),",5,'",TEXT(TODAY(),"yyyy-mm-dd"),"',",U64,");"))</f>
        <v>#REF!</v>
      </c>
      <c r="W64" s="176" t="str">
        <f t="shared" si="2"/>
        <v>Country1Sub-Region4State8</v>
      </c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</row>
    <row r="65" spans="1:50" ht="13" x14ac:dyDescent="0.25">
      <c r="A65" s="98"/>
      <c r="B65" s="99"/>
      <c r="C65" s="99"/>
      <c r="D65" s="100"/>
      <c r="E65" s="100"/>
      <c r="F65" s="101"/>
      <c r="G65" s="99"/>
      <c r="H65" s="99"/>
      <c r="I65" s="103"/>
      <c r="J65" s="99"/>
      <c r="K65" s="99"/>
      <c r="L65" s="101"/>
      <c r="M65" s="106">
        <v>9</v>
      </c>
      <c r="N65" s="168" t="s">
        <v>971</v>
      </c>
      <c r="O65" s="175" t="s">
        <v>1301</v>
      </c>
      <c r="P65" s="235">
        <v>1</v>
      </c>
      <c r="Q65" s="231">
        <v>4</v>
      </c>
      <c r="R65" s="236">
        <f t="shared" si="3"/>
        <v>9</v>
      </c>
      <c r="S65" s="170">
        <f>IF(ISBLANK(#REF!),S64,S64+1)</f>
        <v>53</v>
      </c>
      <c r="T65" s="169" t="e">
        <f ca="1">IF(ISBLANK(#REF!),"",CONCATENATE("INSERT INTO [dbo].[CountryRegion] (CountryRegionID,Name,Description,CountryID,EditorID,EditDate,DisplayOrder) values (",#REF!,",'",L65,"','",L65,"',",(#REF!/#REF!),",5,'",TEXT(TODAY(),"yyyy-mm-dd"),"',",S65,");"))</f>
        <v>#REF!</v>
      </c>
      <c r="U65" s="170">
        <v>53</v>
      </c>
      <c r="V65" s="169" t="e">
        <f ca="1">IF(ISBLANK(#REF!),"",CONCATENATE("INSERT INTO [dbo].[State] (StateID,Name,Description,Abbreviation,CountryRegionID,EditorID,EditDate,DisplayOrder) values (",#REF!,",'",N65,"','",N65,"','",O65,"',",(#REF!/#REF!),",5,'",TEXT(TODAY(),"yyyy-mm-dd"),"',",U65,");"))</f>
        <v>#REF!</v>
      </c>
      <c r="W65" s="176" t="str">
        <f t="shared" si="2"/>
        <v>Country1Sub-Region4State9</v>
      </c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</row>
    <row r="66" spans="1:50" ht="13" x14ac:dyDescent="0.25">
      <c r="A66" s="98"/>
      <c r="B66" s="99"/>
      <c r="C66" s="99"/>
      <c r="D66" s="100"/>
      <c r="E66" s="100"/>
      <c r="F66" s="101"/>
      <c r="G66" s="99"/>
      <c r="H66" s="99"/>
      <c r="I66" s="103"/>
      <c r="J66" s="99"/>
      <c r="K66" s="99"/>
      <c r="L66" s="101"/>
      <c r="M66" s="106">
        <v>10</v>
      </c>
      <c r="N66" s="168" t="s">
        <v>972</v>
      </c>
      <c r="O66" s="175" t="s">
        <v>1302</v>
      </c>
      <c r="P66" s="235">
        <v>1</v>
      </c>
      <c r="Q66" s="231">
        <v>4</v>
      </c>
      <c r="R66" s="236">
        <f t="shared" si="3"/>
        <v>10</v>
      </c>
      <c r="S66" s="170">
        <f>IF(ISBLANK(#REF!),S65,S65+1)</f>
        <v>54</v>
      </c>
      <c r="T66" s="169" t="e">
        <f ca="1">IF(ISBLANK(#REF!),"",CONCATENATE("INSERT INTO [dbo].[CountryRegion] (CountryRegionID,Name,Description,CountryID,EditorID,EditDate,DisplayOrder) values (",#REF!,",'",L66,"','",L66,"',",(#REF!/#REF!),",5,'",TEXT(TODAY(),"yyyy-mm-dd"),"',",S66,");"))</f>
        <v>#REF!</v>
      </c>
      <c r="U66" s="170">
        <v>54</v>
      </c>
      <c r="V66" s="169" t="e">
        <f ca="1">IF(ISBLANK(#REF!),"",CONCATENATE("INSERT INTO [dbo].[State] (StateID,Name,Description,Abbreviation,CountryRegionID,EditorID,EditDate,DisplayOrder) values (",#REF!,",'",N66,"','",N66,"','",O66,"',",(#REF!/#REF!),",5,'",TEXT(TODAY(),"yyyy-mm-dd"),"',",U66,");"))</f>
        <v>#REF!</v>
      </c>
      <c r="W66" s="176" t="str">
        <f t="shared" si="2"/>
        <v>Country1Sub-Region4State10</v>
      </c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</row>
    <row r="67" spans="1:50" ht="13" x14ac:dyDescent="0.25">
      <c r="A67" s="98"/>
      <c r="B67" s="99"/>
      <c r="C67" s="99"/>
      <c r="D67" s="100"/>
      <c r="E67" s="100"/>
      <c r="F67" s="101"/>
      <c r="G67" s="99"/>
      <c r="H67" s="99"/>
      <c r="I67" s="103"/>
      <c r="J67" s="99"/>
      <c r="K67" s="99"/>
      <c r="L67" s="101"/>
      <c r="M67" s="106">
        <v>11</v>
      </c>
      <c r="N67" s="181" t="s">
        <v>973</v>
      </c>
      <c r="O67" s="175" t="s">
        <v>1303</v>
      </c>
      <c r="P67" s="235">
        <v>1</v>
      </c>
      <c r="Q67" s="231">
        <v>4</v>
      </c>
      <c r="R67" s="236">
        <f t="shared" si="3"/>
        <v>11</v>
      </c>
      <c r="S67" s="170">
        <f>IF(ISBLANK(#REF!),S66,S66+1)</f>
        <v>55</v>
      </c>
      <c r="T67" s="169" t="e">
        <f ca="1">IF(ISBLANK(#REF!),"",CONCATENATE("INSERT INTO [dbo].[CountryRegion] (CountryRegionID,Name,Description,CountryID,EditorID,EditDate,DisplayOrder) values (",#REF!,",'",L67,"','",L67,"',",(#REF!/#REF!),",5,'",TEXT(TODAY(),"yyyy-mm-dd"),"',",S67,");"))</f>
        <v>#REF!</v>
      </c>
      <c r="U67" s="170">
        <v>55</v>
      </c>
      <c r="V67" s="169" t="e">
        <f ca="1">IF(ISBLANK(#REF!),"",CONCATENATE("INSERT INTO [dbo].[State] (StateID,Name,Description,Abbreviation,CountryRegionID,EditorID,EditDate,DisplayOrder) values (",#REF!,",'",N67,"','",N67,"','",O67,"',",(#REF!/#REF!),",5,'",TEXT(TODAY(),"yyyy-mm-dd"),"',",U67,");"))</f>
        <v>#REF!</v>
      </c>
      <c r="W67" s="176" t="str">
        <f t="shared" si="2"/>
        <v>Country1Sub-Region4State11</v>
      </c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</row>
    <row r="68" spans="1:50" ht="13" x14ac:dyDescent="0.25">
      <c r="A68" s="98"/>
      <c r="B68" s="99"/>
      <c r="C68" s="99"/>
      <c r="D68" s="100"/>
      <c r="E68" s="100"/>
      <c r="F68" s="101"/>
      <c r="G68" s="99"/>
      <c r="H68" s="99"/>
      <c r="I68" s="103"/>
      <c r="J68" s="99"/>
      <c r="K68" s="99"/>
      <c r="L68" s="101"/>
      <c r="M68" s="106">
        <v>12</v>
      </c>
      <c r="N68" s="168" t="s">
        <v>974</v>
      </c>
      <c r="O68" s="175" t="s">
        <v>1304</v>
      </c>
      <c r="P68" s="235">
        <v>1</v>
      </c>
      <c r="Q68" s="231">
        <v>4</v>
      </c>
      <c r="R68" s="236">
        <f t="shared" si="3"/>
        <v>12</v>
      </c>
      <c r="S68" s="170">
        <f>IF(ISBLANK(#REF!),S67,S67+1)</f>
        <v>56</v>
      </c>
      <c r="T68" s="169" t="e">
        <f ca="1">IF(ISBLANK(#REF!),"",CONCATENATE("INSERT INTO [dbo].[CountryRegion] (CountryRegionID,Name,Description,CountryID,EditorID,EditDate,DisplayOrder) values (",#REF!,",'",L68,"','",L68,"',",(#REF!/#REF!),",5,'",TEXT(TODAY(),"yyyy-mm-dd"),"',",S68,");"))</f>
        <v>#REF!</v>
      </c>
      <c r="U68" s="170">
        <v>56</v>
      </c>
      <c r="V68" s="169" t="e">
        <f ca="1">IF(ISBLANK(#REF!),"",CONCATENATE("INSERT INTO [dbo].[State] (StateID,Name,Description,Abbreviation,CountryRegionID,EditorID,EditDate,DisplayOrder) values (",#REF!,",'",N68,"','",N68,"','",O68,"',",(#REF!/#REF!),",5,'",TEXT(TODAY(),"yyyy-mm-dd"),"',",U68,");"))</f>
        <v>#REF!</v>
      </c>
      <c r="W68" s="176" t="str">
        <f t="shared" si="2"/>
        <v>Country1Sub-Region4State12</v>
      </c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</row>
    <row r="69" spans="1:50" ht="13" x14ac:dyDescent="0.25">
      <c r="A69" s="98"/>
      <c r="B69" s="99"/>
      <c r="C69" s="99"/>
      <c r="D69" s="100"/>
      <c r="E69" s="100"/>
      <c r="F69" s="101"/>
      <c r="G69" s="99"/>
      <c r="H69" s="99"/>
      <c r="I69" s="103"/>
      <c r="J69" s="99"/>
      <c r="K69" s="99"/>
      <c r="L69" s="101"/>
      <c r="M69" s="106">
        <v>13</v>
      </c>
      <c r="N69" s="181" t="s">
        <v>975</v>
      </c>
      <c r="O69" s="175" t="s">
        <v>1305</v>
      </c>
      <c r="P69" s="235">
        <v>1</v>
      </c>
      <c r="Q69" s="231">
        <v>4</v>
      </c>
      <c r="R69" s="236">
        <f t="shared" si="3"/>
        <v>13</v>
      </c>
      <c r="S69" s="170">
        <f>IF(ISBLANK(#REF!),S68,S68+1)</f>
        <v>57</v>
      </c>
      <c r="T69" s="169" t="e">
        <f ca="1">IF(ISBLANK(#REF!),"",CONCATENATE("INSERT INTO [dbo].[CountryRegion] (CountryRegionID,Name,Description,CountryID,EditorID,EditDate,DisplayOrder) values (",#REF!,",'",L69,"','",L69,"',",(#REF!/#REF!),",5,'",TEXT(TODAY(),"yyyy-mm-dd"),"',",S69,");"))</f>
        <v>#REF!</v>
      </c>
      <c r="U69" s="170">
        <v>57</v>
      </c>
      <c r="V69" s="169" t="e">
        <f ca="1">IF(ISBLANK(#REF!),"",CONCATENATE("INSERT INTO [dbo].[State] (StateID,Name,Description,Abbreviation,CountryRegionID,EditorID,EditDate,DisplayOrder) values (",#REF!,",'",N69,"','",N69,"','",O69,"',",(#REF!/#REF!),",5,'",TEXT(TODAY(),"yyyy-mm-dd"),"',",U69,");"))</f>
        <v>#REF!</v>
      </c>
      <c r="W69" s="176" t="str">
        <f t="shared" si="2"/>
        <v>Country1Sub-Region4State13</v>
      </c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</row>
    <row r="70" spans="1:50" ht="13" x14ac:dyDescent="0.25">
      <c r="A70" s="98"/>
      <c r="B70" s="99"/>
      <c r="C70" s="99"/>
      <c r="D70" s="100"/>
      <c r="E70" s="100"/>
      <c r="F70" s="101"/>
      <c r="G70" s="99"/>
      <c r="H70" s="99"/>
      <c r="I70" s="103"/>
      <c r="J70" s="99" t="s">
        <v>922</v>
      </c>
      <c r="K70" s="99">
        <v>0</v>
      </c>
      <c r="L70" s="96" t="str">
        <f>CONCATENATE("Unspecified ",J70)</f>
        <v>Unspecified USA</v>
      </c>
      <c r="M70" s="107">
        <v>0</v>
      </c>
      <c r="N70" s="167" t="str">
        <f t="shared" ref="N70:N211" si="4">CONCATENATE("Unspecified ",J70, " State")</f>
        <v>Unspecified USA State</v>
      </c>
      <c r="O70" s="243"/>
      <c r="P70" s="241">
        <v>1</v>
      </c>
      <c r="Q70" s="242">
        <v>0</v>
      </c>
      <c r="R70" s="240">
        <v>0</v>
      </c>
      <c r="S70" s="179">
        <f>IF(ISBLANK(#REF!),S69,S69+1)</f>
        <v>58</v>
      </c>
      <c r="T70" s="178" t="e">
        <f ca="1">IF(ISBLANK(#REF!),"",CONCATENATE("INSERT INTO [dbo].[CountryRegion] (CountryRegionID,Name,Description,CountryID,EditorID,EditDate,DisplayOrder) values (",#REF!,",'",L70,"','",L70,"',",(#REF!/#REF!),",5,'",TEXT(TODAY(),"yyyy-mm-dd"),"',",S70,");"))</f>
        <v>#REF!</v>
      </c>
      <c r="U70" s="179">
        <v>58</v>
      </c>
      <c r="V70" s="178" t="e">
        <f ca="1">IF(ISBLANK(#REF!),"",CONCATENATE("INSERT INTO [dbo].[State] (StateID,Name,Description,Abbreviation,CountryRegionID,EditorID,EditDate,DisplayOrder) values (",#REF!,",'",N70,"','",N70,"','",O70,"',",(#REF!/#REF!),",5,'",TEXT(TODAY(),"yyyy-mm-dd"),"',",U70,");"))</f>
        <v>#REF!</v>
      </c>
      <c r="W70" s="180" t="str">
        <f t="shared" si="2"/>
        <v>Country1Sub-Region0State0</v>
      </c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</row>
    <row r="71" spans="1:50" ht="13" x14ac:dyDescent="0.25">
      <c r="A71" s="98">
        <v>1</v>
      </c>
      <c r="B71" s="299" t="s">
        <v>178</v>
      </c>
      <c r="C71" s="299">
        <v>1</v>
      </c>
      <c r="D71" s="300" t="s">
        <v>179</v>
      </c>
      <c r="E71" s="300">
        <v>1</v>
      </c>
      <c r="F71" s="301" t="s">
        <v>179</v>
      </c>
      <c r="G71" s="236">
        <v>1003</v>
      </c>
      <c r="H71" s="321" t="s">
        <v>186</v>
      </c>
      <c r="I71" s="322"/>
      <c r="J71" s="323" t="s">
        <v>976</v>
      </c>
      <c r="K71" s="324">
        <v>0</v>
      </c>
      <c r="L71" s="325" t="str">
        <f>CONCATENATE("Unspecified ",J71, " Sub-Region")</f>
        <v>Unspecified (Northern America) Sub-Region</v>
      </c>
      <c r="M71" s="326">
        <v>0</v>
      </c>
      <c r="N71" s="325" t="str">
        <f t="shared" si="4"/>
        <v>Unspecified (Northern America) State</v>
      </c>
      <c r="S71" s="164">
        <f>IF(ISBLANK(#REF!),S70,S70+1)</f>
        <v>59</v>
      </c>
      <c r="T71" s="163" t="e">
        <f ca="1">IF(ISBLANK(#REF!),"",CONCATENATE("INSERT INTO [dbo].[CountryRegion] (CountryRegionID,Name,Description,CountryID,EditorID,EditDate,DisplayOrder) values (",#REF!,",'",L71,"','",L71,"',",(#REF!/#REF!),",5,'",TEXT(TODAY(),"yyyy-mm-dd"),"',",S71,");"))</f>
        <v>#REF!</v>
      </c>
      <c r="U71" s="164">
        <v>59</v>
      </c>
      <c r="V71" s="163" t="e">
        <f ca="1">IF(ISBLANK(#REF!),"",CONCATENATE("INSERT INTO [dbo].[State] (StateID,Name,Description,Abbreviation,CountryRegionID,EditorID,EditDate,DisplayOrder) values (",#REF!,",'",N71,"','",N71,"','",O71,"',",(#REF!/#REF!),",5,'",TEXT(TODAY(),"yyyy-mm-dd"),"',",U71,");"))</f>
        <v>#REF!</v>
      </c>
      <c r="W71" s="163"/>
      <c r="X71" s="163"/>
      <c r="Y71" s="163"/>
      <c r="Z71" s="163"/>
      <c r="AA71" s="163"/>
      <c r="AB71" s="163"/>
      <c r="AC71" s="163"/>
      <c r="AD71" s="163"/>
      <c r="AE71" s="163"/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  <c r="AS71" s="163"/>
      <c r="AT71" s="163"/>
      <c r="AU71" s="163"/>
      <c r="AV71" s="163"/>
      <c r="AW71" s="163"/>
      <c r="AX71" s="163"/>
    </row>
    <row r="72" spans="1:50" ht="13" x14ac:dyDescent="0.25">
      <c r="A72" s="302">
        <v>3</v>
      </c>
      <c r="B72" s="329" t="s">
        <v>187</v>
      </c>
      <c r="C72" s="329">
        <v>3</v>
      </c>
      <c r="D72" s="330" t="s">
        <v>187</v>
      </c>
      <c r="E72" s="331">
        <v>2</v>
      </c>
      <c r="F72" s="332" t="s">
        <v>977</v>
      </c>
      <c r="G72" s="317">
        <v>37</v>
      </c>
      <c r="H72" s="329" t="s">
        <v>189</v>
      </c>
      <c r="I72" s="94"/>
      <c r="J72" s="329" t="s">
        <v>978</v>
      </c>
      <c r="K72" s="329">
        <v>0</v>
      </c>
      <c r="L72" s="329" t="str">
        <f t="shared" ref="L72:L112" si="5">CONCATENATE("Unspecified ",J72)</f>
        <v>Unspecified CHN</v>
      </c>
      <c r="M72" s="337">
        <v>0</v>
      </c>
      <c r="N72" s="302" t="str">
        <f t="shared" si="4"/>
        <v>Unspecified CHN State</v>
      </c>
      <c r="O72" s="172"/>
      <c r="P72" s="316">
        <v>37</v>
      </c>
      <c r="Q72" s="309">
        <v>0</v>
      </c>
      <c r="R72" s="317">
        <v>0</v>
      </c>
      <c r="S72" s="173">
        <f>IF(ISBLANK(#REF!),S71,S71+1)</f>
        <v>60</v>
      </c>
      <c r="T72" s="172" t="e">
        <f ca="1">IF(ISBLANK(#REF!),"",CONCATENATE("INSERT INTO [dbo].[CountryRegion] (CountryRegionID,Name,Description,CountryID,EditorID,EditDate,DisplayOrder) values (",#REF!,",'",L72,"','",L72,"',",(#REF!/#REF!),",5,'",TEXT(TODAY(),"yyyy-mm-dd"),"',",S72,");"))</f>
        <v>#REF!</v>
      </c>
      <c r="U72" s="173">
        <v>60</v>
      </c>
      <c r="V72" s="172" t="e">
        <f ca="1">IF(ISBLANK(#REF!),"",CONCATENATE("INSERT INTO [dbo].[State] (StateID,Name,Description,Abbreviation,CountryRegionID,EditorID,EditDate,DisplayOrder) values (",#REF!,",'",N72,"','",N72,"','",O72,"',",(#REF!/#REF!),",5,'",TEXT(TODAY(),"yyyy-mm-dd"),"',",U72,");"))</f>
        <v>#REF!</v>
      </c>
      <c r="W72" s="313" t="str">
        <f t="shared" si="2"/>
        <v>Country37Sub-Region0State0</v>
      </c>
      <c r="X72" s="163"/>
      <c r="Y72" s="163"/>
      <c r="Z72" s="163"/>
      <c r="AA72" s="163"/>
      <c r="AB72" s="163"/>
      <c r="AC72" s="163"/>
      <c r="AD72" s="163"/>
      <c r="AE72" s="163"/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  <c r="AS72" s="163"/>
      <c r="AT72" s="163"/>
      <c r="AU72" s="163"/>
      <c r="AV72" s="163"/>
      <c r="AW72" s="163"/>
      <c r="AX72" s="163"/>
    </row>
    <row r="73" spans="1:50" ht="13" x14ac:dyDescent="0.25">
      <c r="A73" s="98"/>
      <c r="B73" s="299"/>
      <c r="C73" s="299"/>
      <c r="D73" s="300"/>
      <c r="E73" s="117"/>
      <c r="F73" s="118"/>
      <c r="G73" s="236"/>
      <c r="H73" s="299"/>
      <c r="I73" s="103"/>
      <c r="J73" s="299"/>
      <c r="K73" s="299"/>
      <c r="L73" s="299"/>
      <c r="M73" s="304">
        <v>1</v>
      </c>
      <c r="N73" s="98" t="s">
        <v>1576</v>
      </c>
      <c r="O73" s="169"/>
      <c r="P73" s="235">
        <v>37</v>
      </c>
      <c r="Q73" s="231">
        <v>0</v>
      </c>
      <c r="R73" s="236">
        <v>1</v>
      </c>
      <c r="S73" s="170"/>
      <c r="T73" s="169"/>
      <c r="U73" s="170"/>
      <c r="V73" s="169"/>
      <c r="W73" s="314" t="str">
        <f t="shared" si="2"/>
        <v>Country37Sub-Region0State1</v>
      </c>
      <c r="X73" s="163"/>
      <c r="Y73" s="163"/>
      <c r="Z73" s="163"/>
      <c r="AA73" s="163"/>
      <c r="AB73" s="163"/>
      <c r="AC73" s="163"/>
      <c r="AD73" s="163"/>
      <c r="AE73" s="163"/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  <c r="AS73" s="163"/>
      <c r="AT73" s="163"/>
      <c r="AU73" s="163"/>
      <c r="AV73" s="163"/>
      <c r="AW73" s="163"/>
      <c r="AX73" s="163"/>
    </row>
    <row r="74" spans="1:50" ht="13" x14ac:dyDescent="0.25">
      <c r="A74" s="98"/>
      <c r="B74" s="299"/>
      <c r="C74" s="299"/>
      <c r="D74" s="300"/>
      <c r="E74" s="117"/>
      <c r="F74" s="118"/>
      <c r="G74" s="236"/>
      <c r="H74" s="299"/>
      <c r="I74" s="103"/>
      <c r="J74" s="299"/>
      <c r="K74" s="299"/>
      <c r="L74" s="299"/>
      <c r="M74" s="304">
        <v>2</v>
      </c>
      <c r="N74" s="98" t="s">
        <v>1577</v>
      </c>
      <c r="O74" s="169"/>
      <c r="P74" s="235">
        <v>37</v>
      </c>
      <c r="Q74" s="231">
        <v>0</v>
      </c>
      <c r="R74" s="236">
        <v>2</v>
      </c>
      <c r="S74" s="170"/>
      <c r="T74" s="169"/>
      <c r="U74" s="170"/>
      <c r="V74" s="169"/>
      <c r="W74" s="314" t="str">
        <f t="shared" si="2"/>
        <v>Country37Sub-Region0State2</v>
      </c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</row>
    <row r="75" spans="1:50" ht="13" x14ac:dyDescent="0.25">
      <c r="A75" s="98"/>
      <c r="B75" s="299"/>
      <c r="C75" s="299"/>
      <c r="D75" s="300"/>
      <c r="E75" s="117"/>
      <c r="F75" s="118"/>
      <c r="G75" s="236"/>
      <c r="H75" s="299"/>
      <c r="I75" s="103"/>
      <c r="J75" s="299"/>
      <c r="K75" s="299"/>
      <c r="L75" s="299"/>
      <c r="M75" s="304">
        <v>3</v>
      </c>
      <c r="N75" s="98" t="s">
        <v>1578</v>
      </c>
      <c r="O75" s="169"/>
      <c r="P75" s="235">
        <v>37</v>
      </c>
      <c r="Q75" s="231">
        <v>0</v>
      </c>
      <c r="R75" s="236">
        <v>3</v>
      </c>
      <c r="S75" s="170"/>
      <c r="T75" s="169"/>
      <c r="U75" s="170"/>
      <c r="V75" s="169"/>
      <c r="W75" s="314" t="str">
        <f t="shared" si="2"/>
        <v>Country37Sub-Region0State3</v>
      </c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</row>
    <row r="76" spans="1:50" ht="13" x14ac:dyDescent="0.25">
      <c r="A76" s="98"/>
      <c r="B76" s="299"/>
      <c r="C76" s="299"/>
      <c r="D76" s="300"/>
      <c r="E76" s="117"/>
      <c r="F76" s="118"/>
      <c r="G76" s="236"/>
      <c r="H76" s="299"/>
      <c r="I76" s="103"/>
      <c r="J76" s="299"/>
      <c r="K76" s="299"/>
      <c r="L76" s="299"/>
      <c r="M76" s="304">
        <v>4</v>
      </c>
      <c r="N76" s="98" t="s">
        <v>1579</v>
      </c>
      <c r="O76" s="169"/>
      <c r="P76" s="235">
        <v>37</v>
      </c>
      <c r="Q76" s="231">
        <v>0</v>
      </c>
      <c r="R76" s="236">
        <v>4</v>
      </c>
      <c r="S76" s="170"/>
      <c r="T76" s="169"/>
      <c r="U76" s="170"/>
      <c r="V76" s="169"/>
      <c r="W76" s="314" t="str">
        <f t="shared" si="2"/>
        <v>Country37Sub-Region0State4</v>
      </c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</row>
    <row r="77" spans="1:50" ht="13" x14ac:dyDescent="0.25">
      <c r="A77" s="98"/>
      <c r="B77" s="299"/>
      <c r="C77" s="299"/>
      <c r="D77" s="300"/>
      <c r="E77" s="117"/>
      <c r="F77" s="118"/>
      <c r="G77" s="236"/>
      <c r="H77" s="299"/>
      <c r="I77" s="103"/>
      <c r="J77" s="299"/>
      <c r="K77" s="299"/>
      <c r="L77" s="299"/>
      <c r="M77" s="304">
        <v>5</v>
      </c>
      <c r="N77" s="98" t="s">
        <v>1580</v>
      </c>
      <c r="O77" s="169"/>
      <c r="P77" s="235">
        <v>37</v>
      </c>
      <c r="Q77" s="231">
        <v>0</v>
      </c>
      <c r="R77" s="236">
        <v>5</v>
      </c>
      <c r="S77" s="170"/>
      <c r="T77" s="169"/>
      <c r="U77" s="170"/>
      <c r="V77" s="169"/>
      <c r="W77" s="314" t="str">
        <f t="shared" si="2"/>
        <v>Country37Sub-Region0State5</v>
      </c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</row>
    <row r="78" spans="1:50" ht="13" x14ac:dyDescent="0.25">
      <c r="A78" s="98"/>
      <c r="B78" s="299"/>
      <c r="C78" s="299"/>
      <c r="D78" s="300"/>
      <c r="E78" s="117"/>
      <c r="F78" s="118"/>
      <c r="G78" s="236"/>
      <c r="H78" s="299"/>
      <c r="I78" s="103"/>
      <c r="J78" s="299"/>
      <c r="K78" s="299"/>
      <c r="L78" s="299"/>
      <c r="M78" s="304">
        <v>6</v>
      </c>
      <c r="N78" s="98" t="s">
        <v>1581</v>
      </c>
      <c r="O78" s="169"/>
      <c r="P78" s="235">
        <v>37</v>
      </c>
      <c r="Q78" s="231">
        <v>0</v>
      </c>
      <c r="R78" s="236">
        <v>6</v>
      </c>
      <c r="S78" s="170"/>
      <c r="T78" s="169"/>
      <c r="U78" s="170"/>
      <c r="V78" s="169"/>
      <c r="W78" s="314" t="str">
        <f t="shared" si="2"/>
        <v>Country37Sub-Region0State6</v>
      </c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</row>
    <row r="79" spans="1:50" ht="13" x14ac:dyDescent="0.25">
      <c r="A79" s="98"/>
      <c r="B79" s="299"/>
      <c r="C79" s="299"/>
      <c r="D79" s="300"/>
      <c r="E79" s="117"/>
      <c r="F79" s="118"/>
      <c r="G79" s="236"/>
      <c r="H79" s="299"/>
      <c r="I79" s="103"/>
      <c r="J79" s="299"/>
      <c r="K79" s="299"/>
      <c r="L79" s="299"/>
      <c r="M79" s="304">
        <v>7</v>
      </c>
      <c r="N79" s="98" t="s">
        <v>1582</v>
      </c>
      <c r="O79" s="169"/>
      <c r="P79" s="235">
        <v>37</v>
      </c>
      <c r="Q79" s="231">
        <v>0</v>
      </c>
      <c r="R79" s="236">
        <v>7</v>
      </c>
      <c r="S79" s="170"/>
      <c r="T79" s="169"/>
      <c r="U79" s="170"/>
      <c r="V79" s="169"/>
      <c r="W79" s="314" t="str">
        <f t="shared" si="2"/>
        <v>Country37Sub-Region0State7</v>
      </c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</row>
    <row r="80" spans="1:50" ht="13" x14ac:dyDescent="0.25">
      <c r="A80" s="98"/>
      <c r="B80" s="299"/>
      <c r="C80" s="299"/>
      <c r="D80" s="300"/>
      <c r="E80" s="117"/>
      <c r="F80" s="118"/>
      <c r="G80" s="236"/>
      <c r="H80" s="299"/>
      <c r="I80" s="103"/>
      <c r="J80" s="299"/>
      <c r="K80" s="299"/>
      <c r="L80" s="299"/>
      <c r="M80" s="304">
        <v>8</v>
      </c>
      <c r="N80" s="98" t="s">
        <v>1583</v>
      </c>
      <c r="O80" s="169"/>
      <c r="P80" s="235">
        <v>37</v>
      </c>
      <c r="Q80" s="231">
        <v>0</v>
      </c>
      <c r="R80" s="236">
        <v>8</v>
      </c>
      <c r="S80" s="170"/>
      <c r="T80" s="169"/>
      <c r="U80" s="170"/>
      <c r="V80" s="169"/>
      <c r="W80" s="314" t="str">
        <f t="shared" si="2"/>
        <v>Country37Sub-Region0State8</v>
      </c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</row>
    <row r="81" spans="1:50" ht="13" x14ac:dyDescent="0.25">
      <c r="A81" s="98"/>
      <c r="B81" s="299"/>
      <c r="C81" s="299"/>
      <c r="D81" s="300"/>
      <c r="E81" s="117"/>
      <c r="F81" s="118"/>
      <c r="G81" s="236"/>
      <c r="H81" s="299"/>
      <c r="I81" s="103"/>
      <c r="J81" s="299"/>
      <c r="K81" s="299"/>
      <c r="L81" s="299"/>
      <c r="M81" s="304">
        <v>9</v>
      </c>
      <c r="N81" s="98" t="s">
        <v>1584</v>
      </c>
      <c r="O81" s="169"/>
      <c r="P81" s="235">
        <v>37</v>
      </c>
      <c r="Q81" s="231">
        <v>0</v>
      </c>
      <c r="R81" s="236">
        <v>9</v>
      </c>
      <c r="S81" s="170"/>
      <c r="T81" s="169"/>
      <c r="U81" s="170"/>
      <c r="V81" s="169"/>
      <c r="W81" s="314" t="str">
        <f t="shared" ref="W81:W105" si="6">"Country"&amp;P81&amp;"Sub-Region"&amp;Q81&amp;"State"&amp;R81</f>
        <v>Country37Sub-Region0State9</v>
      </c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</row>
    <row r="82" spans="1:50" ht="13" x14ac:dyDescent="0.25">
      <c r="A82" s="98"/>
      <c r="B82" s="299"/>
      <c r="C82" s="299"/>
      <c r="D82" s="300"/>
      <c r="E82" s="117"/>
      <c r="F82" s="118"/>
      <c r="G82" s="236"/>
      <c r="H82" s="299"/>
      <c r="I82" s="103"/>
      <c r="J82" s="299"/>
      <c r="K82" s="299"/>
      <c r="L82" s="299"/>
      <c r="M82" s="304">
        <v>10</v>
      </c>
      <c r="N82" s="98" t="s">
        <v>1585</v>
      </c>
      <c r="O82" s="169"/>
      <c r="P82" s="235">
        <v>37</v>
      </c>
      <c r="Q82" s="231">
        <v>0</v>
      </c>
      <c r="R82" s="236">
        <v>10</v>
      </c>
      <c r="S82" s="170"/>
      <c r="T82" s="169"/>
      <c r="U82" s="170"/>
      <c r="V82" s="169"/>
      <c r="W82" s="314" t="str">
        <f t="shared" si="6"/>
        <v>Country37Sub-Region0State10</v>
      </c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</row>
    <row r="83" spans="1:50" ht="13" x14ac:dyDescent="0.25">
      <c r="A83" s="98"/>
      <c r="B83" s="299"/>
      <c r="C83" s="299"/>
      <c r="D83" s="300"/>
      <c r="E83" s="117"/>
      <c r="F83" s="118"/>
      <c r="G83" s="236"/>
      <c r="H83" s="299"/>
      <c r="I83" s="103"/>
      <c r="J83" s="299"/>
      <c r="K83" s="299"/>
      <c r="L83" s="299"/>
      <c r="M83" s="304">
        <v>11</v>
      </c>
      <c r="N83" s="98" t="s">
        <v>1586</v>
      </c>
      <c r="O83" s="169"/>
      <c r="P83" s="235">
        <v>37</v>
      </c>
      <c r="Q83" s="231">
        <v>0</v>
      </c>
      <c r="R83" s="236">
        <v>11</v>
      </c>
      <c r="S83" s="170"/>
      <c r="T83" s="169"/>
      <c r="U83" s="170"/>
      <c r="V83" s="169"/>
      <c r="W83" s="314" t="str">
        <f t="shared" si="6"/>
        <v>Country37Sub-Region0State11</v>
      </c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</row>
    <row r="84" spans="1:50" ht="13" x14ac:dyDescent="0.25">
      <c r="A84" s="98"/>
      <c r="B84" s="299"/>
      <c r="C84" s="299"/>
      <c r="D84" s="300"/>
      <c r="E84" s="117"/>
      <c r="F84" s="118"/>
      <c r="G84" s="236"/>
      <c r="H84" s="299"/>
      <c r="I84" s="103"/>
      <c r="J84" s="299"/>
      <c r="K84" s="299"/>
      <c r="L84" s="299"/>
      <c r="M84" s="304">
        <v>12</v>
      </c>
      <c r="N84" s="98" t="s">
        <v>1587</v>
      </c>
      <c r="O84" s="169"/>
      <c r="P84" s="235">
        <v>37</v>
      </c>
      <c r="Q84" s="231">
        <v>0</v>
      </c>
      <c r="R84" s="236">
        <v>12</v>
      </c>
      <c r="S84" s="170"/>
      <c r="T84" s="169"/>
      <c r="U84" s="170"/>
      <c r="V84" s="169"/>
      <c r="W84" s="314" t="str">
        <f t="shared" si="6"/>
        <v>Country37Sub-Region0State12</v>
      </c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</row>
    <row r="85" spans="1:50" ht="13" x14ac:dyDescent="0.25">
      <c r="A85" s="98"/>
      <c r="B85" s="299"/>
      <c r="C85" s="299"/>
      <c r="D85" s="300"/>
      <c r="E85" s="117"/>
      <c r="F85" s="118"/>
      <c r="G85" s="236"/>
      <c r="H85" s="299"/>
      <c r="I85" s="103"/>
      <c r="J85" s="299"/>
      <c r="K85" s="299"/>
      <c r="L85" s="299"/>
      <c r="M85" s="304">
        <v>13</v>
      </c>
      <c r="N85" s="98" t="s">
        <v>1588</v>
      </c>
      <c r="O85" s="169"/>
      <c r="P85" s="235">
        <v>37</v>
      </c>
      <c r="Q85" s="231">
        <v>0</v>
      </c>
      <c r="R85" s="236">
        <v>13</v>
      </c>
      <c r="S85" s="170"/>
      <c r="T85" s="169"/>
      <c r="U85" s="170"/>
      <c r="V85" s="169"/>
      <c r="W85" s="314" t="str">
        <f t="shared" si="6"/>
        <v>Country37Sub-Region0State13</v>
      </c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163"/>
    </row>
    <row r="86" spans="1:50" ht="13" x14ac:dyDescent="0.25">
      <c r="A86" s="98"/>
      <c r="B86" s="299"/>
      <c r="C86" s="299"/>
      <c r="D86" s="300"/>
      <c r="E86" s="117"/>
      <c r="F86" s="118"/>
      <c r="G86" s="236"/>
      <c r="H86" s="299"/>
      <c r="I86" s="103"/>
      <c r="J86" s="299"/>
      <c r="K86" s="299"/>
      <c r="L86" s="299"/>
      <c r="M86" s="304">
        <v>14</v>
      </c>
      <c r="N86" s="98" t="s">
        <v>1589</v>
      </c>
      <c r="O86" s="169"/>
      <c r="P86" s="235">
        <v>37</v>
      </c>
      <c r="Q86" s="231">
        <v>0</v>
      </c>
      <c r="R86" s="236">
        <v>14</v>
      </c>
      <c r="S86" s="170"/>
      <c r="T86" s="169"/>
      <c r="U86" s="170"/>
      <c r="V86" s="169"/>
      <c r="W86" s="314" t="str">
        <f t="shared" si="6"/>
        <v>Country37Sub-Region0State14</v>
      </c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</row>
    <row r="87" spans="1:50" ht="13" x14ac:dyDescent="0.25">
      <c r="A87" s="98"/>
      <c r="B87" s="299"/>
      <c r="C87" s="299"/>
      <c r="D87" s="300"/>
      <c r="E87" s="117"/>
      <c r="F87" s="118"/>
      <c r="G87" s="236"/>
      <c r="H87" s="299"/>
      <c r="I87" s="103"/>
      <c r="J87" s="299"/>
      <c r="K87" s="299"/>
      <c r="L87" s="299"/>
      <c r="M87" s="304">
        <v>15</v>
      </c>
      <c r="N87" s="98" t="s">
        <v>1590</v>
      </c>
      <c r="O87" s="169"/>
      <c r="P87" s="235">
        <v>37</v>
      </c>
      <c r="Q87" s="231">
        <v>0</v>
      </c>
      <c r="R87" s="236">
        <v>15</v>
      </c>
      <c r="S87" s="170"/>
      <c r="T87" s="169"/>
      <c r="U87" s="170"/>
      <c r="V87" s="169"/>
      <c r="W87" s="314" t="str">
        <f t="shared" si="6"/>
        <v>Country37Sub-Region0State15</v>
      </c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</row>
    <row r="88" spans="1:50" ht="13" x14ac:dyDescent="0.25">
      <c r="A88" s="98"/>
      <c r="B88" s="299"/>
      <c r="C88" s="299"/>
      <c r="D88" s="300"/>
      <c r="E88" s="117"/>
      <c r="F88" s="118"/>
      <c r="G88" s="236"/>
      <c r="H88" s="299"/>
      <c r="I88" s="103"/>
      <c r="J88" s="299"/>
      <c r="K88" s="299"/>
      <c r="L88" s="299"/>
      <c r="M88" s="304">
        <v>16</v>
      </c>
      <c r="N88" s="98" t="s">
        <v>1591</v>
      </c>
      <c r="O88" s="169"/>
      <c r="P88" s="235">
        <v>37</v>
      </c>
      <c r="Q88" s="231">
        <v>0</v>
      </c>
      <c r="R88" s="236">
        <v>16</v>
      </c>
      <c r="S88" s="170"/>
      <c r="T88" s="169"/>
      <c r="U88" s="170"/>
      <c r="V88" s="169"/>
      <c r="W88" s="314" t="str">
        <f t="shared" si="6"/>
        <v>Country37Sub-Region0State16</v>
      </c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</row>
    <row r="89" spans="1:50" ht="13" x14ac:dyDescent="0.25">
      <c r="A89" s="98"/>
      <c r="B89" s="299"/>
      <c r="C89" s="299"/>
      <c r="D89" s="300"/>
      <c r="E89" s="117"/>
      <c r="F89" s="118"/>
      <c r="G89" s="236"/>
      <c r="H89" s="299"/>
      <c r="I89" s="103"/>
      <c r="J89" s="299"/>
      <c r="K89" s="299"/>
      <c r="L89" s="299"/>
      <c r="M89" s="304">
        <v>17</v>
      </c>
      <c r="N89" s="98" t="s">
        <v>1592</v>
      </c>
      <c r="O89" s="169"/>
      <c r="P89" s="235">
        <v>37</v>
      </c>
      <c r="Q89" s="231">
        <v>0</v>
      </c>
      <c r="R89" s="236">
        <v>17</v>
      </c>
      <c r="S89" s="170"/>
      <c r="T89" s="169"/>
      <c r="U89" s="170"/>
      <c r="V89" s="169"/>
      <c r="W89" s="314" t="str">
        <f t="shared" si="6"/>
        <v>Country37Sub-Region0State17</v>
      </c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</row>
    <row r="90" spans="1:50" ht="13" x14ac:dyDescent="0.25">
      <c r="A90" s="98"/>
      <c r="B90" s="299"/>
      <c r="C90" s="299"/>
      <c r="D90" s="300"/>
      <c r="E90" s="117"/>
      <c r="F90" s="118"/>
      <c r="G90" s="236"/>
      <c r="H90" s="299"/>
      <c r="I90" s="103"/>
      <c r="J90" s="299"/>
      <c r="K90" s="299"/>
      <c r="L90" s="299"/>
      <c r="M90" s="304">
        <v>18</v>
      </c>
      <c r="N90" s="98" t="s">
        <v>1593</v>
      </c>
      <c r="O90" s="169"/>
      <c r="P90" s="235">
        <v>37</v>
      </c>
      <c r="Q90" s="231">
        <v>0</v>
      </c>
      <c r="R90" s="236">
        <v>18</v>
      </c>
      <c r="S90" s="170"/>
      <c r="T90" s="169"/>
      <c r="U90" s="170"/>
      <c r="V90" s="169"/>
      <c r="W90" s="314" t="str">
        <f t="shared" si="6"/>
        <v>Country37Sub-Region0State18</v>
      </c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</row>
    <row r="91" spans="1:50" ht="13" x14ac:dyDescent="0.25">
      <c r="A91" s="98"/>
      <c r="B91" s="299"/>
      <c r="C91" s="299"/>
      <c r="D91" s="300"/>
      <c r="E91" s="117"/>
      <c r="F91" s="118"/>
      <c r="G91" s="236"/>
      <c r="H91" s="299"/>
      <c r="I91" s="103"/>
      <c r="J91" s="299"/>
      <c r="K91" s="299"/>
      <c r="L91" s="299"/>
      <c r="M91" s="304">
        <v>19</v>
      </c>
      <c r="N91" s="98" t="s">
        <v>1594</v>
      </c>
      <c r="O91" s="169"/>
      <c r="P91" s="235">
        <v>37</v>
      </c>
      <c r="Q91" s="231">
        <v>0</v>
      </c>
      <c r="R91" s="236">
        <v>19</v>
      </c>
      <c r="S91" s="170"/>
      <c r="T91" s="169"/>
      <c r="U91" s="170"/>
      <c r="V91" s="169"/>
      <c r="W91" s="314" t="str">
        <f t="shared" si="6"/>
        <v>Country37Sub-Region0State19</v>
      </c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</row>
    <row r="92" spans="1:50" ht="13" x14ac:dyDescent="0.25">
      <c r="A92" s="98"/>
      <c r="B92" s="299"/>
      <c r="C92" s="299"/>
      <c r="D92" s="300"/>
      <c r="E92" s="117"/>
      <c r="F92" s="118"/>
      <c r="G92" s="236"/>
      <c r="H92" s="299"/>
      <c r="I92" s="103"/>
      <c r="J92" s="299"/>
      <c r="K92" s="299"/>
      <c r="L92" s="299"/>
      <c r="M92" s="304">
        <v>20</v>
      </c>
      <c r="N92" s="98" t="s">
        <v>1595</v>
      </c>
      <c r="O92" s="169"/>
      <c r="P92" s="235">
        <v>37</v>
      </c>
      <c r="Q92" s="231">
        <v>0</v>
      </c>
      <c r="R92" s="236">
        <v>20</v>
      </c>
      <c r="S92" s="170"/>
      <c r="T92" s="169"/>
      <c r="U92" s="170"/>
      <c r="V92" s="169"/>
      <c r="W92" s="314" t="str">
        <f t="shared" si="6"/>
        <v>Country37Sub-Region0State20</v>
      </c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</row>
    <row r="93" spans="1:50" ht="13" x14ac:dyDescent="0.25">
      <c r="A93" s="98"/>
      <c r="B93" s="299"/>
      <c r="C93" s="299"/>
      <c r="D93" s="300"/>
      <c r="E93" s="117"/>
      <c r="F93" s="118"/>
      <c r="G93" s="236"/>
      <c r="H93" s="299"/>
      <c r="I93" s="103"/>
      <c r="J93" s="299"/>
      <c r="K93" s="299"/>
      <c r="L93" s="299"/>
      <c r="M93" s="304">
        <v>21</v>
      </c>
      <c r="N93" s="98" t="s">
        <v>1596</v>
      </c>
      <c r="O93" s="169"/>
      <c r="P93" s="235">
        <v>37</v>
      </c>
      <c r="Q93" s="231">
        <v>0</v>
      </c>
      <c r="R93" s="236">
        <v>21</v>
      </c>
      <c r="S93" s="170"/>
      <c r="T93" s="169"/>
      <c r="U93" s="170"/>
      <c r="V93" s="169"/>
      <c r="W93" s="314" t="str">
        <f t="shared" si="6"/>
        <v>Country37Sub-Region0State21</v>
      </c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</row>
    <row r="94" spans="1:50" ht="13" x14ac:dyDescent="0.25">
      <c r="A94" s="98"/>
      <c r="B94" s="299"/>
      <c r="C94" s="299"/>
      <c r="D94" s="300"/>
      <c r="E94" s="117"/>
      <c r="F94" s="118"/>
      <c r="G94" s="236"/>
      <c r="H94" s="299"/>
      <c r="I94" s="103"/>
      <c r="J94" s="299"/>
      <c r="K94" s="299"/>
      <c r="L94" s="299"/>
      <c r="M94" s="304">
        <v>22</v>
      </c>
      <c r="N94" s="98" t="s">
        <v>1597</v>
      </c>
      <c r="O94" s="169"/>
      <c r="P94" s="235">
        <v>37</v>
      </c>
      <c r="Q94" s="231">
        <v>0</v>
      </c>
      <c r="R94" s="236">
        <v>22</v>
      </c>
      <c r="S94" s="170"/>
      <c r="T94" s="169"/>
      <c r="U94" s="170"/>
      <c r="V94" s="169"/>
      <c r="W94" s="314" t="str">
        <f t="shared" si="6"/>
        <v>Country37Sub-Region0State22</v>
      </c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</row>
    <row r="95" spans="1:50" ht="13" x14ac:dyDescent="0.25">
      <c r="A95" s="98"/>
      <c r="B95" s="299"/>
      <c r="C95" s="299"/>
      <c r="D95" s="300"/>
      <c r="E95" s="117"/>
      <c r="F95" s="118"/>
      <c r="G95" s="236"/>
      <c r="H95" s="299"/>
      <c r="I95" s="103"/>
      <c r="J95" s="299"/>
      <c r="K95" s="299"/>
      <c r="L95" s="299"/>
      <c r="M95" s="304">
        <v>23</v>
      </c>
      <c r="N95" s="98" t="s">
        <v>1598</v>
      </c>
      <c r="O95" s="169"/>
      <c r="P95" s="235">
        <v>37</v>
      </c>
      <c r="Q95" s="231">
        <v>0</v>
      </c>
      <c r="R95" s="236">
        <v>23</v>
      </c>
      <c r="S95" s="170"/>
      <c r="T95" s="169"/>
      <c r="U95" s="170"/>
      <c r="V95" s="169"/>
      <c r="W95" s="314" t="str">
        <f t="shared" si="6"/>
        <v>Country37Sub-Region0State23</v>
      </c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</row>
    <row r="96" spans="1:50" ht="13" x14ac:dyDescent="0.25">
      <c r="A96" s="98"/>
      <c r="B96" s="299"/>
      <c r="C96" s="299"/>
      <c r="D96" s="300"/>
      <c r="E96" s="117"/>
      <c r="F96" s="118"/>
      <c r="G96" s="236"/>
      <c r="H96" s="299"/>
      <c r="I96" s="103"/>
      <c r="J96" s="299"/>
      <c r="K96" s="299"/>
      <c r="L96" s="299"/>
      <c r="M96" s="304">
        <v>24</v>
      </c>
      <c r="N96" s="98" t="s">
        <v>1599</v>
      </c>
      <c r="O96" s="169"/>
      <c r="P96" s="235">
        <v>37</v>
      </c>
      <c r="Q96" s="231">
        <v>0</v>
      </c>
      <c r="R96" s="236">
        <v>24</v>
      </c>
      <c r="S96" s="170"/>
      <c r="T96" s="169"/>
      <c r="U96" s="170"/>
      <c r="V96" s="169"/>
      <c r="W96" s="314" t="str">
        <f t="shared" si="6"/>
        <v>Country37Sub-Region0State24</v>
      </c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163"/>
      <c r="AS96" s="163"/>
      <c r="AT96" s="163"/>
      <c r="AU96" s="163"/>
      <c r="AV96" s="163"/>
      <c r="AW96" s="163"/>
      <c r="AX96" s="163"/>
    </row>
    <row r="97" spans="1:50" ht="13" x14ac:dyDescent="0.25">
      <c r="A97" s="98"/>
      <c r="B97" s="299"/>
      <c r="C97" s="299"/>
      <c r="D97" s="300"/>
      <c r="E97" s="117"/>
      <c r="F97" s="118"/>
      <c r="G97" s="236"/>
      <c r="H97" s="299"/>
      <c r="I97" s="103"/>
      <c r="J97" s="299"/>
      <c r="K97" s="299"/>
      <c r="L97" s="299"/>
      <c r="M97" s="304">
        <v>25</v>
      </c>
      <c r="N97" s="98" t="s">
        <v>1600</v>
      </c>
      <c r="O97" s="169"/>
      <c r="P97" s="235">
        <v>37</v>
      </c>
      <c r="Q97" s="231">
        <v>0</v>
      </c>
      <c r="R97" s="236">
        <v>25</v>
      </c>
      <c r="S97" s="170"/>
      <c r="T97" s="169"/>
      <c r="U97" s="170"/>
      <c r="V97" s="169"/>
      <c r="W97" s="314" t="str">
        <f t="shared" si="6"/>
        <v>Country37Sub-Region0State25</v>
      </c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163"/>
      <c r="AS97" s="163"/>
      <c r="AT97" s="163"/>
      <c r="AU97" s="163"/>
      <c r="AV97" s="163"/>
      <c r="AW97" s="163"/>
      <c r="AX97" s="163"/>
    </row>
    <row r="98" spans="1:50" ht="13" x14ac:dyDescent="0.25">
      <c r="A98" s="98"/>
      <c r="B98" s="299"/>
      <c r="C98" s="299"/>
      <c r="D98" s="300"/>
      <c r="E98" s="117"/>
      <c r="F98" s="118"/>
      <c r="G98" s="236"/>
      <c r="H98" s="299"/>
      <c r="I98" s="103"/>
      <c r="J98" s="299"/>
      <c r="K98" s="299"/>
      <c r="L98" s="299"/>
      <c r="M98" s="304">
        <v>26</v>
      </c>
      <c r="N98" s="98" t="s">
        <v>1601</v>
      </c>
      <c r="O98" s="169"/>
      <c r="P98" s="235">
        <v>37</v>
      </c>
      <c r="Q98" s="231">
        <v>0</v>
      </c>
      <c r="R98" s="236">
        <v>26</v>
      </c>
      <c r="S98" s="170"/>
      <c r="T98" s="169"/>
      <c r="U98" s="170"/>
      <c r="V98" s="169"/>
      <c r="W98" s="314" t="str">
        <f t="shared" si="6"/>
        <v>Country37Sub-Region0State26</v>
      </c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163"/>
      <c r="AS98" s="163"/>
      <c r="AT98" s="163"/>
      <c r="AU98" s="163"/>
      <c r="AV98" s="163"/>
      <c r="AW98" s="163"/>
      <c r="AX98" s="163"/>
    </row>
    <row r="99" spans="1:50" ht="13" x14ac:dyDescent="0.25">
      <c r="A99" s="98"/>
      <c r="B99" s="299"/>
      <c r="C99" s="299"/>
      <c r="D99" s="300"/>
      <c r="E99" s="117"/>
      <c r="F99" s="118"/>
      <c r="G99" s="236"/>
      <c r="H99" s="299"/>
      <c r="I99" s="103"/>
      <c r="J99" s="299"/>
      <c r="K99" s="299"/>
      <c r="L99" s="299"/>
      <c r="M99" s="304">
        <v>27</v>
      </c>
      <c r="N99" s="98" t="s">
        <v>1602</v>
      </c>
      <c r="O99" s="169"/>
      <c r="P99" s="235">
        <v>37</v>
      </c>
      <c r="Q99" s="231">
        <v>0</v>
      </c>
      <c r="R99" s="236">
        <v>27</v>
      </c>
      <c r="S99" s="170"/>
      <c r="T99" s="169"/>
      <c r="U99" s="170"/>
      <c r="V99" s="169"/>
      <c r="W99" s="314" t="str">
        <f t="shared" si="6"/>
        <v>Country37Sub-Region0State27</v>
      </c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163"/>
      <c r="AS99" s="163"/>
      <c r="AT99" s="163"/>
      <c r="AU99" s="163"/>
      <c r="AV99" s="163"/>
      <c r="AW99" s="163"/>
      <c r="AX99" s="163"/>
    </row>
    <row r="100" spans="1:50" ht="13" x14ac:dyDescent="0.25">
      <c r="A100" s="98"/>
      <c r="B100" s="299"/>
      <c r="C100" s="299"/>
      <c r="D100" s="300"/>
      <c r="E100" s="117"/>
      <c r="F100" s="118"/>
      <c r="G100" s="236"/>
      <c r="H100" s="299"/>
      <c r="I100" s="103"/>
      <c r="J100" s="299"/>
      <c r="K100" s="299"/>
      <c r="L100" s="299"/>
      <c r="M100" s="304">
        <v>28</v>
      </c>
      <c r="N100" s="98" t="s">
        <v>1603</v>
      </c>
      <c r="O100" s="169"/>
      <c r="P100" s="235">
        <v>37</v>
      </c>
      <c r="Q100" s="231">
        <v>0</v>
      </c>
      <c r="R100" s="236">
        <v>28</v>
      </c>
      <c r="S100" s="170"/>
      <c r="T100" s="169"/>
      <c r="U100" s="170"/>
      <c r="V100" s="169"/>
      <c r="W100" s="314" t="str">
        <f t="shared" si="6"/>
        <v>Country37Sub-Region0State28</v>
      </c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163"/>
      <c r="AS100" s="163"/>
      <c r="AT100" s="163"/>
      <c r="AU100" s="163"/>
      <c r="AV100" s="163"/>
      <c r="AW100" s="163"/>
      <c r="AX100" s="163"/>
    </row>
    <row r="101" spans="1:50" ht="13" x14ac:dyDescent="0.25">
      <c r="A101" s="98"/>
      <c r="B101" s="299"/>
      <c r="C101" s="299"/>
      <c r="D101" s="300"/>
      <c r="E101" s="117"/>
      <c r="F101" s="118"/>
      <c r="G101" s="236"/>
      <c r="H101" s="299"/>
      <c r="I101" s="103"/>
      <c r="J101" s="299"/>
      <c r="K101" s="299"/>
      <c r="L101" s="299"/>
      <c r="M101" s="304">
        <v>29</v>
      </c>
      <c r="N101" s="98" t="s">
        <v>1604</v>
      </c>
      <c r="O101" s="169"/>
      <c r="P101" s="235">
        <v>37</v>
      </c>
      <c r="Q101" s="231">
        <v>0</v>
      </c>
      <c r="R101" s="236">
        <v>29</v>
      </c>
      <c r="S101" s="170"/>
      <c r="T101" s="169"/>
      <c r="U101" s="170"/>
      <c r="V101" s="169"/>
      <c r="W101" s="314" t="str">
        <f t="shared" si="6"/>
        <v>Country37Sub-Region0State29</v>
      </c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</row>
    <row r="102" spans="1:50" ht="13" x14ac:dyDescent="0.25">
      <c r="A102" s="98"/>
      <c r="B102" s="299"/>
      <c r="C102" s="299"/>
      <c r="D102" s="300"/>
      <c r="E102" s="117"/>
      <c r="F102" s="118"/>
      <c r="G102" s="236"/>
      <c r="H102" s="299"/>
      <c r="I102" s="103"/>
      <c r="J102" s="299"/>
      <c r="K102" s="299"/>
      <c r="L102" s="299"/>
      <c r="M102" s="304">
        <v>30</v>
      </c>
      <c r="N102" s="98" t="s">
        <v>1605</v>
      </c>
      <c r="O102" s="169"/>
      <c r="P102" s="235">
        <v>37</v>
      </c>
      <c r="Q102" s="231">
        <v>0</v>
      </c>
      <c r="R102" s="236">
        <v>30</v>
      </c>
      <c r="S102" s="170"/>
      <c r="T102" s="169"/>
      <c r="U102" s="170"/>
      <c r="V102" s="169"/>
      <c r="W102" s="314" t="str">
        <f t="shared" si="6"/>
        <v>Country37Sub-Region0State30</v>
      </c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163"/>
      <c r="AS102" s="163"/>
      <c r="AT102" s="163"/>
      <c r="AU102" s="163"/>
      <c r="AV102" s="163"/>
      <c r="AW102" s="163"/>
      <c r="AX102" s="163"/>
    </row>
    <row r="103" spans="1:50" ht="13" x14ac:dyDescent="0.25">
      <c r="A103" s="98"/>
      <c r="B103" s="299"/>
      <c r="C103" s="299"/>
      <c r="D103" s="300"/>
      <c r="E103" s="117"/>
      <c r="F103" s="118"/>
      <c r="G103" s="236"/>
      <c r="H103" s="299"/>
      <c r="I103" s="103"/>
      <c r="J103" s="299"/>
      <c r="K103" s="299"/>
      <c r="L103" s="299"/>
      <c r="M103" s="304">
        <v>31</v>
      </c>
      <c r="N103" s="98" t="s">
        <v>1606</v>
      </c>
      <c r="O103" s="169"/>
      <c r="P103" s="235">
        <v>37</v>
      </c>
      <c r="Q103" s="231">
        <v>0</v>
      </c>
      <c r="R103" s="236">
        <v>31</v>
      </c>
      <c r="S103" s="170"/>
      <c r="T103" s="169"/>
      <c r="U103" s="170"/>
      <c r="V103" s="169"/>
      <c r="W103" s="314" t="str">
        <f t="shared" si="6"/>
        <v>Country37Sub-Region0State31</v>
      </c>
      <c r="X103" s="163"/>
      <c r="Y103" s="163"/>
      <c r="Z103" s="163"/>
      <c r="AA103" s="163"/>
      <c r="AB103" s="163"/>
      <c r="AC103" s="163"/>
      <c r="AD103" s="16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163"/>
      <c r="AS103" s="163"/>
      <c r="AT103" s="163"/>
      <c r="AU103" s="163"/>
      <c r="AV103" s="163"/>
      <c r="AW103" s="163"/>
      <c r="AX103" s="163"/>
    </row>
    <row r="104" spans="1:50" ht="13" x14ac:dyDescent="0.25">
      <c r="A104" s="98"/>
      <c r="B104" s="299"/>
      <c r="C104" s="299"/>
      <c r="D104" s="300"/>
      <c r="E104" s="117"/>
      <c r="F104" s="118"/>
      <c r="G104" s="236"/>
      <c r="H104" s="299"/>
      <c r="I104" s="103"/>
      <c r="J104" s="299"/>
      <c r="K104" s="299"/>
      <c r="L104" s="299"/>
      <c r="M104" s="304">
        <v>32</v>
      </c>
      <c r="N104" s="98" t="s">
        <v>1607</v>
      </c>
      <c r="O104" s="169"/>
      <c r="P104" s="235">
        <v>37</v>
      </c>
      <c r="Q104" s="231">
        <v>0</v>
      </c>
      <c r="R104" s="236">
        <v>32</v>
      </c>
      <c r="S104" s="170"/>
      <c r="T104" s="169"/>
      <c r="U104" s="170"/>
      <c r="V104" s="169"/>
      <c r="W104" s="314" t="str">
        <f t="shared" si="6"/>
        <v>Country37Sub-Region0State32</v>
      </c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</row>
    <row r="105" spans="1:50" ht="13" x14ac:dyDescent="0.25">
      <c r="A105" s="307"/>
      <c r="B105" s="333"/>
      <c r="C105" s="333"/>
      <c r="D105" s="334"/>
      <c r="E105" s="335"/>
      <c r="F105" s="336"/>
      <c r="G105" s="239"/>
      <c r="H105" s="333"/>
      <c r="I105" s="126"/>
      <c r="J105" s="333"/>
      <c r="K105" s="333"/>
      <c r="L105" s="333"/>
      <c r="M105" s="338">
        <v>33</v>
      </c>
      <c r="N105" s="307" t="s">
        <v>1608</v>
      </c>
      <c r="O105" s="178"/>
      <c r="P105" s="237">
        <v>37</v>
      </c>
      <c r="Q105" s="238">
        <v>0</v>
      </c>
      <c r="R105" s="239">
        <v>33</v>
      </c>
      <c r="S105" s="179"/>
      <c r="T105" s="178"/>
      <c r="U105" s="179"/>
      <c r="V105" s="178"/>
      <c r="W105" s="315" t="str">
        <f t="shared" si="6"/>
        <v>Country37Sub-Region0State33</v>
      </c>
      <c r="X105" s="163"/>
      <c r="Y105" s="163"/>
      <c r="Z105" s="163"/>
      <c r="AA105" s="163"/>
      <c r="AB105" s="163"/>
      <c r="AC105" s="163"/>
      <c r="AD105" s="163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163"/>
      <c r="AS105" s="163"/>
      <c r="AT105" s="163"/>
      <c r="AU105" s="163"/>
      <c r="AV105" s="163"/>
      <c r="AW105" s="163"/>
      <c r="AX105" s="163"/>
    </row>
    <row r="106" spans="1:50" ht="13" x14ac:dyDescent="0.25">
      <c r="A106" s="98">
        <v>3</v>
      </c>
      <c r="B106" s="299" t="s">
        <v>187</v>
      </c>
      <c r="C106" s="299">
        <v>3</v>
      </c>
      <c r="D106" s="300" t="s">
        <v>187</v>
      </c>
      <c r="E106" s="117">
        <v>2</v>
      </c>
      <c r="F106" s="118" t="s">
        <v>977</v>
      </c>
      <c r="G106" s="236">
        <v>27</v>
      </c>
      <c r="H106" s="327" t="s">
        <v>194</v>
      </c>
      <c r="I106" s="103" t="s">
        <v>195</v>
      </c>
      <c r="J106" s="299" t="s">
        <v>979</v>
      </c>
      <c r="K106" s="299">
        <v>0</v>
      </c>
      <c r="L106" s="328" t="str">
        <f t="shared" si="5"/>
        <v>Unspecified HKG</v>
      </c>
      <c r="M106" s="116">
        <v>0</v>
      </c>
      <c r="N106" s="305" t="str">
        <f t="shared" si="4"/>
        <v>Unspecified HKG State</v>
      </c>
      <c r="S106" s="164">
        <f>IF(ISBLANK(#REF!),S72,S72+1)</f>
        <v>61</v>
      </c>
      <c r="T106" s="163" t="e">
        <f ca="1">IF(ISBLANK(#REF!),"",CONCATENATE("INSERT INTO [dbo].[CountryRegion] (CountryRegionID,Name,Description,CountryID,EditorID,EditDate,DisplayOrder) values (",#REF!,",'",L106,"','",L106,"',",(#REF!/#REF!),",5,'",TEXT(TODAY(),"yyyy-mm-dd"),"',",S106,");"))</f>
        <v>#REF!</v>
      </c>
      <c r="U106" s="164">
        <v>61</v>
      </c>
      <c r="V106" s="163" t="e">
        <f ca="1">IF(ISBLANK(#REF!),"",CONCATENATE("INSERT INTO [dbo].[State] (StateID,Name,Description,Abbreviation,CountryRegionID,EditorID,EditDate,DisplayOrder) values (",#REF!,",'",N106,"','",N106,"','",O106,"',",(#REF!/#REF!),",5,'",TEXT(TODAY(),"yyyy-mm-dd"),"',",U106,");"))</f>
        <v>#REF!</v>
      </c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163"/>
    </row>
    <row r="107" spans="1:50" ht="13" x14ac:dyDescent="0.25">
      <c r="A107" s="98">
        <v>3</v>
      </c>
      <c r="B107" s="99" t="s">
        <v>187</v>
      </c>
      <c r="C107" s="99">
        <v>3</v>
      </c>
      <c r="D107" s="100" t="s">
        <v>187</v>
      </c>
      <c r="E107" s="117">
        <v>2</v>
      </c>
      <c r="F107" s="118" t="s">
        <v>977</v>
      </c>
      <c r="G107" s="102">
        <v>24</v>
      </c>
      <c r="H107" s="95" t="s">
        <v>196</v>
      </c>
      <c r="I107" s="103"/>
      <c r="J107" s="99" t="s">
        <v>980</v>
      </c>
      <c r="K107" s="99">
        <v>0</v>
      </c>
      <c r="L107" s="115" t="str">
        <f t="shared" si="5"/>
        <v>Unspecified JPN</v>
      </c>
      <c r="M107" s="116">
        <v>0</v>
      </c>
      <c r="N107" s="97" t="str">
        <f t="shared" si="4"/>
        <v>Unspecified JPN State</v>
      </c>
      <c r="S107" s="164">
        <f>IF(ISBLANK(#REF!),S106,S106+1)</f>
        <v>62</v>
      </c>
      <c r="T107" s="163" t="e">
        <f ca="1">IF(ISBLANK(#REF!),"",CONCATENATE("INSERT INTO [dbo].[CountryRegion] (CountryRegionID,Name,Description,CountryID,EditorID,EditDate,DisplayOrder) values (",#REF!,",'",L107,"','",L107,"',",(#REF!/#REF!),",5,'",TEXT(TODAY(),"yyyy-mm-dd"),"',",S107,");"))</f>
        <v>#REF!</v>
      </c>
      <c r="U107" s="164">
        <v>62</v>
      </c>
      <c r="V107" s="163" t="e">
        <f ca="1">IF(ISBLANK(#REF!),"",CONCATENATE("INSERT INTO [dbo].[State] (StateID,Name,Description,Abbreviation,CountryRegionID,EditorID,EditDate,DisplayOrder) values (",#REF!,",'",N107,"','",N107,"','",O107,"',",(#REF!/#REF!),",5,'",TEXT(TODAY(),"yyyy-mm-dd"),"',",U107,");"))</f>
        <v>#REF!</v>
      </c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163"/>
      <c r="AS107" s="163"/>
      <c r="AT107" s="163"/>
      <c r="AU107" s="163"/>
      <c r="AV107" s="163"/>
      <c r="AW107" s="163"/>
      <c r="AX107" s="163"/>
    </row>
    <row r="108" spans="1:50" ht="13" x14ac:dyDescent="0.25">
      <c r="A108" s="98">
        <v>3</v>
      </c>
      <c r="B108" s="99" t="s">
        <v>187</v>
      </c>
      <c r="C108" s="99">
        <v>3</v>
      </c>
      <c r="D108" s="100" t="s">
        <v>187</v>
      </c>
      <c r="E108" s="117">
        <v>2</v>
      </c>
      <c r="F108" s="118" t="s">
        <v>977</v>
      </c>
      <c r="G108" s="102">
        <v>1004</v>
      </c>
      <c r="H108" s="95" t="s">
        <v>192</v>
      </c>
      <c r="I108" s="103" t="s">
        <v>193</v>
      </c>
      <c r="J108" s="99" t="s">
        <v>981</v>
      </c>
      <c r="K108" s="99">
        <v>0</v>
      </c>
      <c r="L108" s="115" t="str">
        <f t="shared" si="5"/>
        <v>Unspecified PRK</v>
      </c>
      <c r="M108" s="116">
        <v>0</v>
      </c>
      <c r="N108" s="97" t="str">
        <f t="shared" si="4"/>
        <v>Unspecified PRK State</v>
      </c>
      <c r="S108" s="164">
        <f>IF(ISBLANK(#REF!),S107,S107+1)</f>
        <v>63</v>
      </c>
      <c r="T108" s="163" t="e">
        <f ca="1">IF(ISBLANK(#REF!),"",CONCATENATE("INSERT INTO [dbo].[CountryRegion] (CountryRegionID,Name,Description,CountryID,EditorID,EditDate,DisplayOrder) values (",#REF!,",'",L108,"','",L108,"',",(#REF!/#REF!),",5,'",TEXT(TODAY(),"yyyy-mm-dd"),"',",S108,");"))</f>
        <v>#REF!</v>
      </c>
      <c r="U108" s="164">
        <v>63</v>
      </c>
      <c r="V108" s="163" t="e">
        <f ca="1">IF(ISBLANK(#REF!),"",CONCATENATE("INSERT INTO [dbo].[State] (StateID,Name,Description,Abbreviation,CountryRegionID,EditorID,EditDate,DisplayOrder) values (",#REF!,",'",N108,"','",N108,"','",O108,"',",(#REF!/#REF!),",5,'",TEXT(TODAY(),"yyyy-mm-dd"),"',",U108,");"))</f>
        <v>#REF!</v>
      </c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163"/>
      <c r="AS108" s="163"/>
      <c r="AT108" s="163"/>
      <c r="AU108" s="163"/>
      <c r="AV108" s="163"/>
      <c r="AW108" s="163"/>
      <c r="AX108" s="163"/>
    </row>
    <row r="109" spans="1:50" ht="13" x14ac:dyDescent="0.25">
      <c r="A109" s="98">
        <v>3</v>
      </c>
      <c r="B109" s="99" t="s">
        <v>187</v>
      </c>
      <c r="C109" s="99">
        <v>3</v>
      </c>
      <c r="D109" s="100" t="s">
        <v>187</v>
      </c>
      <c r="E109" s="117">
        <v>2</v>
      </c>
      <c r="F109" s="118" t="s">
        <v>977</v>
      </c>
      <c r="G109" s="102">
        <v>29</v>
      </c>
      <c r="H109" s="95" t="s">
        <v>199</v>
      </c>
      <c r="I109" s="103" t="s">
        <v>200</v>
      </c>
      <c r="J109" s="99" t="s">
        <v>982</v>
      </c>
      <c r="K109" s="99">
        <v>0</v>
      </c>
      <c r="L109" s="115" t="str">
        <f t="shared" si="5"/>
        <v>Unspecified KOR</v>
      </c>
      <c r="M109" s="116">
        <v>0</v>
      </c>
      <c r="N109" s="97" t="str">
        <f t="shared" si="4"/>
        <v>Unspecified KOR State</v>
      </c>
      <c r="S109" s="164">
        <f>IF(ISBLANK(#REF!),S108,S108+1)</f>
        <v>64</v>
      </c>
      <c r="T109" s="163" t="e">
        <f ca="1">IF(ISBLANK(#REF!),"",CONCATENATE("INSERT INTO [dbo].[CountryRegion] (CountryRegionID,Name,Description,CountryID,EditorID,EditDate,DisplayOrder) values (",#REF!,",'",L109,"','",L109,"',",(#REF!/#REF!),",5,'",TEXT(TODAY(),"yyyy-mm-dd"),"',",S109,");"))</f>
        <v>#REF!</v>
      </c>
      <c r="U109" s="164">
        <v>64</v>
      </c>
      <c r="V109" s="163" t="e">
        <f ca="1">IF(ISBLANK(#REF!),"",CONCATENATE("INSERT INTO [dbo].[State] (StateID,Name,Description,Abbreviation,CountryRegionID,EditorID,EditDate,DisplayOrder) values (",#REF!,",'",N109,"','",N109,"','",O109,"',",(#REF!/#REF!),",5,'",TEXT(TODAY(),"yyyy-mm-dd"),"',",U109,");"))</f>
        <v>#REF!</v>
      </c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163"/>
      <c r="AS109" s="163"/>
      <c r="AT109" s="163"/>
      <c r="AU109" s="163"/>
      <c r="AV109" s="163"/>
      <c r="AW109" s="163"/>
      <c r="AX109" s="163"/>
    </row>
    <row r="110" spans="1:50" ht="13" x14ac:dyDescent="0.25">
      <c r="A110" s="98">
        <v>3</v>
      </c>
      <c r="B110" s="99" t="s">
        <v>187</v>
      </c>
      <c r="C110" s="99">
        <v>3</v>
      </c>
      <c r="D110" s="100" t="s">
        <v>187</v>
      </c>
      <c r="E110" s="117">
        <v>2</v>
      </c>
      <c r="F110" s="118" t="s">
        <v>977</v>
      </c>
      <c r="G110" s="102">
        <v>1005</v>
      </c>
      <c r="H110" s="105" t="s">
        <v>197</v>
      </c>
      <c r="I110" s="103" t="s">
        <v>195</v>
      </c>
      <c r="J110" s="99" t="s">
        <v>983</v>
      </c>
      <c r="K110" s="99">
        <v>0</v>
      </c>
      <c r="L110" s="115" t="str">
        <f t="shared" si="5"/>
        <v>Unspecified MAC</v>
      </c>
      <c r="M110" s="116">
        <v>0</v>
      </c>
      <c r="N110" s="97" t="str">
        <f t="shared" si="4"/>
        <v>Unspecified MAC State</v>
      </c>
      <c r="S110" s="164">
        <f>IF(ISBLANK(#REF!),S109,S109+1)</f>
        <v>65</v>
      </c>
      <c r="T110" s="163" t="e">
        <f ca="1">IF(ISBLANK(#REF!),"",CONCATENATE("INSERT INTO [dbo].[CountryRegion] (CountryRegionID,Name,Description,CountryID,EditorID,EditDate,DisplayOrder) values (",#REF!,",'",L110,"','",L110,"',",(#REF!/#REF!),",5,'",TEXT(TODAY(),"yyyy-mm-dd"),"',",S110,");"))</f>
        <v>#REF!</v>
      </c>
      <c r="U110" s="164">
        <v>65</v>
      </c>
      <c r="V110" s="163" t="e">
        <f ca="1">IF(ISBLANK(#REF!),"",CONCATENATE("INSERT INTO [dbo].[State] (StateID,Name,Description,Abbreviation,CountryRegionID,EditorID,EditDate,DisplayOrder) values (",#REF!,",'",N110,"','",N110,"','",O110,"',",(#REF!/#REF!),",5,'",TEXT(TODAY(),"yyyy-mm-dd"),"',",U110,");"))</f>
        <v>#REF!</v>
      </c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163"/>
      <c r="AS110" s="163"/>
      <c r="AT110" s="163"/>
      <c r="AU110" s="163"/>
      <c r="AV110" s="163"/>
      <c r="AW110" s="163"/>
      <c r="AX110" s="163"/>
    </row>
    <row r="111" spans="1:50" ht="13" x14ac:dyDescent="0.25">
      <c r="A111" s="98">
        <v>3</v>
      </c>
      <c r="B111" s="99" t="s">
        <v>187</v>
      </c>
      <c r="C111" s="99">
        <v>3</v>
      </c>
      <c r="D111" s="100" t="s">
        <v>187</v>
      </c>
      <c r="E111" s="117">
        <v>2</v>
      </c>
      <c r="F111" s="118" t="s">
        <v>977</v>
      </c>
      <c r="G111" s="102">
        <v>1006</v>
      </c>
      <c r="H111" s="95" t="s">
        <v>198</v>
      </c>
      <c r="I111" s="103"/>
      <c r="J111" s="99" t="s">
        <v>984</v>
      </c>
      <c r="K111" s="99">
        <v>0</v>
      </c>
      <c r="L111" s="115" t="str">
        <f t="shared" si="5"/>
        <v>Unspecified MNG</v>
      </c>
      <c r="M111" s="116">
        <v>0</v>
      </c>
      <c r="N111" s="97" t="str">
        <f t="shared" si="4"/>
        <v>Unspecified MNG State</v>
      </c>
      <c r="S111" s="164">
        <f>IF(ISBLANK(#REF!),S110,S110+1)</f>
        <v>66</v>
      </c>
      <c r="T111" s="163" t="e">
        <f ca="1">IF(ISBLANK(#REF!),"",CONCATENATE("INSERT INTO [dbo].[CountryRegion] (CountryRegionID,Name,Description,CountryID,EditorID,EditDate,DisplayOrder) values (",#REF!,",'",L111,"','",L111,"',",(#REF!/#REF!),",5,'",TEXT(TODAY(),"yyyy-mm-dd"),"',",S111,");"))</f>
        <v>#REF!</v>
      </c>
      <c r="U111" s="164">
        <v>66</v>
      </c>
      <c r="V111" s="163" t="e">
        <f ca="1">IF(ISBLANK(#REF!),"",CONCATENATE("INSERT INTO [dbo].[State] (StateID,Name,Description,Abbreviation,CountryRegionID,EditorID,EditDate,DisplayOrder) values (",#REF!,",'",N111,"','",N111,"','",O111,"',",(#REF!/#REF!),",5,'",TEXT(TODAY(),"yyyy-mm-dd"),"',",U111,");"))</f>
        <v>#REF!</v>
      </c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163"/>
      <c r="AS111" s="163"/>
      <c r="AT111" s="163"/>
      <c r="AU111" s="163"/>
      <c r="AV111" s="163"/>
      <c r="AW111" s="163"/>
      <c r="AX111" s="163"/>
    </row>
    <row r="112" spans="1:50" ht="13" x14ac:dyDescent="0.25">
      <c r="A112" s="98">
        <v>3</v>
      </c>
      <c r="B112" s="99" t="s">
        <v>187</v>
      </c>
      <c r="C112" s="99">
        <v>3</v>
      </c>
      <c r="D112" s="100" t="s">
        <v>187</v>
      </c>
      <c r="E112" s="117">
        <v>2</v>
      </c>
      <c r="F112" s="118" t="s">
        <v>977</v>
      </c>
      <c r="G112" s="102">
        <v>28</v>
      </c>
      <c r="H112" s="95" t="s">
        <v>190</v>
      </c>
      <c r="I112" s="103" t="s">
        <v>191</v>
      </c>
      <c r="J112" s="99" t="s">
        <v>985</v>
      </c>
      <c r="K112" s="99">
        <v>0</v>
      </c>
      <c r="L112" s="115" t="str">
        <f t="shared" si="5"/>
        <v>Unspecified TWN</v>
      </c>
      <c r="M112" s="116">
        <v>0</v>
      </c>
      <c r="N112" s="97" t="str">
        <f t="shared" si="4"/>
        <v>Unspecified TWN State</v>
      </c>
      <c r="S112" s="164">
        <f>IF(ISBLANK(#REF!),S111,S111+1)</f>
        <v>67</v>
      </c>
      <c r="T112" s="163" t="e">
        <f ca="1">IF(ISBLANK(#REF!),"",CONCATENATE("INSERT INTO [dbo].[CountryRegion] (CountryRegionID,Name,Description,CountryID,EditorID,EditDate,DisplayOrder) values (",#REF!,",'",L112,"','",L112,"',",(#REF!/#REF!),",5,'",TEXT(TODAY(),"yyyy-mm-dd"),"',",S112,");"))</f>
        <v>#REF!</v>
      </c>
      <c r="U112" s="164">
        <v>67</v>
      </c>
      <c r="V112" s="163" t="e">
        <f ca="1">IF(ISBLANK(#REF!),"",CONCATENATE("INSERT INTO [dbo].[State] (StateID,Name,Description,Abbreviation,CountryRegionID,EditorID,EditDate,DisplayOrder) values (",#REF!,",'",N112,"','",N112,"','",O112,"',",(#REF!/#REF!),",5,'",TEXT(TODAY(),"yyyy-mm-dd"),"',",U112,");"))</f>
        <v>#REF!</v>
      </c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163"/>
      <c r="AS112" s="163"/>
      <c r="AT112" s="163"/>
      <c r="AU112" s="163"/>
      <c r="AV112" s="163"/>
      <c r="AW112" s="163"/>
      <c r="AX112" s="163"/>
    </row>
    <row r="113" spans="1:50" ht="13" x14ac:dyDescent="0.25">
      <c r="A113" s="98">
        <v>3</v>
      </c>
      <c r="B113" s="99" t="s">
        <v>187</v>
      </c>
      <c r="C113" s="99">
        <v>3</v>
      </c>
      <c r="D113" s="100" t="s">
        <v>187</v>
      </c>
      <c r="E113" s="119">
        <v>2</v>
      </c>
      <c r="F113" s="120" t="s">
        <v>977</v>
      </c>
      <c r="G113" s="121">
        <v>1007</v>
      </c>
      <c r="H113" s="122" t="s">
        <v>201</v>
      </c>
      <c r="I113" s="123"/>
      <c r="J113" s="113" t="s">
        <v>986</v>
      </c>
      <c r="K113" s="113">
        <v>0</v>
      </c>
      <c r="L113" s="113" t="str">
        <f>CONCATENATE("Unspecified ",J113, " Sub-Region")</f>
        <v>Unspecified (Eastern Asia) Sub-Region</v>
      </c>
      <c r="M113" s="114">
        <v>0</v>
      </c>
      <c r="N113" s="113" t="str">
        <f t="shared" si="4"/>
        <v>Unspecified (Eastern Asia) State</v>
      </c>
      <c r="S113" s="164">
        <f>IF(ISBLANK(#REF!),S112,S112+1)</f>
        <v>68</v>
      </c>
      <c r="T113" s="163" t="e">
        <f ca="1">IF(ISBLANK(#REF!),"",CONCATENATE("INSERT INTO [dbo].[CountryRegion] (CountryRegionID,Name,Description,CountryID,EditorID,EditDate,DisplayOrder) values (",#REF!,",'",L113,"','",L113,"',",(#REF!/#REF!),",5,'",TEXT(TODAY(),"yyyy-mm-dd"),"',",S113,");"))</f>
        <v>#REF!</v>
      </c>
      <c r="U113" s="164">
        <v>68</v>
      </c>
      <c r="V113" s="163" t="e">
        <f ca="1">IF(ISBLANK(#REF!),"",CONCATENATE("INSERT INTO [dbo].[State] (StateID,Name,Description,Abbreviation,CountryRegionID,EditorID,EditDate,DisplayOrder) values (",#REF!,",'",N113,"','",N113,"','",O113,"',",(#REF!/#REF!),",5,'",TEXT(TODAY(),"yyyy-mm-dd"),"',",U113,");"))</f>
        <v>#REF!</v>
      </c>
      <c r="W113" s="163"/>
      <c r="X113" s="163"/>
      <c r="Y113" s="163"/>
      <c r="Z113" s="163"/>
      <c r="AA113" s="163"/>
      <c r="AB113" s="163"/>
      <c r="AC113" s="163"/>
      <c r="AD113" s="16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163"/>
      <c r="AS113" s="163"/>
      <c r="AT113" s="163"/>
      <c r="AU113" s="163"/>
      <c r="AV113" s="163"/>
      <c r="AW113" s="163"/>
      <c r="AX113" s="163"/>
    </row>
    <row r="114" spans="1:50" ht="13" x14ac:dyDescent="0.25">
      <c r="A114" s="98">
        <v>3</v>
      </c>
      <c r="B114" s="99" t="s">
        <v>187</v>
      </c>
      <c r="C114" s="99">
        <v>3</v>
      </c>
      <c r="D114" s="100" t="s">
        <v>187</v>
      </c>
      <c r="E114" s="117">
        <v>3</v>
      </c>
      <c r="F114" s="118" t="s">
        <v>202</v>
      </c>
      <c r="G114" s="102">
        <v>1008</v>
      </c>
      <c r="H114" s="95" t="s">
        <v>203</v>
      </c>
      <c r="I114" s="103"/>
      <c r="J114" s="99" t="s">
        <v>987</v>
      </c>
      <c r="K114" s="99">
        <v>0</v>
      </c>
      <c r="L114" s="115" t="str">
        <f t="shared" ref="L114:L156" si="7">CONCATENATE("Unspecified ",J114)</f>
        <v>Unspecified AFG</v>
      </c>
      <c r="M114" s="116">
        <v>0</v>
      </c>
      <c r="N114" s="97" t="str">
        <f t="shared" si="4"/>
        <v>Unspecified AFG State</v>
      </c>
      <c r="S114" s="164">
        <f>IF(ISBLANK(#REF!),S113,S113+1)</f>
        <v>69</v>
      </c>
      <c r="T114" s="163" t="e">
        <f ca="1">IF(ISBLANK(#REF!),"",CONCATENATE("INSERT INTO [dbo].[CountryRegion] (CountryRegionID,Name,Description,CountryID,EditorID,EditDate,DisplayOrder) values (",#REF!,",'",L114,"','",L114,"',",(#REF!/#REF!),",5,'",TEXT(TODAY(),"yyyy-mm-dd"),"',",S114,");"))</f>
        <v>#REF!</v>
      </c>
      <c r="U114" s="164">
        <v>69</v>
      </c>
      <c r="V114" s="163" t="e">
        <f ca="1">IF(ISBLANK(#REF!),"",CONCATENATE("INSERT INTO [dbo].[State] (StateID,Name,Description,Abbreviation,CountryRegionID,EditorID,EditDate,DisplayOrder) values (",#REF!,",'",N114,"','",N114,"','",O114,"',",(#REF!/#REF!),",5,'",TEXT(TODAY(),"yyyy-mm-dd"),"',",U114,");"))</f>
        <v>#REF!</v>
      </c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163"/>
      <c r="AS114" s="163"/>
      <c r="AT114" s="163"/>
      <c r="AU114" s="163"/>
      <c r="AV114" s="163"/>
      <c r="AW114" s="163"/>
      <c r="AX114" s="163"/>
    </row>
    <row r="115" spans="1:50" ht="13" x14ac:dyDescent="0.25">
      <c r="A115" s="98">
        <v>3</v>
      </c>
      <c r="B115" s="99" t="s">
        <v>187</v>
      </c>
      <c r="C115" s="99">
        <v>3</v>
      </c>
      <c r="D115" s="100" t="s">
        <v>187</v>
      </c>
      <c r="E115" s="117">
        <v>3</v>
      </c>
      <c r="F115" s="118" t="s">
        <v>202</v>
      </c>
      <c r="G115" s="102">
        <v>80</v>
      </c>
      <c r="H115" s="95" t="s">
        <v>204</v>
      </c>
      <c r="I115" s="103"/>
      <c r="J115" s="99" t="s">
        <v>988</v>
      </c>
      <c r="K115" s="99">
        <v>0</v>
      </c>
      <c r="L115" s="115" t="str">
        <f t="shared" si="7"/>
        <v>Unspecified BGD</v>
      </c>
      <c r="M115" s="116">
        <v>0</v>
      </c>
      <c r="N115" s="97" t="str">
        <f t="shared" si="4"/>
        <v>Unspecified BGD State</v>
      </c>
      <c r="S115" s="164">
        <f>IF(ISBLANK(#REF!),S114,S114+1)</f>
        <v>70</v>
      </c>
      <c r="T115" s="163" t="e">
        <f ca="1">IF(ISBLANK(#REF!),"",CONCATENATE("INSERT INTO [dbo].[CountryRegion] (CountryRegionID,Name,Description,CountryID,EditorID,EditDate,DisplayOrder) values (",#REF!,",'",L115,"','",L115,"',",(#REF!/#REF!),",5,'",TEXT(TODAY(),"yyyy-mm-dd"),"',",S115,");"))</f>
        <v>#REF!</v>
      </c>
      <c r="U115" s="164">
        <v>70</v>
      </c>
      <c r="V115" s="163" t="e">
        <f ca="1">IF(ISBLANK(#REF!),"",CONCATENATE("INSERT INTO [dbo].[State] (StateID,Name,Description,Abbreviation,CountryRegionID,EditorID,EditDate,DisplayOrder) values (",#REF!,",'",N115,"','",N115,"','",O115,"',",(#REF!/#REF!),",5,'",TEXT(TODAY(),"yyyy-mm-dd"),"',",U115,");"))</f>
        <v>#REF!</v>
      </c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/>
      <c r="AS115" s="163"/>
      <c r="AT115" s="163"/>
      <c r="AU115" s="163"/>
      <c r="AV115" s="163"/>
      <c r="AW115" s="163"/>
      <c r="AX115" s="163"/>
    </row>
    <row r="116" spans="1:50" ht="13" x14ac:dyDescent="0.25">
      <c r="A116" s="98">
        <v>3</v>
      </c>
      <c r="B116" s="299" t="s">
        <v>187</v>
      </c>
      <c r="C116" s="299">
        <v>3</v>
      </c>
      <c r="D116" s="300" t="s">
        <v>187</v>
      </c>
      <c r="E116" s="117">
        <v>3</v>
      </c>
      <c r="F116" s="118" t="s">
        <v>202</v>
      </c>
      <c r="G116" s="236">
        <v>1009</v>
      </c>
      <c r="H116" s="93" t="s">
        <v>205</v>
      </c>
      <c r="I116" s="103"/>
      <c r="J116" s="299" t="s">
        <v>989</v>
      </c>
      <c r="K116" s="299">
        <v>0</v>
      </c>
      <c r="L116" s="340" t="str">
        <f t="shared" si="7"/>
        <v>Unspecified BTN</v>
      </c>
      <c r="M116" s="116">
        <v>0</v>
      </c>
      <c r="N116" s="97" t="str">
        <f t="shared" si="4"/>
        <v>Unspecified BTN State</v>
      </c>
      <c r="S116" s="164">
        <f>IF(ISBLANK(#REF!),S115,S115+1)</f>
        <v>71</v>
      </c>
      <c r="T116" s="163" t="e">
        <f ca="1">IF(ISBLANK(#REF!),"",CONCATENATE("INSERT INTO [dbo].[CountryRegion] (CountryRegionID,Name,Description,CountryID,EditorID,EditDate,DisplayOrder) values (",#REF!,",'",L116,"','",L116,"',",(#REF!/#REF!),",5,'",TEXT(TODAY(),"yyyy-mm-dd"),"',",S116,");"))</f>
        <v>#REF!</v>
      </c>
      <c r="U116" s="164">
        <v>71</v>
      </c>
      <c r="V116" s="163" t="e">
        <f ca="1">IF(ISBLANK(#REF!),"",CONCATENATE("INSERT INTO [dbo].[State] (StateID,Name,Description,Abbreviation,CountryRegionID,EditorID,EditDate,DisplayOrder) values (",#REF!,",'",N116,"','",N116,"','",O116,"',",(#REF!/#REF!),",5,'",TEXT(TODAY(),"yyyy-mm-dd"),"',",U116,");"))</f>
        <v>#REF!</v>
      </c>
      <c r="W116" s="163"/>
      <c r="X116" s="163"/>
      <c r="Y116" s="163"/>
      <c r="Z116" s="163"/>
      <c r="AA116" s="163"/>
      <c r="AB116" s="163"/>
      <c r="AC116" s="163"/>
      <c r="AD116" s="163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163"/>
      <c r="AS116" s="163"/>
      <c r="AT116" s="163"/>
      <c r="AU116" s="163"/>
      <c r="AV116" s="163"/>
      <c r="AW116" s="163"/>
      <c r="AX116" s="163"/>
    </row>
    <row r="117" spans="1:50" ht="13" x14ac:dyDescent="0.25">
      <c r="A117" s="302">
        <v>3</v>
      </c>
      <c r="B117" s="329" t="s">
        <v>187</v>
      </c>
      <c r="C117" s="329">
        <v>3</v>
      </c>
      <c r="D117" s="330" t="s">
        <v>187</v>
      </c>
      <c r="E117" s="331">
        <v>3</v>
      </c>
      <c r="F117" s="332" t="s">
        <v>202</v>
      </c>
      <c r="G117" s="317">
        <v>25</v>
      </c>
      <c r="H117" s="329" t="s">
        <v>206</v>
      </c>
      <c r="I117" s="94"/>
      <c r="J117" s="329" t="s">
        <v>990</v>
      </c>
      <c r="K117" s="343">
        <v>0</v>
      </c>
      <c r="L117" s="342" t="str">
        <f t="shared" si="7"/>
        <v>Unspecified IND</v>
      </c>
      <c r="M117" s="337">
        <v>0</v>
      </c>
      <c r="N117" s="342" t="str">
        <f t="shared" si="4"/>
        <v>Unspecified IND State</v>
      </c>
      <c r="O117" s="174"/>
      <c r="P117" s="316">
        <v>25</v>
      </c>
      <c r="Q117" s="309">
        <v>0</v>
      </c>
      <c r="R117" s="317">
        <v>0</v>
      </c>
      <c r="S117" s="173">
        <f>IF(ISBLANK(#REF!),S116,S116+1)</f>
        <v>72</v>
      </c>
      <c r="T117" s="172" t="e">
        <f ca="1">IF(ISBLANK(#REF!),"",CONCATENATE("INSERT INTO [dbo].[CountryRegion] (CountryRegionID,Name,Description,CountryID,EditorID,EditDate,DisplayOrder) values (",#REF!,",'",L117,"','",L117,"',",(#REF!/#REF!),",5,'",TEXT(TODAY(),"yyyy-mm-dd"),"',",S117,");"))</f>
        <v>#REF!</v>
      </c>
      <c r="U117" s="173">
        <v>72</v>
      </c>
      <c r="V117" s="172" t="e">
        <f ca="1">IF(ISBLANK(#REF!),"",CONCATENATE("INSERT INTO [dbo].[State] (StateID,Name,Description,Abbreviation,CountryRegionID,EditorID,EditDate,DisplayOrder) values (",#REF!,",'",N117,"','",N117,"','",O117,"',",(#REF!/#REF!),",5,'",TEXT(TODAY(),"yyyy-mm-dd"),"',",U117,");"))</f>
        <v>#REF!</v>
      </c>
      <c r="W117" s="174" t="str">
        <f t="shared" ref="W117:W146" si="8">"Country"&amp;P117&amp;"Sub-Region"&amp;Q117&amp;"State"&amp;R117</f>
        <v>Country25Sub-Region0State0</v>
      </c>
      <c r="X117" s="163"/>
      <c r="Y117" s="163"/>
      <c r="Z117" s="163"/>
      <c r="AA117" s="163"/>
      <c r="AB117" s="163"/>
      <c r="AC117" s="163"/>
      <c r="AD117" s="163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163"/>
      <c r="AS117" s="163"/>
      <c r="AT117" s="163"/>
      <c r="AU117" s="163"/>
      <c r="AV117" s="163"/>
      <c r="AW117" s="163"/>
      <c r="AX117" s="163"/>
    </row>
    <row r="118" spans="1:50" ht="13" x14ac:dyDescent="0.25">
      <c r="A118" s="98"/>
      <c r="B118" s="299"/>
      <c r="C118" s="299"/>
      <c r="D118" s="300"/>
      <c r="E118" s="117"/>
      <c r="F118" s="118"/>
      <c r="G118" s="236"/>
      <c r="H118" s="299"/>
      <c r="I118" s="103"/>
      <c r="J118" s="299"/>
      <c r="K118" s="306"/>
      <c r="L118" s="344"/>
      <c r="M118" s="304">
        <v>1</v>
      </c>
      <c r="N118" s="344" t="s">
        <v>1625</v>
      </c>
      <c r="O118" s="176"/>
      <c r="P118" s="235">
        <v>25</v>
      </c>
      <c r="Q118" s="231">
        <v>0</v>
      </c>
      <c r="R118" s="236">
        <v>1</v>
      </c>
      <c r="S118" s="170"/>
      <c r="T118" s="169"/>
      <c r="U118" s="170"/>
      <c r="V118" s="169"/>
      <c r="W118" s="176" t="str">
        <f t="shared" si="8"/>
        <v>Country25Sub-Region0State1</v>
      </c>
      <c r="X118" s="163"/>
      <c r="Y118" s="163"/>
      <c r="Z118" s="163"/>
      <c r="AA118" s="163"/>
      <c r="AB118" s="163"/>
      <c r="AC118" s="163"/>
      <c r="AD118" s="163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163"/>
      <c r="AS118" s="163"/>
      <c r="AT118" s="163"/>
      <c r="AU118" s="163"/>
      <c r="AV118" s="163"/>
      <c r="AW118" s="163"/>
      <c r="AX118" s="163"/>
    </row>
    <row r="119" spans="1:50" ht="13" x14ac:dyDescent="0.25">
      <c r="A119" s="98"/>
      <c r="B119" s="299"/>
      <c r="C119" s="299"/>
      <c r="D119" s="300"/>
      <c r="E119" s="117"/>
      <c r="F119" s="118"/>
      <c r="G119" s="236"/>
      <c r="H119" s="299"/>
      <c r="I119" s="103"/>
      <c r="J119" s="299"/>
      <c r="K119" s="306"/>
      <c r="L119" s="344"/>
      <c r="M119" s="304">
        <v>2</v>
      </c>
      <c r="N119" s="344" t="s">
        <v>1626</v>
      </c>
      <c r="O119" s="176"/>
      <c r="P119" s="235">
        <v>25</v>
      </c>
      <c r="Q119" s="231">
        <v>0</v>
      </c>
      <c r="R119" s="236">
        <v>2</v>
      </c>
      <c r="S119" s="170"/>
      <c r="T119" s="169"/>
      <c r="U119" s="170"/>
      <c r="V119" s="169"/>
      <c r="W119" s="176" t="str">
        <f t="shared" si="8"/>
        <v>Country25Sub-Region0State2</v>
      </c>
      <c r="X119" s="163"/>
      <c r="Y119" s="163"/>
      <c r="Z119" s="163"/>
      <c r="AA119" s="163"/>
      <c r="AB119" s="163"/>
      <c r="AC119" s="163"/>
      <c r="AD119" s="163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163"/>
      <c r="AS119" s="163"/>
      <c r="AT119" s="163"/>
      <c r="AU119" s="163"/>
      <c r="AV119" s="163"/>
      <c r="AW119" s="163"/>
      <c r="AX119" s="163"/>
    </row>
    <row r="120" spans="1:50" ht="13" x14ac:dyDescent="0.25">
      <c r="A120" s="98"/>
      <c r="B120" s="299"/>
      <c r="C120" s="299"/>
      <c r="D120" s="300"/>
      <c r="E120" s="117"/>
      <c r="F120" s="118"/>
      <c r="G120" s="236"/>
      <c r="H120" s="299"/>
      <c r="I120" s="103"/>
      <c r="J120" s="299"/>
      <c r="K120" s="306"/>
      <c r="L120" s="344"/>
      <c r="M120" s="304">
        <v>3</v>
      </c>
      <c r="N120" s="344" t="s">
        <v>1627</v>
      </c>
      <c r="O120" s="176"/>
      <c r="P120" s="235">
        <v>25</v>
      </c>
      <c r="Q120" s="231">
        <v>0</v>
      </c>
      <c r="R120" s="236">
        <v>3</v>
      </c>
      <c r="S120" s="170"/>
      <c r="T120" s="169"/>
      <c r="U120" s="170"/>
      <c r="V120" s="169"/>
      <c r="W120" s="176" t="str">
        <f t="shared" si="8"/>
        <v>Country25Sub-Region0State3</v>
      </c>
      <c r="X120" s="163"/>
      <c r="Y120" s="163"/>
      <c r="Z120" s="163"/>
      <c r="AA120" s="163"/>
      <c r="AB120" s="163"/>
      <c r="AC120" s="163"/>
      <c r="AD120" s="163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163"/>
      <c r="AS120" s="163"/>
      <c r="AT120" s="163"/>
      <c r="AU120" s="163"/>
      <c r="AV120" s="163"/>
      <c r="AW120" s="163"/>
      <c r="AX120" s="163"/>
    </row>
    <row r="121" spans="1:50" ht="13" x14ac:dyDescent="0.25">
      <c r="A121" s="98"/>
      <c r="B121" s="299"/>
      <c r="C121" s="299"/>
      <c r="D121" s="300"/>
      <c r="E121" s="117"/>
      <c r="F121" s="118"/>
      <c r="G121" s="236"/>
      <c r="H121" s="299"/>
      <c r="I121" s="103"/>
      <c r="J121" s="299"/>
      <c r="K121" s="306"/>
      <c r="L121" s="344"/>
      <c r="M121" s="304">
        <v>4</v>
      </c>
      <c r="N121" s="344" t="s">
        <v>1628</v>
      </c>
      <c r="O121" s="176"/>
      <c r="P121" s="235">
        <v>25</v>
      </c>
      <c r="Q121" s="231">
        <v>0</v>
      </c>
      <c r="R121" s="236">
        <v>4</v>
      </c>
      <c r="S121" s="170"/>
      <c r="T121" s="169"/>
      <c r="U121" s="170"/>
      <c r="V121" s="169"/>
      <c r="W121" s="176" t="str">
        <f t="shared" si="8"/>
        <v>Country25Sub-Region0State4</v>
      </c>
      <c r="X121" s="163"/>
      <c r="Y121" s="163"/>
      <c r="Z121" s="163"/>
      <c r="AA121" s="163"/>
      <c r="AB121" s="163"/>
      <c r="AC121" s="163"/>
      <c r="AD121" s="163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163"/>
      <c r="AS121" s="163"/>
      <c r="AT121" s="163"/>
      <c r="AU121" s="163"/>
      <c r="AV121" s="163"/>
      <c r="AW121" s="163"/>
      <c r="AX121" s="163"/>
    </row>
    <row r="122" spans="1:50" ht="13" x14ac:dyDescent="0.25">
      <c r="A122" s="98"/>
      <c r="B122" s="299"/>
      <c r="C122" s="299"/>
      <c r="D122" s="300"/>
      <c r="E122" s="117"/>
      <c r="F122" s="118"/>
      <c r="G122" s="236"/>
      <c r="H122" s="299"/>
      <c r="I122" s="103"/>
      <c r="J122" s="299"/>
      <c r="K122" s="306"/>
      <c r="L122" s="344"/>
      <c r="M122" s="304">
        <v>5</v>
      </c>
      <c r="N122" s="344" t="s">
        <v>1629</v>
      </c>
      <c r="O122" s="176"/>
      <c r="P122" s="235">
        <v>25</v>
      </c>
      <c r="Q122" s="231">
        <v>0</v>
      </c>
      <c r="R122" s="236">
        <v>5</v>
      </c>
      <c r="S122" s="170"/>
      <c r="T122" s="169"/>
      <c r="U122" s="170"/>
      <c r="V122" s="169"/>
      <c r="W122" s="176" t="str">
        <f t="shared" si="8"/>
        <v>Country25Sub-Region0State5</v>
      </c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163"/>
    </row>
    <row r="123" spans="1:50" ht="13" x14ac:dyDescent="0.25">
      <c r="A123" s="98"/>
      <c r="B123" s="299"/>
      <c r="C123" s="299"/>
      <c r="D123" s="300"/>
      <c r="E123" s="117"/>
      <c r="F123" s="118"/>
      <c r="G123" s="236"/>
      <c r="H123" s="299"/>
      <c r="I123" s="103"/>
      <c r="J123" s="299"/>
      <c r="K123" s="306"/>
      <c r="L123" s="344"/>
      <c r="M123" s="304">
        <v>6</v>
      </c>
      <c r="N123" s="344" t="s">
        <v>1630</v>
      </c>
      <c r="O123" s="176"/>
      <c r="P123" s="235">
        <v>25</v>
      </c>
      <c r="Q123" s="231">
        <v>0</v>
      </c>
      <c r="R123" s="236">
        <v>6</v>
      </c>
      <c r="S123" s="170"/>
      <c r="T123" s="169"/>
      <c r="U123" s="170"/>
      <c r="V123" s="169"/>
      <c r="W123" s="176" t="str">
        <f t="shared" si="8"/>
        <v>Country25Sub-Region0State6</v>
      </c>
      <c r="X123" s="163"/>
      <c r="Y123" s="163"/>
      <c r="Z123" s="163"/>
      <c r="AA123" s="163"/>
      <c r="AB123" s="163"/>
      <c r="AC123" s="163"/>
      <c r="AD123" s="16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163"/>
      <c r="AS123" s="163"/>
      <c r="AT123" s="163"/>
      <c r="AU123" s="163"/>
      <c r="AV123" s="163"/>
      <c r="AW123" s="163"/>
      <c r="AX123" s="163"/>
    </row>
    <row r="124" spans="1:50" ht="13" x14ac:dyDescent="0.25">
      <c r="A124" s="98"/>
      <c r="B124" s="299"/>
      <c r="C124" s="299"/>
      <c r="D124" s="300"/>
      <c r="E124" s="117"/>
      <c r="F124" s="118"/>
      <c r="G124" s="236"/>
      <c r="H124" s="299"/>
      <c r="I124" s="103"/>
      <c r="J124" s="299"/>
      <c r="K124" s="306"/>
      <c r="L124" s="344"/>
      <c r="M124" s="304">
        <v>7</v>
      </c>
      <c r="N124" s="344" t="s">
        <v>1631</v>
      </c>
      <c r="O124" s="176"/>
      <c r="P124" s="235">
        <v>25</v>
      </c>
      <c r="Q124" s="231">
        <v>0</v>
      </c>
      <c r="R124" s="236">
        <v>7</v>
      </c>
      <c r="S124" s="170"/>
      <c r="T124" s="169"/>
      <c r="U124" s="170"/>
      <c r="V124" s="169"/>
      <c r="W124" s="176" t="str">
        <f t="shared" si="8"/>
        <v>Country25Sub-Region0State7</v>
      </c>
      <c r="X124" s="163"/>
      <c r="Y124" s="163"/>
      <c r="Z124" s="163"/>
      <c r="AA124" s="163"/>
      <c r="AB124" s="163"/>
      <c r="AC124" s="163"/>
      <c r="AD124" s="163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163"/>
      <c r="AS124" s="163"/>
      <c r="AT124" s="163"/>
      <c r="AU124" s="163"/>
      <c r="AV124" s="163"/>
      <c r="AW124" s="163"/>
      <c r="AX124" s="163"/>
    </row>
    <row r="125" spans="1:50" ht="13" x14ac:dyDescent="0.25">
      <c r="A125" s="98"/>
      <c r="B125" s="299"/>
      <c r="C125" s="299"/>
      <c r="D125" s="300"/>
      <c r="E125" s="117"/>
      <c r="F125" s="118"/>
      <c r="G125" s="236"/>
      <c r="H125" s="299"/>
      <c r="I125" s="103"/>
      <c r="J125" s="299"/>
      <c r="K125" s="306"/>
      <c r="L125" s="344"/>
      <c r="M125" s="304">
        <v>8</v>
      </c>
      <c r="N125" s="344" t="s">
        <v>1632</v>
      </c>
      <c r="O125" s="176"/>
      <c r="P125" s="235">
        <v>25</v>
      </c>
      <c r="Q125" s="231">
        <v>0</v>
      </c>
      <c r="R125" s="236">
        <v>8</v>
      </c>
      <c r="S125" s="170"/>
      <c r="T125" s="169"/>
      <c r="U125" s="170"/>
      <c r="V125" s="169"/>
      <c r="W125" s="176" t="str">
        <f t="shared" si="8"/>
        <v>Country25Sub-Region0State8</v>
      </c>
      <c r="X125" s="163"/>
      <c r="Y125" s="163"/>
      <c r="Z125" s="163"/>
      <c r="AA125" s="163"/>
      <c r="AB125" s="163"/>
      <c r="AC125" s="163"/>
      <c r="AD125" s="163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163"/>
      <c r="AS125" s="163"/>
      <c r="AT125" s="163"/>
      <c r="AU125" s="163"/>
      <c r="AV125" s="163"/>
      <c r="AW125" s="163"/>
      <c r="AX125" s="163"/>
    </row>
    <row r="126" spans="1:50" ht="13" x14ac:dyDescent="0.25">
      <c r="A126" s="98"/>
      <c r="B126" s="299"/>
      <c r="C126" s="299"/>
      <c r="D126" s="300"/>
      <c r="E126" s="117"/>
      <c r="F126" s="118"/>
      <c r="G126" s="236"/>
      <c r="H126" s="299"/>
      <c r="I126" s="103"/>
      <c r="J126" s="299"/>
      <c r="K126" s="306"/>
      <c r="L126" s="344"/>
      <c r="M126" s="304">
        <v>9</v>
      </c>
      <c r="N126" s="344" t="s">
        <v>1633</v>
      </c>
      <c r="O126" s="176"/>
      <c r="P126" s="235">
        <v>25</v>
      </c>
      <c r="Q126" s="231">
        <v>0</v>
      </c>
      <c r="R126" s="236">
        <v>9</v>
      </c>
      <c r="S126" s="170"/>
      <c r="T126" s="169"/>
      <c r="U126" s="170"/>
      <c r="V126" s="169"/>
      <c r="W126" s="176" t="str">
        <f t="shared" si="8"/>
        <v>Country25Sub-Region0State9</v>
      </c>
      <c r="X126" s="163"/>
      <c r="Y126" s="163"/>
      <c r="Z126" s="163"/>
      <c r="AA126" s="163"/>
      <c r="AB126" s="163"/>
      <c r="AC126" s="163"/>
      <c r="AD126" s="163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163"/>
      <c r="AS126" s="163"/>
      <c r="AT126" s="163"/>
      <c r="AU126" s="163"/>
      <c r="AV126" s="163"/>
      <c r="AW126" s="163"/>
      <c r="AX126" s="163"/>
    </row>
    <row r="127" spans="1:50" ht="13" x14ac:dyDescent="0.25">
      <c r="A127" s="98"/>
      <c r="B127" s="299"/>
      <c r="C127" s="299"/>
      <c r="D127" s="300"/>
      <c r="E127" s="117"/>
      <c r="F127" s="118"/>
      <c r="G127" s="236"/>
      <c r="H127" s="299"/>
      <c r="I127" s="103"/>
      <c r="J127" s="299"/>
      <c r="K127" s="306"/>
      <c r="L127" s="344"/>
      <c r="M127" s="304">
        <v>10</v>
      </c>
      <c r="N127" s="344" t="s">
        <v>1634</v>
      </c>
      <c r="O127" s="176"/>
      <c r="P127" s="235">
        <v>25</v>
      </c>
      <c r="Q127" s="231">
        <v>0</v>
      </c>
      <c r="R127" s="236">
        <v>10</v>
      </c>
      <c r="S127" s="170"/>
      <c r="T127" s="169"/>
      <c r="U127" s="170"/>
      <c r="V127" s="169"/>
      <c r="W127" s="176" t="str">
        <f t="shared" si="8"/>
        <v>Country25Sub-Region0State10</v>
      </c>
      <c r="X127" s="163"/>
      <c r="Y127" s="163"/>
      <c r="Z127" s="163"/>
      <c r="AA127" s="163"/>
      <c r="AB127" s="163"/>
      <c r="AC127" s="163"/>
      <c r="AD127" s="163"/>
      <c r="AE127" s="163"/>
      <c r="AF127" s="163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163"/>
      <c r="AS127" s="163"/>
      <c r="AT127" s="163"/>
      <c r="AU127" s="163"/>
      <c r="AV127" s="163"/>
      <c r="AW127" s="163"/>
      <c r="AX127" s="163"/>
    </row>
    <row r="128" spans="1:50" ht="13" x14ac:dyDescent="0.25">
      <c r="A128" s="98"/>
      <c r="B128" s="299"/>
      <c r="C128" s="299"/>
      <c r="D128" s="300"/>
      <c r="E128" s="117"/>
      <c r="F128" s="118"/>
      <c r="G128" s="236"/>
      <c r="H128" s="299"/>
      <c r="I128" s="103"/>
      <c r="J128" s="299"/>
      <c r="K128" s="306"/>
      <c r="L128" s="344"/>
      <c r="M128" s="304">
        <v>11</v>
      </c>
      <c r="N128" s="344" t="s">
        <v>1635</v>
      </c>
      <c r="O128" s="176"/>
      <c r="P128" s="235">
        <v>25</v>
      </c>
      <c r="Q128" s="231">
        <v>0</v>
      </c>
      <c r="R128" s="236">
        <v>11</v>
      </c>
      <c r="S128" s="170"/>
      <c r="T128" s="169"/>
      <c r="U128" s="170"/>
      <c r="V128" s="169"/>
      <c r="W128" s="176" t="str">
        <f t="shared" si="8"/>
        <v>Country25Sub-Region0State11</v>
      </c>
      <c r="X128" s="163"/>
      <c r="Y128" s="163"/>
      <c r="Z128" s="163"/>
      <c r="AA128" s="163"/>
      <c r="AB128" s="163"/>
      <c r="AC128" s="163"/>
      <c r="AD128" s="163"/>
      <c r="AE128" s="163"/>
      <c r="AF128" s="163"/>
      <c r="AG128" s="163"/>
      <c r="AH128" s="163"/>
      <c r="AI128" s="163"/>
      <c r="AJ128" s="163"/>
      <c r="AK128" s="163"/>
      <c r="AL128" s="163"/>
      <c r="AM128" s="163"/>
      <c r="AN128" s="163"/>
      <c r="AO128" s="163"/>
      <c r="AP128" s="163"/>
      <c r="AQ128" s="163"/>
      <c r="AR128" s="163"/>
      <c r="AS128" s="163"/>
      <c r="AT128" s="163"/>
      <c r="AU128" s="163"/>
      <c r="AV128" s="163"/>
      <c r="AW128" s="163"/>
      <c r="AX128" s="163"/>
    </row>
    <row r="129" spans="1:50" ht="13" x14ac:dyDescent="0.25">
      <c r="A129" s="98"/>
      <c r="B129" s="299"/>
      <c r="C129" s="299"/>
      <c r="D129" s="300"/>
      <c r="E129" s="117"/>
      <c r="F129" s="118"/>
      <c r="G129" s="236"/>
      <c r="H129" s="299"/>
      <c r="I129" s="103"/>
      <c r="J129" s="299"/>
      <c r="K129" s="306"/>
      <c r="L129" s="344"/>
      <c r="M129" s="304">
        <v>12</v>
      </c>
      <c r="N129" s="344" t="s">
        <v>1636</v>
      </c>
      <c r="O129" s="176"/>
      <c r="P129" s="235">
        <v>25</v>
      </c>
      <c r="Q129" s="231">
        <v>0</v>
      </c>
      <c r="R129" s="236">
        <v>12</v>
      </c>
      <c r="S129" s="170"/>
      <c r="T129" s="169"/>
      <c r="U129" s="170"/>
      <c r="V129" s="169"/>
      <c r="W129" s="176" t="str">
        <f t="shared" si="8"/>
        <v>Country25Sub-Region0State12</v>
      </c>
      <c r="X129" s="163"/>
      <c r="Y129" s="163"/>
      <c r="Z129" s="163"/>
      <c r="AA129" s="163"/>
      <c r="AB129" s="163"/>
      <c r="AC129" s="163"/>
      <c r="AD129" s="163"/>
      <c r="AE129" s="163"/>
      <c r="AF129" s="163"/>
      <c r="AG129" s="163"/>
      <c r="AH129" s="163"/>
      <c r="AI129" s="163"/>
      <c r="AJ129" s="163"/>
      <c r="AK129" s="163"/>
      <c r="AL129" s="163"/>
      <c r="AM129" s="163"/>
      <c r="AN129" s="163"/>
      <c r="AO129" s="163"/>
      <c r="AP129" s="163"/>
      <c r="AQ129" s="163"/>
      <c r="AR129" s="163"/>
      <c r="AS129" s="163"/>
      <c r="AT129" s="163"/>
      <c r="AU129" s="163"/>
      <c r="AV129" s="163"/>
      <c r="AW129" s="163"/>
      <c r="AX129" s="163"/>
    </row>
    <row r="130" spans="1:50" ht="13" x14ac:dyDescent="0.25">
      <c r="A130" s="98"/>
      <c r="B130" s="299"/>
      <c r="C130" s="299"/>
      <c r="D130" s="300"/>
      <c r="E130" s="117"/>
      <c r="F130" s="118"/>
      <c r="G130" s="236"/>
      <c r="H130" s="299"/>
      <c r="I130" s="103"/>
      <c r="J130" s="299"/>
      <c r="K130" s="306"/>
      <c r="L130" s="344"/>
      <c r="M130" s="304">
        <v>13</v>
      </c>
      <c r="N130" s="344" t="s">
        <v>1637</v>
      </c>
      <c r="O130" s="176"/>
      <c r="P130" s="235">
        <v>25</v>
      </c>
      <c r="Q130" s="231">
        <v>0</v>
      </c>
      <c r="R130" s="236">
        <v>13</v>
      </c>
      <c r="S130" s="170"/>
      <c r="T130" s="169"/>
      <c r="U130" s="170"/>
      <c r="V130" s="169"/>
      <c r="W130" s="176" t="str">
        <f t="shared" si="8"/>
        <v>Country25Sub-Region0State13</v>
      </c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163"/>
      <c r="AS130" s="163"/>
      <c r="AT130" s="163"/>
      <c r="AU130" s="163"/>
      <c r="AV130" s="163"/>
      <c r="AW130" s="163"/>
      <c r="AX130" s="163"/>
    </row>
    <row r="131" spans="1:50" ht="13" x14ac:dyDescent="0.25">
      <c r="A131" s="98"/>
      <c r="B131" s="299"/>
      <c r="C131" s="299"/>
      <c r="D131" s="300"/>
      <c r="E131" s="117"/>
      <c r="F131" s="118"/>
      <c r="G131" s="236"/>
      <c r="H131" s="299"/>
      <c r="I131" s="103"/>
      <c r="J131" s="299"/>
      <c r="K131" s="306"/>
      <c r="L131" s="344"/>
      <c r="M131" s="304">
        <v>14</v>
      </c>
      <c r="N131" s="344" t="s">
        <v>1638</v>
      </c>
      <c r="O131" s="176"/>
      <c r="P131" s="235">
        <v>25</v>
      </c>
      <c r="Q131" s="231">
        <v>0</v>
      </c>
      <c r="R131" s="236">
        <v>14</v>
      </c>
      <c r="S131" s="170"/>
      <c r="T131" s="169"/>
      <c r="U131" s="170"/>
      <c r="V131" s="169"/>
      <c r="W131" s="176" t="str">
        <f t="shared" si="8"/>
        <v>Country25Sub-Region0State14</v>
      </c>
      <c r="X131" s="163"/>
      <c r="Y131" s="163"/>
      <c r="Z131" s="163"/>
      <c r="AA131" s="163"/>
      <c r="AB131" s="163"/>
      <c r="AC131" s="163"/>
      <c r="AD131" s="163"/>
      <c r="AE131" s="163"/>
      <c r="AF131" s="163"/>
      <c r="AG131" s="163"/>
      <c r="AH131" s="163"/>
      <c r="AI131" s="163"/>
      <c r="AJ131" s="163"/>
      <c r="AK131" s="163"/>
      <c r="AL131" s="163"/>
      <c r="AM131" s="163"/>
      <c r="AN131" s="163"/>
      <c r="AO131" s="163"/>
      <c r="AP131" s="163"/>
      <c r="AQ131" s="163"/>
      <c r="AR131" s="163"/>
      <c r="AS131" s="163"/>
      <c r="AT131" s="163"/>
      <c r="AU131" s="163"/>
      <c r="AV131" s="163"/>
      <c r="AW131" s="163"/>
      <c r="AX131" s="163"/>
    </row>
    <row r="132" spans="1:50" ht="13" x14ac:dyDescent="0.25">
      <c r="A132" s="98"/>
      <c r="B132" s="299"/>
      <c r="C132" s="299"/>
      <c r="D132" s="300"/>
      <c r="E132" s="117"/>
      <c r="F132" s="118"/>
      <c r="G132" s="236"/>
      <c r="H132" s="299"/>
      <c r="I132" s="103"/>
      <c r="J132" s="299"/>
      <c r="K132" s="306"/>
      <c r="L132" s="344"/>
      <c r="M132" s="304">
        <v>15</v>
      </c>
      <c r="N132" s="344" t="s">
        <v>1639</v>
      </c>
      <c r="O132" s="176"/>
      <c r="P132" s="235">
        <v>25</v>
      </c>
      <c r="Q132" s="231">
        <v>0</v>
      </c>
      <c r="R132" s="236">
        <v>15</v>
      </c>
      <c r="S132" s="170"/>
      <c r="T132" s="169"/>
      <c r="U132" s="170"/>
      <c r="V132" s="169"/>
      <c r="W132" s="176" t="str">
        <f t="shared" si="8"/>
        <v>Country25Sub-Region0State15</v>
      </c>
      <c r="X132" s="163"/>
      <c r="Y132" s="163"/>
      <c r="Z132" s="163"/>
      <c r="AA132" s="163"/>
      <c r="AB132" s="163"/>
      <c r="AC132" s="163"/>
      <c r="AD132" s="163"/>
      <c r="AE132" s="163"/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163"/>
      <c r="AS132" s="163"/>
      <c r="AT132" s="163"/>
      <c r="AU132" s="163"/>
      <c r="AV132" s="163"/>
      <c r="AW132" s="163"/>
      <c r="AX132" s="163"/>
    </row>
    <row r="133" spans="1:50" ht="13" x14ac:dyDescent="0.25">
      <c r="A133" s="98"/>
      <c r="B133" s="299"/>
      <c r="C133" s="299"/>
      <c r="D133" s="300"/>
      <c r="E133" s="117"/>
      <c r="F133" s="118"/>
      <c r="G133" s="236"/>
      <c r="H133" s="299"/>
      <c r="I133" s="103"/>
      <c r="J133" s="299"/>
      <c r="K133" s="306"/>
      <c r="L133" s="344"/>
      <c r="M133" s="304">
        <v>16</v>
      </c>
      <c r="N133" s="344" t="s">
        <v>1640</v>
      </c>
      <c r="O133" s="176"/>
      <c r="P133" s="235">
        <v>25</v>
      </c>
      <c r="Q133" s="231">
        <v>0</v>
      </c>
      <c r="R133" s="236">
        <v>16</v>
      </c>
      <c r="S133" s="170"/>
      <c r="T133" s="169"/>
      <c r="U133" s="170"/>
      <c r="V133" s="169"/>
      <c r="W133" s="176" t="str">
        <f t="shared" si="8"/>
        <v>Country25Sub-Region0State16</v>
      </c>
      <c r="X133" s="163"/>
      <c r="Y133" s="163"/>
      <c r="Z133" s="163"/>
      <c r="AA133" s="163"/>
      <c r="AB133" s="163"/>
      <c r="AC133" s="163"/>
      <c r="AD133" s="163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163"/>
      <c r="AS133" s="163"/>
      <c r="AT133" s="163"/>
      <c r="AU133" s="163"/>
      <c r="AV133" s="163"/>
      <c r="AW133" s="163"/>
      <c r="AX133" s="163"/>
    </row>
    <row r="134" spans="1:50" ht="13" x14ac:dyDescent="0.25">
      <c r="A134" s="98"/>
      <c r="B134" s="299"/>
      <c r="C134" s="299"/>
      <c r="D134" s="300"/>
      <c r="E134" s="117"/>
      <c r="F134" s="118"/>
      <c r="G134" s="236"/>
      <c r="H134" s="299"/>
      <c r="I134" s="103"/>
      <c r="J134" s="299"/>
      <c r="K134" s="306"/>
      <c r="L134" s="344"/>
      <c r="M134" s="304">
        <v>17</v>
      </c>
      <c r="N134" s="344" t="s">
        <v>1641</v>
      </c>
      <c r="O134" s="176"/>
      <c r="P134" s="235">
        <v>25</v>
      </c>
      <c r="Q134" s="231">
        <v>0</v>
      </c>
      <c r="R134" s="236">
        <v>17</v>
      </c>
      <c r="S134" s="170"/>
      <c r="T134" s="169"/>
      <c r="U134" s="170"/>
      <c r="V134" s="169"/>
      <c r="W134" s="176" t="str">
        <f t="shared" si="8"/>
        <v>Country25Sub-Region0State17</v>
      </c>
      <c r="X134" s="163"/>
      <c r="Y134" s="163"/>
      <c r="Z134" s="163"/>
      <c r="AA134" s="163"/>
      <c r="AB134" s="163"/>
      <c r="AC134" s="163"/>
      <c r="AD134" s="163"/>
      <c r="AE134" s="163"/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163"/>
      <c r="AS134" s="163"/>
      <c r="AT134" s="163"/>
      <c r="AU134" s="163"/>
      <c r="AV134" s="163"/>
      <c r="AW134" s="163"/>
      <c r="AX134" s="163"/>
    </row>
    <row r="135" spans="1:50" ht="13" x14ac:dyDescent="0.25">
      <c r="A135" s="98"/>
      <c r="B135" s="299"/>
      <c r="C135" s="299"/>
      <c r="D135" s="300"/>
      <c r="E135" s="117"/>
      <c r="F135" s="118"/>
      <c r="G135" s="236"/>
      <c r="H135" s="299"/>
      <c r="I135" s="103"/>
      <c r="J135" s="299"/>
      <c r="K135" s="306"/>
      <c r="L135" s="344"/>
      <c r="M135" s="304">
        <v>18</v>
      </c>
      <c r="N135" s="344" t="s">
        <v>1642</v>
      </c>
      <c r="O135" s="176"/>
      <c r="P135" s="235">
        <v>25</v>
      </c>
      <c r="Q135" s="231">
        <v>0</v>
      </c>
      <c r="R135" s="236">
        <v>18</v>
      </c>
      <c r="S135" s="170"/>
      <c r="T135" s="169"/>
      <c r="U135" s="170"/>
      <c r="V135" s="169"/>
      <c r="W135" s="176" t="str">
        <f t="shared" si="8"/>
        <v>Country25Sub-Region0State18</v>
      </c>
      <c r="X135" s="163"/>
      <c r="Y135" s="163"/>
      <c r="Z135" s="163"/>
      <c r="AA135" s="163"/>
      <c r="AB135" s="163"/>
      <c r="AC135" s="163"/>
      <c r="AD135" s="163"/>
      <c r="AE135" s="163"/>
      <c r="AF135" s="163"/>
      <c r="AG135" s="163"/>
      <c r="AH135" s="163"/>
      <c r="AI135" s="163"/>
      <c r="AJ135" s="163"/>
      <c r="AK135" s="163"/>
      <c r="AL135" s="163"/>
      <c r="AM135" s="163"/>
      <c r="AN135" s="163"/>
      <c r="AO135" s="163"/>
      <c r="AP135" s="163"/>
      <c r="AQ135" s="163"/>
      <c r="AR135" s="163"/>
      <c r="AS135" s="163"/>
      <c r="AT135" s="163"/>
      <c r="AU135" s="163"/>
      <c r="AV135" s="163"/>
      <c r="AW135" s="163"/>
      <c r="AX135" s="163"/>
    </row>
    <row r="136" spans="1:50" ht="13" x14ac:dyDescent="0.25">
      <c r="A136" s="98"/>
      <c r="B136" s="299"/>
      <c r="C136" s="299"/>
      <c r="D136" s="300"/>
      <c r="E136" s="117"/>
      <c r="F136" s="118"/>
      <c r="G136" s="236"/>
      <c r="H136" s="299"/>
      <c r="I136" s="103"/>
      <c r="J136" s="299"/>
      <c r="K136" s="306"/>
      <c r="L136" s="344"/>
      <c r="M136" s="304">
        <v>19</v>
      </c>
      <c r="N136" s="344" t="s">
        <v>1643</v>
      </c>
      <c r="O136" s="176"/>
      <c r="P136" s="235">
        <v>25</v>
      </c>
      <c r="Q136" s="231">
        <v>0</v>
      </c>
      <c r="R136" s="236">
        <v>19</v>
      </c>
      <c r="S136" s="170"/>
      <c r="T136" s="169"/>
      <c r="U136" s="170"/>
      <c r="V136" s="169"/>
      <c r="W136" s="176" t="str">
        <f t="shared" si="8"/>
        <v>Country25Sub-Region0State19</v>
      </c>
      <c r="X136" s="163"/>
      <c r="Y136" s="163"/>
      <c r="Z136" s="163"/>
      <c r="AA136" s="163"/>
      <c r="AB136" s="163"/>
      <c r="AC136" s="163"/>
      <c r="AD136" s="163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  <c r="AO136" s="163"/>
      <c r="AP136" s="163"/>
      <c r="AQ136" s="163"/>
      <c r="AR136" s="163"/>
      <c r="AS136" s="163"/>
      <c r="AT136" s="163"/>
      <c r="AU136" s="163"/>
      <c r="AV136" s="163"/>
      <c r="AW136" s="163"/>
      <c r="AX136" s="163"/>
    </row>
    <row r="137" spans="1:50" ht="13" x14ac:dyDescent="0.25">
      <c r="A137" s="98"/>
      <c r="B137" s="299"/>
      <c r="C137" s="299"/>
      <c r="D137" s="300"/>
      <c r="E137" s="117"/>
      <c r="F137" s="118"/>
      <c r="G137" s="236"/>
      <c r="H137" s="299"/>
      <c r="I137" s="103"/>
      <c r="J137" s="299"/>
      <c r="K137" s="306"/>
      <c r="L137" s="344"/>
      <c r="M137" s="304">
        <v>20</v>
      </c>
      <c r="N137" s="344" t="s">
        <v>1644</v>
      </c>
      <c r="O137" s="176"/>
      <c r="P137" s="235">
        <v>25</v>
      </c>
      <c r="Q137" s="231">
        <v>0</v>
      </c>
      <c r="R137" s="236">
        <v>20</v>
      </c>
      <c r="S137" s="170"/>
      <c r="T137" s="169"/>
      <c r="U137" s="170"/>
      <c r="V137" s="169"/>
      <c r="W137" s="176" t="str">
        <f t="shared" si="8"/>
        <v>Country25Sub-Region0State20</v>
      </c>
      <c r="X137" s="163"/>
      <c r="Y137" s="163"/>
      <c r="Z137" s="163"/>
      <c r="AA137" s="163"/>
      <c r="AB137" s="163"/>
      <c r="AC137" s="163"/>
      <c r="AD137" s="163"/>
      <c r="AE137" s="163"/>
      <c r="AF137" s="163"/>
      <c r="AG137" s="163"/>
      <c r="AH137" s="163"/>
      <c r="AI137" s="163"/>
      <c r="AJ137" s="163"/>
      <c r="AK137" s="163"/>
      <c r="AL137" s="163"/>
      <c r="AM137" s="163"/>
      <c r="AN137" s="163"/>
      <c r="AO137" s="163"/>
      <c r="AP137" s="163"/>
      <c r="AQ137" s="163"/>
      <c r="AR137" s="163"/>
      <c r="AS137" s="163"/>
      <c r="AT137" s="163"/>
      <c r="AU137" s="163"/>
      <c r="AV137" s="163"/>
      <c r="AW137" s="163"/>
      <c r="AX137" s="163"/>
    </row>
    <row r="138" spans="1:50" ht="13" x14ac:dyDescent="0.25">
      <c r="A138" s="98"/>
      <c r="B138" s="299"/>
      <c r="C138" s="299"/>
      <c r="D138" s="300"/>
      <c r="E138" s="117"/>
      <c r="F138" s="118"/>
      <c r="G138" s="236"/>
      <c r="H138" s="299"/>
      <c r="I138" s="103"/>
      <c r="J138" s="299"/>
      <c r="K138" s="306"/>
      <c r="L138" s="344"/>
      <c r="M138" s="304">
        <v>21</v>
      </c>
      <c r="N138" s="344" t="s">
        <v>1645</v>
      </c>
      <c r="O138" s="176"/>
      <c r="P138" s="235">
        <v>25</v>
      </c>
      <c r="Q138" s="231">
        <v>0</v>
      </c>
      <c r="R138" s="236">
        <v>21</v>
      </c>
      <c r="S138" s="170"/>
      <c r="T138" s="169"/>
      <c r="U138" s="170"/>
      <c r="V138" s="169"/>
      <c r="W138" s="176" t="str">
        <f t="shared" si="8"/>
        <v>Country25Sub-Region0State21</v>
      </c>
      <c r="X138" s="163"/>
      <c r="Y138" s="163"/>
      <c r="Z138" s="163"/>
      <c r="AA138" s="163"/>
      <c r="AB138" s="163"/>
      <c r="AC138" s="163"/>
      <c r="AD138" s="163"/>
      <c r="AE138" s="163"/>
      <c r="AF138" s="163"/>
      <c r="AG138" s="163"/>
      <c r="AH138" s="163"/>
      <c r="AI138" s="163"/>
      <c r="AJ138" s="163"/>
      <c r="AK138" s="163"/>
      <c r="AL138" s="163"/>
      <c r="AM138" s="163"/>
      <c r="AN138" s="163"/>
      <c r="AO138" s="163"/>
      <c r="AP138" s="163"/>
      <c r="AQ138" s="163"/>
      <c r="AR138" s="163"/>
      <c r="AS138" s="163"/>
      <c r="AT138" s="163"/>
      <c r="AU138" s="163"/>
      <c r="AV138" s="163"/>
      <c r="AW138" s="163"/>
      <c r="AX138" s="163"/>
    </row>
    <row r="139" spans="1:50" ht="13" x14ac:dyDescent="0.25">
      <c r="A139" s="98"/>
      <c r="B139" s="299"/>
      <c r="C139" s="299"/>
      <c r="D139" s="300"/>
      <c r="E139" s="117"/>
      <c r="F139" s="118"/>
      <c r="G139" s="236"/>
      <c r="H139" s="299"/>
      <c r="I139" s="103"/>
      <c r="J139" s="299"/>
      <c r="K139" s="306"/>
      <c r="L139" s="344"/>
      <c r="M139" s="304">
        <v>22</v>
      </c>
      <c r="N139" s="344" t="s">
        <v>1646</v>
      </c>
      <c r="O139" s="176"/>
      <c r="P139" s="235">
        <v>25</v>
      </c>
      <c r="Q139" s="231">
        <v>0</v>
      </c>
      <c r="R139" s="236">
        <v>22</v>
      </c>
      <c r="S139" s="170"/>
      <c r="T139" s="169"/>
      <c r="U139" s="170"/>
      <c r="V139" s="169"/>
      <c r="W139" s="176" t="str">
        <f t="shared" si="8"/>
        <v>Country25Sub-Region0State22</v>
      </c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  <c r="AN139" s="163"/>
      <c r="AO139" s="163"/>
      <c r="AP139" s="163"/>
      <c r="AQ139" s="163"/>
      <c r="AR139" s="163"/>
      <c r="AS139" s="163"/>
      <c r="AT139" s="163"/>
      <c r="AU139" s="163"/>
      <c r="AV139" s="163"/>
      <c r="AW139" s="163"/>
      <c r="AX139" s="163"/>
    </row>
    <row r="140" spans="1:50" ht="13" x14ac:dyDescent="0.25">
      <c r="A140" s="98"/>
      <c r="B140" s="299"/>
      <c r="C140" s="299"/>
      <c r="D140" s="300"/>
      <c r="E140" s="117"/>
      <c r="F140" s="118"/>
      <c r="G140" s="236"/>
      <c r="H140" s="299"/>
      <c r="I140" s="103"/>
      <c r="J140" s="299"/>
      <c r="K140" s="306"/>
      <c r="L140" s="344"/>
      <c r="M140" s="304">
        <v>23</v>
      </c>
      <c r="N140" s="344" t="s">
        <v>1647</v>
      </c>
      <c r="O140" s="176"/>
      <c r="P140" s="235">
        <v>25</v>
      </c>
      <c r="Q140" s="231">
        <v>0</v>
      </c>
      <c r="R140" s="236">
        <v>23</v>
      </c>
      <c r="S140" s="170"/>
      <c r="T140" s="169"/>
      <c r="U140" s="170"/>
      <c r="V140" s="169"/>
      <c r="W140" s="176" t="str">
        <f t="shared" si="8"/>
        <v>Country25Sub-Region0State23</v>
      </c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  <c r="AO140" s="163"/>
      <c r="AP140" s="163"/>
      <c r="AQ140" s="163"/>
      <c r="AR140" s="163"/>
      <c r="AS140" s="163"/>
      <c r="AT140" s="163"/>
      <c r="AU140" s="163"/>
      <c r="AV140" s="163"/>
      <c r="AW140" s="163"/>
      <c r="AX140" s="163"/>
    </row>
    <row r="141" spans="1:50" ht="13" x14ac:dyDescent="0.25">
      <c r="A141" s="98"/>
      <c r="B141" s="299"/>
      <c r="C141" s="299"/>
      <c r="D141" s="300"/>
      <c r="E141" s="117"/>
      <c r="F141" s="118"/>
      <c r="G141" s="236"/>
      <c r="H141" s="299"/>
      <c r="I141" s="103"/>
      <c r="J141" s="299"/>
      <c r="K141" s="306"/>
      <c r="L141" s="344"/>
      <c r="M141" s="304">
        <v>24</v>
      </c>
      <c r="N141" s="344" t="s">
        <v>1648</v>
      </c>
      <c r="O141" s="176"/>
      <c r="P141" s="235">
        <v>25</v>
      </c>
      <c r="Q141" s="231">
        <v>0</v>
      </c>
      <c r="R141" s="236">
        <v>24</v>
      </c>
      <c r="S141" s="170"/>
      <c r="T141" s="169"/>
      <c r="U141" s="170"/>
      <c r="V141" s="169"/>
      <c r="W141" s="176" t="str">
        <f t="shared" si="8"/>
        <v>Country25Sub-Region0State24</v>
      </c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  <c r="AO141" s="163"/>
      <c r="AP141" s="163"/>
      <c r="AQ141" s="163"/>
      <c r="AR141" s="163"/>
      <c r="AS141" s="163"/>
      <c r="AT141" s="163"/>
      <c r="AU141" s="163"/>
      <c r="AV141" s="163"/>
      <c r="AW141" s="163"/>
      <c r="AX141" s="163"/>
    </row>
    <row r="142" spans="1:50" ht="13" x14ac:dyDescent="0.25">
      <c r="A142" s="98"/>
      <c r="B142" s="299"/>
      <c r="C142" s="299"/>
      <c r="D142" s="300"/>
      <c r="E142" s="117"/>
      <c r="F142" s="118"/>
      <c r="G142" s="236"/>
      <c r="H142" s="299"/>
      <c r="I142" s="103"/>
      <c r="J142" s="299"/>
      <c r="K142" s="306"/>
      <c r="L142" s="344"/>
      <c r="M142" s="304">
        <v>25</v>
      </c>
      <c r="N142" s="344" t="s">
        <v>1649</v>
      </c>
      <c r="O142" s="176"/>
      <c r="P142" s="235">
        <v>25</v>
      </c>
      <c r="Q142" s="231">
        <v>0</v>
      </c>
      <c r="R142" s="236">
        <v>25</v>
      </c>
      <c r="S142" s="170"/>
      <c r="T142" s="169"/>
      <c r="U142" s="170"/>
      <c r="V142" s="169"/>
      <c r="W142" s="176" t="str">
        <f t="shared" si="8"/>
        <v>Country25Sub-Region0State25</v>
      </c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  <c r="AO142" s="163"/>
      <c r="AP142" s="163"/>
      <c r="AQ142" s="163"/>
      <c r="AR142" s="163"/>
      <c r="AS142" s="163"/>
      <c r="AT142" s="163"/>
      <c r="AU142" s="163"/>
      <c r="AV142" s="163"/>
      <c r="AW142" s="163"/>
      <c r="AX142" s="163"/>
    </row>
    <row r="143" spans="1:50" ht="13" x14ac:dyDescent="0.25">
      <c r="A143" s="98"/>
      <c r="B143" s="299"/>
      <c r="C143" s="299"/>
      <c r="D143" s="300"/>
      <c r="E143" s="117"/>
      <c r="F143" s="118"/>
      <c r="G143" s="236"/>
      <c r="H143" s="299"/>
      <c r="I143" s="103"/>
      <c r="J143" s="299"/>
      <c r="K143" s="306"/>
      <c r="L143" s="344"/>
      <c r="M143" s="304">
        <v>26</v>
      </c>
      <c r="N143" s="344" t="s">
        <v>1650</v>
      </c>
      <c r="O143" s="176"/>
      <c r="P143" s="235">
        <v>25</v>
      </c>
      <c r="Q143" s="231">
        <v>0</v>
      </c>
      <c r="R143" s="236">
        <v>26</v>
      </c>
      <c r="S143" s="170"/>
      <c r="T143" s="169"/>
      <c r="U143" s="170"/>
      <c r="V143" s="169"/>
      <c r="W143" s="176" t="str">
        <f t="shared" si="8"/>
        <v>Country25Sub-Region0State26</v>
      </c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  <c r="AN143" s="163"/>
      <c r="AO143" s="163"/>
      <c r="AP143" s="163"/>
      <c r="AQ143" s="163"/>
      <c r="AR143" s="163"/>
      <c r="AS143" s="163"/>
      <c r="AT143" s="163"/>
      <c r="AU143" s="163"/>
      <c r="AV143" s="163"/>
      <c r="AW143" s="163"/>
      <c r="AX143" s="163"/>
    </row>
    <row r="144" spans="1:50" ht="13" x14ac:dyDescent="0.25">
      <c r="A144" s="98"/>
      <c r="B144" s="299"/>
      <c r="C144" s="299"/>
      <c r="D144" s="300"/>
      <c r="E144" s="117"/>
      <c r="F144" s="118"/>
      <c r="G144" s="236"/>
      <c r="H144" s="299"/>
      <c r="I144" s="103"/>
      <c r="J144" s="299"/>
      <c r="K144" s="306"/>
      <c r="L144" s="344"/>
      <c r="M144" s="304">
        <v>27</v>
      </c>
      <c r="N144" s="344" t="s">
        <v>1651</v>
      </c>
      <c r="O144" s="176"/>
      <c r="P144" s="235">
        <v>25</v>
      </c>
      <c r="Q144" s="231">
        <v>0</v>
      </c>
      <c r="R144" s="236">
        <v>27</v>
      </c>
      <c r="S144" s="170"/>
      <c r="T144" s="169"/>
      <c r="U144" s="170"/>
      <c r="V144" s="169"/>
      <c r="W144" s="176" t="str">
        <f t="shared" si="8"/>
        <v>Country25Sub-Region0State27</v>
      </c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  <c r="AN144" s="163"/>
      <c r="AO144" s="163"/>
      <c r="AP144" s="163"/>
      <c r="AQ144" s="163"/>
      <c r="AR144" s="163"/>
      <c r="AS144" s="163"/>
      <c r="AT144" s="163"/>
      <c r="AU144" s="163"/>
      <c r="AV144" s="163"/>
      <c r="AW144" s="163"/>
      <c r="AX144" s="163"/>
    </row>
    <row r="145" spans="1:50" ht="13" x14ac:dyDescent="0.25">
      <c r="A145" s="98"/>
      <c r="B145" s="299"/>
      <c r="C145" s="299"/>
      <c r="D145" s="300"/>
      <c r="E145" s="117"/>
      <c r="F145" s="118"/>
      <c r="G145" s="236"/>
      <c r="H145" s="299"/>
      <c r="I145" s="103"/>
      <c r="J145" s="299"/>
      <c r="K145" s="306"/>
      <c r="L145" s="344"/>
      <c r="M145" s="304">
        <v>28</v>
      </c>
      <c r="N145" s="344" t="s">
        <v>1652</v>
      </c>
      <c r="O145" s="176"/>
      <c r="P145" s="235">
        <v>25</v>
      </c>
      <c r="Q145" s="231">
        <v>0</v>
      </c>
      <c r="R145" s="236">
        <v>28</v>
      </c>
      <c r="S145" s="170"/>
      <c r="T145" s="169"/>
      <c r="U145" s="170"/>
      <c r="V145" s="169"/>
      <c r="W145" s="176" t="str">
        <f t="shared" si="8"/>
        <v>Country25Sub-Region0State28</v>
      </c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  <c r="AO145" s="163"/>
      <c r="AP145" s="163"/>
      <c r="AQ145" s="163"/>
      <c r="AR145" s="163"/>
      <c r="AS145" s="163"/>
      <c r="AT145" s="163"/>
      <c r="AU145" s="163"/>
      <c r="AV145" s="163"/>
      <c r="AW145" s="163"/>
      <c r="AX145" s="163"/>
    </row>
    <row r="146" spans="1:50" ht="13" x14ac:dyDescent="0.25">
      <c r="A146" s="307"/>
      <c r="B146" s="333"/>
      <c r="C146" s="333"/>
      <c r="D146" s="334"/>
      <c r="E146" s="335"/>
      <c r="F146" s="336"/>
      <c r="G146" s="239"/>
      <c r="H146" s="333"/>
      <c r="I146" s="126"/>
      <c r="J146" s="333"/>
      <c r="K146" s="346"/>
      <c r="L146" s="345"/>
      <c r="M146" s="338">
        <v>29</v>
      </c>
      <c r="N146" s="345" t="s">
        <v>1653</v>
      </c>
      <c r="O146" s="180"/>
      <c r="P146" s="237">
        <v>25</v>
      </c>
      <c r="Q146" s="238">
        <v>0</v>
      </c>
      <c r="R146" s="239">
        <v>29</v>
      </c>
      <c r="S146" s="179"/>
      <c r="T146" s="178"/>
      <c r="U146" s="179"/>
      <c r="V146" s="178"/>
      <c r="W146" s="180" t="str">
        <f t="shared" si="8"/>
        <v>Country25Sub-Region0State29</v>
      </c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  <c r="AO146" s="163"/>
      <c r="AP146" s="163"/>
      <c r="AQ146" s="163"/>
      <c r="AR146" s="163"/>
      <c r="AS146" s="163"/>
      <c r="AT146" s="163"/>
      <c r="AU146" s="163"/>
      <c r="AV146" s="163"/>
      <c r="AW146" s="163"/>
      <c r="AX146" s="163"/>
    </row>
    <row r="147" spans="1:50" ht="13" x14ac:dyDescent="0.25">
      <c r="A147" s="98">
        <v>3</v>
      </c>
      <c r="B147" s="299" t="s">
        <v>187</v>
      </c>
      <c r="C147" s="299">
        <v>3</v>
      </c>
      <c r="D147" s="300" t="s">
        <v>187</v>
      </c>
      <c r="E147" s="117">
        <v>3</v>
      </c>
      <c r="F147" s="118" t="s">
        <v>202</v>
      </c>
      <c r="G147" s="236">
        <v>1010</v>
      </c>
      <c r="H147" s="327" t="s">
        <v>207</v>
      </c>
      <c r="I147" s="103"/>
      <c r="J147" s="299" t="s">
        <v>991</v>
      </c>
      <c r="K147" s="299">
        <v>0</v>
      </c>
      <c r="L147" s="328" t="str">
        <f t="shared" si="7"/>
        <v>Unspecified IRN</v>
      </c>
      <c r="M147" s="116">
        <v>0</v>
      </c>
      <c r="N147" s="305" t="str">
        <f t="shared" si="4"/>
        <v>Unspecified IRN State</v>
      </c>
      <c r="S147" s="164">
        <f>IF(ISBLANK(#REF!),S117,S117+1)</f>
        <v>73</v>
      </c>
      <c r="T147" s="163" t="e">
        <f ca="1">IF(ISBLANK(#REF!),"",CONCATENATE("INSERT INTO [dbo].[CountryRegion] (CountryRegionID,Name,Description,CountryID,EditorID,EditDate,DisplayOrder) values (",#REF!,",'",L147,"','",L147,"',",(#REF!/#REF!),",5,'",TEXT(TODAY(),"yyyy-mm-dd"),"',",S147,");"))</f>
        <v>#REF!</v>
      </c>
      <c r="U147" s="164">
        <v>73</v>
      </c>
      <c r="V147" s="163" t="e">
        <f ca="1">IF(ISBLANK(#REF!),"",CONCATENATE("INSERT INTO [dbo].[State] (StateID,Name,Description,Abbreviation,CountryRegionID,EditorID,EditDate,DisplayOrder) values (",#REF!,",'",N147,"','",N147,"','",O147,"',",(#REF!/#REF!),",5,'",TEXT(TODAY(),"yyyy-mm-dd"),"',",U147,");"))</f>
        <v>#REF!</v>
      </c>
      <c r="W147" s="163"/>
      <c r="X147" s="163"/>
      <c r="Y147" s="163"/>
      <c r="Z147" s="163"/>
      <c r="AA147" s="163"/>
      <c r="AB147" s="163"/>
      <c r="AC147" s="163"/>
      <c r="AD147" s="163"/>
      <c r="AE147" s="163"/>
      <c r="AF147" s="163"/>
      <c r="AG147" s="163"/>
      <c r="AH147" s="163"/>
      <c r="AI147" s="163"/>
      <c r="AJ147" s="163"/>
      <c r="AK147" s="163"/>
      <c r="AL147" s="163"/>
      <c r="AM147" s="163"/>
      <c r="AN147" s="163"/>
      <c r="AO147" s="163"/>
      <c r="AP147" s="163"/>
      <c r="AQ147" s="163"/>
      <c r="AR147" s="163"/>
      <c r="AS147" s="163"/>
      <c r="AT147" s="163"/>
      <c r="AU147" s="163"/>
      <c r="AV147" s="163"/>
      <c r="AW147" s="163"/>
      <c r="AX147" s="163"/>
    </row>
    <row r="148" spans="1:50" ht="13" x14ac:dyDescent="0.25">
      <c r="A148" s="98">
        <v>3</v>
      </c>
      <c r="B148" s="99" t="s">
        <v>187</v>
      </c>
      <c r="C148" s="99">
        <v>3</v>
      </c>
      <c r="D148" s="100" t="s">
        <v>187</v>
      </c>
      <c r="E148" s="117">
        <v>3</v>
      </c>
      <c r="F148" s="118" t="s">
        <v>202</v>
      </c>
      <c r="G148" s="102">
        <v>1011</v>
      </c>
      <c r="H148" s="95" t="s">
        <v>208</v>
      </c>
      <c r="I148" s="103"/>
      <c r="J148" s="99" t="s">
        <v>992</v>
      </c>
      <c r="K148" s="99">
        <v>0</v>
      </c>
      <c r="L148" s="115" t="str">
        <f t="shared" si="7"/>
        <v>Unspecified KAZ</v>
      </c>
      <c r="M148" s="116">
        <v>0</v>
      </c>
      <c r="N148" s="97" t="str">
        <f t="shared" si="4"/>
        <v>Unspecified KAZ State</v>
      </c>
      <c r="S148" s="164">
        <f>IF(ISBLANK(#REF!),S147,S147+1)</f>
        <v>74</v>
      </c>
      <c r="T148" s="163" t="e">
        <f ca="1">IF(ISBLANK(#REF!),"",CONCATENATE("INSERT INTO [dbo].[CountryRegion] (CountryRegionID,Name,Description,CountryID,EditorID,EditDate,DisplayOrder) values (",#REF!,",'",L148,"','",L148,"',",(#REF!/#REF!),",5,'",TEXT(TODAY(),"yyyy-mm-dd"),"',",S148,");"))</f>
        <v>#REF!</v>
      </c>
      <c r="U148" s="164">
        <v>74</v>
      </c>
      <c r="V148" s="163" t="e">
        <f ca="1">IF(ISBLANK(#REF!),"",CONCATENATE("INSERT INTO [dbo].[State] (StateID,Name,Description,Abbreviation,CountryRegionID,EditorID,EditDate,DisplayOrder) values (",#REF!,",'",N148,"','",N148,"','",O148,"',",(#REF!/#REF!),",5,'",TEXT(TODAY(),"yyyy-mm-dd"),"',",U148,");"))</f>
        <v>#REF!</v>
      </c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  <c r="AP148" s="163"/>
      <c r="AQ148" s="163"/>
      <c r="AR148" s="163"/>
      <c r="AS148" s="163"/>
      <c r="AT148" s="163"/>
      <c r="AU148" s="163"/>
      <c r="AV148" s="163"/>
      <c r="AW148" s="163"/>
      <c r="AX148" s="163"/>
    </row>
    <row r="149" spans="1:50" ht="13" x14ac:dyDescent="0.25">
      <c r="A149" s="98">
        <v>3</v>
      </c>
      <c r="B149" s="99" t="s">
        <v>187</v>
      </c>
      <c r="C149" s="99">
        <v>3</v>
      </c>
      <c r="D149" s="100" t="s">
        <v>187</v>
      </c>
      <c r="E149" s="117">
        <v>3</v>
      </c>
      <c r="F149" s="118" t="s">
        <v>202</v>
      </c>
      <c r="G149" s="102">
        <v>1012</v>
      </c>
      <c r="H149" s="95" t="s">
        <v>209</v>
      </c>
      <c r="I149" s="103"/>
      <c r="J149" s="99" t="s">
        <v>993</v>
      </c>
      <c r="K149" s="99">
        <v>0</v>
      </c>
      <c r="L149" s="115" t="str">
        <f t="shared" si="7"/>
        <v>Unspecified KGZ</v>
      </c>
      <c r="M149" s="116">
        <v>0</v>
      </c>
      <c r="N149" s="97" t="str">
        <f t="shared" si="4"/>
        <v>Unspecified KGZ State</v>
      </c>
      <c r="S149" s="164">
        <f>IF(ISBLANK(#REF!),S148,S148+1)</f>
        <v>75</v>
      </c>
      <c r="T149" s="163" t="e">
        <f ca="1">IF(ISBLANK(#REF!),"",CONCATENATE("INSERT INTO [dbo].[CountryRegion] (CountryRegionID,Name,Description,CountryID,EditorID,EditDate,DisplayOrder) values (",#REF!,",'",L149,"','",L149,"',",(#REF!/#REF!),",5,'",TEXT(TODAY(),"yyyy-mm-dd"),"',",S149,");"))</f>
        <v>#REF!</v>
      </c>
      <c r="U149" s="164">
        <v>75</v>
      </c>
      <c r="V149" s="163" t="e">
        <f ca="1">IF(ISBLANK(#REF!),"",CONCATENATE("INSERT INTO [dbo].[State] (StateID,Name,Description,Abbreviation,CountryRegionID,EditorID,EditDate,DisplayOrder) values (",#REF!,",'",N149,"','",N149,"','",O149,"',",(#REF!/#REF!),",5,'",TEXT(TODAY(),"yyyy-mm-dd"),"',",U149,");"))</f>
        <v>#REF!</v>
      </c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  <c r="AO149" s="163"/>
      <c r="AP149" s="163"/>
      <c r="AQ149" s="163"/>
      <c r="AR149" s="163"/>
      <c r="AS149" s="163"/>
      <c r="AT149" s="163"/>
      <c r="AU149" s="163"/>
      <c r="AV149" s="163"/>
      <c r="AW149" s="163"/>
      <c r="AX149" s="163"/>
    </row>
    <row r="150" spans="1:50" ht="13" x14ac:dyDescent="0.25">
      <c r="A150" s="98">
        <v>3</v>
      </c>
      <c r="B150" s="99" t="s">
        <v>187</v>
      </c>
      <c r="C150" s="99">
        <v>3</v>
      </c>
      <c r="D150" s="100" t="s">
        <v>187</v>
      </c>
      <c r="E150" s="117">
        <v>3</v>
      </c>
      <c r="F150" s="118" t="s">
        <v>202</v>
      </c>
      <c r="G150" s="102">
        <v>1013</v>
      </c>
      <c r="H150" s="95" t="s">
        <v>210</v>
      </c>
      <c r="I150" s="103"/>
      <c r="J150" s="99" t="s">
        <v>994</v>
      </c>
      <c r="K150" s="99">
        <v>0</v>
      </c>
      <c r="L150" s="115" t="str">
        <f t="shared" si="7"/>
        <v>Unspecified MDV</v>
      </c>
      <c r="M150" s="116">
        <v>0</v>
      </c>
      <c r="N150" s="97" t="str">
        <f t="shared" si="4"/>
        <v>Unspecified MDV State</v>
      </c>
      <c r="S150" s="164">
        <f>IF(ISBLANK(#REF!),S149,S149+1)</f>
        <v>76</v>
      </c>
      <c r="T150" s="163" t="e">
        <f ca="1">IF(ISBLANK(#REF!),"",CONCATENATE("INSERT INTO [dbo].[CountryRegion] (CountryRegionID,Name,Description,CountryID,EditorID,EditDate,DisplayOrder) values (",#REF!,",'",L150,"','",L150,"',",(#REF!/#REF!),",5,'",TEXT(TODAY(),"yyyy-mm-dd"),"',",S150,");"))</f>
        <v>#REF!</v>
      </c>
      <c r="U150" s="164">
        <v>76</v>
      </c>
      <c r="V150" s="163" t="e">
        <f ca="1">IF(ISBLANK(#REF!),"",CONCATENATE("INSERT INTO [dbo].[State] (StateID,Name,Description,Abbreviation,CountryRegionID,EditorID,EditDate,DisplayOrder) values (",#REF!,",'",N150,"','",N150,"','",O150,"',",(#REF!/#REF!),",5,'",TEXT(TODAY(),"yyyy-mm-dd"),"',",U150,");"))</f>
        <v>#REF!</v>
      </c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  <c r="AO150" s="163"/>
      <c r="AP150" s="163"/>
      <c r="AQ150" s="163"/>
      <c r="AR150" s="163"/>
      <c r="AS150" s="163"/>
      <c r="AT150" s="163"/>
      <c r="AU150" s="163"/>
      <c r="AV150" s="163"/>
      <c r="AW150" s="163"/>
      <c r="AX150" s="163"/>
    </row>
    <row r="151" spans="1:50" ht="13" x14ac:dyDescent="0.25">
      <c r="A151" s="98">
        <v>3</v>
      </c>
      <c r="B151" s="99" t="s">
        <v>187</v>
      </c>
      <c r="C151" s="99">
        <v>3</v>
      </c>
      <c r="D151" s="100" t="s">
        <v>187</v>
      </c>
      <c r="E151" s="117">
        <v>3</v>
      </c>
      <c r="F151" s="118" t="s">
        <v>202</v>
      </c>
      <c r="G151" s="102">
        <v>1014</v>
      </c>
      <c r="H151" s="95" t="s">
        <v>211</v>
      </c>
      <c r="I151" s="103"/>
      <c r="J151" s="99" t="s">
        <v>995</v>
      </c>
      <c r="K151" s="99">
        <v>0</v>
      </c>
      <c r="L151" s="115" t="str">
        <f t="shared" si="7"/>
        <v>Unspecified NPL</v>
      </c>
      <c r="M151" s="116">
        <v>0</v>
      </c>
      <c r="N151" s="97" t="str">
        <f t="shared" si="4"/>
        <v>Unspecified NPL State</v>
      </c>
      <c r="S151" s="164">
        <f>IF(ISBLANK(#REF!),S150,S150+1)</f>
        <v>77</v>
      </c>
      <c r="T151" s="163" t="e">
        <f ca="1">IF(ISBLANK(#REF!),"",CONCATENATE("INSERT INTO [dbo].[CountryRegion] (CountryRegionID,Name,Description,CountryID,EditorID,EditDate,DisplayOrder) values (",#REF!,",'",L151,"','",L151,"',",(#REF!/#REF!),",5,'",TEXT(TODAY(),"yyyy-mm-dd"),"',",S151,");"))</f>
        <v>#REF!</v>
      </c>
      <c r="U151" s="164">
        <v>77</v>
      </c>
      <c r="V151" s="163" t="e">
        <f ca="1">IF(ISBLANK(#REF!),"",CONCATENATE("INSERT INTO [dbo].[State] (StateID,Name,Description,Abbreviation,CountryRegionID,EditorID,EditDate,DisplayOrder) values (",#REF!,",'",N151,"','",N151,"','",O151,"',",(#REF!/#REF!),",5,'",TEXT(TODAY(),"yyyy-mm-dd"),"',",U151,");"))</f>
        <v>#REF!</v>
      </c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3"/>
      <c r="AN151" s="163"/>
      <c r="AO151" s="163"/>
      <c r="AP151" s="163"/>
      <c r="AQ151" s="163"/>
      <c r="AR151" s="163"/>
      <c r="AS151" s="163"/>
      <c r="AT151" s="163"/>
      <c r="AU151" s="163"/>
      <c r="AV151" s="163"/>
      <c r="AW151" s="163"/>
      <c r="AX151" s="163"/>
    </row>
    <row r="152" spans="1:50" ht="13" x14ac:dyDescent="0.25">
      <c r="A152" s="98">
        <v>3</v>
      </c>
      <c r="B152" s="99" t="s">
        <v>187</v>
      </c>
      <c r="C152" s="99">
        <v>3</v>
      </c>
      <c r="D152" s="100" t="s">
        <v>187</v>
      </c>
      <c r="E152" s="117">
        <v>3</v>
      </c>
      <c r="F152" s="118" t="s">
        <v>202</v>
      </c>
      <c r="G152" s="102">
        <v>84</v>
      </c>
      <c r="H152" s="95" t="s">
        <v>212</v>
      </c>
      <c r="I152" s="103"/>
      <c r="J152" s="99" t="s">
        <v>996</v>
      </c>
      <c r="K152" s="99">
        <v>0</v>
      </c>
      <c r="L152" s="115" t="str">
        <f t="shared" si="7"/>
        <v>Unspecified PAK</v>
      </c>
      <c r="M152" s="116">
        <v>0</v>
      </c>
      <c r="N152" s="97" t="str">
        <f t="shared" si="4"/>
        <v>Unspecified PAK State</v>
      </c>
      <c r="S152" s="164">
        <f>IF(ISBLANK(#REF!),S151,S151+1)</f>
        <v>78</v>
      </c>
      <c r="T152" s="163" t="e">
        <f ca="1">IF(ISBLANK(#REF!),"",CONCATENATE("INSERT INTO [dbo].[CountryRegion] (CountryRegionID,Name,Description,CountryID,EditorID,EditDate,DisplayOrder) values (",#REF!,",'",L152,"','",L152,"',",(#REF!/#REF!),",5,'",TEXT(TODAY(),"yyyy-mm-dd"),"',",S152,");"))</f>
        <v>#REF!</v>
      </c>
      <c r="U152" s="164">
        <v>78</v>
      </c>
      <c r="V152" s="163" t="e">
        <f ca="1">IF(ISBLANK(#REF!),"",CONCATENATE("INSERT INTO [dbo].[State] (StateID,Name,Description,Abbreviation,CountryRegionID,EditorID,EditDate,DisplayOrder) values (",#REF!,",'",N152,"','",N152,"','",O152,"',",(#REF!/#REF!),",5,'",TEXT(TODAY(),"yyyy-mm-dd"),"',",U152,");"))</f>
        <v>#REF!</v>
      </c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  <c r="AH152" s="163"/>
      <c r="AI152" s="163"/>
      <c r="AJ152" s="163"/>
      <c r="AK152" s="163"/>
      <c r="AL152" s="163"/>
      <c r="AM152" s="163"/>
      <c r="AN152" s="163"/>
      <c r="AO152" s="163"/>
      <c r="AP152" s="163"/>
      <c r="AQ152" s="163"/>
      <c r="AR152" s="163"/>
      <c r="AS152" s="163"/>
      <c r="AT152" s="163"/>
      <c r="AU152" s="163"/>
      <c r="AV152" s="163"/>
      <c r="AW152" s="163"/>
      <c r="AX152" s="163"/>
    </row>
    <row r="153" spans="1:50" ht="13" x14ac:dyDescent="0.25">
      <c r="A153" s="98">
        <v>3</v>
      </c>
      <c r="B153" s="99" t="s">
        <v>187</v>
      </c>
      <c r="C153" s="99">
        <v>3</v>
      </c>
      <c r="D153" s="100" t="s">
        <v>187</v>
      </c>
      <c r="E153" s="117">
        <v>3</v>
      </c>
      <c r="F153" s="118" t="s">
        <v>202</v>
      </c>
      <c r="G153" s="102">
        <v>79</v>
      </c>
      <c r="H153" s="95" t="s">
        <v>213</v>
      </c>
      <c r="I153" s="103"/>
      <c r="J153" s="99" t="s">
        <v>997</v>
      </c>
      <c r="K153" s="99">
        <v>0</v>
      </c>
      <c r="L153" s="115" t="str">
        <f t="shared" si="7"/>
        <v>Unspecified LKA</v>
      </c>
      <c r="M153" s="116">
        <v>0</v>
      </c>
      <c r="N153" s="97" t="str">
        <f t="shared" si="4"/>
        <v>Unspecified LKA State</v>
      </c>
      <c r="S153" s="164">
        <f>IF(ISBLANK(#REF!),S152,S152+1)</f>
        <v>79</v>
      </c>
      <c r="T153" s="163" t="e">
        <f ca="1">IF(ISBLANK(#REF!),"",CONCATENATE("INSERT INTO [dbo].[CountryRegion] (CountryRegionID,Name,Description,CountryID,EditorID,EditDate,DisplayOrder) values (",#REF!,",'",L153,"','",L153,"',",(#REF!/#REF!),",5,'",TEXT(TODAY(),"yyyy-mm-dd"),"',",S153,");"))</f>
        <v>#REF!</v>
      </c>
      <c r="U153" s="164">
        <v>79</v>
      </c>
      <c r="V153" s="163" t="e">
        <f ca="1">IF(ISBLANK(#REF!),"",CONCATENATE("INSERT INTO [dbo].[State] (StateID,Name,Description,Abbreviation,CountryRegionID,EditorID,EditDate,DisplayOrder) values (",#REF!,",'",N153,"','",N153,"','",O153,"',",(#REF!/#REF!),",5,'",TEXT(TODAY(),"yyyy-mm-dd"),"',",U153,");"))</f>
        <v>#REF!</v>
      </c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  <c r="AO153" s="163"/>
      <c r="AP153" s="163"/>
      <c r="AQ153" s="163"/>
      <c r="AR153" s="163"/>
      <c r="AS153" s="163"/>
      <c r="AT153" s="163"/>
      <c r="AU153" s="163"/>
      <c r="AV153" s="163"/>
      <c r="AW153" s="163"/>
      <c r="AX153" s="163"/>
    </row>
    <row r="154" spans="1:50" ht="13" x14ac:dyDescent="0.25">
      <c r="A154" s="98">
        <v>3</v>
      </c>
      <c r="B154" s="99" t="s">
        <v>187</v>
      </c>
      <c r="C154" s="99">
        <v>3</v>
      </c>
      <c r="D154" s="100" t="s">
        <v>187</v>
      </c>
      <c r="E154" s="117">
        <v>3</v>
      </c>
      <c r="F154" s="118" t="s">
        <v>202</v>
      </c>
      <c r="G154" s="102">
        <v>1015</v>
      </c>
      <c r="H154" s="95" t="s">
        <v>214</v>
      </c>
      <c r="I154" s="103"/>
      <c r="J154" s="99" t="s">
        <v>998</v>
      </c>
      <c r="K154" s="99">
        <v>0</v>
      </c>
      <c r="L154" s="115" t="str">
        <f t="shared" si="7"/>
        <v>Unspecified TJK</v>
      </c>
      <c r="M154" s="116">
        <v>0</v>
      </c>
      <c r="N154" s="97" t="str">
        <f t="shared" si="4"/>
        <v>Unspecified TJK State</v>
      </c>
      <c r="S154" s="164">
        <f>IF(ISBLANK(#REF!),S153,S153+1)</f>
        <v>80</v>
      </c>
      <c r="T154" s="163" t="e">
        <f ca="1">IF(ISBLANK(#REF!),"",CONCATENATE("INSERT INTO [dbo].[CountryRegion] (CountryRegionID,Name,Description,CountryID,EditorID,EditDate,DisplayOrder) values (",#REF!,",'",L154,"','",L154,"',",(#REF!/#REF!),",5,'",TEXT(TODAY(),"yyyy-mm-dd"),"',",S154,");"))</f>
        <v>#REF!</v>
      </c>
      <c r="U154" s="164">
        <v>80</v>
      </c>
      <c r="V154" s="163" t="e">
        <f ca="1">IF(ISBLANK(#REF!),"",CONCATENATE("INSERT INTO [dbo].[State] (StateID,Name,Description,Abbreviation,CountryRegionID,EditorID,EditDate,DisplayOrder) values (",#REF!,",'",N154,"','",N154,"','",O154,"',",(#REF!/#REF!),",5,'",TEXT(TODAY(),"yyyy-mm-dd"),"',",U154,");"))</f>
        <v>#REF!</v>
      </c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  <c r="AO154" s="163"/>
      <c r="AP154" s="163"/>
      <c r="AQ154" s="163"/>
      <c r="AR154" s="163"/>
      <c r="AS154" s="163"/>
      <c r="AT154" s="163"/>
      <c r="AU154" s="163"/>
      <c r="AV154" s="163"/>
      <c r="AW154" s="163"/>
      <c r="AX154" s="163"/>
    </row>
    <row r="155" spans="1:50" ht="13" x14ac:dyDescent="0.25">
      <c r="A155" s="98">
        <v>3</v>
      </c>
      <c r="B155" s="99" t="s">
        <v>187</v>
      </c>
      <c r="C155" s="99">
        <v>3</v>
      </c>
      <c r="D155" s="100" t="s">
        <v>187</v>
      </c>
      <c r="E155" s="117">
        <v>3</v>
      </c>
      <c r="F155" s="118" t="s">
        <v>202</v>
      </c>
      <c r="G155" s="102">
        <v>1016</v>
      </c>
      <c r="H155" s="95" t="s">
        <v>215</v>
      </c>
      <c r="I155" s="103"/>
      <c r="J155" s="99" t="s">
        <v>999</v>
      </c>
      <c r="K155" s="99">
        <v>0</v>
      </c>
      <c r="L155" s="115" t="str">
        <f t="shared" si="7"/>
        <v>Unspecified TKM</v>
      </c>
      <c r="M155" s="116">
        <v>0</v>
      </c>
      <c r="N155" s="97" t="str">
        <f t="shared" si="4"/>
        <v>Unspecified TKM State</v>
      </c>
      <c r="S155" s="164">
        <f>IF(ISBLANK(#REF!),S154,S154+1)</f>
        <v>81</v>
      </c>
      <c r="T155" s="163" t="e">
        <f ca="1">IF(ISBLANK(#REF!),"",CONCATENATE("INSERT INTO [dbo].[CountryRegion] (CountryRegionID,Name,Description,CountryID,EditorID,EditDate,DisplayOrder) values (",#REF!,",'",L155,"','",L155,"',",(#REF!/#REF!),",5,'",TEXT(TODAY(),"yyyy-mm-dd"),"',",S155,");"))</f>
        <v>#REF!</v>
      </c>
      <c r="U155" s="164">
        <v>81</v>
      </c>
      <c r="V155" s="163" t="e">
        <f ca="1">IF(ISBLANK(#REF!),"",CONCATENATE("INSERT INTO [dbo].[State] (StateID,Name,Description,Abbreviation,CountryRegionID,EditorID,EditDate,DisplayOrder) values (",#REF!,",'",N155,"','",N155,"','",O155,"',",(#REF!/#REF!),",5,'",TEXT(TODAY(),"yyyy-mm-dd"),"',",U155,");"))</f>
        <v>#REF!</v>
      </c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  <c r="AO155" s="163"/>
      <c r="AP155" s="163"/>
      <c r="AQ155" s="163"/>
      <c r="AR155" s="163"/>
      <c r="AS155" s="163"/>
      <c r="AT155" s="163"/>
      <c r="AU155" s="163"/>
      <c r="AV155" s="163"/>
      <c r="AW155" s="163"/>
      <c r="AX155" s="163"/>
    </row>
    <row r="156" spans="1:50" ht="13" x14ac:dyDescent="0.25">
      <c r="A156" s="98">
        <v>3</v>
      </c>
      <c r="B156" s="99" t="s">
        <v>187</v>
      </c>
      <c r="C156" s="99">
        <v>3</v>
      </c>
      <c r="D156" s="100" t="s">
        <v>187</v>
      </c>
      <c r="E156" s="117">
        <v>3</v>
      </c>
      <c r="F156" s="118" t="s">
        <v>202</v>
      </c>
      <c r="G156" s="102">
        <v>1017</v>
      </c>
      <c r="H156" s="95" t="s">
        <v>216</v>
      </c>
      <c r="I156" s="103"/>
      <c r="J156" s="99" t="s">
        <v>1000</v>
      </c>
      <c r="K156" s="99">
        <v>0</v>
      </c>
      <c r="L156" s="115" t="str">
        <f t="shared" si="7"/>
        <v>Unspecified UZB</v>
      </c>
      <c r="M156" s="116">
        <v>0</v>
      </c>
      <c r="N156" s="97" t="str">
        <f t="shared" si="4"/>
        <v>Unspecified UZB State</v>
      </c>
      <c r="S156" s="164">
        <f>IF(ISBLANK(#REF!),S155,S155+1)</f>
        <v>82</v>
      </c>
      <c r="T156" s="163" t="e">
        <f ca="1">IF(ISBLANK(#REF!),"",CONCATENATE("INSERT INTO [dbo].[CountryRegion] (CountryRegionID,Name,Description,CountryID,EditorID,EditDate,DisplayOrder) values (",#REF!,",'",L156,"','",L156,"',",(#REF!/#REF!),",5,'",TEXT(TODAY(),"yyyy-mm-dd"),"',",S156,");"))</f>
        <v>#REF!</v>
      </c>
      <c r="U156" s="164">
        <v>82</v>
      </c>
      <c r="V156" s="163" t="e">
        <f ca="1">IF(ISBLANK(#REF!),"",CONCATENATE("INSERT INTO [dbo].[State] (StateID,Name,Description,Abbreviation,CountryRegionID,EditorID,EditDate,DisplayOrder) values (",#REF!,",'",N156,"','",N156,"','",O156,"',",(#REF!/#REF!),",5,'",TEXT(TODAY(),"yyyy-mm-dd"),"',",U156,");"))</f>
        <v>#REF!</v>
      </c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  <c r="AO156" s="163"/>
      <c r="AP156" s="163"/>
      <c r="AQ156" s="163"/>
      <c r="AR156" s="163"/>
      <c r="AS156" s="163"/>
      <c r="AT156" s="163"/>
      <c r="AU156" s="163"/>
      <c r="AV156" s="163"/>
      <c r="AW156" s="163"/>
      <c r="AX156" s="163"/>
    </row>
    <row r="157" spans="1:50" ht="13" x14ac:dyDescent="0.25">
      <c r="A157" s="98">
        <v>3</v>
      </c>
      <c r="B157" s="99" t="s">
        <v>187</v>
      </c>
      <c r="C157" s="99">
        <v>3</v>
      </c>
      <c r="D157" s="100" t="s">
        <v>187</v>
      </c>
      <c r="E157" s="119">
        <v>3</v>
      </c>
      <c r="F157" s="120" t="s">
        <v>202</v>
      </c>
      <c r="G157" s="121">
        <v>1018</v>
      </c>
      <c r="H157" s="122" t="s">
        <v>217</v>
      </c>
      <c r="I157" s="123"/>
      <c r="J157" s="124" t="s">
        <v>1001</v>
      </c>
      <c r="K157" s="124">
        <v>0</v>
      </c>
      <c r="L157" s="113" t="str">
        <f>CONCATENATE("Unspecified ",J157, " Sub-Region")</f>
        <v>Unspecified (South Central Asia) Sub-Region</v>
      </c>
      <c r="M157" s="114">
        <v>0</v>
      </c>
      <c r="N157" s="113" t="str">
        <f t="shared" si="4"/>
        <v>Unspecified (South Central Asia) State</v>
      </c>
      <c r="S157" s="164">
        <f>IF(ISBLANK(#REF!),S156,S156+1)</f>
        <v>83</v>
      </c>
      <c r="T157" s="163" t="e">
        <f ca="1">IF(ISBLANK(#REF!),"",CONCATENATE("INSERT INTO [dbo].[CountryRegion] (CountryRegionID,Name,Description,CountryID,EditorID,EditDate,DisplayOrder) values (",#REF!,",'",L157,"','",L157,"',",(#REF!/#REF!),",5,'",TEXT(TODAY(),"yyyy-mm-dd"),"',",S157,");"))</f>
        <v>#REF!</v>
      </c>
      <c r="U157" s="164">
        <v>83</v>
      </c>
      <c r="V157" s="163" t="e">
        <f ca="1">IF(ISBLANK(#REF!),"",CONCATENATE("INSERT INTO [dbo].[State] (StateID,Name,Description,Abbreviation,CountryRegionID,EditorID,EditDate,DisplayOrder) values (",#REF!,",'",N157,"','",N157,"','",O157,"',",(#REF!/#REF!),",5,'",TEXT(TODAY(),"yyyy-mm-dd"),"',",U157,");"))</f>
        <v>#REF!</v>
      </c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  <c r="AO157" s="163"/>
      <c r="AP157" s="163"/>
      <c r="AQ157" s="163"/>
      <c r="AR157" s="163"/>
      <c r="AS157" s="163"/>
      <c r="AT157" s="163"/>
      <c r="AU157" s="163"/>
      <c r="AV157" s="163"/>
      <c r="AW157" s="163"/>
      <c r="AX157" s="163"/>
    </row>
    <row r="158" spans="1:50" ht="13" x14ac:dyDescent="0.25">
      <c r="A158" s="98">
        <v>3</v>
      </c>
      <c r="B158" s="99" t="s">
        <v>187</v>
      </c>
      <c r="C158" s="99">
        <v>3</v>
      </c>
      <c r="D158" s="100" t="s">
        <v>187</v>
      </c>
      <c r="E158" s="117">
        <v>4</v>
      </c>
      <c r="F158" s="118" t="s">
        <v>1002</v>
      </c>
      <c r="G158" s="102">
        <v>1019</v>
      </c>
      <c r="H158" s="99" t="s">
        <v>219</v>
      </c>
      <c r="I158" s="103"/>
      <c r="J158" s="99" t="s">
        <v>1003</v>
      </c>
      <c r="K158" s="99">
        <v>0</v>
      </c>
      <c r="L158" s="115" t="str">
        <f t="shared" ref="L158:L168" si="9">CONCATENATE("Unspecified ",J158)</f>
        <v>Unspecified BRN</v>
      </c>
      <c r="M158" s="116">
        <v>0</v>
      </c>
      <c r="N158" s="97" t="str">
        <f t="shared" si="4"/>
        <v>Unspecified BRN State</v>
      </c>
      <c r="S158" s="164">
        <f>IF(ISBLANK(#REF!),S157,S157+1)</f>
        <v>84</v>
      </c>
      <c r="T158" s="163" t="e">
        <f ca="1">IF(ISBLANK(#REF!),"",CONCATENATE("INSERT INTO [dbo].[CountryRegion] (CountryRegionID,Name,Description,CountryID,EditorID,EditDate,DisplayOrder) values (",#REF!,",'",L158,"','",L158,"',",(#REF!/#REF!),",5,'",TEXT(TODAY(),"yyyy-mm-dd"),"',",S158,");"))</f>
        <v>#REF!</v>
      </c>
      <c r="U158" s="164">
        <v>84</v>
      </c>
      <c r="V158" s="163" t="e">
        <f ca="1">IF(ISBLANK(#REF!),"",CONCATENATE("INSERT INTO [dbo].[State] (StateID,Name,Description,Abbreviation,CountryRegionID,EditorID,EditDate,DisplayOrder) values (",#REF!,",'",N158,"','",N158,"','",O158,"',",(#REF!/#REF!),",5,'",TEXT(TODAY(),"yyyy-mm-dd"),"',",U158,");"))</f>
        <v>#REF!</v>
      </c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  <c r="AO158" s="163"/>
      <c r="AP158" s="163"/>
      <c r="AQ158" s="163"/>
      <c r="AR158" s="163"/>
      <c r="AS158" s="163"/>
      <c r="AT158" s="163"/>
      <c r="AU158" s="163"/>
      <c r="AV158" s="163"/>
      <c r="AW158" s="163"/>
      <c r="AX158" s="163"/>
    </row>
    <row r="159" spans="1:50" ht="13" x14ac:dyDescent="0.25">
      <c r="A159" s="98">
        <v>3</v>
      </c>
      <c r="B159" s="99" t="s">
        <v>187</v>
      </c>
      <c r="C159" s="99">
        <v>3</v>
      </c>
      <c r="D159" s="100" t="s">
        <v>187</v>
      </c>
      <c r="E159" s="117">
        <v>4</v>
      </c>
      <c r="F159" s="118" t="s">
        <v>1002</v>
      </c>
      <c r="G159" s="102">
        <v>1020</v>
      </c>
      <c r="H159" s="99" t="s">
        <v>220</v>
      </c>
      <c r="I159" s="103"/>
      <c r="J159" s="99" t="s">
        <v>1004</v>
      </c>
      <c r="K159" s="99">
        <v>0</v>
      </c>
      <c r="L159" s="115" t="str">
        <f t="shared" si="9"/>
        <v>Unspecified KHM</v>
      </c>
      <c r="M159" s="116">
        <v>0</v>
      </c>
      <c r="N159" s="97" t="str">
        <f t="shared" si="4"/>
        <v>Unspecified KHM State</v>
      </c>
      <c r="S159" s="164">
        <f>IF(ISBLANK(#REF!),S158,S158+1)</f>
        <v>85</v>
      </c>
      <c r="T159" s="163" t="e">
        <f ca="1">IF(ISBLANK(#REF!),"",CONCATENATE("INSERT INTO [dbo].[CountryRegion] (CountryRegionID,Name,Description,CountryID,EditorID,EditDate,DisplayOrder) values (",#REF!,",'",L159,"','",L159,"',",(#REF!/#REF!),",5,'",TEXT(TODAY(),"yyyy-mm-dd"),"',",S159,");"))</f>
        <v>#REF!</v>
      </c>
      <c r="U159" s="164">
        <v>85</v>
      </c>
      <c r="V159" s="163" t="e">
        <f ca="1">IF(ISBLANK(#REF!),"",CONCATENATE("INSERT INTO [dbo].[State] (StateID,Name,Description,Abbreviation,CountryRegionID,EditorID,EditDate,DisplayOrder) values (",#REF!,",'",N159,"','",N159,"','",O159,"',",(#REF!/#REF!),",5,'",TEXT(TODAY(),"yyyy-mm-dd"),"',",U159,");"))</f>
        <v>#REF!</v>
      </c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  <c r="AO159" s="163"/>
      <c r="AP159" s="163"/>
      <c r="AQ159" s="163"/>
      <c r="AR159" s="163"/>
      <c r="AS159" s="163"/>
      <c r="AT159" s="163"/>
      <c r="AU159" s="163"/>
      <c r="AV159" s="163"/>
      <c r="AW159" s="163"/>
      <c r="AX159" s="163"/>
    </row>
    <row r="160" spans="1:50" ht="13" x14ac:dyDescent="0.25">
      <c r="A160" s="98">
        <v>3</v>
      </c>
      <c r="B160" s="99" t="s">
        <v>187</v>
      </c>
      <c r="C160" s="99">
        <v>3</v>
      </c>
      <c r="D160" s="100" t="s">
        <v>187</v>
      </c>
      <c r="E160" s="117">
        <v>4</v>
      </c>
      <c r="F160" s="118" t="s">
        <v>1002</v>
      </c>
      <c r="G160" s="102">
        <v>40</v>
      </c>
      <c r="H160" s="99" t="s">
        <v>221</v>
      </c>
      <c r="I160" s="103"/>
      <c r="J160" s="99" t="s">
        <v>1005</v>
      </c>
      <c r="K160" s="99">
        <v>0</v>
      </c>
      <c r="L160" s="115" t="str">
        <f t="shared" si="9"/>
        <v>Unspecified IDN</v>
      </c>
      <c r="M160" s="116">
        <v>0</v>
      </c>
      <c r="N160" s="97" t="str">
        <f t="shared" si="4"/>
        <v>Unspecified IDN State</v>
      </c>
      <c r="S160" s="164">
        <f>IF(ISBLANK(#REF!),S159,S159+1)</f>
        <v>86</v>
      </c>
      <c r="T160" s="163" t="e">
        <f ca="1">IF(ISBLANK(#REF!),"",CONCATENATE("INSERT INTO [dbo].[CountryRegion] (CountryRegionID,Name,Description,CountryID,EditorID,EditDate,DisplayOrder) values (",#REF!,",'",L160,"','",L160,"',",(#REF!/#REF!),",5,'",TEXT(TODAY(),"yyyy-mm-dd"),"',",S160,");"))</f>
        <v>#REF!</v>
      </c>
      <c r="U160" s="164">
        <v>86</v>
      </c>
      <c r="V160" s="163" t="e">
        <f ca="1">IF(ISBLANK(#REF!),"",CONCATENATE("INSERT INTO [dbo].[State] (StateID,Name,Description,Abbreviation,CountryRegionID,EditorID,EditDate,DisplayOrder) values (",#REF!,",'",N160,"','",N160,"','",O160,"',",(#REF!/#REF!),",5,'",TEXT(TODAY(),"yyyy-mm-dd"),"',",U160,");"))</f>
        <v>#REF!</v>
      </c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  <c r="AO160" s="163"/>
      <c r="AP160" s="163"/>
      <c r="AQ160" s="163"/>
      <c r="AR160" s="163"/>
      <c r="AS160" s="163"/>
      <c r="AT160" s="163"/>
      <c r="AU160" s="163"/>
      <c r="AV160" s="163"/>
      <c r="AW160" s="163"/>
      <c r="AX160" s="163"/>
    </row>
    <row r="161" spans="1:50" ht="13" x14ac:dyDescent="0.25">
      <c r="A161" s="98">
        <v>3</v>
      </c>
      <c r="B161" s="99" t="s">
        <v>187</v>
      </c>
      <c r="C161" s="99">
        <v>3</v>
      </c>
      <c r="D161" s="100" t="s">
        <v>187</v>
      </c>
      <c r="E161" s="117">
        <v>4</v>
      </c>
      <c r="F161" s="118" t="s">
        <v>1002</v>
      </c>
      <c r="G161" s="102">
        <v>1021</v>
      </c>
      <c r="H161" s="99" t="s">
        <v>222</v>
      </c>
      <c r="I161" s="103"/>
      <c r="J161" s="99" t="s">
        <v>1006</v>
      </c>
      <c r="K161" s="99">
        <v>0</v>
      </c>
      <c r="L161" s="115" t="str">
        <f t="shared" si="9"/>
        <v>Unspecified LAO</v>
      </c>
      <c r="M161" s="116">
        <v>0</v>
      </c>
      <c r="N161" s="97" t="str">
        <f t="shared" si="4"/>
        <v>Unspecified LAO State</v>
      </c>
      <c r="S161" s="164">
        <f>IF(ISBLANK(#REF!),S160,S160+1)</f>
        <v>87</v>
      </c>
      <c r="T161" s="163" t="e">
        <f ca="1">IF(ISBLANK(#REF!),"",CONCATENATE("INSERT INTO [dbo].[CountryRegion] (CountryRegionID,Name,Description,CountryID,EditorID,EditDate,DisplayOrder) values (",#REF!,",'",L161,"','",L161,"',",(#REF!/#REF!),",5,'",TEXT(TODAY(),"yyyy-mm-dd"),"',",S161,");"))</f>
        <v>#REF!</v>
      </c>
      <c r="U161" s="164">
        <v>87</v>
      </c>
      <c r="V161" s="163" t="e">
        <f ca="1">IF(ISBLANK(#REF!),"",CONCATENATE("INSERT INTO [dbo].[State] (StateID,Name,Description,Abbreviation,CountryRegionID,EditorID,EditDate,DisplayOrder) values (",#REF!,",'",N161,"','",N161,"','",O161,"',",(#REF!/#REF!),",5,'",TEXT(TODAY(),"yyyy-mm-dd"),"',",U161,");"))</f>
        <v>#REF!</v>
      </c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  <c r="AL161" s="163"/>
      <c r="AM161" s="163"/>
      <c r="AN161" s="163"/>
      <c r="AO161" s="163"/>
      <c r="AP161" s="163"/>
      <c r="AQ161" s="163"/>
      <c r="AR161" s="163"/>
      <c r="AS161" s="163"/>
      <c r="AT161" s="163"/>
      <c r="AU161" s="163"/>
      <c r="AV161" s="163"/>
      <c r="AW161" s="163"/>
      <c r="AX161" s="163"/>
    </row>
    <row r="162" spans="1:50" ht="13" x14ac:dyDescent="0.25">
      <c r="A162" s="98">
        <v>3</v>
      </c>
      <c r="B162" s="99" t="s">
        <v>187</v>
      </c>
      <c r="C162" s="99">
        <v>3</v>
      </c>
      <c r="D162" s="100" t="s">
        <v>187</v>
      </c>
      <c r="E162" s="117">
        <v>4</v>
      </c>
      <c r="F162" s="118" t="s">
        <v>1002</v>
      </c>
      <c r="G162" s="102">
        <v>41</v>
      </c>
      <c r="H162" s="99" t="s">
        <v>223</v>
      </c>
      <c r="I162" s="103"/>
      <c r="J162" s="99" t="s">
        <v>1007</v>
      </c>
      <c r="K162" s="99">
        <v>0</v>
      </c>
      <c r="L162" s="115" t="str">
        <f t="shared" si="9"/>
        <v>Unspecified MYS</v>
      </c>
      <c r="M162" s="116">
        <v>0</v>
      </c>
      <c r="N162" s="97" t="str">
        <f t="shared" si="4"/>
        <v>Unspecified MYS State</v>
      </c>
      <c r="S162" s="164">
        <f>IF(ISBLANK(#REF!),S161,S161+1)</f>
        <v>88</v>
      </c>
      <c r="T162" s="163" t="e">
        <f ca="1">IF(ISBLANK(#REF!),"",CONCATENATE("INSERT INTO [dbo].[CountryRegion] (CountryRegionID,Name,Description,CountryID,EditorID,EditDate,DisplayOrder) values (",#REF!,",'",L162,"','",L162,"',",(#REF!/#REF!),",5,'",TEXT(TODAY(),"yyyy-mm-dd"),"',",S162,");"))</f>
        <v>#REF!</v>
      </c>
      <c r="U162" s="164">
        <v>88</v>
      </c>
      <c r="V162" s="163" t="e">
        <f ca="1">IF(ISBLANK(#REF!),"",CONCATENATE("INSERT INTO [dbo].[State] (StateID,Name,Description,Abbreviation,CountryRegionID,EditorID,EditDate,DisplayOrder) values (",#REF!,",'",N162,"','",N162,"','",O162,"',",(#REF!/#REF!),",5,'",TEXT(TODAY(),"yyyy-mm-dd"),"',",U162,");"))</f>
        <v>#REF!</v>
      </c>
      <c r="W162" s="163"/>
      <c r="X162" s="163"/>
      <c r="Y162" s="163"/>
      <c r="Z162" s="163"/>
      <c r="AA162" s="163"/>
      <c r="AB162" s="163"/>
      <c r="AC162" s="163"/>
      <c r="AD162" s="163"/>
      <c r="AE162" s="163"/>
      <c r="AF162" s="163"/>
      <c r="AG162" s="163"/>
      <c r="AH162" s="163"/>
      <c r="AI162" s="163"/>
      <c r="AJ162" s="163"/>
      <c r="AK162" s="163"/>
      <c r="AL162" s="163"/>
      <c r="AM162" s="163"/>
      <c r="AN162" s="163"/>
      <c r="AO162" s="163"/>
      <c r="AP162" s="163"/>
      <c r="AQ162" s="163"/>
      <c r="AR162" s="163"/>
      <c r="AS162" s="163"/>
      <c r="AT162" s="163"/>
      <c r="AU162" s="163"/>
      <c r="AV162" s="163"/>
      <c r="AW162" s="163"/>
      <c r="AX162" s="163"/>
    </row>
    <row r="163" spans="1:50" ht="13" x14ac:dyDescent="0.25">
      <c r="A163" s="98">
        <v>3</v>
      </c>
      <c r="B163" s="99" t="s">
        <v>187</v>
      </c>
      <c r="C163" s="99">
        <v>3</v>
      </c>
      <c r="D163" s="100" t="s">
        <v>187</v>
      </c>
      <c r="E163" s="117">
        <v>4</v>
      </c>
      <c r="F163" s="118" t="s">
        <v>1002</v>
      </c>
      <c r="G163" s="102">
        <v>1022</v>
      </c>
      <c r="H163" s="99" t="s">
        <v>224</v>
      </c>
      <c r="I163" s="103"/>
      <c r="J163" s="99" t="s">
        <v>1008</v>
      </c>
      <c r="K163" s="99">
        <v>0</v>
      </c>
      <c r="L163" s="115" t="str">
        <f t="shared" si="9"/>
        <v>Unspecified MMR</v>
      </c>
      <c r="M163" s="116">
        <v>0</v>
      </c>
      <c r="N163" s="97" t="str">
        <f t="shared" si="4"/>
        <v>Unspecified MMR State</v>
      </c>
      <c r="S163" s="164">
        <f>IF(ISBLANK(#REF!),S162,S162+1)</f>
        <v>89</v>
      </c>
      <c r="T163" s="163" t="e">
        <f ca="1">IF(ISBLANK(#REF!),"",CONCATENATE("INSERT INTO [dbo].[CountryRegion] (CountryRegionID,Name,Description,CountryID,EditorID,EditDate,DisplayOrder) values (",#REF!,",'",L163,"','",L163,"',",(#REF!/#REF!),",5,'",TEXT(TODAY(),"yyyy-mm-dd"),"',",S163,");"))</f>
        <v>#REF!</v>
      </c>
      <c r="U163" s="164">
        <v>89</v>
      </c>
      <c r="V163" s="163" t="e">
        <f ca="1">IF(ISBLANK(#REF!),"",CONCATENATE("INSERT INTO [dbo].[State] (StateID,Name,Description,Abbreviation,CountryRegionID,EditorID,EditDate,DisplayOrder) values (",#REF!,",'",N163,"','",N163,"','",O163,"',",(#REF!/#REF!),",5,'",TEXT(TODAY(),"yyyy-mm-dd"),"',",U163,");"))</f>
        <v>#REF!</v>
      </c>
      <c r="W163" s="163"/>
      <c r="X163" s="163"/>
      <c r="Y163" s="163"/>
      <c r="Z163" s="163"/>
      <c r="AA163" s="163"/>
      <c r="AB163" s="163"/>
      <c r="AC163" s="163"/>
      <c r="AD163" s="163"/>
      <c r="AE163" s="163"/>
      <c r="AF163" s="163"/>
      <c r="AG163" s="163"/>
      <c r="AH163" s="163"/>
      <c r="AI163" s="163"/>
      <c r="AJ163" s="163"/>
      <c r="AK163" s="163"/>
      <c r="AL163" s="163"/>
      <c r="AM163" s="163"/>
      <c r="AN163" s="163"/>
      <c r="AO163" s="163"/>
      <c r="AP163" s="163"/>
      <c r="AQ163" s="163"/>
      <c r="AR163" s="163"/>
      <c r="AS163" s="163"/>
      <c r="AT163" s="163"/>
      <c r="AU163" s="163"/>
      <c r="AV163" s="163"/>
      <c r="AW163" s="163"/>
      <c r="AX163" s="163"/>
    </row>
    <row r="164" spans="1:50" ht="13" x14ac:dyDescent="0.25">
      <c r="A164" s="98">
        <v>3</v>
      </c>
      <c r="B164" s="99" t="s">
        <v>187</v>
      </c>
      <c r="C164" s="99">
        <v>3</v>
      </c>
      <c r="D164" s="100" t="s">
        <v>187</v>
      </c>
      <c r="E164" s="117">
        <v>4</v>
      </c>
      <c r="F164" s="118" t="s">
        <v>1002</v>
      </c>
      <c r="G164" s="102">
        <v>26</v>
      </c>
      <c r="H164" s="99" t="s">
        <v>225</v>
      </c>
      <c r="I164" s="103"/>
      <c r="J164" s="99" t="s">
        <v>1009</v>
      </c>
      <c r="K164" s="99">
        <v>0</v>
      </c>
      <c r="L164" s="115" t="str">
        <f t="shared" si="9"/>
        <v>Unspecified PHL</v>
      </c>
      <c r="M164" s="116">
        <v>0</v>
      </c>
      <c r="N164" s="97" t="str">
        <f t="shared" si="4"/>
        <v>Unspecified PHL State</v>
      </c>
      <c r="S164" s="164">
        <f>IF(ISBLANK(#REF!),S163,S163+1)</f>
        <v>90</v>
      </c>
      <c r="T164" s="163" t="e">
        <f ca="1">IF(ISBLANK(#REF!),"",CONCATENATE("INSERT INTO [dbo].[CountryRegion] (CountryRegionID,Name,Description,CountryID,EditorID,EditDate,DisplayOrder) values (",#REF!,",'",L164,"','",L164,"',",(#REF!/#REF!),",5,'",TEXT(TODAY(),"yyyy-mm-dd"),"',",S164,");"))</f>
        <v>#REF!</v>
      </c>
      <c r="U164" s="164">
        <v>90</v>
      </c>
      <c r="V164" s="163" t="e">
        <f ca="1">IF(ISBLANK(#REF!),"",CONCATENATE("INSERT INTO [dbo].[State] (StateID,Name,Description,Abbreviation,CountryRegionID,EditorID,EditDate,DisplayOrder) values (",#REF!,",'",N164,"','",N164,"','",O164,"',",(#REF!/#REF!),",5,'",TEXT(TODAY(),"yyyy-mm-dd"),"',",U164,");"))</f>
        <v>#REF!</v>
      </c>
      <c r="W164" s="163"/>
      <c r="X164" s="163"/>
      <c r="Y164" s="163"/>
      <c r="Z164" s="163"/>
      <c r="AA164" s="163"/>
      <c r="AB164" s="163"/>
      <c r="AC164" s="163"/>
      <c r="AD164" s="163"/>
      <c r="AE164" s="163"/>
      <c r="AF164" s="163"/>
      <c r="AG164" s="163"/>
      <c r="AH164" s="163"/>
      <c r="AI164" s="163"/>
      <c r="AJ164" s="163"/>
      <c r="AK164" s="163"/>
      <c r="AL164" s="163"/>
      <c r="AM164" s="163"/>
      <c r="AN164" s="163"/>
      <c r="AO164" s="163"/>
      <c r="AP164" s="163"/>
      <c r="AQ164" s="163"/>
      <c r="AR164" s="163"/>
      <c r="AS164" s="163"/>
      <c r="AT164" s="163"/>
      <c r="AU164" s="163"/>
      <c r="AV164" s="163"/>
      <c r="AW164" s="163"/>
      <c r="AX164" s="163"/>
    </row>
    <row r="165" spans="1:50" ht="13" x14ac:dyDescent="0.25">
      <c r="A165" s="98">
        <v>3</v>
      </c>
      <c r="B165" s="99" t="s">
        <v>187</v>
      </c>
      <c r="C165" s="99">
        <v>3</v>
      </c>
      <c r="D165" s="100" t="s">
        <v>187</v>
      </c>
      <c r="E165" s="117">
        <v>4</v>
      </c>
      <c r="F165" s="118" t="s">
        <v>1002</v>
      </c>
      <c r="G165" s="102">
        <v>30</v>
      </c>
      <c r="H165" s="99" t="s">
        <v>226</v>
      </c>
      <c r="I165" s="103"/>
      <c r="J165" s="99" t="s">
        <v>1010</v>
      </c>
      <c r="K165" s="99">
        <v>0</v>
      </c>
      <c r="L165" s="115" t="str">
        <f t="shared" si="9"/>
        <v>Unspecified SGP</v>
      </c>
      <c r="M165" s="116">
        <v>0</v>
      </c>
      <c r="N165" s="97" t="str">
        <f t="shared" si="4"/>
        <v>Unspecified SGP State</v>
      </c>
      <c r="S165" s="164">
        <f>IF(ISBLANK(#REF!),S164,S164+1)</f>
        <v>91</v>
      </c>
      <c r="T165" s="163" t="e">
        <f ca="1">IF(ISBLANK(#REF!),"",CONCATENATE("INSERT INTO [dbo].[CountryRegion] (CountryRegionID,Name,Description,CountryID,EditorID,EditDate,DisplayOrder) values (",#REF!,",'",L165,"','",L165,"',",(#REF!/#REF!),",5,'",TEXT(TODAY(),"yyyy-mm-dd"),"',",S165,");"))</f>
        <v>#REF!</v>
      </c>
      <c r="U165" s="164">
        <v>91</v>
      </c>
      <c r="V165" s="163" t="e">
        <f ca="1">IF(ISBLANK(#REF!),"",CONCATENATE("INSERT INTO [dbo].[State] (StateID,Name,Description,Abbreviation,CountryRegionID,EditorID,EditDate,DisplayOrder) values (",#REF!,",'",N165,"','",N165,"','",O165,"',",(#REF!/#REF!),",5,'",TEXT(TODAY(),"yyyy-mm-dd"),"',",U165,");"))</f>
        <v>#REF!</v>
      </c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  <c r="AL165" s="163"/>
      <c r="AM165" s="163"/>
      <c r="AN165" s="163"/>
      <c r="AO165" s="163"/>
      <c r="AP165" s="163"/>
      <c r="AQ165" s="163"/>
      <c r="AR165" s="163"/>
      <c r="AS165" s="163"/>
      <c r="AT165" s="163"/>
      <c r="AU165" s="163"/>
      <c r="AV165" s="163"/>
      <c r="AW165" s="163"/>
      <c r="AX165" s="163"/>
    </row>
    <row r="166" spans="1:50" ht="13" x14ac:dyDescent="0.25">
      <c r="A166" s="98">
        <v>3</v>
      </c>
      <c r="B166" s="99" t="s">
        <v>187</v>
      </c>
      <c r="C166" s="99">
        <v>3</v>
      </c>
      <c r="D166" s="100" t="s">
        <v>187</v>
      </c>
      <c r="E166" s="117">
        <v>4</v>
      </c>
      <c r="F166" s="118" t="s">
        <v>1002</v>
      </c>
      <c r="G166" s="102">
        <v>58</v>
      </c>
      <c r="H166" s="99" t="s">
        <v>227</v>
      </c>
      <c r="I166" s="103"/>
      <c r="J166" s="99" t="s">
        <v>1011</v>
      </c>
      <c r="K166" s="99">
        <v>0</v>
      </c>
      <c r="L166" s="115" t="str">
        <f t="shared" si="9"/>
        <v>Unspecified THA</v>
      </c>
      <c r="M166" s="116">
        <v>0</v>
      </c>
      <c r="N166" s="97" t="str">
        <f t="shared" si="4"/>
        <v>Unspecified THA State</v>
      </c>
      <c r="S166" s="164">
        <f>IF(ISBLANK(#REF!),S165,S165+1)</f>
        <v>92</v>
      </c>
      <c r="T166" s="163" t="e">
        <f ca="1">IF(ISBLANK(#REF!),"",CONCATENATE("INSERT INTO [dbo].[CountryRegion] (CountryRegionID,Name,Description,CountryID,EditorID,EditDate,DisplayOrder) values (",#REF!,",'",L166,"','",L166,"',",(#REF!/#REF!),",5,'",TEXT(TODAY(),"yyyy-mm-dd"),"',",S166,");"))</f>
        <v>#REF!</v>
      </c>
      <c r="U166" s="164">
        <v>92</v>
      </c>
      <c r="V166" s="163" t="e">
        <f ca="1">IF(ISBLANK(#REF!),"",CONCATENATE("INSERT INTO [dbo].[State] (StateID,Name,Description,Abbreviation,CountryRegionID,EditorID,EditDate,DisplayOrder) values (",#REF!,",'",N166,"','",N166,"','",O166,"',",(#REF!/#REF!),",5,'",TEXT(TODAY(),"yyyy-mm-dd"),"',",U166,");"))</f>
        <v>#REF!</v>
      </c>
    </row>
    <row r="167" spans="1:50" ht="13" x14ac:dyDescent="0.25">
      <c r="A167" s="98">
        <v>3</v>
      </c>
      <c r="B167" s="99" t="s">
        <v>187</v>
      </c>
      <c r="C167" s="99">
        <v>3</v>
      </c>
      <c r="D167" s="100" t="s">
        <v>187</v>
      </c>
      <c r="E167" s="117">
        <v>4</v>
      </c>
      <c r="F167" s="118" t="s">
        <v>1002</v>
      </c>
      <c r="G167" s="102">
        <v>1023</v>
      </c>
      <c r="H167" s="99" t="s">
        <v>228</v>
      </c>
      <c r="I167" s="103"/>
      <c r="J167" s="99" t="s">
        <v>1012</v>
      </c>
      <c r="K167" s="99">
        <v>0</v>
      </c>
      <c r="L167" s="115" t="str">
        <f t="shared" si="9"/>
        <v>Unspecified TLS</v>
      </c>
      <c r="M167" s="116">
        <v>0</v>
      </c>
      <c r="N167" s="97" t="str">
        <f t="shared" si="4"/>
        <v>Unspecified TLS State</v>
      </c>
      <c r="S167" s="164">
        <f>IF(ISBLANK(#REF!),S166,S166+1)</f>
        <v>93</v>
      </c>
      <c r="T167" s="163" t="e">
        <f ca="1">IF(ISBLANK(#REF!),"",CONCATENATE("INSERT INTO [dbo].[CountryRegion] (CountryRegionID,Name,Description,CountryID,EditorID,EditDate,DisplayOrder) values (",#REF!,",'",L167,"','",L167,"',",(#REF!/#REF!),",5,'",TEXT(TODAY(),"yyyy-mm-dd"),"',",S167,");"))</f>
        <v>#REF!</v>
      </c>
      <c r="U167" s="164">
        <v>93</v>
      </c>
      <c r="V167" s="163" t="e">
        <f ca="1">IF(ISBLANK(#REF!),"",CONCATENATE("INSERT INTO [dbo].[State] (StateID,Name,Description,Abbreviation,CountryRegionID,EditorID,EditDate,DisplayOrder) values (",#REF!,",'",N167,"','",N167,"','",O167,"',",(#REF!/#REF!),",5,'",TEXT(TODAY(),"yyyy-mm-dd"),"',",U167,");"))</f>
        <v>#REF!</v>
      </c>
    </row>
    <row r="168" spans="1:50" ht="13" x14ac:dyDescent="0.25">
      <c r="A168" s="98">
        <v>3</v>
      </c>
      <c r="B168" s="99" t="s">
        <v>187</v>
      </c>
      <c r="C168" s="99">
        <v>3</v>
      </c>
      <c r="D168" s="100" t="s">
        <v>187</v>
      </c>
      <c r="E168" s="117">
        <v>4</v>
      </c>
      <c r="F168" s="118" t="s">
        <v>1002</v>
      </c>
      <c r="G168" s="102">
        <v>1024</v>
      </c>
      <c r="H168" s="99" t="s">
        <v>229</v>
      </c>
      <c r="I168" s="103"/>
      <c r="J168" s="99" t="s">
        <v>1013</v>
      </c>
      <c r="K168" s="99">
        <v>0</v>
      </c>
      <c r="L168" s="115" t="str">
        <f t="shared" si="9"/>
        <v>Unspecified VNM</v>
      </c>
      <c r="M168" s="116">
        <v>0</v>
      </c>
      <c r="N168" s="97" t="str">
        <f t="shared" si="4"/>
        <v>Unspecified VNM State</v>
      </c>
      <c r="S168" s="164">
        <f>IF(ISBLANK(#REF!),S167,S167+1)</f>
        <v>94</v>
      </c>
      <c r="T168" s="163" t="e">
        <f ca="1">IF(ISBLANK(#REF!),"",CONCATENATE("INSERT INTO [dbo].[CountryRegion] (CountryRegionID,Name,Description,CountryID,EditorID,EditDate,DisplayOrder) values (",#REF!,",'",L168,"','",L168,"',",(#REF!/#REF!),",5,'",TEXT(TODAY(),"yyyy-mm-dd"),"',",S168,");"))</f>
        <v>#REF!</v>
      </c>
      <c r="U168" s="164">
        <v>94</v>
      </c>
      <c r="V168" s="163" t="e">
        <f ca="1">IF(ISBLANK(#REF!),"",CONCATENATE("INSERT INTO [dbo].[State] (StateID,Name,Description,Abbreviation,CountryRegionID,EditorID,EditDate,DisplayOrder) values (",#REF!,",'",N168,"','",N168,"','",O168,"',",(#REF!/#REF!),",5,'",TEXT(TODAY(),"yyyy-mm-dd"),"',",U168,");"))</f>
        <v>#REF!</v>
      </c>
    </row>
    <row r="169" spans="1:50" ht="13" x14ac:dyDescent="0.25">
      <c r="A169" s="98">
        <v>3</v>
      </c>
      <c r="B169" s="99" t="s">
        <v>187</v>
      </c>
      <c r="C169" s="99">
        <v>3</v>
      </c>
      <c r="D169" s="100" t="s">
        <v>187</v>
      </c>
      <c r="E169" s="119">
        <v>4</v>
      </c>
      <c r="F169" s="120" t="s">
        <v>1002</v>
      </c>
      <c r="G169" s="121">
        <v>1025</v>
      </c>
      <c r="H169" s="122" t="s">
        <v>230</v>
      </c>
      <c r="I169" s="123"/>
      <c r="J169" s="122" t="s">
        <v>1014</v>
      </c>
      <c r="K169" s="125">
        <v>0</v>
      </c>
      <c r="L169" s="113" t="str">
        <f>CONCATENATE("Unspecified ",J169, " Sub-Region")</f>
        <v>Unspecified (South-Eastern Asia) Sub-Region</v>
      </c>
      <c r="M169" s="114">
        <v>0</v>
      </c>
      <c r="N169" s="113" t="str">
        <f t="shared" si="4"/>
        <v>Unspecified (South-Eastern Asia) State</v>
      </c>
      <c r="S169" s="164">
        <f>IF(ISBLANK(#REF!),S168,S168+1)</f>
        <v>95</v>
      </c>
      <c r="T169" s="163" t="e">
        <f ca="1">IF(ISBLANK(#REF!),"",CONCATENATE("INSERT INTO [dbo].[CountryRegion] (CountryRegionID,Name,Description,CountryID,EditorID,EditDate,DisplayOrder) values (",#REF!,",'",L169,"','",L169,"',",(#REF!/#REF!),",5,'",TEXT(TODAY(),"yyyy-mm-dd"),"',",S169,");"))</f>
        <v>#REF!</v>
      </c>
      <c r="U169" s="164">
        <v>95</v>
      </c>
      <c r="V169" s="163" t="e">
        <f ca="1">IF(ISBLANK(#REF!),"",CONCATENATE("INSERT INTO [dbo].[State] (StateID,Name,Description,Abbreviation,CountryRegionID,EditorID,EditDate,DisplayOrder) values (",#REF!,",'",N169,"','",N169,"','",O169,"',",(#REF!/#REF!),",5,'",TEXT(TODAY(),"yyyy-mm-dd"),"',",U169,");"))</f>
        <v>#REF!</v>
      </c>
    </row>
    <row r="170" spans="1:50" ht="13" x14ac:dyDescent="0.25">
      <c r="A170" s="98">
        <v>3</v>
      </c>
      <c r="B170" s="99" t="s">
        <v>187</v>
      </c>
      <c r="C170" s="99">
        <v>3</v>
      </c>
      <c r="D170" s="100" t="s">
        <v>187</v>
      </c>
      <c r="E170" s="117">
        <v>5</v>
      </c>
      <c r="F170" s="118" t="s">
        <v>1015</v>
      </c>
      <c r="G170" s="102">
        <v>1026</v>
      </c>
      <c r="H170" s="99" t="s">
        <v>232</v>
      </c>
      <c r="I170" s="103"/>
      <c r="J170" s="99" t="s">
        <v>1016</v>
      </c>
      <c r="K170" s="99">
        <v>0</v>
      </c>
      <c r="L170" s="115" t="str">
        <f t="shared" ref="L170:L187" si="10">CONCATENATE("Unspecified ",J170)</f>
        <v>Unspecified ARM</v>
      </c>
      <c r="M170" s="116">
        <v>0</v>
      </c>
      <c r="N170" s="97" t="str">
        <f t="shared" si="4"/>
        <v>Unspecified ARM State</v>
      </c>
      <c r="S170" s="164">
        <f>IF(ISBLANK(#REF!),S169,S169+1)</f>
        <v>96</v>
      </c>
      <c r="T170" s="163" t="e">
        <f ca="1">IF(ISBLANK(#REF!),"",CONCATENATE("INSERT INTO [dbo].[CountryRegion] (CountryRegionID,Name,Description,CountryID,EditorID,EditDate,DisplayOrder) values (",#REF!,",'",L170,"','",L170,"',",(#REF!/#REF!),",5,'",TEXT(TODAY(),"yyyy-mm-dd"),"',",S170,");"))</f>
        <v>#REF!</v>
      </c>
      <c r="U170" s="164">
        <v>96</v>
      </c>
      <c r="V170" s="163" t="e">
        <f ca="1">IF(ISBLANK(#REF!),"",CONCATENATE("INSERT INTO [dbo].[State] (StateID,Name,Description,Abbreviation,CountryRegionID,EditorID,EditDate,DisplayOrder) values (",#REF!,",'",N170,"','",N170,"','",O170,"',",(#REF!/#REF!),",5,'",TEXT(TODAY(),"yyyy-mm-dd"),"',",U170,");"))</f>
        <v>#REF!</v>
      </c>
    </row>
    <row r="171" spans="1:50" ht="13" x14ac:dyDescent="0.25">
      <c r="A171" s="98">
        <v>3</v>
      </c>
      <c r="B171" s="99" t="s">
        <v>187</v>
      </c>
      <c r="C171" s="99">
        <v>3</v>
      </c>
      <c r="D171" s="100" t="s">
        <v>187</v>
      </c>
      <c r="E171" s="117">
        <v>5</v>
      </c>
      <c r="F171" s="118" t="s">
        <v>1015</v>
      </c>
      <c r="G171" s="102">
        <v>1027</v>
      </c>
      <c r="H171" s="99" t="s">
        <v>233</v>
      </c>
      <c r="I171" s="103"/>
      <c r="J171" s="99" t="s">
        <v>1017</v>
      </c>
      <c r="K171" s="99">
        <v>0</v>
      </c>
      <c r="L171" s="115" t="str">
        <f t="shared" si="10"/>
        <v>Unspecified AZE</v>
      </c>
      <c r="M171" s="116">
        <v>0</v>
      </c>
      <c r="N171" s="97" t="str">
        <f t="shared" si="4"/>
        <v>Unspecified AZE State</v>
      </c>
      <c r="S171" s="164">
        <f>IF(ISBLANK(#REF!),S170,S170+1)</f>
        <v>97</v>
      </c>
      <c r="T171" s="163" t="e">
        <f ca="1">IF(ISBLANK(#REF!),"",CONCATENATE("INSERT INTO [dbo].[CountryRegion] (CountryRegionID,Name,Description,CountryID,EditorID,EditDate,DisplayOrder) values (",#REF!,",'",L171,"','",L171,"',",(#REF!/#REF!),",5,'",TEXT(TODAY(),"yyyy-mm-dd"),"',",S171,");"))</f>
        <v>#REF!</v>
      </c>
      <c r="U171" s="164">
        <v>97</v>
      </c>
      <c r="V171" s="163" t="e">
        <f ca="1">IF(ISBLANK(#REF!),"",CONCATENATE("INSERT INTO [dbo].[State] (StateID,Name,Description,Abbreviation,CountryRegionID,EditorID,EditDate,DisplayOrder) values (",#REF!,",'",N171,"','",N171,"','",O171,"',",(#REF!/#REF!),",5,'",TEXT(TODAY(),"yyyy-mm-dd"),"',",U171,");"))</f>
        <v>#REF!</v>
      </c>
    </row>
    <row r="172" spans="1:50" ht="13" x14ac:dyDescent="0.25">
      <c r="A172" s="98">
        <v>3</v>
      </c>
      <c r="B172" s="99" t="s">
        <v>187</v>
      </c>
      <c r="C172" s="99">
        <v>3</v>
      </c>
      <c r="D172" s="100" t="s">
        <v>187</v>
      </c>
      <c r="E172" s="117">
        <v>5</v>
      </c>
      <c r="F172" s="118" t="s">
        <v>1015</v>
      </c>
      <c r="G172" s="102">
        <v>1028</v>
      </c>
      <c r="H172" s="99" t="s">
        <v>234</v>
      </c>
      <c r="I172" s="103"/>
      <c r="J172" s="99" t="s">
        <v>1018</v>
      </c>
      <c r="K172" s="99">
        <v>0</v>
      </c>
      <c r="L172" s="115" t="str">
        <f t="shared" si="10"/>
        <v>Unspecified BHR</v>
      </c>
      <c r="M172" s="116">
        <v>0</v>
      </c>
      <c r="N172" s="97" t="str">
        <f t="shared" si="4"/>
        <v>Unspecified BHR State</v>
      </c>
      <c r="S172" s="164">
        <f>IF(ISBLANK(#REF!),S171,S171+1)</f>
        <v>98</v>
      </c>
      <c r="T172" s="163" t="e">
        <f ca="1">IF(ISBLANK(#REF!),"",CONCATENATE("INSERT INTO [dbo].[CountryRegion] (CountryRegionID,Name,Description,CountryID,EditorID,EditDate,DisplayOrder) values (",#REF!,",'",L172,"','",L172,"',",(#REF!/#REF!),",5,'",TEXT(TODAY(),"yyyy-mm-dd"),"',",S172,");"))</f>
        <v>#REF!</v>
      </c>
      <c r="U172" s="164">
        <v>98</v>
      </c>
      <c r="V172" s="163" t="e">
        <f ca="1">IF(ISBLANK(#REF!),"",CONCATENATE("INSERT INTO [dbo].[State] (StateID,Name,Description,Abbreviation,CountryRegionID,EditorID,EditDate,DisplayOrder) values (",#REF!,",'",N172,"','",N172,"','",O172,"',",(#REF!/#REF!),",5,'",TEXT(TODAY(),"yyyy-mm-dd"),"',",U172,");"))</f>
        <v>#REF!</v>
      </c>
    </row>
    <row r="173" spans="1:50" ht="13" x14ac:dyDescent="0.25">
      <c r="A173" s="98">
        <v>3</v>
      </c>
      <c r="B173" s="99" t="s">
        <v>187</v>
      </c>
      <c r="C173" s="99">
        <v>3</v>
      </c>
      <c r="D173" s="100" t="s">
        <v>187</v>
      </c>
      <c r="E173" s="117">
        <v>5</v>
      </c>
      <c r="F173" s="118" t="s">
        <v>1015</v>
      </c>
      <c r="G173" s="102">
        <v>72</v>
      </c>
      <c r="H173" s="99" t="s">
        <v>235</v>
      </c>
      <c r="I173" s="103"/>
      <c r="J173" s="99" t="s">
        <v>1019</v>
      </c>
      <c r="K173" s="99">
        <v>0</v>
      </c>
      <c r="L173" s="115" t="str">
        <f t="shared" si="10"/>
        <v>Unspecified CYP</v>
      </c>
      <c r="M173" s="116">
        <v>0</v>
      </c>
      <c r="N173" s="97" t="str">
        <f t="shared" si="4"/>
        <v>Unspecified CYP State</v>
      </c>
      <c r="S173" s="164">
        <f>IF(ISBLANK(#REF!),S172,S172+1)</f>
        <v>99</v>
      </c>
      <c r="T173" s="163" t="e">
        <f ca="1">IF(ISBLANK(#REF!),"",CONCATENATE("INSERT INTO [dbo].[CountryRegion] (CountryRegionID,Name,Description,CountryID,EditorID,EditDate,DisplayOrder) values (",#REF!,",'",L173,"','",L173,"',",(#REF!/#REF!),",5,'",TEXT(TODAY(),"yyyy-mm-dd"),"',",S173,");"))</f>
        <v>#REF!</v>
      </c>
      <c r="U173" s="164">
        <v>99</v>
      </c>
      <c r="V173" s="163" t="e">
        <f ca="1">IF(ISBLANK(#REF!),"",CONCATENATE("INSERT INTO [dbo].[State] (StateID,Name,Description,Abbreviation,CountryRegionID,EditorID,EditDate,DisplayOrder) values (",#REF!,",'",N173,"','",N173,"','",O173,"',",(#REF!/#REF!),",5,'",TEXT(TODAY(),"yyyy-mm-dd"),"',",U173,");"))</f>
        <v>#REF!</v>
      </c>
    </row>
    <row r="174" spans="1:50" ht="13" x14ac:dyDescent="0.25">
      <c r="A174" s="98">
        <v>3</v>
      </c>
      <c r="B174" s="99" t="s">
        <v>187</v>
      </c>
      <c r="C174" s="99">
        <v>3</v>
      </c>
      <c r="D174" s="100" t="s">
        <v>187</v>
      </c>
      <c r="E174" s="117">
        <v>5</v>
      </c>
      <c r="F174" s="118" t="s">
        <v>1015</v>
      </c>
      <c r="G174" s="102">
        <v>1029</v>
      </c>
      <c r="H174" s="99" t="s">
        <v>236</v>
      </c>
      <c r="I174" s="103"/>
      <c r="J174" s="99" t="s">
        <v>1020</v>
      </c>
      <c r="K174" s="99">
        <v>0</v>
      </c>
      <c r="L174" s="115" t="str">
        <f t="shared" si="10"/>
        <v>Unspecified GEO</v>
      </c>
      <c r="M174" s="116">
        <v>0</v>
      </c>
      <c r="N174" s="97" t="str">
        <f t="shared" si="4"/>
        <v>Unspecified GEO State</v>
      </c>
      <c r="S174" s="164">
        <f>IF(ISBLANK(#REF!),S173,S173+1)</f>
        <v>100</v>
      </c>
      <c r="T174" s="163" t="e">
        <f ca="1">IF(ISBLANK(#REF!),"",CONCATENATE("INSERT INTO [dbo].[CountryRegion] (CountryRegionID,Name,Description,CountryID,EditorID,EditDate,DisplayOrder) values (",#REF!,",'",L174,"','",L174,"',",(#REF!/#REF!),",5,'",TEXT(TODAY(),"yyyy-mm-dd"),"',",S174,");"))</f>
        <v>#REF!</v>
      </c>
      <c r="U174" s="164">
        <v>100</v>
      </c>
      <c r="V174" s="163" t="e">
        <f ca="1">IF(ISBLANK(#REF!),"",CONCATENATE("INSERT INTO [dbo].[State] (StateID,Name,Description,Abbreviation,CountryRegionID,EditorID,EditDate,DisplayOrder) values (",#REF!,",'",N174,"','",N174,"','",O174,"',",(#REF!/#REF!),",5,'",TEXT(TODAY(),"yyyy-mm-dd"),"',",U174,");"))</f>
        <v>#REF!</v>
      </c>
    </row>
    <row r="175" spans="1:50" ht="13" x14ac:dyDescent="0.25">
      <c r="A175" s="98">
        <v>3</v>
      </c>
      <c r="B175" s="99" t="s">
        <v>187</v>
      </c>
      <c r="C175" s="99">
        <v>3</v>
      </c>
      <c r="D175" s="100" t="s">
        <v>187</v>
      </c>
      <c r="E175" s="117">
        <v>5</v>
      </c>
      <c r="F175" s="118" t="s">
        <v>1015</v>
      </c>
      <c r="G175" s="102">
        <v>1030</v>
      </c>
      <c r="H175" s="99" t="s">
        <v>237</v>
      </c>
      <c r="I175" s="103"/>
      <c r="J175" s="99" t="s">
        <v>1021</v>
      </c>
      <c r="K175" s="99">
        <v>0</v>
      </c>
      <c r="L175" s="115" t="str">
        <f t="shared" si="10"/>
        <v>Unspecified IRQ</v>
      </c>
      <c r="M175" s="116">
        <v>0</v>
      </c>
      <c r="N175" s="97" t="str">
        <f t="shared" si="4"/>
        <v>Unspecified IRQ State</v>
      </c>
      <c r="S175" s="164">
        <f>IF(ISBLANK(#REF!),S174,S174+1)</f>
        <v>101</v>
      </c>
      <c r="T175" s="163" t="e">
        <f ca="1">IF(ISBLANK(#REF!),"",CONCATENATE("INSERT INTO [dbo].[CountryRegion] (CountryRegionID,Name,Description,CountryID,EditorID,EditDate,DisplayOrder) values (",#REF!,",'",L175,"','",L175,"',",(#REF!/#REF!),",5,'",TEXT(TODAY(),"yyyy-mm-dd"),"',",S175,");"))</f>
        <v>#REF!</v>
      </c>
      <c r="U175" s="164">
        <v>101</v>
      </c>
      <c r="V175" s="163" t="e">
        <f ca="1">IF(ISBLANK(#REF!),"",CONCATENATE("INSERT INTO [dbo].[State] (StateID,Name,Description,Abbreviation,CountryRegionID,EditorID,EditDate,DisplayOrder) values (",#REF!,",'",N175,"','",N175,"','",O175,"',",(#REF!/#REF!),",5,'",TEXT(TODAY(),"yyyy-mm-dd"),"',",U175,");"))</f>
        <v>#REF!</v>
      </c>
    </row>
    <row r="176" spans="1:50" ht="13" x14ac:dyDescent="0.25">
      <c r="A176" s="98">
        <v>3</v>
      </c>
      <c r="B176" s="99" t="s">
        <v>187</v>
      </c>
      <c r="C176" s="99">
        <v>3</v>
      </c>
      <c r="D176" s="100" t="s">
        <v>187</v>
      </c>
      <c r="E176" s="117">
        <v>5</v>
      </c>
      <c r="F176" s="118" t="s">
        <v>1015</v>
      </c>
      <c r="G176" s="102">
        <v>13</v>
      </c>
      <c r="H176" s="99" t="s">
        <v>238</v>
      </c>
      <c r="I176" s="103"/>
      <c r="J176" s="99" t="s">
        <v>1022</v>
      </c>
      <c r="K176" s="99">
        <v>0</v>
      </c>
      <c r="L176" s="115" t="str">
        <f t="shared" si="10"/>
        <v>Unspecified ISR</v>
      </c>
      <c r="M176" s="116">
        <v>0</v>
      </c>
      <c r="N176" s="97" t="str">
        <f t="shared" si="4"/>
        <v>Unspecified ISR State</v>
      </c>
      <c r="S176" s="164">
        <f>IF(ISBLANK(#REF!),S175,S175+1)</f>
        <v>102</v>
      </c>
      <c r="T176" s="163" t="e">
        <f ca="1">IF(ISBLANK(#REF!),"",CONCATENATE("INSERT INTO [dbo].[CountryRegion] (CountryRegionID,Name,Description,CountryID,EditorID,EditDate,DisplayOrder) values (",#REF!,",'",L176,"','",L176,"',",(#REF!/#REF!),",5,'",TEXT(TODAY(),"yyyy-mm-dd"),"',",S176,");"))</f>
        <v>#REF!</v>
      </c>
      <c r="U176" s="164">
        <v>102</v>
      </c>
      <c r="V176" s="163" t="e">
        <f ca="1">IF(ISBLANK(#REF!),"",CONCATENATE("INSERT INTO [dbo].[State] (StateID,Name,Description,Abbreviation,CountryRegionID,EditorID,EditDate,DisplayOrder) values (",#REF!,",'",N176,"','",N176,"','",O176,"',",(#REF!/#REF!),",5,'",TEXT(TODAY(),"yyyy-mm-dd"),"',",U176,");"))</f>
        <v>#REF!</v>
      </c>
    </row>
    <row r="177" spans="1:23" ht="13" x14ac:dyDescent="0.25">
      <c r="A177" s="98">
        <v>3</v>
      </c>
      <c r="B177" s="99" t="s">
        <v>187</v>
      </c>
      <c r="C177" s="99">
        <v>3</v>
      </c>
      <c r="D177" s="100" t="s">
        <v>187</v>
      </c>
      <c r="E177" s="117">
        <v>5</v>
      </c>
      <c r="F177" s="118" t="s">
        <v>1015</v>
      </c>
      <c r="G177" s="102">
        <v>86</v>
      </c>
      <c r="H177" s="99" t="s">
        <v>239</v>
      </c>
      <c r="I177" s="103"/>
      <c r="J177" s="99" t="s">
        <v>1023</v>
      </c>
      <c r="K177" s="99">
        <v>0</v>
      </c>
      <c r="L177" s="115" t="str">
        <f t="shared" si="10"/>
        <v>Unspecified JOR</v>
      </c>
      <c r="M177" s="116">
        <v>0</v>
      </c>
      <c r="N177" s="97" t="str">
        <f t="shared" si="4"/>
        <v>Unspecified JOR State</v>
      </c>
      <c r="S177" s="164">
        <f>IF(ISBLANK(#REF!),S176,S176+1)</f>
        <v>103</v>
      </c>
      <c r="T177" s="163" t="e">
        <f ca="1">IF(ISBLANK(#REF!),"",CONCATENATE("INSERT INTO [dbo].[CountryRegion] (CountryRegionID,Name,Description,CountryID,EditorID,EditDate,DisplayOrder) values (",#REF!,",'",L177,"','",L177,"',",(#REF!/#REF!),",5,'",TEXT(TODAY(),"yyyy-mm-dd"),"',",S177,");"))</f>
        <v>#REF!</v>
      </c>
      <c r="U177" s="164">
        <v>103</v>
      </c>
      <c r="V177" s="163" t="e">
        <f ca="1">IF(ISBLANK(#REF!),"",CONCATENATE("INSERT INTO [dbo].[State] (StateID,Name,Description,Abbreviation,CountryRegionID,EditorID,EditDate,DisplayOrder) values (",#REF!,",'",N177,"','",N177,"','",O177,"',",(#REF!/#REF!),",5,'",TEXT(TODAY(),"yyyy-mm-dd"),"',",U177,");"))</f>
        <v>#REF!</v>
      </c>
    </row>
    <row r="178" spans="1:23" ht="13" x14ac:dyDescent="0.25">
      <c r="A178" s="98">
        <v>3</v>
      </c>
      <c r="B178" s="99" t="s">
        <v>187</v>
      </c>
      <c r="C178" s="99">
        <v>3</v>
      </c>
      <c r="D178" s="100" t="s">
        <v>187</v>
      </c>
      <c r="E178" s="117">
        <v>5</v>
      </c>
      <c r="F178" s="118" t="s">
        <v>1015</v>
      </c>
      <c r="G178" s="102">
        <v>1031</v>
      </c>
      <c r="H178" s="99" t="s">
        <v>240</v>
      </c>
      <c r="I178" s="103"/>
      <c r="J178" s="99" t="s">
        <v>1024</v>
      </c>
      <c r="K178" s="99">
        <v>0</v>
      </c>
      <c r="L178" s="115" t="str">
        <f t="shared" si="10"/>
        <v>Unspecified KWT</v>
      </c>
      <c r="M178" s="116">
        <v>0</v>
      </c>
      <c r="N178" s="97" t="str">
        <f t="shared" si="4"/>
        <v>Unspecified KWT State</v>
      </c>
      <c r="S178" s="164">
        <f>IF(ISBLANK(#REF!),S177,S177+1)</f>
        <v>104</v>
      </c>
      <c r="T178" s="163" t="e">
        <f ca="1">IF(ISBLANK(#REF!),"",CONCATENATE("INSERT INTO [dbo].[CountryRegion] (CountryRegionID,Name,Description,CountryID,EditorID,EditDate,DisplayOrder) values (",#REF!,",'",L178,"','",L178,"',",(#REF!/#REF!),",5,'",TEXT(TODAY(),"yyyy-mm-dd"),"',",S178,");"))</f>
        <v>#REF!</v>
      </c>
      <c r="U178" s="164">
        <v>104</v>
      </c>
      <c r="V178" s="163" t="e">
        <f ca="1">IF(ISBLANK(#REF!),"",CONCATENATE("INSERT INTO [dbo].[State] (StateID,Name,Description,Abbreviation,CountryRegionID,EditorID,EditDate,DisplayOrder) values (",#REF!,",'",N178,"','",N178,"','",O178,"',",(#REF!/#REF!),",5,'",TEXT(TODAY(),"yyyy-mm-dd"),"',",U178,");"))</f>
        <v>#REF!</v>
      </c>
    </row>
    <row r="179" spans="1:23" ht="13" x14ac:dyDescent="0.25">
      <c r="A179" s="98">
        <v>3</v>
      </c>
      <c r="B179" s="99" t="s">
        <v>187</v>
      </c>
      <c r="C179" s="99">
        <v>3</v>
      </c>
      <c r="D179" s="100" t="s">
        <v>187</v>
      </c>
      <c r="E179" s="117">
        <v>5</v>
      </c>
      <c r="F179" s="118" t="s">
        <v>1015</v>
      </c>
      <c r="G179" s="102">
        <v>1032</v>
      </c>
      <c r="H179" s="99" t="s">
        <v>241</v>
      </c>
      <c r="I179" s="103"/>
      <c r="J179" s="99" t="s">
        <v>1025</v>
      </c>
      <c r="K179" s="99">
        <v>0</v>
      </c>
      <c r="L179" s="115" t="str">
        <f t="shared" si="10"/>
        <v>Unspecified LBN</v>
      </c>
      <c r="M179" s="116">
        <v>0</v>
      </c>
      <c r="N179" s="97" t="str">
        <f t="shared" si="4"/>
        <v>Unspecified LBN State</v>
      </c>
      <c r="S179" s="164">
        <f>IF(ISBLANK(#REF!),S178,S178+1)</f>
        <v>105</v>
      </c>
      <c r="T179" s="163" t="e">
        <f ca="1">IF(ISBLANK(#REF!),"",CONCATENATE("INSERT INTO [dbo].[CountryRegion] (CountryRegionID,Name,Description,CountryID,EditorID,EditDate,DisplayOrder) values (",#REF!,",'",L179,"','",L179,"',",(#REF!/#REF!),",5,'",TEXT(TODAY(),"yyyy-mm-dd"),"',",S179,");"))</f>
        <v>#REF!</v>
      </c>
      <c r="U179" s="164">
        <v>105</v>
      </c>
      <c r="V179" s="163" t="e">
        <f ca="1">IF(ISBLANK(#REF!),"",CONCATENATE("INSERT INTO [dbo].[State] (StateID,Name,Description,Abbreviation,CountryRegionID,EditorID,EditDate,DisplayOrder) values (",#REF!,",'",N179,"','",N179,"','",O179,"',",(#REF!/#REF!),",5,'",TEXT(TODAY(),"yyyy-mm-dd"),"',",U179,");"))</f>
        <v>#REF!</v>
      </c>
    </row>
    <row r="180" spans="1:23" ht="13" x14ac:dyDescent="0.25">
      <c r="A180" s="98">
        <v>3</v>
      </c>
      <c r="B180" s="99" t="s">
        <v>187</v>
      </c>
      <c r="C180" s="99">
        <v>3</v>
      </c>
      <c r="D180" s="100" t="s">
        <v>187</v>
      </c>
      <c r="E180" s="117">
        <v>5</v>
      </c>
      <c r="F180" s="118" t="s">
        <v>1015</v>
      </c>
      <c r="G180" s="102">
        <v>85</v>
      </c>
      <c r="H180" s="99" t="s">
        <v>244</v>
      </c>
      <c r="I180" s="103"/>
      <c r="J180" s="99" t="s">
        <v>1026</v>
      </c>
      <c r="K180" s="99">
        <v>0</v>
      </c>
      <c r="L180" s="115" t="str">
        <f t="shared" si="10"/>
        <v>Unspecified OMN</v>
      </c>
      <c r="M180" s="116">
        <v>0</v>
      </c>
      <c r="N180" s="97" t="str">
        <f t="shared" si="4"/>
        <v>Unspecified OMN State</v>
      </c>
      <c r="S180" s="164">
        <f>IF(ISBLANK(#REF!),S179,S179+1)</f>
        <v>106</v>
      </c>
      <c r="T180" s="163" t="e">
        <f ca="1">IF(ISBLANK(#REF!),"",CONCATENATE("INSERT INTO [dbo].[CountryRegion] (CountryRegionID,Name,Description,CountryID,EditorID,EditDate,DisplayOrder) values (",#REF!,",'",L180,"','",L180,"',",(#REF!/#REF!),",5,'",TEXT(TODAY(),"yyyy-mm-dd"),"',",S180,");"))</f>
        <v>#REF!</v>
      </c>
      <c r="U180" s="164">
        <v>106</v>
      </c>
      <c r="V180" s="163" t="e">
        <f ca="1">IF(ISBLANK(#REF!),"",CONCATENATE("INSERT INTO [dbo].[State] (StateID,Name,Description,Abbreviation,CountryRegionID,EditorID,EditDate,DisplayOrder) values (",#REF!,",'",N180,"','",N180,"','",O180,"',",(#REF!/#REF!),",5,'",TEXT(TODAY(),"yyyy-mm-dd"),"',",U180,");"))</f>
        <v>#REF!</v>
      </c>
    </row>
    <row r="181" spans="1:23" ht="13" x14ac:dyDescent="0.25">
      <c r="A181" s="98">
        <v>3</v>
      </c>
      <c r="B181" s="99" t="s">
        <v>187</v>
      </c>
      <c r="C181" s="99">
        <v>3</v>
      </c>
      <c r="D181" s="100" t="s">
        <v>187</v>
      </c>
      <c r="E181" s="117">
        <v>5</v>
      </c>
      <c r="F181" s="118" t="s">
        <v>1015</v>
      </c>
      <c r="G181" s="102">
        <v>1033</v>
      </c>
      <c r="H181" s="99" t="s">
        <v>242</v>
      </c>
      <c r="I181" s="103" t="s">
        <v>243</v>
      </c>
      <c r="J181" s="99" t="s">
        <v>1027</v>
      </c>
      <c r="K181" s="99">
        <v>0</v>
      </c>
      <c r="L181" s="115" t="str">
        <f t="shared" si="10"/>
        <v>Unspecified PSE</v>
      </c>
      <c r="M181" s="116">
        <v>0</v>
      </c>
      <c r="N181" s="97" t="str">
        <f t="shared" si="4"/>
        <v>Unspecified PSE State</v>
      </c>
      <c r="S181" s="164">
        <f>IF(ISBLANK(#REF!),S180,S180+1)</f>
        <v>107</v>
      </c>
      <c r="T181" s="163" t="e">
        <f ca="1">IF(ISBLANK(#REF!),"",CONCATENATE("INSERT INTO [dbo].[CountryRegion] (CountryRegionID,Name,Description,CountryID,EditorID,EditDate,DisplayOrder) values (",#REF!,",'",L181,"','",L181,"',",(#REF!/#REF!),",5,'",TEXT(TODAY(),"yyyy-mm-dd"),"',",S181,");"))</f>
        <v>#REF!</v>
      </c>
      <c r="U181" s="164">
        <v>107</v>
      </c>
      <c r="V181" s="163" t="e">
        <f ca="1">IF(ISBLANK(#REF!),"",CONCATENATE("INSERT INTO [dbo].[State] (StateID,Name,Description,Abbreviation,CountryRegionID,EditorID,EditDate,DisplayOrder) values (",#REF!,",'",N181,"','",N181,"','",O181,"',",(#REF!/#REF!),",5,'",TEXT(TODAY(),"yyyy-mm-dd"),"',",U181,");"))</f>
        <v>#REF!</v>
      </c>
    </row>
    <row r="182" spans="1:23" ht="13" x14ac:dyDescent="0.25">
      <c r="A182" s="98">
        <v>3</v>
      </c>
      <c r="B182" s="99" t="s">
        <v>187</v>
      </c>
      <c r="C182" s="99">
        <v>3</v>
      </c>
      <c r="D182" s="100" t="s">
        <v>187</v>
      </c>
      <c r="E182" s="117">
        <v>5</v>
      </c>
      <c r="F182" s="118" t="s">
        <v>1015</v>
      </c>
      <c r="G182" s="102">
        <v>83</v>
      </c>
      <c r="H182" s="99" t="s">
        <v>245</v>
      </c>
      <c r="I182" s="103"/>
      <c r="J182" s="99" t="s">
        <v>1028</v>
      </c>
      <c r="K182" s="99">
        <v>0</v>
      </c>
      <c r="L182" s="115" t="str">
        <f t="shared" si="10"/>
        <v>Unspecified QAT</v>
      </c>
      <c r="M182" s="116">
        <v>0</v>
      </c>
      <c r="N182" s="97" t="str">
        <f t="shared" si="4"/>
        <v>Unspecified QAT State</v>
      </c>
      <c r="S182" s="164">
        <f>IF(ISBLANK(#REF!),S181,S181+1)</f>
        <v>108</v>
      </c>
      <c r="T182" s="163" t="e">
        <f ca="1">IF(ISBLANK(#REF!),"",CONCATENATE("INSERT INTO [dbo].[CountryRegion] (CountryRegionID,Name,Description,CountryID,EditorID,EditDate,DisplayOrder) values (",#REF!,",'",L182,"','",L182,"',",(#REF!/#REF!),",5,'",TEXT(TODAY(),"yyyy-mm-dd"),"',",S182,");"))</f>
        <v>#REF!</v>
      </c>
      <c r="U182" s="164">
        <v>108</v>
      </c>
      <c r="V182" s="163" t="e">
        <f ca="1">IF(ISBLANK(#REF!),"",CONCATENATE("INSERT INTO [dbo].[State] (StateID,Name,Description,Abbreviation,CountryRegionID,EditorID,EditDate,DisplayOrder) values (",#REF!,",'",N182,"','",N182,"','",O182,"',",(#REF!/#REF!),",5,'",TEXT(TODAY(),"yyyy-mm-dd"),"',",U182,");"))</f>
        <v>#REF!</v>
      </c>
    </row>
    <row r="183" spans="1:23" ht="13" x14ac:dyDescent="0.25">
      <c r="A183" s="98">
        <v>3</v>
      </c>
      <c r="B183" s="99" t="s">
        <v>187</v>
      </c>
      <c r="C183" s="99">
        <v>3</v>
      </c>
      <c r="D183" s="100" t="s">
        <v>187</v>
      </c>
      <c r="E183" s="117">
        <v>5</v>
      </c>
      <c r="F183" s="118" t="s">
        <v>1015</v>
      </c>
      <c r="G183" s="102">
        <v>82</v>
      </c>
      <c r="H183" s="99" t="s">
        <v>246</v>
      </c>
      <c r="I183" s="103"/>
      <c r="J183" s="99" t="s">
        <v>1029</v>
      </c>
      <c r="K183" s="99">
        <v>0</v>
      </c>
      <c r="L183" s="115" t="str">
        <f t="shared" si="10"/>
        <v>Unspecified SAU</v>
      </c>
      <c r="M183" s="116">
        <v>0</v>
      </c>
      <c r="N183" s="97" t="str">
        <f t="shared" si="4"/>
        <v>Unspecified SAU State</v>
      </c>
      <c r="S183" s="164">
        <f>IF(ISBLANK(#REF!),S182,S182+1)</f>
        <v>109</v>
      </c>
      <c r="T183" s="163" t="e">
        <f ca="1">IF(ISBLANK(#REF!),"",CONCATENATE("INSERT INTO [dbo].[CountryRegion] (CountryRegionID,Name,Description,CountryID,EditorID,EditDate,DisplayOrder) values (",#REF!,",'",L183,"','",L183,"',",(#REF!/#REF!),",5,'",TEXT(TODAY(),"yyyy-mm-dd"),"',",S183,");"))</f>
        <v>#REF!</v>
      </c>
      <c r="U183" s="164">
        <v>109</v>
      </c>
      <c r="V183" s="163" t="e">
        <f ca="1">IF(ISBLANK(#REF!),"",CONCATENATE("INSERT INTO [dbo].[State] (StateID,Name,Description,Abbreviation,CountryRegionID,EditorID,EditDate,DisplayOrder) values (",#REF!,",'",N183,"','",N183,"','",O183,"',",(#REF!/#REF!),",5,'",TEXT(TODAY(),"yyyy-mm-dd"),"',",U183,");"))</f>
        <v>#REF!</v>
      </c>
    </row>
    <row r="184" spans="1:23" ht="13" x14ac:dyDescent="0.25">
      <c r="A184" s="98">
        <v>3</v>
      </c>
      <c r="B184" s="99" t="s">
        <v>187</v>
      </c>
      <c r="C184" s="99">
        <v>3</v>
      </c>
      <c r="D184" s="100" t="s">
        <v>187</v>
      </c>
      <c r="E184" s="117">
        <v>5</v>
      </c>
      <c r="F184" s="118" t="s">
        <v>1015</v>
      </c>
      <c r="G184" s="102">
        <v>1034</v>
      </c>
      <c r="H184" s="99" t="s">
        <v>247</v>
      </c>
      <c r="I184" s="103"/>
      <c r="J184" s="99" t="s">
        <v>1030</v>
      </c>
      <c r="K184" s="99">
        <v>0</v>
      </c>
      <c r="L184" s="115" t="str">
        <f t="shared" si="10"/>
        <v>Unspecified SYR</v>
      </c>
      <c r="M184" s="116">
        <v>0</v>
      </c>
      <c r="N184" s="97" t="str">
        <f t="shared" si="4"/>
        <v>Unspecified SYR State</v>
      </c>
      <c r="S184" s="164">
        <f>IF(ISBLANK(#REF!),S183,S183+1)</f>
        <v>110</v>
      </c>
      <c r="T184" s="163" t="e">
        <f ca="1">IF(ISBLANK(#REF!),"",CONCATENATE("INSERT INTO [dbo].[CountryRegion] (CountryRegionID,Name,Description,CountryID,EditorID,EditDate,DisplayOrder) values (",#REF!,",'",L184,"','",L184,"',",(#REF!/#REF!),",5,'",TEXT(TODAY(),"yyyy-mm-dd"),"',",S184,");"))</f>
        <v>#REF!</v>
      </c>
      <c r="U184" s="164">
        <v>110</v>
      </c>
      <c r="V184" s="163" t="e">
        <f ca="1">IF(ISBLANK(#REF!),"",CONCATENATE("INSERT INTO [dbo].[State] (StateID,Name,Description,Abbreviation,CountryRegionID,EditorID,EditDate,DisplayOrder) values (",#REF!,",'",N184,"','",N184,"','",O184,"',",(#REF!/#REF!),",5,'",TEXT(TODAY(),"yyyy-mm-dd"),"',",U184,");"))</f>
        <v>#REF!</v>
      </c>
    </row>
    <row r="185" spans="1:23" ht="13" x14ac:dyDescent="0.25">
      <c r="A185" s="98">
        <v>3</v>
      </c>
      <c r="B185" s="99" t="s">
        <v>187</v>
      </c>
      <c r="C185" s="99">
        <v>3</v>
      </c>
      <c r="D185" s="100" t="s">
        <v>187</v>
      </c>
      <c r="E185" s="117">
        <v>5</v>
      </c>
      <c r="F185" s="118" t="s">
        <v>1015</v>
      </c>
      <c r="G185" s="102">
        <v>76</v>
      </c>
      <c r="H185" s="99" t="s">
        <v>248</v>
      </c>
      <c r="I185" s="103"/>
      <c r="J185" s="99" t="s">
        <v>1031</v>
      </c>
      <c r="K185" s="99">
        <v>0</v>
      </c>
      <c r="L185" s="115" t="str">
        <f t="shared" si="10"/>
        <v>Unspecified TUR</v>
      </c>
      <c r="M185" s="116">
        <v>0</v>
      </c>
      <c r="N185" s="97" t="str">
        <f t="shared" si="4"/>
        <v>Unspecified TUR State</v>
      </c>
      <c r="S185" s="164">
        <f>IF(ISBLANK(#REF!),S184,S184+1)</f>
        <v>111</v>
      </c>
      <c r="T185" s="163" t="e">
        <f ca="1">IF(ISBLANK(#REF!),"",CONCATENATE("INSERT INTO [dbo].[CountryRegion] (CountryRegionID,Name,Description,CountryID,EditorID,EditDate,DisplayOrder) values (",#REF!,",'",L185,"','",L185,"',",(#REF!/#REF!),",5,'",TEXT(TODAY(),"yyyy-mm-dd"),"',",S185,");"))</f>
        <v>#REF!</v>
      </c>
      <c r="U185" s="164">
        <v>111</v>
      </c>
      <c r="V185" s="163" t="e">
        <f ca="1">IF(ISBLANK(#REF!),"",CONCATENATE("INSERT INTO [dbo].[State] (StateID,Name,Description,Abbreviation,CountryRegionID,EditorID,EditDate,DisplayOrder) values (",#REF!,",'",N185,"','",N185,"','",O185,"',",(#REF!/#REF!),",5,'",TEXT(TODAY(),"yyyy-mm-dd"),"',",U185,");"))</f>
        <v>#REF!</v>
      </c>
    </row>
    <row r="186" spans="1:23" ht="13" x14ac:dyDescent="0.25">
      <c r="A186" s="98">
        <v>3</v>
      </c>
      <c r="B186" s="99" t="s">
        <v>187</v>
      </c>
      <c r="C186" s="99">
        <v>3</v>
      </c>
      <c r="D186" s="100" t="s">
        <v>187</v>
      </c>
      <c r="E186" s="117">
        <v>5</v>
      </c>
      <c r="F186" s="118" t="s">
        <v>1015</v>
      </c>
      <c r="G186" s="102">
        <v>81</v>
      </c>
      <c r="H186" s="99" t="s">
        <v>249</v>
      </c>
      <c r="I186" s="103"/>
      <c r="J186" s="99" t="s">
        <v>1032</v>
      </c>
      <c r="K186" s="99">
        <v>0</v>
      </c>
      <c r="L186" s="115" t="str">
        <f t="shared" si="10"/>
        <v>Unspecified ARE</v>
      </c>
      <c r="M186" s="116">
        <v>0</v>
      </c>
      <c r="N186" s="97" t="str">
        <f t="shared" si="4"/>
        <v>Unspecified ARE State</v>
      </c>
      <c r="S186" s="164">
        <f>IF(ISBLANK(#REF!),S185,S185+1)</f>
        <v>112</v>
      </c>
      <c r="T186" s="163" t="e">
        <f ca="1">IF(ISBLANK(#REF!),"",CONCATENATE("INSERT INTO [dbo].[CountryRegion] (CountryRegionID,Name,Description,CountryID,EditorID,EditDate,DisplayOrder) values (",#REF!,",'",L186,"','",L186,"',",(#REF!/#REF!),",5,'",TEXT(TODAY(),"yyyy-mm-dd"),"',",S186,");"))</f>
        <v>#REF!</v>
      </c>
      <c r="U186" s="164">
        <v>112</v>
      </c>
      <c r="V186" s="163" t="e">
        <f ca="1">IF(ISBLANK(#REF!),"",CONCATENATE("INSERT INTO [dbo].[State] (StateID,Name,Description,Abbreviation,CountryRegionID,EditorID,EditDate,DisplayOrder) values (",#REF!,",'",N186,"','",N186,"','",O186,"',",(#REF!/#REF!),",5,'",TEXT(TODAY(),"yyyy-mm-dd"),"',",U186,");"))</f>
        <v>#REF!</v>
      </c>
    </row>
    <row r="187" spans="1:23" ht="13" x14ac:dyDescent="0.25">
      <c r="A187" s="98">
        <v>3</v>
      </c>
      <c r="B187" s="99" t="s">
        <v>187</v>
      </c>
      <c r="C187" s="99">
        <v>3</v>
      </c>
      <c r="D187" s="100" t="s">
        <v>187</v>
      </c>
      <c r="E187" s="117">
        <v>5</v>
      </c>
      <c r="F187" s="118" t="s">
        <v>1015</v>
      </c>
      <c r="G187" s="102">
        <v>1035</v>
      </c>
      <c r="H187" s="99" t="s">
        <v>250</v>
      </c>
      <c r="I187" s="103"/>
      <c r="J187" s="99" t="s">
        <v>1033</v>
      </c>
      <c r="K187" s="99">
        <v>0</v>
      </c>
      <c r="L187" s="115" t="str">
        <f t="shared" si="10"/>
        <v>Unspecified YEM</v>
      </c>
      <c r="M187" s="116">
        <v>0</v>
      </c>
      <c r="N187" s="97" t="str">
        <f t="shared" si="4"/>
        <v>Unspecified YEM State</v>
      </c>
      <c r="S187" s="164">
        <f>IF(ISBLANK(#REF!),S186,S186+1)</f>
        <v>113</v>
      </c>
      <c r="T187" s="163" t="e">
        <f ca="1">IF(ISBLANK(#REF!),"",CONCATENATE("INSERT INTO [dbo].[CountryRegion] (CountryRegionID,Name,Description,CountryID,EditorID,EditDate,DisplayOrder) values (",#REF!,",'",L187,"','",L187,"',",(#REF!/#REF!),",5,'",TEXT(TODAY(),"yyyy-mm-dd"),"',",S187,");"))</f>
        <v>#REF!</v>
      </c>
      <c r="U187" s="164">
        <v>113</v>
      </c>
      <c r="V187" s="163" t="e">
        <f ca="1">IF(ISBLANK(#REF!),"",CONCATENATE("INSERT INTO [dbo].[State] (StateID,Name,Description,Abbreviation,CountryRegionID,EditorID,EditDate,DisplayOrder) values (",#REF!,",'",N187,"','",N187,"','",O187,"',",(#REF!/#REF!),",5,'",TEXT(TODAY(),"yyyy-mm-dd"),"',",U187,");"))</f>
        <v>#REF!</v>
      </c>
    </row>
    <row r="188" spans="1:23" ht="13" x14ac:dyDescent="0.25">
      <c r="A188" s="98">
        <v>3</v>
      </c>
      <c r="B188" s="99" t="s">
        <v>187</v>
      </c>
      <c r="C188" s="99">
        <v>3</v>
      </c>
      <c r="D188" s="100" t="s">
        <v>187</v>
      </c>
      <c r="E188" s="119">
        <v>5</v>
      </c>
      <c r="F188" s="120" t="s">
        <v>1015</v>
      </c>
      <c r="G188" s="121">
        <v>1036</v>
      </c>
      <c r="H188" s="122" t="s">
        <v>251</v>
      </c>
      <c r="I188" s="126"/>
      <c r="J188" s="122" t="s">
        <v>1034</v>
      </c>
      <c r="K188" s="125">
        <v>0</v>
      </c>
      <c r="L188" s="113" t="str">
        <f>CONCATENATE("Unspecified ",J188, " Sub-Region")</f>
        <v>Unspecified (Western Asia) Sub-Region</v>
      </c>
      <c r="M188" s="114">
        <v>0</v>
      </c>
      <c r="N188" s="113" t="str">
        <f t="shared" si="4"/>
        <v>Unspecified (Western Asia) State</v>
      </c>
      <c r="S188" s="164">
        <f>IF(ISBLANK(#REF!),S187,S187+1)</f>
        <v>114</v>
      </c>
      <c r="T188" s="163" t="e">
        <f ca="1">IF(ISBLANK(#REF!),"",CONCATENATE("INSERT INTO [dbo].[CountryRegion] (CountryRegionID,Name,Description,CountryID,EditorID,EditDate,DisplayOrder) values (",#REF!,",'",L188,"','",L188,"',",(#REF!/#REF!),",5,'",TEXT(TODAY(),"yyyy-mm-dd"),"',",S188,");"))</f>
        <v>#REF!</v>
      </c>
      <c r="U188" s="164">
        <v>114</v>
      </c>
      <c r="V188" s="163" t="e">
        <f ca="1">IF(ISBLANK(#REF!),"",CONCATENATE("INSERT INTO [dbo].[State] (StateID,Name,Description,Abbreviation,CountryRegionID,EditorID,EditDate,DisplayOrder) values (",#REF!,",'",N188,"','",N188,"','",O188,"',",(#REF!/#REF!),",5,'",TEXT(TODAY(),"yyyy-mm-dd"),"',",U188,");"))</f>
        <v>#REF!</v>
      </c>
    </row>
    <row r="189" spans="1:23" ht="13" x14ac:dyDescent="0.25">
      <c r="A189" s="108">
        <v>3</v>
      </c>
      <c r="B189" s="109" t="s">
        <v>187</v>
      </c>
      <c r="C189" s="109">
        <v>3</v>
      </c>
      <c r="D189" s="110" t="s">
        <v>187</v>
      </c>
      <c r="E189" s="110">
        <v>6</v>
      </c>
      <c r="F189" s="122" t="s">
        <v>252</v>
      </c>
      <c r="G189" s="121">
        <v>59</v>
      </c>
      <c r="H189" s="122" t="s">
        <v>252</v>
      </c>
      <c r="I189" s="126"/>
      <c r="J189" s="122" t="s">
        <v>1035</v>
      </c>
      <c r="K189" s="125">
        <v>0</v>
      </c>
      <c r="L189" s="113" t="str">
        <f>CONCATENATE("Unspecified ",J189, " Sub-Region")</f>
        <v>Unspecified (Asia) Sub-Region</v>
      </c>
      <c r="M189" s="114">
        <v>0</v>
      </c>
      <c r="N189" s="113" t="str">
        <f t="shared" si="4"/>
        <v>Unspecified (Asia) State</v>
      </c>
      <c r="S189" s="164">
        <f>IF(ISBLANK(#REF!),S188,S188+1)</f>
        <v>115</v>
      </c>
      <c r="T189" s="163" t="e">
        <f ca="1">IF(ISBLANK(#REF!),"",CONCATENATE("INSERT INTO [dbo].[CountryRegion] (CountryRegionID,Name,Description,CountryID,EditorID,EditDate,DisplayOrder) values (",#REF!,",'",L189,"','",L189,"',",(#REF!/#REF!),",5,'",TEXT(TODAY(),"yyyy-mm-dd"),"',",S189,");"))</f>
        <v>#REF!</v>
      </c>
      <c r="U189" s="164">
        <v>115</v>
      </c>
      <c r="V189" s="163" t="e">
        <f ca="1">IF(ISBLANK(#REF!),"",CONCATENATE("INSERT INTO [dbo].[State] (StateID,Name,Description,Abbreviation,CountryRegionID,EditorID,EditDate,DisplayOrder) values (",#REF!,",'",N189,"','",N189,"','",O189,"',",(#REF!/#REF!),",5,'",TEXT(TODAY(),"yyyy-mm-dd"),"',",U189,");"))</f>
        <v>#REF!</v>
      </c>
    </row>
    <row r="190" spans="1:23" ht="13" x14ac:dyDescent="0.25">
      <c r="A190" s="302">
        <v>2</v>
      </c>
      <c r="B190" s="329" t="s">
        <v>253</v>
      </c>
      <c r="C190" s="329">
        <v>2</v>
      </c>
      <c r="D190" s="330" t="s">
        <v>253</v>
      </c>
      <c r="E190" s="331">
        <v>7</v>
      </c>
      <c r="F190" s="339" t="s">
        <v>254</v>
      </c>
      <c r="G190" s="317">
        <v>17</v>
      </c>
      <c r="H190" s="329" t="s">
        <v>255</v>
      </c>
      <c r="I190" s="94"/>
      <c r="J190" s="299" t="s">
        <v>1036</v>
      </c>
      <c r="K190" s="299">
        <v>0</v>
      </c>
      <c r="L190" s="340" t="str">
        <f>CONCATENATE("Unspecified ",J190)</f>
        <v>Unspecified AUT</v>
      </c>
      <c r="M190" s="116">
        <v>0</v>
      </c>
      <c r="N190" s="97" t="str">
        <f t="shared" si="4"/>
        <v>Unspecified AUT State</v>
      </c>
      <c r="S190" s="164">
        <f>IF(ISBLANK(#REF!),S189,S189+1)</f>
        <v>116</v>
      </c>
      <c r="T190" s="163" t="e">
        <f ca="1">IF(ISBLANK(#REF!),"",CONCATENATE("INSERT INTO [dbo].[CountryRegion] (CountryRegionID,Name,Description,CountryID,EditorID,EditDate,DisplayOrder) values (",#REF!,",'",L190,"','",L190,"',",(#REF!/#REF!),",5,'",TEXT(TODAY(),"yyyy-mm-dd"),"',",S190,");"))</f>
        <v>#REF!</v>
      </c>
      <c r="U190" s="164">
        <v>116</v>
      </c>
      <c r="V190" s="163" t="e">
        <f ca="1">IF(ISBLANK(#REF!),"",CONCATENATE("INSERT INTO [dbo].[State] (StateID,Name,Description,Abbreviation,CountryRegionID,EditorID,EditDate,DisplayOrder) values (",#REF!,",'",N190,"','",N190,"','",O190,"',",(#REF!/#REF!),",5,'",TEXT(TODAY(),"yyyy-mm-dd"),"',",U190,");"))</f>
        <v>#REF!</v>
      </c>
    </row>
    <row r="191" spans="1:23" ht="13" x14ac:dyDescent="0.25">
      <c r="A191" s="302">
        <v>2</v>
      </c>
      <c r="B191" s="329" t="s">
        <v>253</v>
      </c>
      <c r="C191" s="329">
        <v>2</v>
      </c>
      <c r="D191" s="330" t="s">
        <v>253</v>
      </c>
      <c r="E191" s="331">
        <v>7</v>
      </c>
      <c r="F191" s="339" t="s">
        <v>254</v>
      </c>
      <c r="G191" s="317">
        <v>4</v>
      </c>
      <c r="H191" s="329" t="s">
        <v>256</v>
      </c>
      <c r="I191" s="94"/>
      <c r="J191" s="329" t="s">
        <v>1037</v>
      </c>
      <c r="K191" s="343">
        <v>0</v>
      </c>
      <c r="L191" s="347" t="str">
        <f>CONCATENATE("Unspecified ",J191)</f>
        <v>Unspecified DEU</v>
      </c>
      <c r="M191" s="337">
        <v>0</v>
      </c>
      <c r="N191" s="302" t="str">
        <f t="shared" si="4"/>
        <v>Unspecified DEU State</v>
      </c>
      <c r="O191" s="308"/>
      <c r="P191" s="317">
        <v>4</v>
      </c>
      <c r="Q191" s="316">
        <v>0</v>
      </c>
      <c r="R191" s="317">
        <v>0</v>
      </c>
      <c r="S191" s="173">
        <f>IF(ISBLANK(#REF!),S190,S190+1)</f>
        <v>117</v>
      </c>
      <c r="T191" s="172" t="e">
        <f ca="1">IF(ISBLANK(#REF!),"",CONCATENATE("INSERT INTO [dbo].[CountryRegion] (CountryRegionID,Name,Description,CountryID,EditorID,EditDate,DisplayOrder) values (",#REF!,",'",L191,"','",L191,"',",(#REF!/#REF!),",5,'",TEXT(TODAY(),"yyyy-mm-dd"),"',",S191,");"))</f>
        <v>#REF!</v>
      </c>
      <c r="U191" s="173">
        <v>117</v>
      </c>
      <c r="V191" s="172" t="e">
        <f ca="1">IF(ISBLANK(#REF!),"",CONCATENATE("INSERT INTO [dbo].[State] (StateID,Name,Description,Abbreviation,CountryRegionID,EditorID,EditDate,DisplayOrder) values (",#REF!,",'",N191,"','",N191,"','",O191,"',",(#REF!/#REF!),",5,'",TEXT(TODAY(),"yyyy-mm-dd"),"',",U191,");"))</f>
        <v>#REF!</v>
      </c>
      <c r="W191" s="174" t="str">
        <f t="shared" ref="W191:W207" si="11">"Country"&amp;P191&amp;"Sub-Region"&amp;Q191&amp;"State"&amp;R191</f>
        <v>Country4Sub-Region0State0</v>
      </c>
    </row>
    <row r="192" spans="1:23" ht="13" x14ac:dyDescent="0.25">
      <c r="A192" s="98"/>
      <c r="B192" s="299"/>
      <c r="C192" s="299"/>
      <c r="D192" s="300"/>
      <c r="E192" s="117"/>
      <c r="F192" s="301"/>
      <c r="G192" s="236"/>
      <c r="H192" s="299"/>
      <c r="I192" s="103"/>
      <c r="J192" s="299"/>
      <c r="K192" s="306"/>
      <c r="L192" s="348"/>
      <c r="M192" s="304">
        <v>1</v>
      </c>
      <c r="N192" s="98" t="s">
        <v>1609</v>
      </c>
      <c r="O192" s="175"/>
      <c r="P192" s="236">
        <v>4</v>
      </c>
      <c r="Q192" s="235">
        <v>0</v>
      </c>
      <c r="R192" s="236">
        <v>1</v>
      </c>
      <c r="S192" s="170"/>
      <c r="T192" s="169"/>
      <c r="U192" s="170"/>
      <c r="V192" s="169"/>
      <c r="W192" s="176" t="str">
        <f t="shared" si="11"/>
        <v>Country4Sub-Region0State1</v>
      </c>
    </row>
    <row r="193" spans="1:23" ht="13" x14ac:dyDescent="0.25">
      <c r="A193" s="98"/>
      <c r="B193" s="299"/>
      <c r="C193" s="299"/>
      <c r="D193" s="300"/>
      <c r="E193" s="117"/>
      <c r="F193" s="301"/>
      <c r="G193" s="236"/>
      <c r="H193" s="299"/>
      <c r="I193" s="103"/>
      <c r="J193" s="299"/>
      <c r="K193" s="306"/>
      <c r="L193" s="348"/>
      <c r="M193" s="304">
        <v>2</v>
      </c>
      <c r="N193" s="98" t="s">
        <v>1610</v>
      </c>
      <c r="O193" s="175"/>
      <c r="P193" s="236">
        <v>4</v>
      </c>
      <c r="Q193" s="235">
        <v>0</v>
      </c>
      <c r="R193" s="236">
        <v>2</v>
      </c>
      <c r="S193" s="170"/>
      <c r="T193" s="169"/>
      <c r="U193" s="170"/>
      <c r="V193" s="169"/>
      <c r="W193" s="176" t="str">
        <f t="shared" si="11"/>
        <v>Country4Sub-Region0State2</v>
      </c>
    </row>
    <row r="194" spans="1:23" ht="13" x14ac:dyDescent="0.25">
      <c r="A194" s="98"/>
      <c r="B194" s="299"/>
      <c r="C194" s="299"/>
      <c r="D194" s="300"/>
      <c r="E194" s="117"/>
      <c r="F194" s="301"/>
      <c r="G194" s="236"/>
      <c r="H194" s="299"/>
      <c r="I194" s="103"/>
      <c r="J194" s="299"/>
      <c r="K194" s="306"/>
      <c r="L194" s="348"/>
      <c r="M194" s="304">
        <v>3</v>
      </c>
      <c r="N194" s="98" t="s">
        <v>1611</v>
      </c>
      <c r="O194" s="175"/>
      <c r="P194" s="236">
        <v>4</v>
      </c>
      <c r="Q194" s="235">
        <v>0</v>
      </c>
      <c r="R194" s="236">
        <v>3</v>
      </c>
      <c r="S194" s="170"/>
      <c r="T194" s="169"/>
      <c r="U194" s="170"/>
      <c r="V194" s="169"/>
      <c r="W194" s="176" t="str">
        <f t="shared" si="11"/>
        <v>Country4Sub-Region0State3</v>
      </c>
    </row>
    <row r="195" spans="1:23" ht="13" x14ac:dyDescent="0.25">
      <c r="A195" s="98"/>
      <c r="B195" s="299"/>
      <c r="C195" s="299"/>
      <c r="D195" s="300"/>
      <c r="E195" s="117"/>
      <c r="F195" s="301"/>
      <c r="G195" s="236"/>
      <c r="H195" s="299"/>
      <c r="I195" s="103"/>
      <c r="J195" s="299"/>
      <c r="K195" s="306"/>
      <c r="L195" s="348"/>
      <c r="M195" s="304">
        <v>4</v>
      </c>
      <c r="N195" s="98" t="s">
        <v>1612</v>
      </c>
      <c r="O195" s="175"/>
      <c r="P195" s="236">
        <v>4</v>
      </c>
      <c r="Q195" s="235">
        <v>0</v>
      </c>
      <c r="R195" s="236">
        <v>4</v>
      </c>
      <c r="S195" s="170"/>
      <c r="T195" s="169"/>
      <c r="U195" s="170"/>
      <c r="V195" s="169"/>
      <c r="W195" s="176" t="str">
        <f t="shared" si="11"/>
        <v>Country4Sub-Region0State4</v>
      </c>
    </row>
    <row r="196" spans="1:23" ht="13" x14ac:dyDescent="0.25">
      <c r="A196" s="98"/>
      <c r="B196" s="299"/>
      <c r="C196" s="299"/>
      <c r="D196" s="300"/>
      <c r="E196" s="117"/>
      <c r="F196" s="301"/>
      <c r="G196" s="236"/>
      <c r="H196" s="299"/>
      <c r="I196" s="103"/>
      <c r="J196" s="299"/>
      <c r="K196" s="306"/>
      <c r="L196" s="348"/>
      <c r="M196" s="304">
        <v>5</v>
      </c>
      <c r="N196" s="98" t="s">
        <v>1613</v>
      </c>
      <c r="O196" s="175"/>
      <c r="P196" s="236">
        <v>4</v>
      </c>
      <c r="Q196" s="235">
        <v>0</v>
      </c>
      <c r="R196" s="236">
        <v>5</v>
      </c>
      <c r="S196" s="170"/>
      <c r="T196" s="169"/>
      <c r="U196" s="170"/>
      <c r="V196" s="169"/>
      <c r="W196" s="176" t="str">
        <f t="shared" si="11"/>
        <v>Country4Sub-Region0State5</v>
      </c>
    </row>
    <row r="197" spans="1:23" ht="13" x14ac:dyDescent="0.25">
      <c r="A197" s="98"/>
      <c r="B197" s="299"/>
      <c r="C197" s="299"/>
      <c r="D197" s="300"/>
      <c r="E197" s="117"/>
      <c r="F197" s="301"/>
      <c r="G197" s="236"/>
      <c r="H197" s="299"/>
      <c r="I197" s="103"/>
      <c r="J197" s="299"/>
      <c r="K197" s="306"/>
      <c r="L197" s="348"/>
      <c r="M197" s="304">
        <v>6</v>
      </c>
      <c r="N197" s="98" t="s">
        <v>1614</v>
      </c>
      <c r="O197" s="175"/>
      <c r="P197" s="236">
        <v>4</v>
      </c>
      <c r="Q197" s="235">
        <v>0</v>
      </c>
      <c r="R197" s="236">
        <v>6</v>
      </c>
      <c r="S197" s="170"/>
      <c r="T197" s="169"/>
      <c r="U197" s="170"/>
      <c r="V197" s="169"/>
      <c r="W197" s="176" t="str">
        <f t="shared" si="11"/>
        <v>Country4Sub-Region0State6</v>
      </c>
    </row>
    <row r="198" spans="1:23" ht="13" x14ac:dyDescent="0.25">
      <c r="A198" s="98"/>
      <c r="B198" s="299"/>
      <c r="C198" s="299"/>
      <c r="D198" s="300"/>
      <c r="E198" s="117"/>
      <c r="F198" s="301"/>
      <c r="G198" s="236"/>
      <c r="H198" s="299"/>
      <c r="I198" s="103"/>
      <c r="J198" s="299"/>
      <c r="K198" s="306"/>
      <c r="L198" s="348"/>
      <c r="M198" s="304">
        <v>7</v>
      </c>
      <c r="N198" s="98" t="s">
        <v>1615</v>
      </c>
      <c r="O198" s="175"/>
      <c r="P198" s="236">
        <v>4</v>
      </c>
      <c r="Q198" s="235">
        <v>0</v>
      </c>
      <c r="R198" s="236">
        <v>7</v>
      </c>
      <c r="S198" s="170"/>
      <c r="T198" s="169"/>
      <c r="U198" s="170"/>
      <c r="V198" s="169"/>
      <c r="W198" s="176" t="str">
        <f t="shared" si="11"/>
        <v>Country4Sub-Region0State7</v>
      </c>
    </row>
    <row r="199" spans="1:23" ht="13" x14ac:dyDescent="0.25">
      <c r="A199" s="98"/>
      <c r="B199" s="299"/>
      <c r="C199" s="299"/>
      <c r="D199" s="300"/>
      <c r="E199" s="117"/>
      <c r="F199" s="301"/>
      <c r="G199" s="236"/>
      <c r="H199" s="299"/>
      <c r="I199" s="103"/>
      <c r="J199" s="299"/>
      <c r="K199" s="306"/>
      <c r="L199" s="348"/>
      <c r="M199" s="304">
        <v>8</v>
      </c>
      <c r="N199" s="98" t="s">
        <v>1616</v>
      </c>
      <c r="O199" s="175"/>
      <c r="P199" s="236">
        <v>4</v>
      </c>
      <c r="Q199" s="235">
        <v>0</v>
      </c>
      <c r="R199" s="236">
        <v>8</v>
      </c>
      <c r="S199" s="170"/>
      <c r="T199" s="169"/>
      <c r="U199" s="170"/>
      <c r="V199" s="169"/>
      <c r="W199" s="176" t="str">
        <f t="shared" si="11"/>
        <v>Country4Sub-Region0State8</v>
      </c>
    </row>
    <row r="200" spans="1:23" ht="13" x14ac:dyDescent="0.25">
      <c r="A200" s="98"/>
      <c r="B200" s="299"/>
      <c r="C200" s="299"/>
      <c r="D200" s="300"/>
      <c r="E200" s="117"/>
      <c r="F200" s="301"/>
      <c r="G200" s="236"/>
      <c r="H200" s="299"/>
      <c r="I200" s="103"/>
      <c r="J200" s="299"/>
      <c r="K200" s="306"/>
      <c r="L200" s="348"/>
      <c r="M200" s="304">
        <v>9</v>
      </c>
      <c r="N200" s="98" t="s">
        <v>1617</v>
      </c>
      <c r="O200" s="175"/>
      <c r="P200" s="236">
        <v>4</v>
      </c>
      <c r="Q200" s="235">
        <v>0</v>
      </c>
      <c r="R200" s="236">
        <v>9</v>
      </c>
      <c r="S200" s="170"/>
      <c r="T200" s="169"/>
      <c r="U200" s="170"/>
      <c r="V200" s="169"/>
      <c r="W200" s="176" t="str">
        <f t="shared" si="11"/>
        <v>Country4Sub-Region0State9</v>
      </c>
    </row>
    <row r="201" spans="1:23" ht="13" x14ac:dyDescent="0.25">
      <c r="A201" s="98"/>
      <c r="B201" s="299"/>
      <c r="C201" s="299"/>
      <c r="D201" s="300"/>
      <c r="E201" s="117"/>
      <c r="F201" s="301"/>
      <c r="G201" s="236"/>
      <c r="H201" s="299"/>
      <c r="I201" s="103"/>
      <c r="J201" s="299"/>
      <c r="K201" s="306"/>
      <c r="L201" s="348"/>
      <c r="M201" s="304">
        <v>10</v>
      </c>
      <c r="N201" s="98" t="s">
        <v>1618</v>
      </c>
      <c r="O201" s="175"/>
      <c r="P201" s="236">
        <v>4</v>
      </c>
      <c r="Q201" s="235">
        <v>0</v>
      </c>
      <c r="R201" s="236">
        <v>10</v>
      </c>
      <c r="S201" s="170"/>
      <c r="T201" s="169"/>
      <c r="U201" s="170"/>
      <c r="V201" s="169"/>
      <c r="W201" s="176" t="str">
        <f t="shared" si="11"/>
        <v>Country4Sub-Region0State10</v>
      </c>
    </row>
    <row r="202" spans="1:23" ht="13" x14ac:dyDescent="0.25">
      <c r="A202" s="98"/>
      <c r="B202" s="299"/>
      <c r="C202" s="299"/>
      <c r="D202" s="300"/>
      <c r="E202" s="117"/>
      <c r="F202" s="301"/>
      <c r="G202" s="236"/>
      <c r="H202" s="299"/>
      <c r="I202" s="103"/>
      <c r="J202" s="299"/>
      <c r="K202" s="306"/>
      <c r="L202" s="348"/>
      <c r="M202" s="304">
        <v>11</v>
      </c>
      <c r="N202" s="98" t="s">
        <v>1619</v>
      </c>
      <c r="O202" s="175"/>
      <c r="P202" s="236">
        <v>4</v>
      </c>
      <c r="Q202" s="235">
        <v>0</v>
      </c>
      <c r="R202" s="236">
        <v>11</v>
      </c>
      <c r="S202" s="170"/>
      <c r="T202" s="169"/>
      <c r="U202" s="170"/>
      <c r="V202" s="169"/>
      <c r="W202" s="176" t="str">
        <f t="shared" si="11"/>
        <v>Country4Sub-Region0State11</v>
      </c>
    </row>
    <row r="203" spans="1:23" ht="13" x14ac:dyDescent="0.25">
      <c r="A203" s="98"/>
      <c r="B203" s="299"/>
      <c r="C203" s="299"/>
      <c r="D203" s="300"/>
      <c r="E203" s="117"/>
      <c r="F203" s="301"/>
      <c r="G203" s="236"/>
      <c r="H203" s="299"/>
      <c r="I203" s="103"/>
      <c r="J203" s="299"/>
      <c r="K203" s="306"/>
      <c r="L203" s="348"/>
      <c r="M203" s="304">
        <v>12</v>
      </c>
      <c r="N203" s="98" t="s">
        <v>1620</v>
      </c>
      <c r="O203" s="175"/>
      <c r="P203" s="236">
        <v>4</v>
      </c>
      <c r="Q203" s="235">
        <v>0</v>
      </c>
      <c r="R203" s="236">
        <v>12</v>
      </c>
      <c r="S203" s="170"/>
      <c r="T203" s="169"/>
      <c r="U203" s="170"/>
      <c r="V203" s="169"/>
      <c r="W203" s="176" t="str">
        <f t="shared" si="11"/>
        <v>Country4Sub-Region0State12</v>
      </c>
    </row>
    <row r="204" spans="1:23" ht="13" x14ac:dyDescent="0.25">
      <c r="A204" s="98"/>
      <c r="B204" s="299"/>
      <c r="C204" s="299"/>
      <c r="D204" s="300"/>
      <c r="E204" s="117"/>
      <c r="F204" s="301"/>
      <c r="G204" s="236"/>
      <c r="H204" s="299"/>
      <c r="I204" s="103"/>
      <c r="J204" s="299"/>
      <c r="K204" s="306"/>
      <c r="L204" s="348"/>
      <c r="M204" s="304">
        <v>13</v>
      </c>
      <c r="N204" s="98" t="s">
        <v>1621</v>
      </c>
      <c r="O204" s="175"/>
      <c r="P204" s="236">
        <v>4</v>
      </c>
      <c r="Q204" s="235">
        <v>0</v>
      </c>
      <c r="R204" s="236">
        <v>13</v>
      </c>
      <c r="S204" s="170"/>
      <c r="T204" s="169"/>
      <c r="U204" s="170"/>
      <c r="V204" s="169"/>
      <c r="W204" s="176" t="str">
        <f t="shared" si="11"/>
        <v>Country4Sub-Region0State13</v>
      </c>
    </row>
    <row r="205" spans="1:23" ht="13" x14ac:dyDescent="0.25">
      <c r="A205" s="98"/>
      <c r="B205" s="299"/>
      <c r="C205" s="299"/>
      <c r="D205" s="300"/>
      <c r="E205" s="117"/>
      <c r="F205" s="301"/>
      <c r="G205" s="236"/>
      <c r="H205" s="299"/>
      <c r="I205" s="103"/>
      <c r="J205" s="299"/>
      <c r="K205" s="306"/>
      <c r="L205" s="348"/>
      <c r="M205" s="304">
        <v>14</v>
      </c>
      <c r="N205" s="98" t="s">
        <v>1622</v>
      </c>
      <c r="O205" s="175"/>
      <c r="P205" s="236">
        <v>4</v>
      </c>
      <c r="Q205" s="235">
        <v>0</v>
      </c>
      <c r="R205" s="236">
        <v>14</v>
      </c>
      <c r="S205" s="170"/>
      <c r="T205" s="169"/>
      <c r="U205" s="170"/>
      <c r="V205" s="169"/>
      <c r="W205" s="176" t="str">
        <f t="shared" si="11"/>
        <v>Country4Sub-Region0State14</v>
      </c>
    </row>
    <row r="206" spans="1:23" ht="13" x14ac:dyDescent="0.25">
      <c r="A206" s="98"/>
      <c r="B206" s="299"/>
      <c r="C206" s="299"/>
      <c r="D206" s="300"/>
      <c r="E206" s="117"/>
      <c r="F206" s="301"/>
      <c r="G206" s="236"/>
      <c r="H206" s="299"/>
      <c r="I206" s="103"/>
      <c r="J206" s="299"/>
      <c r="K206" s="306"/>
      <c r="L206" s="348"/>
      <c r="M206" s="304">
        <v>15</v>
      </c>
      <c r="N206" s="98" t="s">
        <v>1623</v>
      </c>
      <c r="O206" s="175"/>
      <c r="P206" s="236">
        <v>4</v>
      </c>
      <c r="Q206" s="235">
        <v>0</v>
      </c>
      <c r="R206" s="236">
        <v>15</v>
      </c>
      <c r="S206" s="170"/>
      <c r="T206" s="169"/>
      <c r="U206" s="170"/>
      <c r="V206" s="169"/>
      <c r="W206" s="176" t="str">
        <f t="shared" si="11"/>
        <v>Country4Sub-Region0State15</v>
      </c>
    </row>
    <row r="207" spans="1:23" ht="13" x14ac:dyDescent="0.25">
      <c r="A207" s="307"/>
      <c r="B207" s="333"/>
      <c r="C207" s="333"/>
      <c r="D207" s="334"/>
      <c r="E207" s="335"/>
      <c r="F207" s="341"/>
      <c r="G207" s="239"/>
      <c r="H207" s="333"/>
      <c r="I207" s="126"/>
      <c r="J207" s="333"/>
      <c r="K207" s="346"/>
      <c r="L207" s="349"/>
      <c r="M207" s="338">
        <v>16</v>
      </c>
      <c r="N207" s="307" t="s">
        <v>1624</v>
      </c>
      <c r="O207" s="177"/>
      <c r="P207" s="239">
        <v>4</v>
      </c>
      <c r="Q207" s="237">
        <v>0</v>
      </c>
      <c r="R207" s="239">
        <v>16</v>
      </c>
      <c r="S207" s="179"/>
      <c r="T207" s="178"/>
      <c r="U207" s="179"/>
      <c r="V207" s="178"/>
      <c r="W207" s="180" t="str">
        <f t="shared" si="11"/>
        <v>Country4Sub-Region0State16</v>
      </c>
    </row>
    <row r="208" spans="1:23" ht="13" x14ac:dyDescent="0.25">
      <c r="A208" s="98">
        <v>2</v>
      </c>
      <c r="B208" s="299" t="s">
        <v>253</v>
      </c>
      <c r="C208" s="299">
        <v>2</v>
      </c>
      <c r="D208" s="300" t="s">
        <v>253</v>
      </c>
      <c r="E208" s="117">
        <v>7</v>
      </c>
      <c r="F208" s="301" t="s">
        <v>254</v>
      </c>
      <c r="G208" s="236">
        <v>18</v>
      </c>
      <c r="H208" s="299" t="s">
        <v>257</v>
      </c>
      <c r="I208" s="103"/>
      <c r="J208" s="299" t="s">
        <v>1038</v>
      </c>
      <c r="K208" s="299">
        <v>0</v>
      </c>
      <c r="L208" s="328" t="str">
        <f>CONCATENATE("Unspecified ",J208)</f>
        <v>Unspecified CHE</v>
      </c>
      <c r="M208" s="116">
        <v>0</v>
      </c>
      <c r="N208" s="305" t="str">
        <f t="shared" si="4"/>
        <v>Unspecified CHE State</v>
      </c>
      <c r="S208" s="164">
        <f>IF(ISBLANK(#REF!),S191,S191+1)</f>
        <v>118</v>
      </c>
      <c r="T208" s="163" t="e">
        <f ca="1">IF(ISBLANK(#REF!),"",CONCATENATE("INSERT INTO [dbo].[CountryRegion] (CountryRegionID,Name,Description,CountryID,EditorID,EditDate,DisplayOrder) values (",#REF!,",'",L208,"','",L208,"',",(#REF!/#REF!),",5,'",TEXT(TODAY(),"yyyy-mm-dd"),"',",S208,");"))</f>
        <v>#REF!</v>
      </c>
      <c r="U208" s="164">
        <v>118</v>
      </c>
      <c r="V208" s="163" t="e">
        <f ca="1">IF(ISBLANK(#REF!),"",CONCATENATE("INSERT INTO [dbo].[State] (StateID,Name,Description,Abbreviation,CountryRegionID,EditorID,EditDate,DisplayOrder) values (",#REF!,",'",N208,"','",N208,"','",O208,"',",(#REF!/#REF!),",5,'",TEXT(TODAY(),"yyyy-mm-dd"),"',",U208,");"))</f>
        <v>#REF!</v>
      </c>
    </row>
    <row r="209" spans="1:23" ht="13" x14ac:dyDescent="0.25">
      <c r="A209" s="98">
        <v>2</v>
      </c>
      <c r="B209" s="99" t="s">
        <v>253</v>
      </c>
      <c r="C209" s="99">
        <v>2</v>
      </c>
      <c r="D209" s="100" t="s">
        <v>253</v>
      </c>
      <c r="E209" s="119">
        <v>7</v>
      </c>
      <c r="F209" s="111" t="s">
        <v>254</v>
      </c>
      <c r="G209" s="121">
        <v>1037</v>
      </c>
      <c r="H209" s="122" t="s">
        <v>258</v>
      </c>
      <c r="I209" s="126"/>
      <c r="J209" s="124" t="s">
        <v>254</v>
      </c>
      <c r="K209" s="124">
        <v>0</v>
      </c>
      <c r="L209" s="113" t="str">
        <f>CONCATENATE("Unspecified ",J209, " Sub-Region")</f>
        <v>Unspecified DACH Sub-Region</v>
      </c>
      <c r="M209" s="114">
        <v>0</v>
      </c>
      <c r="N209" s="113" t="str">
        <f t="shared" si="4"/>
        <v>Unspecified DACH State</v>
      </c>
      <c r="S209" s="164">
        <f>IF(ISBLANK(#REF!),S208,S208+1)</f>
        <v>119</v>
      </c>
      <c r="T209" s="163" t="e">
        <f ca="1">IF(ISBLANK(#REF!),"",CONCATENATE("INSERT INTO [dbo].[CountryRegion] (CountryRegionID,Name,Description,CountryID,EditorID,EditDate,DisplayOrder) values (",#REF!,",'",L209,"','",L209,"',",(#REF!/#REF!),",5,'",TEXT(TODAY(),"yyyy-mm-dd"),"',",S209,");"))</f>
        <v>#REF!</v>
      </c>
      <c r="U209" s="164">
        <v>119</v>
      </c>
      <c r="V209" s="163" t="e">
        <f ca="1">IF(ISBLANK(#REF!),"",CONCATENATE("INSERT INTO [dbo].[State] (StateID,Name,Description,Abbreviation,CountryRegionID,EditorID,EditDate,DisplayOrder) values (",#REF!,",'",N209,"','",N209,"','",O209,"',",(#REF!/#REF!),",5,'",TEXT(TODAY(),"yyyy-mm-dd"),"',",U209,");"))</f>
        <v>#REF!</v>
      </c>
    </row>
    <row r="210" spans="1:23" ht="13" x14ac:dyDescent="0.25">
      <c r="A210" s="98">
        <v>2</v>
      </c>
      <c r="B210" s="99" t="s">
        <v>253</v>
      </c>
      <c r="C210" s="99">
        <v>2</v>
      </c>
      <c r="D210" s="100" t="s">
        <v>253</v>
      </c>
      <c r="E210" s="117">
        <v>8</v>
      </c>
      <c r="F210" s="101" t="s">
        <v>259</v>
      </c>
      <c r="G210" s="102">
        <v>19</v>
      </c>
      <c r="H210" s="99" t="s">
        <v>260</v>
      </c>
      <c r="I210" s="103"/>
      <c r="J210" s="99" t="s">
        <v>1039</v>
      </c>
      <c r="K210" s="99">
        <v>0</v>
      </c>
      <c r="L210" s="115" t="str">
        <f>CONCATENATE("Unspecified ",J210)</f>
        <v>Unspecified BEL</v>
      </c>
      <c r="M210" s="116">
        <v>0</v>
      </c>
      <c r="N210" s="97" t="str">
        <f t="shared" si="4"/>
        <v>Unspecified BEL State</v>
      </c>
      <c r="S210" s="164">
        <f>IF(ISBLANK(#REF!),S209,S209+1)</f>
        <v>120</v>
      </c>
      <c r="T210" s="163" t="e">
        <f ca="1">IF(ISBLANK(#REF!),"",CONCATENATE("INSERT INTO [dbo].[CountryRegion] (CountryRegionID,Name,Description,CountryID,EditorID,EditDate,DisplayOrder) values (",#REF!,",'",L210,"','",L210,"',",(#REF!/#REF!),",5,'",TEXT(TODAY(),"yyyy-mm-dd"),"',",S210,");"))</f>
        <v>#REF!</v>
      </c>
      <c r="U210" s="164">
        <v>120</v>
      </c>
      <c r="V210" s="163" t="e">
        <f ca="1">IF(ISBLANK(#REF!),"",CONCATENATE("INSERT INTO [dbo].[State] (StateID,Name,Description,Abbreviation,CountryRegionID,EditorID,EditDate,DisplayOrder) values (",#REF!,",'",N210,"','",N210,"','",O210,"',",(#REF!/#REF!),",5,'",TEXT(TODAY(),"yyyy-mm-dd"),"',",U210,");"))</f>
        <v>#REF!</v>
      </c>
    </row>
    <row r="211" spans="1:23" ht="13" x14ac:dyDescent="0.25">
      <c r="A211" s="98">
        <v>2</v>
      </c>
      <c r="B211" s="299" t="s">
        <v>253</v>
      </c>
      <c r="C211" s="299">
        <v>2</v>
      </c>
      <c r="D211" s="300" t="s">
        <v>253</v>
      </c>
      <c r="E211" s="117">
        <v>8</v>
      </c>
      <c r="F211" s="301" t="s">
        <v>259</v>
      </c>
      <c r="G211" s="236">
        <v>50</v>
      </c>
      <c r="H211" s="299" t="s">
        <v>261</v>
      </c>
      <c r="I211" s="103"/>
      <c r="J211" s="299" t="s">
        <v>1040</v>
      </c>
      <c r="K211" s="299">
        <v>0</v>
      </c>
      <c r="L211" s="340" t="str">
        <f>CONCATENATE("Unspecified ",J211)</f>
        <v>Unspecified LUX</v>
      </c>
      <c r="M211" s="116">
        <v>0</v>
      </c>
      <c r="N211" s="97" t="str">
        <f t="shared" si="4"/>
        <v>Unspecified LUX State</v>
      </c>
      <c r="S211" s="164">
        <f>IF(ISBLANK(#REF!),S210,S210+1)</f>
        <v>121</v>
      </c>
      <c r="T211" s="163" t="e">
        <f ca="1">IF(ISBLANK(#REF!),"",CONCATENATE("INSERT INTO [dbo].[CountryRegion] (CountryRegionID,Name,Description,CountryID,EditorID,EditDate,DisplayOrder) values (",#REF!,",'",L211,"','",L211,"',",(#REF!/#REF!),",5,'",TEXT(TODAY(),"yyyy-mm-dd"),"',",S211,");"))</f>
        <v>#REF!</v>
      </c>
      <c r="U211" s="164">
        <v>121</v>
      </c>
      <c r="V211" s="163" t="e">
        <f ca="1">IF(ISBLANK(#REF!),"",CONCATENATE("INSERT INTO [dbo].[State] (StateID,Name,Description,Abbreviation,CountryRegionID,EditorID,EditDate,DisplayOrder) values (",#REF!,",'",N211,"','",N211,"','",O211,"',",(#REF!/#REF!),",5,'",TEXT(TODAY(),"yyyy-mm-dd"),"',",U211,");"))</f>
        <v>#REF!</v>
      </c>
    </row>
    <row r="212" spans="1:23" ht="13" x14ac:dyDescent="0.25">
      <c r="A212" s="302">
        <v>2</v>
      </c>
      <c r="B212" s="329" t="s">
        <v>253</v>
      </c>
      <c r="C212" s="329">
        <v>2</v>
      </c>
      <c r="D212" s="330" t="s">
        <v>253</v>
      </c>
      <c r="E212" s="331">
        <v>8</v>
      </c>
      <c r="F212" s="339" t="s">
        <v>259</v>
      </c>
      <c r="G212" s="317">
        <v>6</v>
      </c>
      <c r="H212" s="329" t="s">
        <v>262</v>
      </c>
      <c r="I212" s="94"/>
      <c r="J212" s="329" t="s">
        <v>1041</v>
      </c>
      <c r="K212" s="342">
        <v>0</v>
      </c>
      <c r="L212" s="347" t="str">
        <f>CONCATENATE("Unspecified ",J212)</f>
        <v>Unspecified NLD</v>
      </c>
      <c r="M212" s="337">
        <v>0</v>
      </c>
      <c r="N212" s="302" t="str">
        <f t="shared" ref="N212:N293" si="12">CONCATENATE("Unspecified ",J212, " State")</f>
        <v>Unspecified NLD State</v>
      </c>
      <c r="O212" s="308"/>
      <c r="P212" s="317">
        <v>6</v>
      </c>
      <c r="Q212" s="316">
        <v>0</v>
      </c>
      <c r="R212" s="317">
        <v>0</v>
      </c>
      <c r="S212" s="170">
        <f>IF(ISBLANK(#REF!),S211,S211+1)</f>
        <v>122</v>
      </c>
      <c r="T212" s="169" t="e">
        <f ca="1">IF(ISBLANK(#REF!),"",CONCATENATE("INSERT INTO [dbo].[CountryRegion] (CountryRegionID,Name,Description,CountryID,EditorID,EditDate,DisplayOrder) values (",#REF!,",'",L212,"','",L212,"',",(#REF!/#REF!),",5,'",TEXT(TODAY(),"yyyy-mm-dd"),"',",S212,");"))</f>
        <v>#REF!</v>
      </c>
      <c r="U212" s="170">
        <v>122</v>
      </c>
      <c r="V212" s="169" t="e">
        <f ca="1">IF(ISBLANK(#REF!),"",CONCATENATE("INSERT INTO [dbo].[State] (StateID,Name,Description,Abbreviation,CountryRegionID,EditorID,EditDate,DisplayOrder) values (",#REF!,",'",N212,"','",N212,"','",O212,"',",(#REF!/#REF!),",5,'",TEXT(TODAY(),"yyyy-mm-dd"),"',",U212,");"))</f>
        <v>#REF!</v>
      </c>
      <c r="W212" s="313" t="str">
        <f t="shared" ref="W212:W224" si="13">"Country"&amp;P212&amp;"Sub-Region"&amp;Q212&amp;"State"&amp;R212</f>
        <v>Country6Sub-Region0State0</v>
      </c>
    </row>
    <row r="213" spans="1:23" ht="13" x14ac:dyDescent="0.25">
      <c r="A213" s="98"/>
      <c r="B213" s="299"/>
      <c r="C213" s="299"/>
      <c r="D213" s="300"/>
      <c r="E213" s="117"/>
      <c r="F213" s="301"/>
      <c r="G213" s="236"/>
      <c r="H213" s="299"/>
      <c r="I213" s="103"/>
      <c r="J213" s="299"/>
      <c r="K213" s="344"/>
      <c r="L213" s="348"/>
      <c r="M213" s="304">
        <v>1</v>
      </c>
      <c r="N213" s="98" t="s">
        <v>1654</v>
      </c>
      <c r="O213" s="175"/>
      <c r="P213" s="236">
        <v>6</v>
      </c>
      <c r="Q213" s="235">
        <v>0</v>
      </c>
      <c r="R213" s="236">
        <v>1</v>
      </c>
      <c r="S213" s="170"/>
      <c r="T213" s="169"/>
      <c r="U213" s="170"/>
      <c r="V213" s="169"/>
      <c r="W213" s="314" t="str">
        <f t="shared" si="13"/>
        <v>Country6Sub-Region0State1</v>
      </c>
    </row>
    <row r="214" spans="1:23" ht="13" x14ac:dyDescent="0.25">
      <c r="A214" s="98"/>
      <c r="B214" s="299"/>
      <c r="C214" s="299"/>
      <c r="D214" s="300"/>
      <c r="E214" s="117"/>
      <c r="F214" s="301"/>
      <c r="G214" s="236"/>
      <c r="H214" s="299"/>
      <c r="I214" s="103"/>
      <c r="J214" s="299"/>
      <c r="K214" s="344"/>
      <c r="L214" s="348"/>
      <c r="M214" s="304">
        <v>2</v>
      </c>
      <c r="N214" s="98" t="s">
        <v>1655</v>
      </c>
      <c r="O214" s="175"/>
      <c r="P214" s="236">
        <v>6</v>
      </c>
      <c r="Q214" s="235">
        <v>0</v>
      </c>
      <c r="R214" s="236">
        <v>2</v>
      </c>
      <c r="S214" s="170"/>
      <c r="T214" s="169"/>
      <c r="U214" s="170"/>
      <c r="V214" s="169"/>
      <c r="W214" s="314" t="str">
        <f t="shared" si="13"/>
        <v>Country6Sub-Region0State2</v>
      </c>
    </row>
    <row r="215" spans="1:23" ht="13" x14ac:dyDescent="0.25">
      <c r="A215" s="98"/>
      <c r="B215" s="299"/>
      <c r="C215" s="299"/>
      <c r="D215" s="300"/>
      <c r="E215" s="117"/>
      <c r="F215" s="301"/>
      <c r="G215" s="236"/>
      <c r="H215" s="299"/>
      <c r="I215" s="103"/>
      <c r="J215" s="299"/>
      <c r="K215" s="344"/>
      <c r="L215" s="348"/>
      <c r="M215" s="304">
        <v>3</v>
      </c>
      <c r="N215" s="98" t="s">
        <v>1656</v>
      </c>
      <c r="O215" s="175"/>
      <c r="P215" s="236">
        <v>6</v>
      </c>
      <c r="Q215" s="235">
        <v>0</v>
      </c>
      <c r="R215" s="236">
        <v>3</v>
      </c>
      <c r="S215" s="170"/>
      <c r="T215" s="169"/>
      <c r="U215" s="170"/>
      <c r="V215" s="169"/>
      <c r="W215" s="314" t="str">
        <f t="shared" si="13"/>
        <v>Country6Sub-Region0State3</v>
      </c>
    </row>
    <row r="216" spans="1:23" ht="13" x14ac:dyDescent="0.25">
      <c r="A216" s="98"/>
      <c r="B216" s="299"/>
      <c r="C216" s="299"/>
      <c r="D216" s="300"/>
      <c r="E216" s="117"/>
      <c r="F216" s="301"/>
      <c r="G216" s="236"/>
      <c r="H216" s="299"/>
      <c r="I216" s="103"/>
      <c r="J216" s="299"/>
      <c r="K216" s="344"/>
      <c r="L216" s="348"/>
      <c r="M216" s="304">
        <v>4</v>
      </c>
      <c r="N216" s="98" t="s">
        <v>1657</v>
      </c>
      <c r="O216" s="175"/>
      <c r="P216" s="236">
        <v>6</v>
      </c>
      <c r="Q216" s="235">
        <v>0</v>
      </c>
      <c r="R216" s="236">
        <v>4</v>
      </c>
      <c r="S216" s="170"/>
      <c r="T216" s="169"/>
      <c r="U216" s="170"/>
      <c r="V216" s="169"/>
      <c r="W216" s="314" t="str">
        <f t="shared" si="13"/>
        <v>Country6Sub-Region0State4</v>
      </c>
    </row>
    <row r="217" spans="1:23" ht="13" x14ac:dyDescent="0.25">
      <c r="A217" s="98"/>
      <c r="B217" s="299"/>
      <c r="C217" s="299"/>
      <c r="D217" s="300"/>
      <c r="E217" s="117"/>
      <c r="F217" s="301"/>
      <c r="G217" s="236"/>
      <c r="H217" s="299"/>
      <c r="I217" s="103"/>
      <c r="J217" s="299"/>
      <c r="K217" s="344"/>
      <c r="L217" s="348"/>
      <c r="M217" s="304">
        <v>5</v>
      </c>
      <c r="N217" s="98" t="s">
        <v>1658</v>
      </c>
      <c r="O217" s="175"/>
      <c r="P217" s="236">
        <v>6</v>
      </c>
      <c r="Q217" s="235">
        <v>0</v>
      </c>
      <c r="R217" s="236">
        <v>5</v>
      </c>
      <c r="S217" s="170"/>
      <c r="T217" s="169"/>
      <c r="U217" s="170"/>
      <c r="V217" s="169"/>
      <c r="W217" s="314" t="str">
        <f t="shared" si="13"/>
        <v>Country6Sub-Region0State5</v>
      </c>
    </row>
    <row r="218" spans="1:23" ht="13" x14ac:dyDescent="0.25">
      <c r="A218" s="98"/>
      <c r="B218" s="299"/>
      <c r="C218" s="299"/>
      <c r="D218" s="300"/>
      <c r="E218" s="117"/>
      <c r="F218" s="301"/>
      <c r="G218" s="236"/>
      <c r="H218" s="299"/>
      <c r="I218" s="103"/>
      <c r="J218" s="299"/>
      <c r="K218" s="344"/>
      <c r="L218" s="348"/>
      <c r="M218" s="304">
        <v>6</v>
      </c>
      <c r="N218" s="98" t="s">
        <v>1659</v>
      </c>
      <c r="O218" s="175"/>
      <c r="P218" s="236">
        <v>6</v>
      </c>
      <c r="Q218" s="235">
        <v>0</v>
      </c>
      <c r="R218" s="236">
        <v>6</v>
      </c>
      <c r="S218" s="170"/>
      <c r="T218" s="169"/>
      <c r="U218" s="170"/>
      <c r="V218" s="169"/>
      <c r="W218" s="314" t="str">
        <f t="shared" si="13"/>
        <v>Country6Sub-Region0State6</v>
      </c>
    </row>
    <row r="219" spans="1:23" ht="13" x14ac:dyDescent="0.25">
      <c r="A219" s="98"/>
      <c r="B219" s="299"/>
      <c r="C219" s="299"/>
      <c r="D219" s="300"/>
      <c r="E219" s="117"/>
      <c r="F219" s="301"/>
      <c r="G219" s="236"/>
      <c r="H219" s="299"/>
      <c r="I219" s="103"/>
      <c r="J219" s="299"/>
      <c r="K219" s="344"/>
      <c r="L219" s="348"/>
      <c r="M219" s="304">
        <v>7</v>
      </c>
      <c r="N219" s="98" t="s">
        <v>1660</v>
      </c>
      <c r="O219" s="175"/>
      <c r="P219" s="236">
        <v>6</v>
      </c>
      <c r="Q219" s="235">
        <v>0</v>
      </c>
      <c r="R219" s="236">
        <v>7</v>
      </c>
      <c r="S219" s="170"/>
      <c r="T219" s="169"/>
      <c r="U219" s="170"/>
      <c r="V219" s="169"/>
      <c r="W219" s="314" t="str">
        <f t="shared" si="13"/>
        <v>Country6Sub-Region0State7</v>
      </c>
    </row>
    <row r="220" spans="1:23" ht="13" x14ac:dyDescent="0.25">
      <c r="A220" s="98"/>
      <c r="B220" s="299"/>
      <c r="C220" s="299"/>
      <c r="D220" s="300"/>
      <c r="E220" s="117"/>
      <c r="F220" s="301"/>
      <c r="G220" s="236"/>
      <c r="H220" s="299"/>
      <c r="I220" s="103"/>
      <c r="J220" s="299"/>
      <c r="K220" s="344"/>
      <c r="L220" s="348"/>
      <c r="M220" s="304">
        <v>8</v>
      </c>
      <c r="N220" s="98" t="s">
        <v>1661</v>
      </c>
      <c r="O220" s="175"/>
      <c r="P220" s="236">
        <v>6</v>
      </c>
      <c r="Q220" s="235">
        <v>0</v>
      </c>
      <c r="R220" s="236">
        <v>8</v>
      </c>
      <c r="S220" s="170"/>
      <c r="T220" s="169"/>
      <c r="U220" s="170"/>
      <c r="V220" s="169"/>
      <c r="W220" s="314" t="str">
        <f t="shared" si="13"/>
        <v>Country6Sub-Region0State8</v>
      </c>
    </row>
    <row r="221" spans="1:23" ht="13" x14ac:dyDescent="0.25">
      <c r="A221" s="98"/>
      <c r="B221" s="299"/>
      <c r="C221" s="299"/>
      <c r="D221" s="300"/>
      <c r="E221" s="117"/>
      <c r="F221" s="301"/>
      <c r="G221" s="236"/>
      <c r="H221" s="299"/>
      <c r="I221" s="103"/>
      <c r="J221" s="299"/>
      <c r="K221" s="344"/>
      <c r="L221" s="348"/>
      <c r="M221" s="304">
        <v>9</v>
      </c>
      <c r="N221" s="98" t="s">
        <v>1662</v>
      </c>
      <c r="O221" s="175"/>
      <c r="P221" s="236">
        <v>6</v>
      </c>
      <c r="Q221" s="235">
        <v>0</v>
      </c>
      <c r="R221" s="236">
        <v>9</v>
      </c>
      <c r="S221" s="170"/>
      <c r="T221" s="169"/>
      <c r="U221" s="170"/>
      <c r="V221" s="169"/>
      <c r="W221" s="314" t="str">
        <f t="shared" si="13"/>
        <v>Country6Sub-Region0State9</v>
      </c>
    </row>
    <row r="222" spans="1:23" ht="13" x14ac:dyDescent="0.25">
      <c r="A222" s="98"/>
      <c r="B222" s="299"/>
      <c r="C222" s="299"/>
      <c r="D222" s="300"/>
      <c r="E222" s="117"/>
      <c r="F222" s="301"/>
      <c r="G222" s="236"/>
      <c r="H222" s="299"/>
      <c r="I222" s="103"/>
      <c r="J222" s="299"/>
      <c r="K222" s="344"/>
      <c r="L222" s="348"/>
      <c r="M222" s="304">
        <v>10</v>
      </c>
      <c r="N222" s="98" t="s">
        <v>1663</v>
      </c>
      <c r="O222" s="175"/>
      <c r="P222" s="236">
        <v>6</v>
      </c>
      <c r="Q222" s="235">
        <v>0</v>
      </c>
      <c r="R222" s="236">
        <v>10</v>
      </c>
      <c r="S222" s="170"/>
      <c r="T222" s="169"/>
      <c r="U222" s="170"/>
      <c r="V222" s="169"/>
      <c r="W222" s="314" t="str">
        <f t="shared" si="13"/>
        <v>Country6Sub-Region0State10</v>
      </c>
    </row>
    <row r="223" spans="1:23" ht="13" x14ac:dyDescent="0.25">
      <c r="A223" s="98"/>
      <c r="B223" s="299"/>
      <c r="C223" s="299"/>
      <c r="D223" s="300"/>
      <c r="E223" s="117"/>
      <c r="F223" s="301"/>
      <c r="G223" s="236"/>
      <c r="H223" s="299"/>
      <c r="I223" s="103"/>
      <c r="J223" s="299"/>
      <c r="K223" s="344"/>
      <c r="L223" s="348"/>
      <c r="M223" s="304">
        <v>11</v>
      </c>
      <c r="N223" s="98" t="s">
        <v>1664</v>
      </c>
      <c r="O223" s="175"/>
      <c r="P223" s="236">
        <v>6</v>
      </c>
      <c r="Q223" s="235">
        <v>0</v>
      </c>
      <c r="R223" s="236">
        <v>11</v>
      </c>
      <c r="S223" s="170"/>
      <c r="T223" s="169"/>
      <c r="U223" s="170"/>
      <c r="V223" s="169"/>
      <c r="W223" s="314" t="str">
        <f t="shared" si="13"/>
        <v>Country6Sub-Region0State11</v>
      </c>
    </row>
    <row r="224" spans="1:23" ht="13" x14ac:dyDescent="0.25">
      <c r="A224" s="307"/>
      <c r="B224" s="333"/>
      <c r="C224" s="333"/>
      <c r="D224" s="334"/>
      <c r="E224" s="335"/>
      <c r="F224" s="341"/>
      <c r="G224" s="239"/>
      <c r="H224" s="333"/>
      <c r="I224" s="126"/>
      <c r="J224" s="333"/>
      <c r="K224" s="345"/>
      <c r="L224" s="349"/>
      <c r="M224" s="338">
        <v>12</v>
      </c>
      <c r="N224" s="307" t="s">
        <v>1665</v>
      </c>
      <c r="O224" s="177"/>
      <c r="P224" s="239">
        <v>6</v>
      </c>
      <c r="Q224" s="237">
        <v>0</v>
      </c>
      <c r="R224" s="239">
        <v>12</v>
      </c>
      <c r="S224" s="170"/>
      <c r="T224" s="169"/>
      <c r="U224" s="170"/>
      <c r="V224" s="169"/>
      <c r="W224" s="315" t="str">
        <f t="shared" si="13"/>
        <v>Country6Sub-Region0State12</v>
      </c>
    </row>
    <row r="225" spans="1:22" ht="13" x14ac:dyDescent="0.25">
      <c r="A225" s="98">
        <v>2</v>
      </c>
      <c r="B225" s="299" t="s">
        <v>253</v>
      </c>
      <c r="C225" s="299">
        <v>2</v>
      </c>
      <c r="D225" s="300" t="s">
        <v>253</v>
      </c>
      <c r="E225" s="335">
        <v>8</v>
      </c>
      <c r="F225" s="341" t="s">
        <v>259</v>
      </c>
      <c r="G225" s="350">
        <v>51</v>
      </c>
      <c r="H225" s="351" t="s">
        <v>263</v>
      </c>
      <c r="I225" s="126"/>
      <c r="J225" s="124" t="s">
        <v>1042</v>
      </c>
      <c r="K225" s="124">
        <v>0</v>
      </c>
      <c r="L225" s="352" t="str">
        <f>CONCATENATE("Unspecified ",J225, " Sub-Region")</f>
        <v>Unspecified (Benelux) Sub-Region</v>
      </c>
      <c r="M225" s="112">
        <v>0</v>
      </c>
      <c r="N225" s="352" t="str">
        <f t="shared" si="12"/>
        <v>Unspecified (Benelux) State</v>
      </c>
      <c r="S225" s="164">
        <f>IF(ISBLANK(#REF!),S212,S212+1)</f>
        <v>123</v>
      </c>
      <c r="T225" s="163" t="e">
        <f ca="1">IF(ISBLANK(#REF!),"",CONCATENATE("INSERT INTO [dbo].[CountryRegion] (CountryRegionID,Name,Description,CountryID,EditorID,EditDate,DisplayOrder) values (",#REF!,",'",L225,"','",L225,"',",(#REF!/#REF!),",5,'",TEXT(TODAY(),"yyyy-mm-dd"),"',",S225,");"))</f>
        <v>#REF!</v>
      </c>
      <c r="U225" s="164">
        <v>123</v>
      </c>
      <c r="V225" s="163" t="e">
        <f ca="1">IF(ISBLANK(#REF!),"",CONCATENATE("INSERT INTO [dbo].[State] (StateID,Name,Description,Abbreviation,CountryRegionID,EditorID,EditDate,DisplayOrder) values (",#REF!,",'",N225,"','",N225,"','",O225,"',",(#REF!/#REF!),",5,'",TEXT(TODAY(),"yyyy-mm-dd"),"',",U225,");"))</f>
        <v>#REF!</v>
      </c>
    </row>
    <row r="226" spans="1:22" ht="13" x14ac:dyDescent="0.25">
      <c r="A226" s="98">
        <v>2</v>
      </c>
      <c r="B226" s="99" t="s">
        <v>253</v>
      </c>
      <c r="C226" s="99">
        <v>2</v>
      </c>
      <c r="D226" s="100" t="s">
        <v>253</v>
      </c>
      <c r="E226" s="117">
        <v>9</v>
      </c>
      <c r="F226" s="101" t="s">
        <v>264</v>
      </c>
      <c r="G226" s="102">
        <v>64</v>
      </c>
      <c r="H226" s="100" t="s">
        <v>265</v>
      </c>
      <c r="I226" s="103"/>
      <c r="J226" s="99" t="s">
        <v>1043</v>
      </c>
      <c r="K226" s="99">
        <v>0</v>
      </c>
      <c r="L226" s="115" t="str">
        <f>CONCATENATE("Unspecified ",J226)</f>
        <v>Unspecified EST</v>
      </c>
      <c r="M226" s="116">
        <v>0</v>
      </c>
      <c r="N226" s="97" t="str">
        <f t="shared" si="12"/>
        <v>Unspecified EST State</v>
      </c>
      <c r="S226" s="164">
        <f>IF(ISBLANK(#REF!),S225,S225+1)</f>
        <v>124</v>
      </c>
      <c r="T226" s="163" t="e">
        <f ca="1">IF(ISBLANK(#REF!),"",CONCATENATE("INSERT INTO [dbo].[CountryRegion] (CountryRegionID,Name,Description,CountryID,EditorID,EditDate,DisplayOrder) values (",#REF!,",'",L226,"','",L226,"',",(#REF!/#REF!),",5,'",TEXT(TODAY(),"yyyy-mm-dd"),"',",S226,");"))</f>
        <v>#REF!</v>
      </c>
      <c r="U226" s="164">
        <v>124</v>
      </c>
      <c r="V226" s="163" t="e">
        <f ca="1">IF(ISBLANK(#REF!),"",CONCATENATE("INSERT INTO [dbo].[State] (StateID,Name,Description,Abbreviation,CountryRegionID,EditorID,EditDate,DisplayOrder) values (",#REF!,",'",N226,"','",N226,"','",O226,"',",(#REF!/#REF!),",5,'",TEXT(TODAY(),"yyyy-mm-dd"),"',",U226,");"))</f>
        <v>#REF!</v>
      </c>
    </row>
    <row r="227" spans="1:22" ht="13" x14ac:dyDescent="0.25">
      <c r="A227" s="98">
        <v>2</v>
      </c>
      <c r="B227" s="99" t="s">
        <v>253</v>
      </c>
      <c r="C227" s="99">
        <v>2</v>
      </c>
      <c r="D227" s="100" t="s">
        <v>253</v>
      </c>
      <c r="E227" s="117">
        <v>9</v>
      </c>
      <c r="F227" s="101" t="s">
        <v>264</v>
      </c>
      <c r="G227" s="102">
        <v>74</v>
      </c>
      <c r="H227" s="100" t="s">
        <v>266</v>
      </c>
      <c r="I227" s="103"/>
      <c r="J227" s="99" t="s">
        <v>1044</v>
      </c>
      <c r="K227" s="99">
        <v>0</v>
      </c>
      <c r="L227" s="115" t="str">
        <f>CONCATENATE("Unspecified ",J227)</f>
        <v>Unspecified LVA</v>
      </c>
      <c r="M227" s="116">
        <v>0</v>
      </c>
      <c r="N227" s="97" t="str">
        <f t="shared" si="12"/>
        <v>Unspecified LVA State</v>
      </c>
      <c r="S227" s="164">
        <f>IF(ISBLANK(#REF!),S226,S226+1)</f>
        <v>125</v>
      </c>
      <c r="T227" s="163" t="e">
        <f ca="1">IF(ISBLANK(#REF!),"",CONCATENATE("INSERT INTO [dbo].[CountryRegion] (CountryRegionID,Name,Description,CountryID,EditorID,EditDate,DisplayOrder) values (",#REF!,",'",L227,"','",L227,"',",(#REF!/#REF!),",5,'",TEXT(TODAY(),"yyyy-mm-dd"),"',",S227,");"))</f>
        <v>#REF!</v>
      </c>
      <c r="U227" s="164">
        <v>125</v>
      </c>
      <c r="V227" s="163" t="e">
        <f ca="1">IF(ISBLANK(#REF!),"",CONCATENATE("INSERT INTO [dbo].[State] (StateID,Name,Description,Abbreviation,CountryRegionID,EditorID,EditDate,DisplayOrder) values (",#REF!,",'",N227,"','",N227,"','",O227,"',",(#REF!/#REF!),",5,'",TEXT(TODAY(),"yyyy-mm-dd"),"',",U227,");"))</f>
        <v>#REF!</v>
      </c>
    </row>
    <row r="228" spans="1:22" ht="13" x14ac:dyDescent="0.25">
      <c r="A228" s="98">
        <v>2</v>
      </c>
      <c r="B228" s="99" t="s">
        <v>253</v>
      </c>
      <c r="C228" s="99">
        <v>2</v>
      </c>
      <c r="D228" s="100" t="s">
        <v>253</v>
      </c>
      <c r="E228" s="117">
        <v>9</v>
      </c>
      <c r="F228" s="101" t="s">
        <v>264</v>
      </c>
      <c r="G228" s="102">
        <v>66</v>
      </c>
      <c r="H228" s="100" t="s">
        <v>267</v>
      </c>
      <c r="I228" s="103"/>
      <c r="J228" s="99" t="s">
        <v>1045</v>
      </c>
      <c r="K228" s="99">
        <v>0</v>
      </c>
      <c r="L228" s="115" t="str">
        <f>CONCATENATE("Unspecified ",J228)</f>
        <v>Unspecified LTU</v>
      </c>
      <c r="M228" s="116">
        <v>0</v>
      </c>
      <c r="N228" s="97" t="str">
        <f t="shared" si="12"/>
        <v>Unspecified LTU State</v>
      </c>
      <c r="S228" s="164">
        <f>IF(ISBLANK(#REF!),S227,S227+1)</f>
        <v>126</v>
      </c>
      <c r="T228" s="163" t="e">
        <f ca="1">IF(ISBLANK(#REF!),"",CONCATENATE("INSERT INTO [dbo].[CountryRegion] (CountryRegionID,Name,Description,CountryID,EditorID,EditDate,DisplayOrder) values (",#REF!,",'",L228,"','",L228,"',",(#REF!/#REF!),",5,'",TEXT(TODAY(),"yyyy-mm-dd"),"',",S228,");"))</f>
        <v>#REF!</v>
      </c>
      <c r="U228" s="164">
        <v>126</v>
      </c>
      <c r="V228" s="163" t="e">
        <f ca="1">IF(ISBLANK(#REF!),"",CONCATENATE("INSERT INTO [dbo].[State] (StateID,Name,Description,Abbreviation,CountryRegionID,EditorID,EditDate,DisplayOrder) values (",#REF!,",'",N228,"','",N228,"','",O228,"',",(#REF!/#REF!),",5,'",TEXT(TODAY(),"yyyy-mm-dd"),"',",U228,");"))</f>
        <v>#REF!</v>
      </c>
    </row>
    <row r="229" spans="1:22" ht="13" x14ac:dyDescent="0.25">
      <c r="A229" s="98">
        <v>2</v>
      </c>
      <c r="B229" s="99" t="s">
        <v>253</v>
      </c>
      <c r="C229" s="99">
        <v>2</v>
      </c>
      <c r="D229" s="100" t="s">
        <v>253</v>
      </c>
      <c r="E229" s="119">
        <v>9</v>
      </c>
      <c r="F229" s="111" t="s">
        <v>264</v>
      </c>
      <c r="G229" s="121">
        <v>73</v>
      </c>
      <c r="H229" s="122" t="s">
        <v>268</v>
      </c>
      <c r="I229" s="126"/>
      <c r="J229" s="124" t="s">
        <v>1046</v>
      </c>
      <c r="K229" s="124">
        <v>0</v>
      </c>
      <c r="L229" s="113" t="str">
        <f>CONCATENATE("Unspecified ",J229, " Sub-Region")</f>
        <v>Unspecified (Baltics) Sub-Region</v>
      </c>
      <c r="M229" s="114">
        <v>0</v>
      </c>
      <c r="N229" s="113" t="str">
        <f t="shared" si="12"/>
        <v>Unspecified (Baltics) State</v>
      </c>
      <c r="S229" s="164">
        <f>IF(ISBLANK(#REF!),S228,S228+1)</f>
        <v>127</v>
      </c>
      <c r="T229" s="163" t="e">
        <f ca="1">IF(ISBLANK(#REF!),"",CONCATENATE("INSERT INTO [dbo].[CountryRegion] (CountryRegionID,Name,Description,CountryID,EditorID,EditDate,DisplayOrder) values (",#REF!,",'",L229,"','",L229,"',",(#REF!/#REF!),",5,'",TEXT(TODAY(),"yyyy-mm-dd"),"',",S229,");"))</f>
        <v>#REF!</v>
      </c>
      <c r="U229" s="164">
        <v>127</v>
      </c>
      <c r="V229" s="163" t="e">
        <f ca="1">IF(ISBLANK(#REF!),"",CONCATENATE("INSERT INTO [dbo].[State] (StateID,Name,Description,Abbreviation,CountryRegionID,EditorID,EditDate,DisplayOrder) values (",#REF!,",'",N229,"','",N229,"','",O229,"',",(#REF!/#REF!),",5,'",TEXT(TODAY(),"yyyy-mm-dd"),"',",U229,");"))</f>
        <v>#REF!</v>
      </c>
    </row>
    <row r="230" spans="1:22" ht="13" x14ac:dyDescent="0.25">
      <c r="A230" s="98">
        <v>2</v>
      </c>
      <c r="B230" s="99" t="s">
        <v>253</v>
      </c>
      <c r="C230" s="99">
        <v>2</v>
      </c>
      <c r="D230" s="100" t="s">
        <v>253</v>
      </c>
      <c r="E230" s="117">
        <v>10</v>
      </c>
      <c r="F230" s="101" t="s">
        <v>269</v>
      </c>
      <c r="G230" s="102">
        <v>1038</v>
      </c>
      <c r="H230" s="99" t="s">
        <v>270</v>
      </c>
      <c r="I230" s="103"/>
      <c r="J230" s="99" t="s">
        <v>1047</v>
      </c>
      <c r="K230" s="99">
        <v>0</v>
      </c>
      <c r="L230" s="115" t="str">
        <f t="shared" ref="L230:L239" si="14">CONCATENATE("Unspecified ",J230)</f>
        <v>Unspecified BLR</v>
      </c>
      <c r="M230" s="116">
        <v>0</v>
      </c>
      <c r="N230" s="97" t="str">
        <f t="shared" si="12"/>
        <v>Unspecified BLR State</v>
      </c>
      <c r="S230" s="164">
        <f>IF(ISBLANK(#REF!),S229,S229+1)</f>
        <v>128</v>
      </c>
      <c r="T230" s="163" t="e">
        <f ca="1">IF(ISBLANK(#REF!),"",CONCATENATE("INSERT INTO [dbo].[CountryRegion] (CountryRegionID,Name,Description,CountryID,EditorID,EditDate,DisplayOrder) values (",#REF!,",'",L230,"','",L230,"',",(#REF!/#REF!),",5,'",TEXT(TODAY(),"yyyy-mm-dd"),"',",S230,");"))</f>
        <v>#REF!</v>
      </c>
      <c r="U230" s="164">
        <v>128</v>
      </c>
      <c r="V230" s="163" t="e">
        <f ca="1">IF(ISBLANK(#REF!),"",CONCATENATE("INSERT INTO [dbo].[State] (StateID,Name,Description,Abbreviation,CountryRegionID,EditorID,EditDate,DisplayOrder) values (",#REF!,",'",N230,"','",N230,"','",O230,"',",(#REF!/#REF!),",5,'",TEXT(TODAY(),"yyyy-mm-dd"),"',",U230,");"))</f>
        <v>#REF!</v>
      </c>
    </row>
    <row r="231" spans="1:22" ht="13" x14ac:dyDescent="0.25">
      <c r="A231" s="98">
        <v>2</v>
      </c>
      <c r="B231" s="99" t="s">
        <v>253</v>
      </c>
      <c r="C231" s="99">
        <v>2</v>
      </c>
      <c r="D231" s="100" t="s">
        <v>253</v>
      </c>
      <c r="E231" s="117">
        <v>10</v>
      </c>
      <c r="F231" s="101" t="s">
        <v>269</v>
      </c>
      <c r="G231" s="102">
        <v>61</v>
      </c>
      <c r="H231" s="99" t="s">
        <v>271</v>
      </c>
      <c r="I231" s="103"/>
      <c r="J231" s="99" t="s">
        <v>1048</v>
      </c>
      <c r="K231" s="99">
        <v>0</v>
      </c>
      <c r="L231" s="115" t="str">
        <f t="shared" si="14"/>
        <v>Unspecified BGR</v>
      </c>
      <c r="M231" s="116">
        <v>0</v>
      </c>
      <c r="N231" s="97" t="str">
        <f t="shared" si="12"/>
        <v>Unspecified BGR State</v>
      </c>
      <c r="S231" s="164">
        <f>IF(ISBLANK(#REF!),S230,S230+1)</f>
        <v>129</v>
      </c>
      <c r="T231" s="163" t="e">
        <f ca="1">IF(ISBLANK(#REF!),"",CONCATENATE("INSERT INTO [dbo].[CountryRegion] (CountryRegionID,Name,Description,CountryID,EditorID,EditDate,DisplayOrder) values (",#REF!,",'",L231,"','",L231,"',",(#REF!/#REF!),",5,'",TEXT(TODAY(),"yyyy-mm-dd"),"',",S231,");"))</f>
        <v>#REF!</v>
      </c>
      <c r="U231" s="164">
        <v>129</v>
      </c>
      <c r="V231" s="163" t="e">
        <f ca="1">IF(ISBLANK(#REF!),"",CONCATENATE("INSERT INTO [dbo].[State] (StateID,Name,Description,Abbreviation,CountryRegionID,EditorID,EditDate,DisplayOrder) values (",#REF!,",'",N231,"','",N231,"','",O231,"',",(#REF!/#REF!),",5,'",TEXT(TODAY(),"yyyy-mm-dd"),"',",U231,");"))</f>
        <v>#REF!</v>
      </c>
    </row>
    <row r="232" spans="1:22" ht="13" x14ac:dyDescent="0.25">
      <c r="A232" s="98">
        <v>2</v>
      </c>
      <c r="B232" s="99" t="s">
        <v>253</v>
      </c>
      <c r="C232" s="99">
        <v>2</v>
      </c>
      <c r="D232" s="100" t="s">
        <v>253</v>
      </c>
      <c r="E232" s="117">
        <v>10</v>
      </c>
      <c r="F232" s="101" t="s">
        <v>269</v>
      </c>
      <c r="G232" s="102">
        <v>39</v>
      </c>
      <c r="H232" s="99" t="s">
        <v>272</v>
      </c>
      <c r="I232" s="103"/>
      <c r="J232" s="99" t="s">
        <v>1049</v>
      </c>
      <c r="K232" s="99">
        <v>0</v>
      </c>
      <c r="L232" s="115" t="str">
        <f t="shared" si="14"/>
        <v>Unspecified CZE</v>
      </c>
      <c r="M232" s="116">
        <v>0</v>
      </c>
      <c r="N232" s="97" t="str">
        <f t="shared" si="12"/>
        <v>Unspecified CZE State</v>
      </c>
      <c r="S232" s="164">
        <f>IF(ISBLANK(#REF!),S231,S231+1)</f>
        <v>130</v>
      </c>
      <c r="T232" s="163" t="e">
        <f ca="1">IF(ISBLANK(#REF!),"",CONCATENATE("INSERT INTO [dbo].[CountryRegion] (CountryRegionID,Name,Description,CountryID,EditorID,EditDate,DisplayOrder) values (",#REF!,",'",L232,"','",L232,"',",(#REF!/#REF!),",5,'",TEXT(TODAY(),"yyyy-mm-dd"),"',",S232,");"))</f>
        <v>#REF!</v>
      </c>
      <c r="U232" s="164">
        <v>130</v>
      </c>
      <c r="V232" s="163" t="e">
        <f ca="1">IF(ISBLANK(#REF!),"",CONCATENATE("INSERT INTO [dbo].[State] (StateID,Name,Description,Abbreviation,CountryRegionID,EditorID,EditDate,DisplayOrder) values (",#REF!,",'",N232,"','",N232,"','",O232,"',",(#REF!/#REF!),",5,'",TEXT(TODAY(),"yyyy-mm-dd"),"',",U232,");"))</f>
        <v>#REF!</v>
      </c>
    </row>
    <row r="233" spans="1:22" ht="13" x14ac:dyDescent="0.25">
      <c r="A233" s="98">
        <v>2</v>
      </c>
      <c r="B233" s="99" t="s">
        <v>253</v>
      </c>
      <c r="C233" s="99">
        <v>2</v>
      </c>
      <c r="D233" s="100" t="s">
        <v>253</v>
      </c>
      <c r="E233" s="117">
        <v>10</v>
      </c>
      <c r="F233" s="101" t="s">
        <v>269</v>
      </c>
      <c r="G233" s="102">
        <v>60</v>
      </c>
      <c r="H233" s="99" t="s">
        <v>273</v>
      </c>
      <c r="I233" s="103"/>
      <c r="J233" s="99" t="s">
        <v>1050</v>
      </c>
      <c r="K233" s="99">
        <v>0</v>
      </c>
      <c r="L233" s="115" t="str">
        <f t="shared" si="14"/>
        <v>Unspecified HUN</v>
      </c>
      <c r="M233" s="116">
        <v>0</v>
      </c>
      <c r="N233" s="97" t="str">
        <f t="shared" si="12"/>
        <v>Unspecified HUN State</v>
      </c>
      <c r="S233" s="164">
        <f>IF(ISBLANK(#REF!),S232,S232+1)</f>
        <v>131</v>
      </c>
      <c r="T233" s="163" t="e">
        <f ca="1">IF(ISBLANK(#REF!),"",CONCATENATE("INSERT INTO [dbo].[CountryRegion] (CountryRegionID,Name,Description,CountryID,EditorID,EditDate,DisplayOrder) values (",#REF!,",'",L233,"','",L233,"',",(#REF!/#REF!),",5,'",TEXT(TODAY(),"yyyy-mm-dd"),"',",S233,");"))</f>
        <v>#REF!</v>
      </c>
      <c r="U233" s="164">
        <v>131</v>
      </c>
      <c r="V233" s="163" t="e">
        <f ca="1">IF(ISBLANK(#REF!),"",CONCATENATE("INSERT INTO [dbo].[State] (StateID,Name,Description,Abbreviation,CountryRegionID,EditorID,EditDate,DisplayOrder) values (",#REF!,",'",N233,"','",N233,"','",O233,"',",(#REF!/#REF!),",5,'",TEXT(TODAY(),"yyyy-mm-dd"),"',",U233,");"))</f>
        <v>#REF!</v>
      </c>
    </row>
    <row r="234" spans="1:22" ht="13" x14ac:dyDescent="0.25">
      <c r="A234" s="98">
        <v>2</v>
      </c>
      <c r="B234" s="99" t="s">
        <v>253</v>
      </c>
      <c r="C234" s="99">
        <v>2</v>
      </c>
      <c r="D234" s="100" t="s">
        <v>253</v>
      </c>
      <c r="E234" s="117">
        <v>10</v>
      </c>
      <c r="F234" s="101" t="s">
        <v>269</v>
      </c>
      <c r="G234" s="102">
        <v>68</v>
      </c>
      <c r="H234" s="99" t="s">
        <v>275</v>
      </c>
      <c r="I234" s="103"/>
      <c r="J234" s="99" t="s">
        <v>1051</v>
      </c>
      <c r="K234" s="99">
        <v>0</v>
      </c>
      <c r="L234" s="115" t="str">
        <f t="shared" si="14"/>
        <v>Unspecified MDA</v>
      </c>
      <c r="M234" s="116">
        <v>0</v>
      </c>
      <c r="N234" s="97" t="str">
        <f t="shared" si="12"/>
        <v>Unspecified MDA State</v>
      </c>
      <c r="S234" s="164">
        <f>IF(ISBLANK(#REF!),S233,S233+1)</f>
        <v>132</v>
      </c>
      <c r="T234" s="163" t="e">
        <f ca="1">IF(ISBLANK(#REF!),"",CONCATENATE("INSERT INTO [dbo].[CountryRegion] (CountryRegionID,Name,Description,CountryID,EditorID,EditDate,DisplayOrder) values (",#REF!,",'",L234,"','",L234,"',",(#REF!/#REF!),",5,'",TEXT(TODAY(),"yyyy-mm-dd"),"',",S234,");"))</f>
        <v>#REF!</v>
      </c>
      <c r="U234" s="164">
        <v>132</v>
      </c>
      <c r="V234" s="163" t="e">
        <f ca="1">IF(ISBLANK(#REF!),"",CONCATENATE("INSERT INTO [dbo].[State] (StateID,Name,Description,Abbreviation,CountryRegionID,EditorID,EditDate,DisplayOrder) values (",#REF!,",'",N234,"','",N234,"','",O234,"',",(#REF!/#REF!),",5,'",TEXT(TODAY(),"yyyy-mm-dd"),"',",U234,");"))</f>
        <v>#REF!</v>
      </c>
    </row>
    <row r="235" spans="1:22" ht="13" x14ac:dyDescent="0.25">
      <c r="A235" s="98">
        <v>2</v>
      </c>
      <c r="B235" s="99" t="s">
        <v>253</v>
      </c>
      <c r="C235" s="99">
        <v>2</v>
      </c>
      <c r="D235" s="100" t="s">
        <v>253</v>
      </c>
      <c r="E235" s="117">
        <v>10</v>
      </c>
      <c r="F235" s="101" t="s">
        <v>269</v>
      </c>
      <c r="G235" s="102">
        <v>44</v>
      </c>
      <c r="H235" s="99" t="s">
        <v>274</v>
      </c>
      <c r="I235" s="103"/>
      <c r="J235" s="99" t="s">
        <v>1052</v>
      </c>
      <c r="K235" s="99">
        <v>0</v>
      </c>
      <c r="L235" s="115" t="str">
        <f t="shared" si="14"/>
        <v>Unspecified POL</v>
      </c>
      <c r="M235" s="116">
        <v>0</v>
      </c>
      <c r="N235" s="97" t="str">
        <f t="shared" si="12"/>
        <v>Unspecified POL State</v>
      </c>
      <c r="S235" s="164">
        <f>IF(ISBLANK(#REF!),S234,S234+1)</f>
        <v>133</v>
      </c>
      <c r="T235" s="163" t="e">
        <f ca="1">IF(ISBLANK(#REF!),"",CONCATENATE("INSERT INTO [dbo].[CountryRegion] (CountryRegionID,Name,Description,CountryID,EditorID,EditDate,DisplayOrder) values (",#REF!,",'",L235,"','",L235,"',",(#REF!/#REF!),",5,'",TEXT(TODAY(),"yyyy-mm-dd"),"',",S235,");"))</f>
        <v>#REF!</v>
      </c>
      <c r="U235" s="164">
        <v>133</v>
      </c>
      <c r="V235" s="163" t="e">
        <f ca="1">IF(ISBLANK(#REF!),"",CONCATENATE("INSERT INTO [dbo].[State] (StateID,Name,Description,Abbreviation,CountryRegionID,EditorID,EditDate,DisplayOrder) values (",#REF!,",'",N235,"','",N235,"','",O235,"',",(#REF!/#REF!),",5,'",TEXT(TODAY(),"yyyy-mm-dd"),"',",U235,");"))</f>
        <v>#REF!</v>
      </c>
    </row>
    <row r="236" spans="1:22" ht="13" x14ac:dyDescent="0.25">
      <c r="A236" s="98">
        <v>2</v>
      </c>
      <c r="B236" s="99" t="s">
        <v>253</v>
      </c>
      <c r="C236" s="99">
        <v>2</v>
      </c>
      <c r="D236" s="100" t="s">
        <v>253</v>
      </c>
      <c r="E236" s="117">
        <v>10</v>
      </c>
      <c r="F236" s="101" t="s">
        <v>269</v>
      </c>
      <c r="G236" s="102">
        <v>34</v>
      </c>
      <c r="H236" s="99" t="s">
        <v>276</v>
      </c>
      <c r="I236" s="103"/>
      <c r="J236" s="99" t="s">
        <v>1053</v>
      </c>
      <c r="K236" s="99">
        <v>0</v>
      </c>
      <c r="L236" s="115" t="str">
        <f t="shared" si="14"/>
        <v>Unspecified ROU</v>
      </c>
      <c r="M236" s="116">
        <v>0</v>
      </c>
      <c r="N236" s="97" t="str">
        <f t="shared" si="12"/>
        <v>Unspecified ROU State</v>
      </c>
      <c r="S236" s="164">
        <f>IF(ISBLANK(#REF!),S235,S235+1)</f>
        <v>134</v>
      </c>
      <c r="T236" s="163" t="e">
        <f ca="1">IF(ISBLANK(#REF!),"",CONCATENATE("INSERT INTO [dbo].[CountryRegion] (CountryRegionID,Name,Description,CountryID,EditorID,EditDate,DisplayOrder) values (",#REF!,",'",L236,"','",L236,"',",(#REF!/#REF!),",5,'",TEXT(TODAY(),"yyyy-mm-dd"),"',",S236,");"))</f>
        <v>#REF!</v>
      </c>
      <c r="U236" s="164">
        <v>134</v>
      </c>
      <c r="V236" s="163" t="e">
        <f ca="1">IF(ISBLANK(#REF!),"",CONCATENATE("INSERT INTO [dbo].[State] (StateID,Name,Description,Abbreviation,CountryRegionID,EditorID,EditDate,DisplayOrder) values (",#REF!,",'",N236,"','",N236,"','",O236,"',",(#REF!/#REF!),",5,'",TEXT(TODAY(),"yyyy-mm-dd"),"',",U236,");"))</f>
        <v>#REF!</v>
      </c>
    </row>
    <row r="237" spans="1:22" ht="13" x14ac:dyDescent="0.25">
      <c r="A237" s="98">
        <v>2</v>
      </c>
      <c r="B237" s="99" t="s">
        <v>253</v>
      </c>
      <c r="C237" s="99">
        <v>2</v>
      </c>
      <c r="D237" s="100" t="s">
        <v>253</v>
      </c>
      <c r="E237" s="117">
        <v>10</v>
      </c>
      <c r="F237" s="101" t="s">
        <v>269</v>
      </c>
      <c r="G237" s="102">
        <v>53</v>
      </c>
      <c r="H237" s="99" t="s">
        <v>277</v>
      </c>
      <c r="I237" s="103"/>
      <c r="J237" s="99" t="s">
        <v>1054</v>
      </c>
      <c r="K237" s="99">
        <v>0</v>
      </c>
      <c r="L237" s="115" t="str">
        <f t="shared" si="14"/>
        <v>Unspecified RUS</v>
      </c>
      <c r="M237" s="116">
        <v>0</v>
      </c>
      <c r="N237" s="97" t="str">
        <f t="shared" si="12"/>
        <v>Unspecified RUS State</v>
      </c>
      <c r="S237" s="164">
        <f>IF(ISBLANK(#REF!),S236,S236+1)</f>
        <v>135</v>
      </c>
      <c r="T237" s="163" t="e">
        <f ca="1">IF(ISBLANK(#REF!),"",CONCATENATE("INSERT INTO [dbo].[CountryRegion] (CountryRegionID,Name,Description,CountryID,EditorID,EditDate,DisplayOrder) values (",#REF!,",'",L237,"','",L237,"',",(#REF!/#REF!),",5,'",TEXT(TODAY(),"yyyy-mm-dd"),"',",S237,");"))</f>
        <v>#REF!</v>
      </c>
      <c r="U237" s="164">
        <v>135</v>
      </c>
      <c r="V237" s="163" t="e">
        <f ca="1">IF(ISBLANK(#REF!),"",CONCATENATE("INSERT INTO [dbo].[State] (StateID,Name,Description,Abbreviation,CountryRegionID,EditorID,EditDate,DisplayOrder) values (",#REF!,",'",N237,"','",N237,"','",O237,"',",(#REF!/#REF!),",5,'",TEXT(TODAY(),"yyyy-mm-dd"),"',",U237,");"))</f>
        <v>#REF!</v>
      </c>
    </row>
    <row r="238" spans="1:22" ht="13" x14ac:dyDescent="0.25">
      <c r="A238" s="98">
        <v>2</v>
      </c>
      <c r="B238" s="99" t="s">
        <v>253</v>
      </c>
      <c r="C238" s="99">
        <v>2</v>
      </c>
      <c r="D238" s="100" t="s">
        <v>253</v>
      </c>
      <c r="E238" s="117">
        <v>10</v>
      </c>
      <c r="F238" s="101" t="s">
        <v>269</v>
      </c>
      <c r="G238" s="102">
        <v>62</v>
      </c>
      <c r="H238" s="99" t="s">
        <v>278</v>
      </c>
      <c r="I238" s="103"/>
      <c r="J238" s="99" t="s">
        <v>1055</v>
      </c>
      <c r="K238" s="99">
        <v>0</v>
      </c>
      <c r="L238" s="115" t="str">
        <f t="shared" si="14"/>
        <v>Unspecified SVK</v>
      </c>
      <c r="M238" s="116">
        <v>0</v>
      </c>
      <c r="N238" s="97" t="str">
        <f t="shared" si="12"/>
        <v>Unspecified SVK State</v>
      </c>
      <c r="S238" s="164">
        <f>IF(ISBLANK(#REF!),S237,S237+1)</f>
        <v>136</v>
      </c>
      <c r="T238" s="163" t="e">
        <f ca="1">IF(ISBLANK(#REF!),"",CONCATENATE("INSERT INTO [dbo].[CountryRegion] (CountryRegionID,Name,Description,CountryID,EditorID,EditDate,DisplayOrder) values (",#REF!,",'",L238,"','",L238,"',",(#REF!/#REF!),",5,'",TEXT(TODAY(),"yyyy-mm-dd"),"',",S238,");"))</f>
        <v>#REF!</v>
      </c>
      <c r="U238" s="164">
        <v>136</v>
      </c>
      <c r="V238" s="163" t="e">
        <f ca="1">IF(ISBLANK(#REF!),"",CONCATENATE("INSERT INTO [dbo].[State] (StateID,Name,Description,Abbreviation,CountryRegionID,EditorID,EditDate,DisplayOrder) values (",#REF!,",'",N238,"','",N238,"','",O238,"',",(#REF!/#REF!),",5,'",TEXT(TODAY(),"yyyy-mm-dd"),"',",U238,");"))</f>
        <v>#REF!</v>
      </c>
    </row>
    <row r="239" spans="1:22" ht="13" x14ac:dyDescent="0.25">
      <c r="A239" s="98">
        <v>2</v>
      </c>
      <c r="B239" s="99" t="s">
        <v>253</v>
      </c>
      <c r="C239" s="99">
        <v>2</v>
      </c>
      <c r="D239" s="100" t="s">
        <v>253</v>
      </c>
      <c r="E239" s="117">
        <v>10</v>
      </c>
      <c r="F239" s="101" t="s">
        <v>269</v>
      </c>
      <c r="G239" s="102">
        <v>67</v>
      </c>
      <c r="H239" s="99" t="s">
        <v>279</v>
      </c>
      <c r="I239" s="103"/>
      <c r="J239" s="99" t="s">
        <v>1056</v>
      </c>
      <c r="K239" s="99">
        <v>0</v>
      </c>
      <c r="L239" s="115" t="str">
        <f t="shared" si="14"/>
        <v>Unspecified UKR</v>
      </c>
      <c r="M239" s="116">
        <v>0</v>
      </c>
      <c r="N239" s="97" t="str">
        <f t="shared" si="12"/>
        <v>Unspecified UKR State</v>
      </c>
      <c r="S239" s="164">
        <f>IF(ISBLANK(#REF!),S238,S238+1)</f>
        <v>137</v>
      </c>
      <c r="T239" s="163" t="e">
        <f ca="1">IF(ISBLANK(#REF!),"",CONCATENATE("INSERT INTO [dbo].[CountryRegion] (CountryRegionID,Name,Description,CountryID,EditorID,EditDate,DisplayOrder) values (",#REF!,",'",L239,"','",L239,"',",(#REF!/#REF!),",5,'",TEXT(TODAY(),"yyyy-mm-dd"),"',",S239,");"))</f>
        <v>#REF!</v>
      </c>
      <c r="U239" s="164">
        <v>137</v>
      </c>
      <c r="V239" s="163" t="e">
        <f ca="1">IF(ISBLANK(#REF!),"",CONCATENATE("INSERT INTO [dbo].[State] (StateID,Name,Description,Abbreviation,CountryRegionID,EditorID,EditDate,DisplayOrder) values (",#REF!,",'",N239,"','",N239,"','",O239,"',",(#REF!/#REF!),",5,'",TEXT(TODAY(),"yyyy-mm-dd"),"',",U239,");"))</f>
        <v>#REF!</v>
      </c>
    </row>
    <row r="240" spans="1:22" ht="13" x14ac:dyDescent="0.25">
      <c r="A240" s="98">
        <v>2</v>
      </c>
      <c r="B240" s="99" t="s">
        <v>253</v>
      </c>
      <c r="C240" s="99">
        <v>2</v>
      </c>
      <c r="D240" s="100" t="s">
        <v>253</v>
      </c>
      <c r="E240" s="119">
        <v>10</v>
      </c>
      <c r="F240" s="111" t="s">
        <v>269</v>
      </c>
      <c r="G240" s="121">
        <v>65</v>
      </c>
      <c r="H240" s="122" t="s">
        <v>280</v>
      </c>
      <c r="I240" s="126"/>
      <c r="J240" s="124" t="s">
        <v>1057</v>
      </c>
      <c r="K240" s="124">
        <v>0</v>
      </c>
      <c r="L240" s="113" t="str">
        <f>CONCATENATE("Unspecified ",J240, " Sub-Region")</f>
        <v>Unspecified (Eastern Europe) Sub-Region</v>
      </c>
      <c r="M240" s="114">
        <v>0</v>
      </c>
      <c r="N240" s="113" t="str">
        <f t="shared" si="12"/>
        <v>Unspecified (Eastern Europe) State</v>
      </c>
      <c r="S240" s="164">
        <f>IF(ISBLANK(#REF!),S239,S239+1)</f>
        <v>138</v>
      </c>
      <c r="T240" s="163" t="e">
        <f ca="1">IF(ISBLANK(#REF!),"",CONCATENATE("INSERT INTO [dbo].[CountryRegion] (CountryRegionID,Name,Description,CountryID,EditorID,EditDate,DisplayOrder) values (",#REF!,",'",L240,"','",L240,"',",(#REF!/#REF!),",5,'",TEXT(TODAY(),"yyyy-mm-dd"),"',",S240,");"))</f>
        <v>#REF!</v>
      </c>
      <c r="U240" s="164">
        <v>138</v>
      </c>
      <c r="V240" s="163" t="e">
        <f ca="1">IF(ISBLANK(#REF!),"",CONCATENATE("INSERT INTO [dbo].[State] (StateID,Name,Description,Abbreviation,CountryRegionID,EditorID,EditDate,DisplayOrder) values (",#REF!,",'",N240,"','",N240,"','",O240,"',",(#REF!/#REF!),",5,'",TEXT(TODAY(),"yyyy-mm-dd"),"',",U240,");"))</f>
        <v>#REF!</v>
      </c>
    </row>
    <row r="241" spans="1:22" ht="13" x14ac:dyDescent="0.25">
      <c r="A241" s="98">
        <v>2</v>
      </c>
      <c r="B241" s="99" t="s">
        <v>253</v>
      </c>
      <c r="C241" s="99">
        <v>2</v>
      </c>
      <c r="D241" s="100" t="s">
        <v>253</v>
      </c>
      <c r="E241" s="117">
        <v>11</v>
      </c>
      <c r="F241" s="101" t="s">
        <v>281</v>
      </c>
      <c r="G241" s="102">
        <v>16</v>
      </c>
      <c r="H241" s="99" t="s">
        <v>285</v>
      </c>
      <c r="I241" s="103"/>
      <c r="J241" s="99" t="s">
        <v>1058</v>
      </c>
      <c r="K241" s="99">
        <v>0</v>
      </c>
      <c r="L241" s="115" t="str">
        <f>CONCATENATE("Unspecified ",J241)</f>
        <v>Unspecified DNK</v>
      </c>
      <c r="M241" s="116">
        <v>0</v>
      </c>
      <c r="N241" s="97" t="str">
        <f t="shared" si="12"/>
        <v>Unspecified DNK State</v>
      </c>
      <c r="S241" s="164">
        <f>IF(ISBLANK(#REF!),S240,S240+1)</f>
        <v>139</v>
      </c>
      <c r="T241" s="163" t="e">
        <f ca="1">IF(ISBLANK(#REF!),"",CONCATENATE("INSERT INTO [dbo].[CountryRegion] (CountryRegionID,Name,Description,CountryID,EditorID,EditDate,DisplayOrder) values (",#REF!,",'",L241,"','",L241,"',",(#REF!/#REF!),",5,'",TEXT(TODAY(),"yyyy-mm-dd"),"',",S241,");"))</f>
        <v>#REF!</v>
      </c>
      <c r="U241" s="164">
        <v>139</v>
      </c>
      <c r="V241" s="163" t="e">
        <f ca="1">IF(ISBLANK(#REF!),"",CONCATENATE("INSERT INTO [dbo].[State] (StateID,Name,Description,Abbreviation,CountryRegionID,EditorID,EditDate,DisplayOrder) values (",#REF!,",'",N241,"','",N241,"','",O241,"',",(#REF!/#REF!),",5,'",TEXT(TODAY(),"yyyy-mm-dd"),"',",U241,");"))</f>
        <v>#REF!</v>
      </c>
    </row>
    <row r="242" spans="1:22" ht="13" x14ac:dyDescent="0.25">
      <c r="A242" s="98">
        <v>2</v>
      </c>
      <c r="B242" s="99" t="s">
        <v>253</v>
      </c>
      <c r="C242" s="99">
        <v>2</v>
      </c>
      <c r="D242" s="100" t="s">
        <v>253</v>
      </c>
      <c r="E242" s="117">
        <v>11</v>
      </c>
      <c r="F242" s="101" t="s">
        <v>281</v>
      </c>
      <c r="G242" s="102">
        <v>45</v>
      </c>
      <c r="H242" s="99" t="s">
        <v>284</v>
      </c>
      <c r="I242" s="103"/>
      <c r="J242" s="99" t="s">
        <v>1059</v>
      </c>
      <c r="K242" s="99">
        <v>0</v>
      </c>
      <c r="L242" s="115" t="str">
        <f>CONCATENATE("Unspecified ",J242)</f>
        <v>Unspecified FIN</v>
      </c>
      <c r="M242" s="116">
        <v>0</v>
      </c>
      <c r="N242" s="97" t="str">
        <f t="shared" si="12"/>
        <v>Unspecified FIN State</v>
      </c>
      <c r="S242" s="164">
        <f>IF(ISBLANK(#REF!),S241,S241+1)</f>
        <v>140</v>
      </c>
      <c r="T242" s="163" t="e">
        <f ca="1">IF(ISBLANK(#REF!),"",CONCATENATE("INSERT INTO [dbo].[CountryRegion] (CountryRegionID,Name,Description,CountryID,EditorID,EditDate,DisplayOrder) values (",#REF!,",'",L242,"','",L242,"',",(#REF!/#REF!),",5,'",TEXT(TODAY(),"yyyy-mm-dd"),"',",S242,");"))</f>
        <v>#REF!</v>
      </c>
      <c r="U242" s="164">
        <v>140</v>
      </c>
      <c r="V242" s="163" t="e">
        <f ca="1">IF(ISBLANK(#REF!),"",CONCATENATE("INSERT INTO [dbo].[State] (StateID,Name,Description,Abbreviation,CountryRegionID,EditorID,EditDate,DisplayOrder) values (",#REF!,",'",N242,"','",N242,"','",O242,"',",(#REF!/#REF!),",5,'",TEXT(TODAY(),"yyyy-mm-dd"),"',",U242,");"))</f>
        <v>#REF!</v>
      </c>
    </row>
    <row r="243" spans="1:22" ht="13" x14ac:dyDescent="0.25">
      <c r="A243" s="98">
        <v>2</v>
      </c>
      <c r="B243" s="99" t="s">
        <v>253</v>
      </c>
      <c r="C243" s="99">
        <v>2</v>
      </c>
      <c r="D243" s="100" t="s">
        <v>253</v>
      </c>
      <c r="E243" s="117">
        <v>11</v>
      </c>
      <c r="F243" s="101" t="s">
        <v>281</v>
      </c>
      <c r="G243" s="102">
        <v>22</v>
      </c>
      <c r="H243" s="99" t="s">
        <v>282</v>
      </c>
      <c r="I243" s="103"/>
      <c r="J243" s="99" t="s">
        <v>1060</v>
      </c>
      <c r="K243" s="99">
        <v>0</v>
      </c>
      <c r="L243" s="115" t="str">
        <f>CONCATENATE("Unspecified ",J243)</f>
        <v>Unspecified NOR</v>
      </c>
      <c r="M243" s="116">
        <v>0</v>
      </c>
      <c r="N243" s="97" t="str">
        <f t="shared" si="12"/>
        <v>Unspecified NOR State</v>
      </c>
      <c r="S243" s="164">
        <f>IF(ISBLANK(#REF!),S242,S242+1)</f>
        <v>141</v>
      </c>
      <c r="T243" s="163" t="e">
        <f ca="1">IF(ISBLANK(#REF!),"",CONCATENATE("INSERT INTO [dbo].[CountryRegion] (CountryRegionID,Name,Description,CountryID,EditorID,EditDate,DisplayOrder) values (",#REF!,",'",L243,"','",L243,"',",(#REF!/#REF!),",5,'",TEXT(TODAY(),"yyyy-mm-dd"),"',",S243,");"))</f>
        <v>#REF!</v>
      </c>
      <c r="U243" s="164">
        <v>141</v>
      </c>
      <c r="V243" s="163" t="e">
        <f ca="1">IF(ISBLANK(#REF!),"",CONCATENATE("INSERT INTO [dbo].[State] (StateID,Name,Description,Abbreviation,CountryRegionID,EditorID,EditDate,DisplayOrder) values (",#REF!,",'",N243,"','",N243,"','",O243,"',",(#REF!/#REF!),",5,'",TEXT(TODAY(),"yyyy-mm-dd"),"',",U243,");"))</f>
        <v>#REF!</v>
      </c>
    </row>
    <row r="244" spans="1:22" ht="13" x14ac:dyDescent="0.25">
      <c r="A244" s="98">
        <v>2</v>
      </c>
      <c r="B244" s="99" t="s">
        <v>253</v>
      </c>
      <c r="C244" s="99">
        <v>2</v>
      </c>
      <c r="D244" s="100" t="s">
        <v>253</v>
      </c>
      <c r="E244" s="117">
        <v>11</v>
      </c>
      <c r="F244" s="101" t="s">
        <v>281</v>
      </c>
      <c r="G244" s="102">
        <v>7</v>
      </c>
      <c r="H244" s="99" t="s">
        <v>283</v>
      </c>
      <c r="I244" s="103"/>
      <c r="J244" s="99" t="s">
        <v>1061</v>
      </c>
      <c r="K244" s="99">
        <v>0</v>
      </c>
      <c r="L244" s="115" t="str">
        <f>CONCATENATE("Unspecified ",J244)</f>
        <v>Unspecified SWE</v>
      </c>
      <c r="M244" s="116">
        <v>0</v>
      </c>
      <c r="N244" s="97" t="str">
        <f t="shared" si="12"/>
        <v>Unspecified SWE State</v>
      </c>
      <c r="S244" s="164">
        <f>IF(ISBLANK(#REF!),S243,S243+1)</f>
        <v>142</v>
      </c>
      <c r="T244" s="163" t="e">
        <f ca="1">IF(ISBLANK(#REF!),"",CONCATENATE("INSERT INTO [dbo].[CountryRegion] (CountryRegionID,Name,Description,CountryID,EditorID,EditDate,DisplayOrder) values (",#REF!,",'",L244,"','",L244,"',",(#REF!/#REF!),",5,'",TEXT(TODAY(),"yyyy-mm-dd"),"',",S244,");"))</f>
        <v>#REF!</v>
      </c>
      <c r="U244" s="164">
        <v>142</v>
      </c>
      <c r="V244" s="163" t="e">
        <f ca="1">IF(ISBLANK(#REF!),"",CONCATENATE("INSERT INTO [dbo].[State] (StateID,Name,Description,Abbreviation,CountryRegionID,EditorID,EditDate,DisplayOrder) values (",#REF!,",'",N244,"','",N244,"','",O244,"',",(#REF!/#REF!),",5,'",TEXT(TODAY(),"yyyy-mm-dd"),"',",U244,");"))</f>
        <v>#REF!</v>
      </c>
    </row>
    <row r="245" spans="1:22" ht="13" x14ac:dyDescent="0.25">
      <c r="A245" s="98">
        <v>2</v>
      </c>
      <c r="B245" s="99" t="s">
        <v>253</v>
      </c>
      <c r="C245" s="99">
        <v>2</v>
      </c>
      <c r="D245" s="100" t="s">
        <v>253</v>
      </c>
      <c r="E245" s="119">
        <v>11</v>
      </c>
      <c r="F245" s="111" t="s">
        <v>281</v>
      </c>
      <c r="G245" s="121">
        <v>54</v>
      </c>
      <c r="H245" s="122" t="s">
        <v>286</v>
      </c>
      <c r="I245" s="126"/>
      <c r="J245" s="122" t="s">
        <v>1062</v>
      </c>
      <c r="K245" s="125">
        <v>0</v>
      </c>
      <c r="L245" s="113" t="str">
        <f>CONCATENATE("Unspecified ",J245, " Sub-Region")</f>
        <v>Unspecified (Scandinavia) Sub-Region</v>
      </c>
      <c r="M245" s="112">
        <v>0</v>
      </c>
      <c r="N245" s="113" t="str">
        <f t="shared" si="12"/>
        <v>Unspecified (Scandinavia) State</v>
      </c>
      <c r="S245" s="164">
        <f>IF(ISBLANK(#REF!),S244,S244+1)</f>
        <v>143</v>
      </c>
      <c r="T245" s="163" t="e">
        <f ca="1">IF(ISBLANK(#REF!),"",CONCATENATE("INSERT INTO [dbo].[CountryRegion] (CountryRegionID,Name,Description,CountryID,EditorID,EditDate,DisplayOrder) values (",#REF!,",'",L245,"','",L245,"',",(#REF!/#REF!),",5,'",TEXT(TODAY(),"yyyy-mm-dd"),"',",S245,");"))</f>
        <v>#REF!</v>
      </c>
      <c r="U245" s="164">
        <v>143</v>
      </c>
      <c r="V245" s="163" t="e">
        <f ca="1">IF(ISBLANK(#REF!),"",CONCATENATE("INSERT INTO [dbo].[State] (StateID,Name,Description,Abbreviation,CountryRegionID,EditorID,EditDate,DisplayOrder) values (",#REF!,",'",N245,"','",N245,"','",O245,"',",(#REF!/#REF!),",5,'",TEXT(TODAY(),"yyyy-mm-dd"),"',",U245,");"))</f>
        <v>#REF!</v>
      </c>
    </row>
    <row r="246" spans="1:22" ht="13" x14ac:dyDescent="0.25">
      <c r="A246" s="98">
        <v>2</v>
      </c>
      <c r="B246" s="99" t="s">
        <v>253</v>
      </c>
      <c r="C246" s="99">
        <v>2</v>
      </c>
      <c r="D246" s="100" t="s">
        <v>253</v>
      </c>
      <c r="E246" s="117">
        <v>12</v>
      </c>
      <c r="F246" s="101" t="s">
        <v>287</v>
      </c>
      <c r="G246" s="102">
        <v>1039</v>
      </c>
      <c r="H246" s="99" t="s">
        <v>288</v>
      </c>
      <c r="I246" s="103"/>
      <c r="J246" s="99" t="s">
        <v>1063</v>
      </c>
      <c r="K246" s="99">
        <v>0</v>
      </c>
      <c r="L246" s="115" t="str">
        <f t="shared" ref="L246:L261" si="15">CONCATENATE("Unspecified ",J246)</f>
        <v>Unspecified ALB</v>
      </c>
      <c r="M246" s="116">
        <v>0</v>
      </c>
      <c r="N246" s="97" t="str">
        <f t="shared" si="12"/>
        <v>Unspecified ALB State</v>
      </c>
      <c r="S246" s="164">
        <f>IF(ISBLANK(#REF!),S245,S245+1)</f>
        <v>144</v>
      </c>
      <c r="T246" s="163" t="e">
        <f ca="1">IF(ISBLANK(#REF!),"",CONCATENATE("INSERT INTO [dbo].[CountryRegion] (CountryRegionID,Name,Description,CountryID,EditorID,EditDate,DisplayOrder) values (",#REF!,",'",L246,"','",L246,"',",(#REF!/#REF!),",5,'",TEXT(TODAY(),"yyyy-mm-dd"),"',",S246,");"))</f>
        <v>#REF!</v>
      </c>
      <c r="U246" s="164">
        <v>144</v>
      </c>
      <c r="V246" s="163" t="e">
        <f ca="1">IF(ISBLANK(#REF!),"",CONCATENATE("INSERT INTO [dbo].[State] (StateID,Name,Description,Abbreviation,CountryRegionID,EditorID,EditDate,DisplayOrder) values (",#REF!,",'",N246,"','",N246,"','",O246,"',",(#REF!/#REF!),",5,'",TEXT(TODAY(),"yyyy-mm-dd"),"',",U246,");"))</f>
        <v>#REF!</v>
      </c>
    </row>
    <row r="247" spans="1:22" ht="13" x14ac:dyDescent="0.25">
      <c r="A247" s="98">
        <v>2</v>
      </c>
      <c r="B247" s="99" t="s">
        <v>253</v>
      </c>
      <c r="C247" s="99">
        <v>2</v>
      </c>
      <c r="D247" s="100" t="s">
        <v>253</v>
      </c>
      <c r="E247" s="117">
        <v>12</v>
      </c>
      <c r="F247" s="101" t="s">
        <v>287</v>
      </c>
      <c r="G247" s="102">
        <v>1040</v>
      </c>
      <c r="H247" s="99" t="s">
        <v>289</v>
      </c>
      <c r="I247" s="103"/>
      <c r="J247" s="99" t="s">
        <v>1064</v>
      </c>
      <c r="K247" s="99">
        <v>0</v>
      </c>
      <c r="L247" s="115" t="str">
        <f t="shared" si="15"/>
        <v>Unspecified AND</v>
      </c>
      <c r="M247" s="116">
        <v>0</v>
      </c>
      <c r="N247" s="97" t="str">
        <f t="shared" si="12"/>
        <v>Unspecified AND State</v>
      </c>
      <c r="S247" s="164">
        <f>IF(ISBLANK(#REF!),S246,S246+1)</f>
        <v>145</v>
      </c>
      <c r="T247" s="163" t="e">
        <f ca="1">IF(ISBLANK(#REF!),"",CONCATENATE("INSERT INTO [dbo].[CountryRegion] (CountryRegionID,Name,Description,CountryID,EditorID,EditDate,DisplayOrder) values (",#REF!,",'",L247,"','",L247,"',",(#REF!/#REF!),",5,'",TEXT(TODAY(),"yyyy-mm-dd"),"',",S247,");"))</f>
        <v>#REF!</v>
      </c>
      <c r="U247" s="164">
        <v>145</v>
      </c>
      <c r="V247" s="163" t="e">
        <f ca="1">IF(ISBLANK(#REF!),"",CONCATENATE("INSERT INTO [dbo].[State] (StateID,Name,Description,Abbreviation,CountryRegionID,EditorID,EditDate,DisplayOrder) values (",#REF!,",'",N247,"','",N247,"','",O247,"',",(#REF!/#REF!),",5,'",TEXT(TODAY(),"yyyy-mm-dd"),"',",U247,");"))</f>
        <v>#REF!</v>
      </c>
    </row>
    <row r="248" spans="1:22" ht="13" x14ac:dyDescent="0.25">
      <c r="A248" s="98">
        <v>2</v>
      </c>
      <c r="B248" s="99" t="s">
        <v>253</v>
      </c>
      <c r="C248" s="99">
        <v>2</v>
      </c>
      <c r="D248" s="100" t="s">
        <v>253</v>
      </c>
      <c r="E248" s="117">
        <v>12</v>
      </c>
      <c r="F248" s="101" t="s">
        <v>287</v>
      </c>
      <c r="G248" s="102">
        <v>1041</v>
      </c>
      <c r="H248" s="99" t="s">
        <v>290</v>
      </c>
      <c r="I248" s="103"/>
      <c r="J248" s="99" t="s">
        <v>1065</v>
      </c>
      <c r="K248" s="99">
        <v>0</v>
      </c>
      <c r="L248" s="115" t="str">
        <f t="shared" si="15"/>
        <v>Unspecified BIH</v>
      </c>
      <c r="M248" s="116">
        <v>0</v>
      </c>
      <c r="N248" s="97" t="str">
        <f t="shared" si="12"/>
        <v>Unspecified BIH State</v>
      </c>
      <c r="S248" s="164">
        <f>IF(ISBLANK(#REF!),S247,S247+1)</f>
        <v>146</v>
      </c>
      <c r="T248" s="163" t="e">
        <f ca="1">IF(ISBLANK(#REF!),"",CONCATENATE("INSERT INTO [dbo].[CountryRegion] (CountryRegionID,Name,Description,CountryID,EditorID,EditDate,DisplayOrder) values (",#REF!,",'",L248,"','",L248,"',",(#REF!/#REF!),",5,'",TEXT(TODAY(),"yyyy-mm-dd"),"',",S248,");"))</f>
        <v>#REF!</v>
      </c>
      <c r="U248" s="164">
        <v>146</v>
      </c>
      <c r="V248" s="163" t="e">
        <f ca="1">IF(ISBLANK(#REF!),"",CONCATENATE("INSERT INTO [dbo].[State] (StateID,Name,Description,Abbreviation,CountryRegionID,EditorID,EditDate,DisplayOrder) values (",#REF!,",'",N248,"','",N248,"','",O248,"',",(#REF!/#REF!),",5,'",TEXT(TODAY(),"yyyy-mm-dd"),"',",U248,");"))</f>
        <v>#REF!</v>
      </c>
    </row>
    <row r="249" spans="1:22" ht="13" x14ac:dyDescent="0.25">
      <c r="A249" s="98">
        <v>2</v>
      </c>
      <c r="B249" s="99" t="s">
        <v>253</v>
      </c>
      <c r="C249" s="99">
        <v>2</v>
      </c>
      <c r="D249" s="100" t="s">
        <v>253</v>
      </c>
      <c r="E249" s="117">
        <v>12</v>
      </c>
      <c r="F249" s="101" t="s">
        <v>287</v>
      </c>
      <c r="G249" s="102">
        <v>1042</v>
      </c>
      <c r="H249" s="99" t="s">
        <v>291</v>
      </c>
      <c r="I249" s="103"/>
      <c r="J249" s="99" t="s">
        <v>1066</v>
      </c>
      <c r="K249" s="99">
        <v>0</v>
      </c>
      <c r="L249" s="115" t="str">
        <f t="shared" si="15"/>
        <v>Unspecified HRV</v>
      </c>
      <c r="M249" s="116">
        <v>0</v>
      </c>
      <c r="N249" s="97" t="str">
        <f t="shared" si="12"/>
        <v>Unspecified HRV State</v>
      </c>
      <c r="S249" s="164">
        <f>IF(ISBLANK(#REF!),S248,S248+1)</f>
        <v>147</v>
      </c>
      <c r="T249" s="163" t="e">
        <f ca="1">IF(ISBLANK(#REF!),"",CONCATENATE("INSERT INTO [dbo].[CountryRegion] (CountryRegionID,Name,Description,CountryID,EditorID,EditDate,DisplayOrder) values (",#REF!,",'",L249,"','",L249,"',",(#REF!/#REF!),",5,'",TEXT(TODAY(),"yyyy-mm-dd"),"',",S249,");"))</f>
        <v>#REF!</v>
      </c>
      <c r="U249" s="164">
        <v>147</v>
      </c>
      <c r="V249" s="163" t="e">
        <f ca="1">IF(ISBLANK(#REF!),"",CONCATENATE("INSERT INTO [dbo].[State] (StateID,Name,Description,Abbreviation,CountryRegionID,EditorID,EditDate,DisplayOrder) values (",#REF!,",'",N249,"','",N249,"','",O249,"',",(#REF!/#REF!),",5,'",TEXT(TODAY(),"yyyy-mm-dd"),"',",U249,");"))</f>
        <v>#REF!</v>
      </c>
    </row>
    <row r="250" spans="1:22" ht="13" x14ac:dyDescent="0.25">
      <c r="A250" s="98">
        <v>2</v>
      </c>
      <c r="B250" s="99" t="s">
        <v>253</v>
      </c>
      <c r="C250" s="99">
        <v>2</v>
      </c>
      <c r="D250" s="100" t="s">
        <v>253</v>
      </c>
      <c r="E250" s="117">
        <v>12</v>
      </c>
      <c r="F250" s="101" t="s">
        <v>287</v>
      </c>
      <c r="G250" s="102">
        <v>1043</v>
      </c>
      <c r="H250" s="99" t="s">
        <v>292</v>
      </c>
      <c r="I250" s="103" t="s">
        <v>293</v>
      </c>
      <c r="J250" s="99" t="s">
        <v>1067</v>
      </c>
      <c r="K250" s="99">
        <v>0</v>
      </c>
      <c r="L250" s="115" t="str">
        <f t="shared" si="15"/>
        <v>Unspecified GIB</v>
      </c>
      <c r="M250" s="116">
        <v>0</v>
      </c>
      <c r="N250" s="97" t="str">
        <f t="shared" si="12"/>
        <v>Unspecified GIB State</v>
      </c>
      <c r="S250" s="164">
        <f>IF(ISBLANK(#REF!),S249,S249+1)</f>
        <v>148</v>
      </c>
      <c r="T250" s="163" t="e">
        <f ca="1">IF(ISBLANK(#REF!),"",CONCATENATE("INSERT INTO [dbo].[CountryRegion] (CountryRegionID,Name,Description,CountryID,EditorID,EditDate,DisplayOrder) values (",#REF!,",'",L250,"','",L250,"',",(#REF!/#REF!),",5,'",TEXT(TODAY(),"yyyy-mm-dd"),"',",S250,");"))</f>
        <v>#REF!</v>
      </c>
      <c r="U250" s="164">
        <v>148</v>
      </c>
      <c r="V250" s="163" t="e">
        <f ca="1">IF(ISBLANK(#REF!),"",CONCATENATE("INSERT INTO [dbo].[State] (StateID,Name,Description,Abbreviation,CountryRegionID,EditorID,EditDate,DisplayOrder) values (",#REF!,",'",N250,"','",N250,"','",O250,"',",(#REF!/#REF!),",5,'",TEXT(TODAY(),"yyyy-mm-dd"),"',",U250,");"))</f>
        <v>#REF!</v>
      </c>
    </row>
    <row r="251" spans="1:22" ht="13" x14ac:dyDescent="0.25">
      <c r="A251" s="98">
        <v>2</v>
      </c>
      <c r="B251" s="99" t="s">
        <v>253</v>
      </c>
      <c r="C251" s="99">
        <v>2</v>
      </c>
      <c r="D251" s="100" t="s">
        <v>253</v>
      </c>
      <c r="E251" s="117">
        <v>12</v>
      </c>
      <c r="F251" s="101" t="s">
        <v>287</v>
      </c>
      <c r="G251" s="102">
        <v>43</v>
      </c>
      <c r="H251" s="99" t="s">
        <v>294</v>
      </c>
      <c r="I251" s="103"/>
      <c r="J251" s="99" t="s">
        <v>1068</v>
      </c>
      <c r="K251" s="99">
        <v>0</v>
      </c>
      <c r="L251" s="115" t="str">
        <f t="shared" si="15"/>
        <v>Unspecified GRC</v>
      </c>
      <c r="M251" s="116">
        <v>0</v>
      </c>
      <c r="N251" s="97" t="str">
        <f t="shared" si="12"/>
        <v>Unspecified GRC State</v>
      </c>
      <c r="S251" s="164">
        <f>IF(ISBLANK(#REF!),S250,S250+1)</f>
        <v>149</v>
      </c>
      <c r="T251" s="163" t="e">
        <f ca="1">IF(ISBLANK(#REF!),"",CONCATENATE("INSERT INTO [dbo].[CountryRegion] (CountryRegionID,Name,Description,CountryID,EditorID,EditDate,DisplayOrder) values (",#REF!,",'",L251,"','",L251,"',",(#REF!/#REF!),",5,'",TEXT(TODAY(),"yyyy-mm-dd"),"',",S251,");"))</f>
        <v>#REF!</v>
      </c>
      <c r="U251" s="164">
        <v>149</v>
      </c>
      <c r="V251" s="163" t="e">
        <f ca="1">IF(ISBLANK(#REF!),"",CONCATENATE("INSERT INTO [dbo].[State] (StateID,Name,Description,Abbreviation,CountryRegionID,EditorID,EditDate,DisplayOrder) values (",#REF!,",'",N251,"','",N251,"','",O251,"',",(#REF!/#REF!),",5,'",TEXT(TODAY(),"yyyy-mm-dd"),"',",U251,");"))</f>
        <v>#REF!</v>
      </c>
    </row>
    <row r="252" spans="1:22" ht="13" x14ac:dyDescent="0.25">
      <c r="A252" s="98">
        <v>2</v>
      </c>
      <c r="B252" s="99" t="s">
        <v>253</v>
      </c>
      <c r="C252" s="99">
        <v>2</v>
      </c>
      <c r="D252" s="100" t="s">
        <v>253</v>
      </c>
      <c r="E252" s="117">
        <v>12</v>
      </c>
      <c r="F252" s="101" t="s">
        <v>287</v>
      </c>
      <c r="G252" s="102">
        <v>1044</v>
      </c>
      <c r="H252" s="99" t="s">
        <v>295</v>
      </c>
      <c r="I252" s="103" t="s">
        <v>296</v>
      </c>
      <c r="J252" s="99" t="s">
        <v>1069</v>
      </c>
      <c r="K252" s="99">
        <v>0</v>
      </c>
      <c r="L252" s="115" t="str">
        <f t="shared" si="15"/>
        <v>Unspecified VAT</v>
      </c>
      <c r="M252" s="116">
        <v>0</v>
      </c>
      <c r="N252" s="97" t="str">
        <f t="shared" si="12"/>
        <v>Unspecified VAT State</v>
      </c>
      <c r="S252" s="164">
        <f>IF(ISBLANK(#REF!),S251,S251+1)</f>
        <v>150</v>
      </c>
      <c r="T252" s="163" t="e">
        <f ca="1">IF(ISBLANK(#REF!),"",CONCATENATE("INSERT INTO [dbo].[CountryRegion] (CountryRegionID,Name,Description,CountryID,EditorID,EditDate,DisplayOrder) values (",#REF!,",'",L252,"','",L252,"',",(#REF!/#REF!),",5,'",TEXT(TODAY(),"yyyy-mm-dd"),"',",S252,");"))</f>
        <v>#REF!</v>
      </c>
      <c r="U252" s="164">
        <v>150</v>
      </c>
      <c r="V252" s="163" t="e">
        <f ca="1">IF(ISBLANK(#REF!),"",CONCATENATE("INSERT INTO [dbo].[State] (StateID,Name,Description,Abbreviation,CountryRegionID,EditorID,EditDate,DisplayOrder) values (",#REF!,",'",N252,"','",N252,"','",O252,"',",(#REF!/#REF!),",5,'",TEXT(TODAY(),"yyyy-mm-dd"),"',",U252,");"))</f>
        <v>#REF!</v>
      </c>
    </row>
    <row r="253" spans="1:22" ht="13" x14ac:dyDescent="0.25">
      <c r="A253" s="98">
        <v>2</v>
      </c>
      <c r="B253" s="99" t="s">
        <v>253</v>
      </c>
      <c r="C253" s="99">
        <v>2</v>
      </c>
      <c r="D253" s="100" t="s">
        <v>253</v>
      </c>
      <c r="E253" s="117">
        <v>12</v>
      </c>
      <c r="F253" s="101" t="s">
        <v>287</v>
      </c>
      <c r="G253" s="102">
        <v>23</v>
      </c>
      <c r="H253" s="99" t="s">
        <v>297</v>
      </c>
      <c r="I253" s="103"/>
      <c r="J253" s="99" t="s">
        <v>1070</v>
      </c>
      <c r="K253" s="99">
        <v>0</v>
      </c>
      <c r="L253" s="115" t="str">
        <f t="shared" si="15"/>
        <v>Unspecified ITA</v>
      </c>
      <c r="M253" s="116">
        <v>0</v>
      </c>
      <c r="N253" s="97" t="str">
        <f t="shared" si="12"/>
        <v>Unspecified ITA State</v>
      </c>
      <c r="S253" s="164">
        <f>IF(ISBLANK(#REF!),S252,S252+1)</f>
        <v>151</v>
      </c>
      <c r="T253" s="163" t="e">
        <f ca="1">IF(ISBLANK(#REF!),"",CONCATENATE("INSERT INTO [dbo].[CountryRegion] (CountryRegionID,Name,Description,CountryID,EditorID,EditDate,DisplayOrder) values (",#REF!,",'",L253,"','",L253,"',",(#REF!/#REF!),",5,'",TEXT(TODAY(),"yyyy-mm-dd"),"',",S253,");"))</f>
        <v>#REF!</v>
      </c>
      <c r="U253" s="164">
        <v>151</v>
      </c>
      <c r="V253" s="163" t="e">
        <f ca="1">IF(ISBLANK(#REF!),"",CONCATENATE("INSERT INTO [dbo].[State] (StateID,Name,Description,Abbreviation,CountryRegionID,EditorID,EditDate,DisplayOrder) values (",#REF!,",'",N253,"','",N253,"','",O253,"',",(#REF!/#REF!),",5,'",TEXT(TODAY(),"yyyy-mm-dd"),"',",U253,");"))</f>
        <v>#REF!</v>
      </c>
    </row>
    <row r="254" spans="1:22" ht="13" x14ac:dyDescent="0.25">
      <c r="A254" s="98">
        <v>2</v>
      </c>
      <c r="B254" s="99" t="s">
        <v>253</v>
      </c>
      <c r="C254" s="99">
        <v>2</v>
      </c>
      <c r="D254" s="100" t="s">
        <v>253</v>
      </c>
      <c r="E254" s="117">
        <v>12</v>
      </c>
      <c r="F254" s="101" t="s">
        <v>287</v>
      </c>
      <c r="G254" s="102">
        <v>77</v>
      </c>
      <c r="H254" s="99" t="s">
        <v>303</v>
      </c>
      <c r="I254" s="103"/>
      <c r="J254" s="99" t="s">
        <v>740</v>
      </c>
      <c r="K254" s="99">
        <v>0</v>
      </c>
      <c r="L254" s="115" t="str">
        <f t="shared" si="15"/>
        <v>Unspecified MKD</v>
      </c>
      <c r="M254" s="116">
        <v>0</v>
      </c>
      <c r="N254" s="97" t="str">
        <f t="shared" si="12"/>
        <v>Unspecified MKD State</v>
      </c>
      <c r="S254" s="164">
        <f>IF(ISBLANK(#REF!),S253,S253+1)</f>
        <v>152</v>
      </c>
      <c r="T254" s="163" t="e">
        <f ca="1">IF(ISBLANK(#REF!),"",CONCATENATE("INSERT INTO [dbo].[CountryRegion] (CountryRegionID,Name,Description,CountryID,EditorID,EditDate,DisplayOrder) values (",#REF!,",'",L254,"','",L254,"',",(#REF!/#REF!),",5,'",TEXT(TODAY(),"yyyy-mm-dd"),"',",S254,");"))</f>
        <v>#REF!</v>
      </c>
      <c r="U254" s="164">
        <v>152</v>
      </c>
      <c r="V254" s="163" t="e">
        <f ca="1">IF(ISBLANK(#REF!),"",CONCATENATE("INSERT INTO [dbo].[State] (StateID,Name,Description,Abbreviation,CountryRegionID,EditorID,EditDate,DisplayOrder) values (",#REF!,",'",N254,"','",N254,"','",O254,"',",(#REF!/#REF!),",5,'",TEXT(TODAY(),"yyyy-mm-dd"),"',",U254,");"))</f>
        <v>#REF!</v>
      </c>
    </row>
    <row r="255" spans="1:22" ht="13" x14ac:dyDescent="0.25">
      <c r="A255" s="98">
        <v>2</v>
      </c>
      <c r="B255" s="99" t="s">
        <v>253</v>
      </c>
      <c r="C255" s="99">
        <v>2</v>
      </c>
      <c r="D255" s="100" t="s">
        <v>253</v>
      </c>
      <c r="E255" s="117">
        <v>12</v>
      </c>
      <c r="F255" s="101" t="s">
        <v>287</v>
      </c>
      <c r="G255" s="102">
        <v>88</v>
      </c>
      <c r="H255" s="99" t="s">
        <v>298</v>
      </c>
      <c r="I255" s="103"/>
      <c r="J255" s="99" t="s">
        <v>1071</v>
      </c>
      <c r="K255" s="99">
        <v>0</v>
      </c>
      <c r="L255" s="115" t="str">
        <f t="shared" si="15"/>
        <v>Unspecified MLT</v>
      </c>
      <c r="M255" s="116">
        <v>0</v>
      </c>
      <c r="N255" s="97" t="str">
        <f t="shared" si="12"/>
        <v>Unspecified MLT State</v>
      </c>
      <c r="S255" s="164">
        <f>IF(ISBLANK(#REF!),S254,S254+1)</f>
        <v>153</v>
      </c>
      <c r="T255" s="163" t="e">
        <f ca="1">IF(ISBLANK(#REF!),"",CONCATENATE("INSERT INTO [dbo].[CountryRegion] (CountryRegionID,Name,Description,CountryID,EditorID,EditDate,DisplayOrder) values (",#REF!,",'",L255,"','",L255,"',",(#REF!/#REF!),",5,'",TEXT(TODAY(),"yyyy-mm-dd"),"',",S255,");"))</f>
        <v>#REF!</v>
      </c>
      <c r="U255" s="164">
        <v>153</v>
      </c>
      <c r="V255" s="163" t="e">
        <f ca="1">IF(ISBLANK(#REF!),"",CONCATENATE("INSERT INTO [dbo].[State] (StateID,Name,Description,Abbreviation,CountryRegionID,EditorID,EditDate,DisplayOrder) values (",#REF!,",'",N255,"','",N255,"','",O255,"',",(#REF!/#REF!),",5,'",TEXT(TODAY(),"yyyy-mm-dd"),"',",U255,");"))</f>
        <v>#REF!</v>
      </c>
    </row>
    <row r="256" spans="1:22" ht="13" x14ac:dyDescent="0.25">
      <c r="A256" s="98">
        <v>2</v>
      </c>
      <c r="B256" s="99" t="s">
        <v>253</v>
      </c>
      <c r="C256" s="99">
        <v>2</v>
      </c>
      <c r="D256" s="100" t="s">
        <v>253</v>
      </c>
      <c r="E256" s="117">
        <v>12</v>
      </c>
      <c r="F256" s="101" t="s">
        <v>287</v>
      </c>
      <c r="G256" s="102">
        <v>1046</v>
      </c>
      <c r="H256" s="99" t="s">
        <v>305</v>
      </c>
      <c r="I256" s="103"/>
      <c r="J256" s="99" t="s">
        <v>1072</v>
      </c>
      <c r="K256" s="99">
        <v>0</v>
      </c>
      <c r="L256" s="115" t="str">
        <f t="shared" si="15"/>
        <v>Unspecified MNE</v>
      </c>
      <c r="M256" s="116">
        <v>0</v>
      </c>
      <c r="N256" s="97" t="str">
        <f t="shared" si="12"/>
        <v>Unspecified MNE State</v>
      </c>
      <c r="S256" s="164">
        <f>IF(ISBLANK(#REF!),S255,S255+1)</f>
        <v>154</v>
      </c>
      <c r="T256" s="163" t="e">
        <f ca="1">IF(ISBLANK(#REF!),"",CONCATENATE("INSERT INTO [dbo].[CountryRegion] (CountryRegionID,Name,Description,CountryID,EditorID,EditDate,DisplayOrder) values (",#REF!,",'",L256,"','",L256,"',",(#REF!/#REF!),",5,'",TEXT(TODAY(),"yyyy-mm-dd"),"',",S256,");"))</f>
        <v>#REF!</v>
      </c>
      <c r="U256" s="164">
        <v>154</v>
      </c>
      <c r="V256" s="163" t="e">
        <f ca="1">IF(ISBLANK(#REF!),"",CONCATENATE("INSERT INTO [dbo].[State] (StateID,Name,Description,Abbreviation,CountryRegionID,EditorID,EditDate,DisplayOrder) values (",#REF!,",'",N256,"','",N256,"','",O256,"',",(#REF!/#REF!),",5,'",TEXT(TODAY(),"yyyy-mm-dd"),"',",U256,");"))</f>
        <v>#REF!</v>
      </c>
    </row>
    <row r="257" spans="1:23" ht="13" x14ac:dyDescent="0.25">
      <c r="A257" s="98">
        <v>2</v>
      </c>
      <c r="B257" s="99" t="s">
        <v>253</v>
      </c>
      <c r="C257" s="99">
        <v>2</v>
      </c>
      <c r="D257" s="100" t="s">
        <v>253</v>
      </c>
      <c r="E257" s="117">
        <v>12</v>
      </c>
      <c r="F257" s="101" t="s">
        <v>287</v>
      </c>
      <c r="G257" s="102">
        <v>56</v>
      </c>
      <c r="H257" s="99" t="s">
        <v>299</v>
      </c>
      <c r="I257" s="103"/>
      <c r="J257" s="99" t="s">
        <v>1073</v>
      </c>
      <c r="K257" s="99">
        <v>0</v>
      </c>
      <c r="L257" s="115" t="str">
        <f t="shared" si="15"/>
        <v>Unspecified PRT</v>
      </c>
      <c r="M257" s="116">
        <v>0</v>
      </c>
      <c r="N257" s="97" t="str">
        <f t="shared" si="12"/>
        <v>Unspecified PRT State</v>
      </c>
      <c r="S257" s="164">
        <f>IF(ISBLANK(#REF!),S256,S256+1)</f>
        <v>155</v>
      </c>
      <c r="T257" s="163" t="e">
        <f ca="1">IF(ISBLANK(#REF!),"",CONCATENATE("INSERT INTO [dbo].[CountryRegion] (CountryRegionID,Name,Description,CountryID,EditorID,EditDate,DisplayOrder) values (",#REF!,",'",L257,"','",L257,"',",(#REF!/#REF!),",5,'",TEXT(TODAY(),"yyyy-mm-dd"),"',",S257,");"))</f>
        <v>#REF!</v>
      </c>
      <c r="U257" s="164">
        <v>155</v>
      </c>
      <c r="V257" s="163" t="e">
        <f ca="1">IF(ISBLANK(#REF!),"",CONCATENATE("INSERT INTO [dbo].[State] (StateID,Name,Description,Abbreviation,CountryRegionID,EditorID,EditDate,DisplayOrder) values (",#REF!,",'",N257,"','",N257,"','",O257,"',",(#REF!/#REF!),",5,'",TEXT(TODAY(),"yyyy-mm-dd"),"',",U257,");"))</f>
        <v>#REF!</v>
      </c>
    </row>
    <row r="258" spans="1:23" ht="13" x14ac:dyDescent="0.25">
      <c r="A258" s="98">
        <v>2</v>
      </c>
      <c r="B258" s="99" t="s">
        <v>253</v>
      </c>
      <c r="C258" s="99">
        <v>2</v>
      </c>
      <c r="D258" s="100" t="s">
        <v>253</v>
      </c>
      <c r="E258" s="117">
        <v>12</v>
      </c>
      <c r="F258" s="101" t="s">
        <v>287</v>
      </c>
      <c r="G258" s="102">
        <v>1045</v>
      </c>
      <c r="H258" s="99" t="s">
        <v>300</v>
      </c>
      <c r="I258" s="103"/>
      <c r="J258" s="99" t="s">
        <v>1074</v>
      </c>
      <c r="K258" s="99">
        <v>0</v>
      </c>
      <c r="L258" s="115" t="str">
        <f t="shared" si="15"/>
        <v>Unspecified SMR</v>
      </c>
      <c r="M258" s="116">
        <v>0</v>
      </c>
      <c r="N258" s="97" t="str">
        <f t="shared" si="12"/>
        <v>Unspecified SMR State</v>
      </c>
      <c r="S258" s="164">
        <f>IF(ISBLANK(#REF!),S257,S257+1)</f>
        <v>156</v>
      </c>
      <c r="T258" s="163" t="e">
        <f ca="1">IF(ISBLANK(#REF!),"",CONCATENATE("INSERT INTO [dbo].[CountryRegion] (CountryRegionID,Name,Description,CountryID,EditorID,EditDate,DisplayOrder) values (",#REF!,",'",L258,"','",L258,"',",(#REF!/#REF!),",5,'",TEXT(TODAY(),"yyyy-mm-dd"),"',",S258,");"))</f>
        <v>#REF!</v>
      </c>
      <c r="U258" s="164">
        <v>156</v>
      </c>
      <c r="V258" s="163" t="e">
        <f ca="1">IF(ISBLANK(#REF!),"",CONCATENATE("INSERT INTO [dbo].[State] (StateID,Name,Description,Abbreviation,CountryRegionID,EditorID,EditDate,DisplayOrder) values (",#REF!,",'",N258,"','",N258,"','",O258,"',",(#REF!/#REF!),",5,'",TEXT(TODAY(),"yyyy-mm-dd"),"',",U258,");"))</f>
        <v>#REF!</v>
      </c>
    </row>
    <row r="259" spans="1:23" ht="13" x14ac:dyDescent="0.25">
      <c r="A259" s="98">
        <v>2</v>
      </c>
      <c r="B259" s="99" t="s">
        <v>253</v>
      </c>
      <c r="C259" s="99">
        <v>2</v>
      </c>
      <c r="D259" s="100" t="s">
        <v>253</v>
      </c>
      <c r="E259" s="117">
        <v>12</v>
      </c>
      <c r="F259" s="101" t="s">
        <v>287</v>
      </c>
      <c r="G259" s="102">
        <v>87</v>
      </c>
      <c r="H259" s="99" t="s">
        <v>304</v>
      </c>
      <c r="I259" s="103"/>
      <c r="J259" s="99" t="s">
        <v>1075</v>
      </c>
      <c r="K259" s="99">
        <v>0</v>
      </c>
      <c r="L259" s="115" t="str">
        <f t="shared" si="15"/>
        <v>Unspecified SRB</v>
      </c>
      <c r="M259" s="116">
        <v>0</v>
      </c>
      <c r="N259" s="97" t="str">
        <f t="shared" si="12"/>
        <v>Unspecified SRB State</v>
      </c>
      <c r="S259" s="164">
        <f>IF(ISBLANK(#REF!),S258,S258+1)</f>
        <v>157</v>
      </c>
      <c r="T259" s="163" t="e">
        <f ca="1">IF(ISBLANK(#REF!),"",CONCATENATE("INSERT INTO [dbo].[CountryRegion] (CountryRegionID,Name,Description,CountryID,EditorID,EditDate,DisplayOrder) values (",#REF!,",'",L259,"','",L259,"',",(#REF!/#REF!),",5,'",TEXT(TODAY(),"yyyy-mm-dd"),"',",S259,");"))</f>
        <v>#REF!</v>
      </c>
      <c r="U259" s="164">
        <v>157</v>
      </c>
      <c r="V259" s="163" t="e">
        <f ca="1">IF(ISBLANK(#REF!),"",CONCATENATE("INSERT INTO [dbo].[State] (StateID,Name,Description,Abbreviation,CountryRegionID,EditorID,EditDate,DisplayOrder) values (",#REF!,",'",N259,"','",N259,"','",O259,"',",(#REF!/#REF!),",5,'",TEXT(TODAY(),"yyyy-mm-dd"),"',",U259,");"))</f>
        <v>#REF!</v>
      </c>
    </row>
    <row r="260" spans="1:23" ht="13" x14ac:dyDescent="0.25">
      <c r="A260" s="98">
        <v>2</v>
      </c>
      <c r="B260" s="99" t="s">
        <v>253</v>
      </c>
      <c r="C260" s="99">
        <v>2</v>
      </c>
      <c r="D260" s="100" t="s">
        <v>253</v>
      </c>
      <c r="E260" s="117">
        <v>12</v>
      </c>
      <c r="F260" s="101" t="s">
        <v>287</v>
      </c>
      <c r="G260" s="102">
        <v>63</v>
      </c>
      <c r="H260" s="99" t="s">
        <v>301</v>
      </c>
      <c r="I260" s="103"/>
      <c r="J260" s="99" t="s">
        <v>1076</v>
      </c>
      <c r="K260" s="99">
        <v>0</v>
      </c>
      <c r="L260" s="115" t="str">
        <f t="shared" si="15"/>
        <v>Unspecified SVN</v>
      </c>
      <c r="M260" s="116">
        <v>0</v>
      </c>
      <c r="N260" s="97" t="str">
        <f t="shared" si="12"/>
        <v>Unspecified SVN State</v>
      </c>
      <c r="S260" s="164">
        <f>IF(ISBLANK(#REF!),S259,S259+1)</f>
        <v>158</v>
      </c>
      <c r="T260" s="163" t="e">
        <f ca="1">IF(ISBLANK(#REF!),"",CONCATENATE("INSERT INTO [dbo].[CountryRegion] (CountryRegionID,Name,Description,CountryID,EditorID,EditDate,DisplayOrder) values (",#REF!,",'",L260,"','",L260,"',",(#REF!/#REF!),",5,'",TEXT(TODAY(),"yyyy-mm-dd"),"',",S260,");"))</f>
        <v>#REF!</v>
      </c>
      <c r="U260" s="164">
        <v>158</v>
      </c>
      <c r="V260" s="163" t="e">
        <f ca="1">IF(ISBLANK(#REF!),"",CONCATENATE("INSERT INTO [dbo].[State] (StateID,Name,Description,Abbreviation,CountryRegionID,EditorID,EditDate,DisplayOrder) values (",#REF!,",'",N260,"','",N260,"','",O260,"',",(#REF!/#REF!),",5,'",TEXT(TODAY(),"yyyy-mm-dd"),"',",U260,");"))</f>
        <v>#REF!</v>
      </c>
    </row>
    <row r="261" spans="1:23" ht="13" x14ac:dyDescent="0.25">
      <c r="A261" s="98">
        <v>2</v>
      </c>
      <c r="B261" s="99" t="s">
        <v>253</v>
      </c>
      <c r="C261" s="99">
        <v>2</v>
      </c>
      <c r="D261" s="100" t="s">
        <v>253</v>
      </c>
      <c r="E261" s="117">
        <v>12</v>
      </c>
      <c r="F261" s="101" t="s">
        <v>287</v>
      </c>
      <c r="G261" s="102">
        <v>14</v>
      </c>
      <c r="H261" s="99" t="s">
        <v>302</v>
      </c>
      <c r="I261" s="103"/>
      <c r="J261" s="99" t="s">
        <v>1077</v>
      </c>
      <c r="K261" s="99">
        <v>0</v>
      </c>
      <c r="L261" s="115" t="str">
        <f t="shared" si="15"/>
        <v>Unspecified ESP</v>
      </c>
      <c r="M261" s="116">
        <v>0</v>
      </c>
      <c r="N261" s="97" t="str">
        <f t="shared" si="12"/>
        <v>Unspecified ESP State</v>
      </c>
      <c r="S261" s="164">
        <f>IF(ISBLANK(#REF!),S260,S260+1)</f>
        <v>159</v>
      </c>
      <c r="T261" s="163" t="e">
        <f ca="1">IF(ISBLANK(#REF!),"",CONCATENATE("INSERT INTO [dbo].[CountryRegion] (CountryRegionID,Name,Description,CountryID,EditorID,EditDate,DisplayOrder) values (",#REF!,",'",L261,"','",L261,"',",(#REF!/#REF!),",5,'",TEXT(TODAY(),"yyyy-mm-dd"),"',",S261,");"))</f>
        <v>#REF!</v>
      </c>
      <c r="U261" s="164">
        <v>159</v>
      </c>
      <c r="V261" s="163" t="e">
        <f ca="1">IF(ISBLANK(#REF!),"",CONCATENATE("INSERT INTO [dbo].[State] (StateID,Name,Description,Abbreviation,CountryRegionID,EditorID,EditDate,DisplayOrder) values (",#REF!,",'",N261,"','",N261,"','",O261,"',",(#REF!/#REF!),",5,'",TEXT(TODAY(),"yyyy-mm-dd"),"',",U261,");"))</f>
        <v>#REF!</v>
      </c>
    </row>
    <row r="262" spans="1:23" ht="13" x14ac:dyDescent="0.25">
      <c r="A262" s="98">
        <v>2</v>
      </c>
      <c r="B262" s="99" t="s">
        <v>253</v>
      </c>
      <c r="C262" s="99">
        <v>2</v>
      </c>
      <c r="D262" s="100" t="s">
        <v>253</v>
      </c>
      <c r="E262" s="119">
        <v>12</v>
      </c>
      <c r="F262" s="111" t="s">
        <v>287</v>
      </c>
      <c r="G262" s="121">
        <v>1047</v>
      </c>
      <c r="H262" s="122" t="s">
        <v>306</v>
      </c>
      <c r="I262" s="126"/>
      <c r="J262" s="122" t="s">
        <v>1078</v>
      </c>
      <c r="K262" s="125">
        <v>0</v>
      </c>
      <c r="L262" s="113" t="str">
        <f>CONCATENATE("Unspecified ",J262, " Sub-Region")</f>
        <v>Unspecified (Southern European) Sub-Region</v>
      </c>
      <c r="M262" s="112">
        <v>0</v>
      </c>
      <c r="N262" s="113" t="str">
        <f t="shared" si="12"/>
        <v>Unspecified (Southern European) State</v>
      </c>
      <c r="S262" s="164">
        <f>IF(ISBLANK(#REF!),S261,S261+1)</f>
        <v>160</v>
      </c>
      <c r="T262" s="163" t="e">
        <f ca="1">IF(ISBLANK(#REF!),"",CONCATENATE("INSERT INTO [dbo].[CountryRegion] (CountryRegionID,Name,Description,CountryID,EditorID,EditDate,DisplayOrder) values (",#REF!,",'",L262,"','",L262,"',",(#REF!/#REF!),",5,'",TEXT(TODAY(),"yyyy-mm-dd"),"',",S262,");"))</f>
        <v>#REF!</v>
      </c>
      <c r="U262" s="164">
        <v>160</v>
      </c>
      <c r="V262" s="163" t="e">
        <f ca="1">IF(ISBLANK(#REF!),"",CONCATENATE("INSERT INTO [dbo].[State] (StateID,Name,Description,Abbreviation,CountryRegionID,EditorID,EditDate,DisplayOrder) values (",#REF!,",'",N262,"','",N262,"','",O262,"',",(#REF!/#REF!),",5,'",TEXT(TODAY(),"yyyy-mm-dd"),"',",U262,");"))</f>
        <v>#REF!</v>
      </c>
    </row>
    <row r="263" spans="1:23" ht="13" x14ac:dyDescent="0.25">
      <c r="A263" s="98">
        <v>2</v>
      </c>
      <c r="B263" s="99" t="s">
        <v>253</v>
      </c>
      <c r="C263" s="99">
        <v>2</v>
      </c>
      <c r="D263" s="100" t="s">
        <v>253</v>
      </c>
      <c r="E263" s="117">
        <v>13</v>
      </c>
      <c r="F263" s="101" t="s">
        <v>307</v>
      </c>
      <c r="G263" s="102">
        <v>1048</v>
      </c>
      <c r="H263" s="99" t="s">
        <v>308</v>
      </c>
      <c r="I263" s="103" t="s">
        <v>309</v>
      </c>
      <c r="J263" s="99" t="s">
        <v>1079</v>
      </c>
      <c r="K263" s="99">
        <v>0</v>
      </c>
      <c r="L263" s="115" t="str">
        <f t="shared" ref="L263:L271" si="16">CONCATENATE("Unspecified ",J263)</f>
        <v>Unspecified GB-CHA</v>
      </c>
      <c r="M263" s="116">
        <v>0</v>
      </c>
      <c r="N263" s="97" t="str">
        <f t="shared" si="12"/>
        <v>Unspecified GB-CHA State</v>
      </c>
      <c r="S263" s="164">
        <f>IF(ISBLANK(#REF!),S262,S262+1)</f>
        <v>161</v>
      </c>
      <c r="T263" s="163" t="e">
        <f ca="1">IF(ISBLANK(#REF!),"",CONCATENATE("INSERT INTO [dbo].[CountryRegion] (CountryRegionID,Name,Description,CountryID,EditorID,EditDate,DisplayOrder) values (",#REF!,",'",L263,"','",L263,"',",(#REF!/#REF!),",5,'",TEXT(TODAY(),"yyyy-mm-dd"),"',",S263,");"))</f>
        <v>#REF!</v>
      </c>
      <c r="U263" s="164">
        <v>161</v>
      </c>
      <c r="V263" s="163" t="e">
        <f ca="1">IF(ISBLANK(#REF!),"",CONCATENATE("INSERT INTO [dbo].[State] (StateID,Name,Description,Abbreviation,CountryRegionID,EditorID,EditDate,DisplayOrder) values (",#REF!,",'",N263,"','",N263,"','",O263,"',",(#REF!/#REF!),",5,'",TEXT(TODAY(),"yyyy-mm-dd"),"',",U263,");"))</f>
        <v>#REF!</v>
      </c>
    </row>
    <row r="264" spans="1:23" ht="13" x14ac:dyDescent="0.25">
      <c r="A264" s="98">
        <v>2</v>
      </c>
      <c r="B264" s="99" t="s">
        <v>253</v>
      </c>
      <c r="C264" s="99">
        <v>2</v>
      </c>
      <c r="D264" s="100" t="s">
        <v>253</v>
      </c>
      <c r="E264" s="117">
        <v>13</v>
      </c>
      <c r="F264" s="101" t="s">
        <v>307</v>
      </c>
      <c r="G264" s="102">
        <v>1049</v>
      </c>
      <c r="H264" s="99" t="s">
        <v>310</v>
      </c>
      <c r="I264" s="103"/>
      <c r="J264" s="99" t="s">
        <v>1080</v>
      </c>
      <c r="K264" s="99">
        <v>0</v>
      </c>
      <c r="L264" s="115" t="str">
        <f t="shared" si="16"/>
        <v>Unspecified FRO</v>
      </c>
      <c r="M264" s="116">
        <v>0</v>
      </c>
      <c r="N264" s="97" t="str">
        <f t="shared" si="12"/>
        <v>Unspecified FRO State</v>
      </c>
      <c r="S264" s="164">
        <f>IF(ISBLANK(#REF!),S263,S263+1)</f>
        <v>162</v>
      </c>
      <c r="T264" s="163" t="e">
        <f ca="1">IF(ISBLANK(#REF!),"",CONCATENATE("INSERT INTO [dbo].[CountryRegion] (CountryRegionID,Name,Description,CountryID,EditorID,EditDate,DisplayOrder) values (",#REF!,",'",L264,"','",L264,"',",(#REF!/#REF!),",5,'",TEXT(TODAY(),"yyyy-mm-dd"),"',",S264,");"))</f>
        <v>#REF!</v>
      </c>
      <c r="U264" s="164">
        <v>162</v>
      </c>
      <c r="V264" s="163" t="e">
        <f ca="1">IF(ISBLANK(#REF!),"",CONCATENATE("INSERT INTO [dbo].[State] (StateID,Name,Description,Abbreviation,CountryRegionID,EditorID,EditDate,DisplayOrder) values (",#REF!,",'",N264,"','",N264,"','",O264,"',",(#REF!/#REF!),",5,'",TEXT(TODAY(),"yyyy-mm-dd"),"',",U264,");"))</f>
        <v>#REF!</v>
      </c>
    </row>
    <row r="265" spans="1:23" ht="13" x14ac:dyDescent="0.25">
      <c r="A265" s="98">
        <v>2</v>
      </c>
      <c r="B265" s="99" t="s">
        <v>253</v>
      </c>
      <c r="C265" s="99">
        <v>2</v>
      </c>
      <c r="D265" s="100" t="s">
        <v>253</v>
      </c>
      <c r="E265" s="117">
        <v>13</v>
      </c>
      <c r="F265" s="101" t="s">
        <v>307</v>
      </c>
      <c r="G265" s="102">
        <v>5</v>
      </c>
      <c r="H265" s="99" t="s">
        <v>311</v>
      </c>
      <c r="I265" s="103"/>
      <c r="J265" s="99" t="s">
        <v>1081</v>
      </c>
      <c r="K265" s="99">
        <v>0</v>
      </c>
      <c r="L265" s="115" t="str">
        <f t="shared" si="16"/>
        <v>Unspecified FRA</v>
      </c>
      <c r="M265" s="116">
        <v>0</v>
      </c>
      <c r="N265" s="97" t="str">
        <f t="shared" si="12"/>
        <v>Unspecified FRA State</v>
      </c>
      <c r="S265" s="164">
        <f>IF(ISBLANK(#REF!),S264,S264+1)</f>
        <v>163</v>
      </c>
      <c r="T265" s="163" t="e">
        <f ca="1">IF(ISBLANK(#REF!),"",CONCATENATE("INSERT INTO [dbo].[CountryRegion] (CountryRegionID,Name,Description,CountryID,EditorID,EditDate,DisplayOrder) values (",#REF!,",'",L265,"','",L265,"',",(#REF!/#REF!),",5,'",TEXT(TODAY(),"yyyy-mm-dd"),"',",S265,");"))</f>
        <v>#REF!</v>
      </c>
      <c r="U265" s="164">
        <v>163</v>
      </c>
      <c r="V265" s="163" t="e">
        <f ca="1">IF(ISBLANK(#REF!),"",CONCATENATE("INSERT INTO [dbo].[State] (StateID,Name,Description,Abbreviation,CountryRegionID,EditorID,EditDate,DisplayOrder) values (",#REF!,",'",N265,"','",N265,"','",O265,"',",(#REF!/#REF!),",5,'",TEXT(TODAY(),"yyyy-mm-dd"),"',",U265,");"))</f>
        <v>#REF!</v>
      </c>
    </row>
    <row r="266" spans="1:23" ht="13" x14ac:dyDescent="0.25">
      <c r="A266" s="98">
        <v>2</v>
      </c>
      <c r="B266" s="99" t="s">
        <v>253</v>
      </c>
      <c r="C266" s="99">
        <v>2</v>
      </c>
      <c r="D266" s="100" t="s">
        <v>253</v>
      </c>
      <c r="E266" s="117">
        <v>13</v>
      </c>
      <c r="F266" s="101" t="s">
        <v>307</v>
      </c>
      <c r="G266" s="102">
        <v>21</v>
      </c>
      <c r="H266" s="99" t="s">
        <v>312</v>
      </c>
      <c r="I266" s="103"/>
      <c r="J266" s="99" t="s">
        <v>1082</v>
      </c>
      <c r="K266" s="99">
        <v>0</v>
      </c>
      <c r="L266" s="115" t="str">
        <f t="shared" si="16"/>
        <v>Unspecified ISL</v>
      </c>
      <c r="M266" s="116">
        <v>0</v>
      </c>
      <c r="N266" s="97" t="str">
        <f t="shared" si="12"/>
        <v>Unspecified ISL State</v>
      </c>
      <c r="S266" s="164">
        <f>IF(ISBLANK(#REF!),S265,S265+1)</f>
        <v>164</v>
      </c>
      <c r="T266" s="163" t="e">
        <f ca="1">IF(ISBLANK(#REF!),"",CONCATENATE("INSERT INTO [dbo].[CountryRegion] (CountryRegionID,Name,Description,CountryID,EditorID,EditDate,DisplayOrder) values (",#REF!,",'",L266,"','",L266,"',",(#REF!/#REF!),",5,'",TEXT(TODAY(),"yyyy-mm-dd"),"',",S266,");"))</f>
        <v>#REF!</v>
      </c>
      <c r="U266" s="164">
        <v>164</v>
      </c>
      <c r="V266" s="163" t="e">
        <f ca="1">IF(ISBLANK(#REF!),"",CONCATENATE("INSERT INTO [dbo].[State] (StateID,Name,Description,Abbreviation,CountryRegionID,EditorID,EditDate,DisplayOrder) values (",#REF!,",'",N266,"','",N266,"','",O266,"',",(#REF!/#REF!),",5,'",TEXT(TODAY(),"yyyy-mm-dd"),"',",U266,");"))</f>
        <v>#REF!</v>
      </c>
    </row>
    <row r="267" spans="1:23" ht="13" x14ac:dyDescent="0.25">
      <c r="A267" s="98">
        <v>2</v>
      </c>
      <c r="B267" s="99" t="s">
        <v>253</v>
      </c>
      <c r="C267" s="99">
        <v>2</v>
      </c>
      <c r="D267" s="100" t="s">
        <v>253</v>
      </c>
      <c r="E267" s="117">
        <v>13</v>
      </c>
      <c r="F267" s="101" t="s">
        <v>307</v>
      </c>
      <c r="G267" s="102">
        <v>20</v>
      </c>
      <c r="H267" s="99" t="s">
        <v>313</v>
      </c>
      <c r="I267" s="103"/>
      <c r="J267" s="99" t="s">
        <v>1083</v>
      </c>
      <c r="K267" s="99">
        <v>0</v>
      </c>
      <c r="L267" s="115" t="str">
        <f t="shared" si="16"/>
        <v>Unspecified IRL</v>
      </c>
      <c r="M267" s="116">
        <v>0</v>
      </c>
      <c r="N267" s="97" t="str">
        <f t="shared" si="12"/>
        <v>Unspecified IRL State</v>
      </c>
      <c r="S267" s="164">
        <f>IF(ISBLANK(#REF!),S266,S266+1)</f>
        <v>165</v>
      </c>
      <c r="T267" s="163" t="e">
        <f ca="1">IF(ISBLANK(#REF!),"",CONCATENATE("INSERT INTO [dbo].[CountryRegion] (CountryRegionID,Name,Description,CountryID,EditorID,EditDate,DisplayOrder) values (",#REF!,",'",L267,"','",L267,"',",(#REF!/#REF!),",5,'",TEXT(TODAY(),"yyyy-mm-dd"),"',",S267,");"))</f>
        <v>#REF!</v>
      </c>
      <c r="U267" s="164">
        <v>165</v>
      </c>
      <c r="V267" s="163" t="e">
        <f ca="1">IF(ISBLANK(#REF!),"",CONCATENATE("INSERT INTO [dbo].[State] (StateID,Name,Description,Abbreviation,CountryRegionID,EditorID,EditDate,DisplayOrder) values (",#REF!,",'",N267,"','",N267,"','",O267,"',",(#REF!/#REF!),",5,'",TEXT(TODAY(),"yyyy-mm-dd"),"',",U267,");"))</f>
        <v>#REF!</v>
      </c>
    </row>
    <row r="268" spans="1:23" ht="13" x14ac:dyDescent="0.25">
      <c r="A268" s="98">
        <v>2</v>
      </c>
      <c r="B268" s="99" t="s">
        <v>253</v>
      </c>
      <c r="C268" s="99">
        <v>2</v>
      </c>
      <c r="D268" s="100" t="s">
        <v>253</v>
      </c>
      <c r="E268" s="117">
        <v>13</v>
      </c>
      <c r="F268" s="101" t="s">
        <v>307</v>
      </c>
      <c r="G268" s="102">
        <v>1050</v>
      </c>
      <c r="H268" s="99" t="s">
        <v>314</v>
      </c>
      <c r="I268" s="104" t="s">
        <v>315</v>
      </c>
      <c r="J268" s="99" t="s">
        <v>1084</v>
      </c>
      <c r="K268" s="99">
        <v>0</v>
      </c>
      <c r="L268" s="115" t="str">
        <f t="shared" si="16"/>
        <v>Unspecified IMN</v>
      </c>
      <c r="M268" s="116">
        <v>0</v>
      </c>
      <c r="N268" s="97" t="str">
        <f t="shared" si="12"/>
        <v>Unspecified IMN State</v>
      </c>
      <c r="S268" s="164">
        <f>IF(ISBLANK(#REF!),S267,S267+1)</f>
        <v>166</v>
      </c>
      <c r="T268" s="163" t="e">
        <f ca="1">IF(ISBLANK(#REF!),"",CONCATENATE("INSERT INTO [dbo].[CountryRegion] (CountryRegionID,Name,Description,CountryID,EditorID,EditDate,DisplayOrder) values (",#REF!,",'",L268,"','",L268,"',",(#REF!/#REF!),",5,'",TEXT(TODAY(),"yyyy-mm-dd"),"',",S268,");"))</f>
        <v>#REF!</v>
      </c>
      <c r="U268" s="164">
        <v>166</v>
      </c>
      <c r="V268" s="163" t="e">
        <f ca="1">IF(ISBLANK(#REF!),"",CONCATENATE("INSERT INTO [dbo].[State] (StateID,Name,Description,Abbreviation,CountryRegionID,EditorID,EditDate,DisplayOrder) values (",#REF!,",'",N268,"','",N268,"','",O268,"',",(#REF!/#REF!),",5,'",TEXT(TODAY(),"yyyy-mm-dd"),"',",U268,");"))</f>
        <v>#REF!</v>
      </c>
    </row>
    <row r="269" spans="1:23" ht="13" x14ac:dyDescent="0.25">
      <c r="A269" s="98">
        <v>2</v>
      </c>
      <c r="B269" s="99" t="s">
        <v>253</v>
      </c>
      <c r="C269" s="99">
        <v>2</v>
      </c>
      <c r="D269" s="100" t="s">
        <v>253</v>
      </c>
      <c r="E269" s="117">
        <v>13</v>
      </c>
      <c r="F269" s="101" t="s">
        <v>307</v>
      </c>
      <c r="G269" s="127">
        <v>1051</v>
      </c>
      <c r="H269" s="99" t="s">
        <v>316</v>
      </c>
      <c r="I269" s="103"/>
      <c r="J269" s="99" t="s">
        <v>1085</v>
      </c>
      <c r="K269" s="99">
        <v>0</v>
      </c>
      <c r="L269" s="115" t="str">
        <f t="shared" si="16"/>
        <v>Unspecified LIE</v>
      </c>
      <c r="M269" s="116">
        <v>0</v>
      </c>
      <c r="N269" s="97" t="str">
        <f t="shared" si="12"/>
        <v>Unspecified LIE State</v>
      </c>
      <c r="S269" s="164">
        <f>IF(ISBLANK(#REF!),S268,S268+1)</f>
        <v>167</v>
      </c>
      <c r="T269" s="163" t="e">
        <f ca="1">IF(ISBLANK(#REF!),"",CONCATENATE("INSERT INTO [dbo].[CountryRegion] (CountryRegionID,Name,Description,CountryID,EditorID,EditDate,DisplayOrder) values (",#REF!,",'",L269,"','",L269,"',",(#REF!/#REF!),",5,'",TEXT(TODAY(),"yyyy-mm-dd"),"',",S269,");"))</f>
        <v>#REF!</v>
      </c>
      <c r="U269" s="164">
        <v>167</v>
      </c>
      <c r="V269" s="163" t="e">
        <f ca="1">IF(ISBLANK(#REF!),"",CONCATENATE("INSERT INTO [dbo].[State] (StateID,Name,Description,Abbreviation,CountryRegionID,EditorID,EditDate,DisplayOrder) values (",#REF!,",'",N269,"','",N269,"','",O269,"',",(#REF!/#REF!),",5,'",TEXT(TODAY(),"yyyy-mm-dd"),"',",U269,");"))</f>
        <v>#REF!</v>
      </c>
    </row>
    <row r="270" spans="1:23" ht="13" x14ac:dyDescent="0.25">
      <c r="A270" s="98">
        <v>2</v>
      </c>
      <c r="B270" s="299" t="s">
        <v>253</v>
      </c>
      <c r="C270" s="299">
        <v>2</v>
      </c>
      <c r="D270" s="300" t="s">
        <v>253</v>
      </c>
      <c r="E270" s="117">
        <v>13</v>
      </c>
      <c r="F270" s="301" t="s">
        <v>307</v>
      </c>
      <c r="G270" s="353">
        <v>1052</v>
      </c>
      <c r="H270" s="299" t="s">
        <v>317</v>
      </c>
      <c r="I270" s="103"/>
      <c r="J270" s="299" t="s">
        <v>1086</v>
      </c>
      <c r="K270" s="299">
        <v>0</v>
      </c>
      <c r="L270" s="340" t="str">
        <f t="shared" si="16"/>
        <v>Unspecified MCO</v>
      </c>
      <c r="M270" s="116">
        <v>0</v>
      </c>
      <c r="N270" s="97" t="str">
        <f t="shared" si="12"/>
        <v>Unspecified MCO State</v>
      </c>
      <c r="S270" s="164">
        <f>IF(ISBLANK(#REF!),S269,S269+1)</f>
        <v>168</v>
      </c>
      <c r="T270" s="163" t="e">
        <f ca="1">IF(ISBLANK(#REF!),"",CONCATENATE("INSERT INTO [dbo].[CountryRegion] (CountryRegionID,Name,Description,CountryID,EditorID,EditDate,DisplayOrder) values (",#REF!,",'",L270,"','",L270,"',",(#REF!/#REF!),",5,'",TEXT(TODAY(),"yyyy-mm-dd"),"',",S270,");"))</f>
        <v>#REF!</v>
      </c>
      <c r="U270" s="164">
        <v>168</v>
      </c>
      <c r="V270" s="163" t="e">
        <f ca="1">IF(ISBLANK(#REF!),"",CONCATENATE("INSERT INTO [dbo].[State] (StateID,Name,Description,Abbreviation,CountryRegionID,EditorID,EditDate,DisplayOrder) values (",#REF!,",'",N270,"','",N270,"','",O270,"',",(#REF!/#REF!),",5,'",TEXT(TODAY(),"yyyy-mm-dd"),"',",U270,");"))</f>
        <v>#REF!</v>
      </c>
    </row>
    <row r="271" spans="1:23" ht="13" x14ac:dyDescent="0.25">
      <c r="A271" s="302">
        <v>2</v>
      </c>
      <c r="B271" s="329" t="s">
        <v>253</v>
      </c>
      <c r="C271" s="329">
        <v>2</v>
      </c>
      <c r="D271" s="330" t="s">
        <v>253</v>
      </c>
      <c r="E271" s="331">
        <v>13</v>
      </c>
      <c r="F271" s="339" t="s">
        <v>307</v>
      </c>
      <c r="G271" s="317">
        <v>3</v>
      </c>
      <c r="H271" s="329" t="s">
        <v>318</v>
      </c>
      <c r="I271" s="94"/>
      <c r="J271" s="329" t="s">
        <v>1087</v>
      </c>
      <c r="K271" s="343">
        <v>0</v>
      </c>
      <c r="L271" s="347" t="str">
        <f t="shared" si="16"/>
        <v>Unspecified GBR</v>
      </c>
      <c r="M271" s="337">
        <v>0</v>
      </c>
      <c r="N271" s="342" t="str">
        <f t="shared" si="12"/>
        <v>Unspecified GBR State</v>
      </c>
      <c r="O271" s="308"/>
      <c r="P271" s="317">
        <v>3</v>
      </c>
      <c r="Q271" s="355">
        <v>0</v>
      </c>
      <c r="R271" s="355">
        <v>0</v>
      </c>
      <c r="S271" s="173">
        <f>IF(ISBLANK(#REF!),S270,S270+1)</f>
        <v>169</v>
      </c>
      <c r="T271" s="172" t="e">
        <f ca="1">IF(ISBLANK(#REF!),"",CONCATENATE("INSERT INTO [dbo].[CountryRegion] (CountryRegionID,Name,Description,CountryID,EditorID,EditDate,DisplayOrder) values (",#REF!,",'",L271,"','",L271,"',",(#REF!/#REF!),",5,'",TEXT(TODAY(),"yyyy-mm-dd"),"',",S271,");"))</f>
        <v>#REF!</v>
      </c>
      <c r="U271" s="173">
        <v>169</v>
      </c>
      <c r="V271" s="172" t="e">
        <f ca="1">IF(ISBLANK(#REF!),"",CONCATENATE("INSERT INTO [dbo].[State] (StateID,Name,Description,Abbreviation,CountryRegionID,EditorID,EditDate,DisplayOrder) values (",#REF!,",'",N271,"','",N271,"','",O271,"',",(#REF!/#REF!),",5,'",TEXT(TODAY(),"yyyy-mm-dd"),"',",U271,");"))</f>
        <v>#REF!</v>
      </c>
      <c r="W271" s="174" t="str">
        <f t="shared" ref="W271:W277" si="17">"Country"&amp;P271&amp;"Sub-Region"&amp;Q271&amp;"State"&amp;R271</f>
        <v>Country3Sub-Region0State0</v>
      </c>
    </row>
    <row r="272" spans="1:23" ht="13" x14ac:dyDescent="0.25">
      <c r="A272" s="98"/>
      <c r="B272" s="299"/>
      <c r="C272" s="299"/>
      <c r="D272" s="300"/>
      <c r="E272" s="117"/>
      <c r="F272" s="301"/>
      <c r="G272" s="236"/>
      <c r="H272" s="299"/>
      <c r="I272" s="103"/>
      <c r="J272" s="299"/>
      <c r="K272" s="306"/>
      <c r="L272" s="348"/>
      <c r="M272" s="304">
        <v>1</v>
      </c>
      <c r="N272" s="344" t="s">
        <v>308</v>
      </c>
      <c r="O272" s="175"/>
      <c r="P272" s="236">
        <v>3</v>
      </c>
      <c r="Q272" s="356">
        <v>0</v>
      </c>
      <c r="R272" s="356">
        <v>1</v>
      </c>
      <c r="S272" s="170"/>
      <c r="T272" s="169"/>
      <c r="U272" s="170"/>
      <c r="V272" s="169"/>
      <c r="W272" s="176" t="str">
        <f t="shared" si="17"/>
        <v>Country3Sub-Region0State1</v>
      </c>
    </row>
    <row r="273" spans="1:23" ht="13" x14ac:dyDescent="0.25">
      <c r="A273" s="98"/>
      <c r="B273" s="299"/>
      <c r="C273" s="299"/>
      <c r="D273" s="300"/>
      <c r="E273" s="117"/>
      <c r="F273" s="301"/>
      <c r="G273" s="236"/>
      <c r="H273" s="299"/>
      <c r="I273" s="103"/>
      <c r="J273" s="299"/>
      <c r="K273" s="306"/>
      <c r="L273" s="348"/>
      <c r="M273" s="304">
        <v>2</v>
      </c>
      <c r="N273" s="344" t="s">
        <v>1666</v>
      </c>
      <c r="O273" s="175"/>
      <c r="P273" s="236">
        <v>3</v>
      </c>
      <c r="Q273" s="356">
        <v>0</v>
      </c>
      <c r="R273" s="356">
        <v>2</v>
      </c>
      <c r="S273" s="170"/>
      <c r="T273" s="169"/>
      <c r="U273" s="170"/>
      <c r="V273" s="169"/>
      <c r="W273" s="176" t="str">
        <f t="shared" si="17"/>
        <v>Country3Sub-Region0State2</v>
      </c>
    </row>
    <row r="274" spans="1:23" ht="13" x14ac:dyDescent="0.25">
      <c r="A274" s="98"/>
      <c r="B274" s="299"/>
      <c r="C274" s="299"/>
      <c r="D274" s="300"/>
      <c r="E274" s="117"/>
      <c r="F274" s="301"/>
      <c r="G274" s="236"/>
      <c r="H274" s="299"/>
      <c r="I274" s="103"/>
      <c r="J274" s="299"/>
      <c r="K274" s="306"/>
      <c r="L274" s="348"/>
      <c r="M274" s="304">
        <v>3</v>
      </c>
      <c r="N274" s="344" t="s">
        <v>314</v>
      </c>
      <c r="O274" s="175"/>
      <c r="P274" s="236">
        <v>3</v>
      </c>
      <c r="Q274" s="356">
        <v>0</v>
      </c>
      <c r="R274" s="356">
        <v>3</v>
      </c>
      <c r="S274" s="170"/>
      <c r="T274" s="169"/>
      <c r="U274" s="170"/>
      <c r="V274" s="169"/>
      <c r="W274" s="176" t="str">
        <f t="shared" si="17"/>
        <v>Country3Sub-Region0State3</v>
      </c>
    </row>
    <row r="275" spans="1:23" ht="13" x14ac:dyDescent="0.25">
      <c r="A275" s="98"/>
      <c r="B275" s="299"/>
      <c r="C275" s="299"/>
      <c r="D275" s="300"/>
      <c r="E275" s="117"/>
      <c r="F275" s="301"/>
      <c r="G275" s="236"/>
      <c r="H275" s="299"/>
      <c r="I275" s="103"/>
      <c r="J275" s="299"/>
      <c r="K275" s="306"/>
      <c r="L275" s="348"/>
      <c r="M275" s="304">
        <v>4</v>
      </c>
      <c r="N275" s="344" t="s">
        <v>1667</v>
      </c>
      <c r="O275" s="175"/>
      <c r="P275" s="236">
        <v>3</v>
      </c>
      <c r="Q275" s="356">
        <v>0</v>
      </c>
      <c r="R275" s="356">
        <v>4</v>
      </c>
      <c r="S275" s="170"/>
      <c r="T275" s="169"/>
      <c r="U275" s="170"/>
      <c r="V275" s="169"/>
      <c r="W275" s="176" t="str">
        <f t="shared" si="17"/>
        <v>Country3Sub-Region0State4</v>
      </c>
    </row>
    <row r="276" spans="1:23" ht="13" x14ac:dyDescent="0.25">
      <c r="A276" s="98"/>
      <c r="B276" s="299"/>
      <c r="C276" s="299"/>
      <c r="D276" s="300"/>
      <c r="E276" s="117"/>
      <c r="F276" s="301"/>
      <c r="G276" s="236"/>
      <c r="H276" s="299"/>
      <c r="I276" s="103"/>
      <c r="J276" s="299"/>
      <c r="K276" s="306"/>
      <c r="L276" s="348"/>
      <c r="M276" s="304">
        <v>5</v>
      </c>
      <c r="N276" s="344" t="s">
        <v>1668</v>
      </c>
      <c r="O276" s="175"/>
      <c r="P276" s="236">
        <v>3</v>
      </c>
      <c r="Q276" s="356">
        <v>0</v>
      </c>
      <c r="R276" s="356">
        <v>5</v>
      </c>
      <c r="S276" s="170"/>
      <c r="T276" s="169"/>
      <c r="U276" s="170"/>
      <c r="V276" s="169"/>
      <c r="W276" s="176" t="str">
        <f t="shared" si="17"/>
        <v>Country3Sub-Region0State5</v>
      </c>
    </row>
    <row r="277" spans="1:23" ht="13" x14ac:dyDescent="0.25">
      <c r="A277" s="307"/>
      <c r="B277" s="333"/>
      <c r="C277" s="333"/>
      <c r="D277" s="334"/>
      <c r="E277" s="335"/>
      <c r="F277" s="341"/>
      <c r="G277" s="239"/>
      <c r="H277" s="333"/>
      <c r="I277" s="126"/>
      <c r="J277" s="333"/>
      <c r="K277" s="346"/>
      <c r="L277" s="349"/>
      <c r="M277" s="338">
        <v>6</v>
      </c>
      <c r="N277" s="345" t="s">
        <v>1669</v>
      </c>
      <c r="O277" s="177"/>
      <c r="P277" s="239">
        <v>3</v>
      </c>
      <c r="Q277" s="357">
        <v>0</v>
      </c>
      <c r="R277" s="357">
        <v>6</v>
      </c>
      <c r="S277" s="179"/>
      <c r="T277" s="178"/>
      <c r="U277" s="179"/>
      <c r="V277" s="178"/>
      <c r="W277" s="180" t="str">
        <f t="shared" si="17"/>
        <v>Country3Sub-Region0State6</v>
      </c>
    </row>
    <row r="278" spans="1:23" ht="13" x14ac:dyDescent="0.25">
      <c r="A278" s="98">
        <v>2</v>
      </c>
      <c r="B278" s="299" t="s">
        <v>253</v>
      </c>
      <c r="C278" s="299">
        <v>2</v>
      </c>
      <c r="D278" s="300" t="s">
        <v>253</v>
      </c>
      <c r="E278" s="335">
        <v>13</v>
      </c>
      <c r="F278" s="341" t="s">
        <v>307</v>
      </c>
      <c r="G278" s="350">
        <v>1053</v>
      </c>
      <c r="H278" s="351" t="s">
        <v>319</v>
      </c>
      <c r="I278" s="126"/>
      <c r="J278" s="351" t="s">
        <v>1088</v>
      </c>
      <c r="K278" s="354">
        <v>0</v>
      </c>
      <c r="L278" s="352" t="str">
        <f>CONCATENATE("Unspecified ",J278, " Sub-Region")</f>
        <v>Unspecified (Other European) Sub-Region</v>
      </c>
      <c r="M278" s="112">
        <v>0</v>
      </c>
      <c r="N278" s="352" t="str">
        <f t="shared" si="12"/>
        <v>Unspecified (Other European) State</v>
      </c>
      <c r="S278" s="164">
        <f>IF(ISBLANK(#REF!),S271,S271+1)</f>
        <v>170</v>
      </c>
      <c r="T278" s="163" t="e">
        <f ca="1">IF(ISBLANK(#REF!),"",CONCATENATE("INSERT INTO [dbo].[CountryRegion] (CountryRegionID,Name,Description,CountryID,EditorID,EditDate,DisplayOrder) values (",#REF!,",'",L278,"','",L278,"',",(#REF!/#REF!),",5,'",TEXT(TODAY(),"yyyy-mm-dd"),"',",S278,");"))</f>
        <v>#REF!</v>
      </c>
      <c r="U278" s="164">
        <v>170</v>
      </c>
      <c r="V278" s="163" t="e">
        <f ca="1">IF(ISBLANK(#REF!),"",CONCATENATE("INSERT INTO [dbo].[State] (StateID,Name,Description,Abbreviation,CountryRegionID,EditorID,EditDate,DisplayOrder) values (",#REF!,",'",N278,"','",N278,"','",O278,"',",(#REF!/#REF!),",5,'",TEXT(TODAY(),"yyyy-mm-dd"),"',",U278,");"))</f>
        <v>#REF!</v>
      </c>
    </row>
    <row r="279" spans="1:23" ht="13" x14ac:dyDescent="0.25">
      <c r="A279" s="108">
        <v>2</v>
      </c>
      <c r="B279" s="109" t="s">
        <v>253</v>
      </c>
      <c r="C279" s="109">
        <v>2</v>
      </c>
      <c r="D279" s="110" t="s">
        <v>253</v>
      </c>
      <c r="E279" s="110">
        <v>14</v>
      </c>
      <c r="F279" s="122" t="s">
        <v>320</v>
      </c>
      <c r="G279" s="121">
        <v>2</v>
      </c>
      <c r="H279" s="122" t="s">
        <v>320</v>
      </c>
      <c r="I279" s="126"/>
      <c r="J279" s="122" t="s">
        <v>1089</v>
      </c>
      <c r="K279" s="125">
        <v>0</v>
      </c>
      <c r="L279" s="113" t="str">
        <f>CONCATENATE("Unspecified ",J279, " Sub-Region")</f>
        <v>Unspecified (Europe) Sub-Region</v>
      </c>
      <c r="M279" s="112">
        <v>0</v>
      </c>
      <c r="N279" s="113" t="str">
        <f t="shared" si="12"/>
        <v>Unspecified (Europe) State</v>
      </c>
      <c r="S279" s="164">
        <f>IF(ISBLANK(#REF!),S278,S278+1)</f>
        <v>171</v>
      </c>
      <c r="T279" s="163" t="e">
        <f ca="1">IF(ISBLANK(#REF!),"",CONCATENATE("INSERT INTO [dbo].[CountryRegion] (CountryRegionID,Name,Description,CountryID,EditorID,EditDate,DisplayOrder) values (",#REF!,",'",L279,"','",L279,"',",(#REF!/#REF!),",5,'",TEXT(TODAY(),"yyyy-mm-dd"),"',",S279,");"))</f>
        <v>#REF!</v>
      </c>
      <c r="U279" s="164">
        <v>171</v>
      </c>
      <c r="V279" s="163" t="e">
        <f ca="1">IF(ISBLANK(#REF!),"",CONCATENATE("INSERT INTO [dbo].[State] (StateID,Name,Description,Abbreviation,CountryRegionID,EditorID,EditDate,DisplayOrder) values (",#REF!,",'",N279,"','",N279,"','",O279,"',",(#REF!/#REF!),",5,'",TEXT(TODAY(),"yyyy-mm-dd"),"',",U279,");"))</f>
        <v>#REF!</v>
      </c>
    </row>
    <row r="280" spans="1:23" ht="13" x14ac:dyDescent="0.25">
      <c r="A280" s="88">
        <v>1</v>
      </c>
      <c r="B280" s="89" t="s">
        <v>178</v>
      </c>
      <c r="C280" s="89">
        <v>4</v>
      </c>
      <c r="D280" s="90" t="s">
        <v>321</v>
      </c>
      <c r="E280" s="90">
        <v>15</v>
      </c>
      <c r="F280" s="91" t="s">
        <v>322</v>
      </c>
      <c r="G280" s="92">
        <v>1054</v>
      </c>
      <c r="H280" s="89" t="s">
        <v>323</v>
      </c>
      <c r="I280" s="128" t="s">
        <v>324</v>
      </c>
      <c r="J280" s="99" t="s">
        <v>1090</v>
      </c>
      <c r="K280" s="99">
        <v>0</v>
      </c>
      <c r="L280" s="115" t="str">
        <f t="shared" ref="L280:L325" si="18">CONCATENATE("Unspecified ",J280)</f>
        <v>Unspecified AIA</v>
      </c>
      <c r="M280" s="116">
        <v>0</v>
      </c>
      <c r="N280" s="97" t="str">
        <f t="shared" si="12"/>
        <v>Unspecified AIA State</v>
      </c>
      <c r="S280" s="164">
        <f>IF(ISBLANK(#REF!),S279,S279+1)</f>
        <v>172</v>
      </c>
      <c r="T280" s="163" t="e">
        <f ca="1">IF(ISBLANK(#REF!),"",CONCATENATE("INSERT INTO [dbo].[CountryRegion] (CountryRegionID,Name,Description,CountryID,EditorID,EditDate,DisplayOrder) values (",#REF!,",'",L280,"','",L280,"',",(#REF!/#REF!),",5,'",TEXT(TODAY(),"yyyy-mm-dd"),"',",S280,");"))</f>
        <v>#REF!</v>
      </c>
      <c r="U280" s="164">
        <v>172</v>
      </c>
      <c r="V280" s="163" t="e">
        <f ca="1">IF(ISBLANK(#REF!),"",CONCATENATE("INSERT INTO [dbo].[State] (StateID,Name,Description,Abbreviation,CountryRegionID,EditorID,EditDate,DisplayOrder) values (",#REF!,",'",N280,"','",N280,"','",O280,"',",(#REF!/#REF!),",5,'",TEXT(TODAY(),"yyyy-mm-dd"),"',",U280,");"))</f>
        <v>#REF!</v>
      </c>
    </row>
    <row r="281" spans="1:23" ht="13" x14ac:dyDescent="0.25">
      <c r="A281" s="98">
        <v>1</v>
      </c>
      <c r="B281" s="99" t="s">
        <v>178</v>
      </c>
      <c r="C281" s="99">
        <v>4</v>
      </c>
      <c r="D281" s="100" t="s">
        <v>321</v>
      </c>
      <c r="E281" s="100">
        <v>15</v>
      </c>
      <c r="F281" s="101" t="s">
        <v>322</v>
      </c>
      <c r="G281" s="102">
        <v>1055</v>
      </c>
      <c r="H281" s="99" t="s">
        <v>325</v>
      </c>
      <c r="I281" s="103"/>
      <c r="J281" s="99" t="s">
        <v>1091</v>
      </c>
      <c r="K281" s="99">
        <v>0</v>
      </c>
      <c r="L281" s="115" t="str">
        <f t="shared" si="18"/>
        <v>Unspecified ATG</v>
      </c>
      <c r="M281" s="116">
        <v>0</v>
      </c>
      <c r="N281" s="97" t="str">
        <f t="shared" si="12"/>
        <v>Unspecified ATG State</v>
      </c>
      <c r="S281" s="164">
        <f>IF(ISBLANK(#REF!),S280,S280+1)</f>
        <v>173</v>
      </c>
      <c r="T281" s="163" t="e">
        <f ca="1">IF(ISBLANK(#REF!),"",CONCATENATE("INSERT INTO [dbo].[CountryRegion] (CountryRegionID,Name,Description,CountryID,EditorID,EditDate,DisplayOrder) values (",#REF!,",'",L281,"','",L281,"',",(#REF!/#REF!),",5,'",TEXT(TODAY(),"yyyy-mm-dd"),"',",S281,");"))</f>
        <v>#REF!</v>
      </c>
      <c r="U281" s="164">
        <v>173</v>
      </c>
      <c r="V281" s="163" t="e">
        <f ca="1">IF(ISBLANK(#REF!),"",CONCATENATE("INSERT INTO [dbo].[State] (StateID,Name,Description,Abbreviation,CountryRegionID,EditorID,EditDate,DisplayOrder) values (",#REF!,",'",N281,"','",N281,"','",O281,"',",(#REF!/#REF!),",5,'",TEXT(TODAY(),"yyyy-mm-dd"),"',",U281,");"))</f>
        <v>#REF!</v>
      </c>
    </row>
    <row r="282" spans="1:23" ht="13" x14ac:dyDescent="0.25">
      <c r="A282" s="98">
        <v>1</v>
      </c>
      <c r="B282" s="99" t="s">
        <v>178</v>
      </c>
      <c r="C282" s="99">
        <v>4</v>
      </c>
      <c r="D282" s="100" t="s">
        <v>321</v>
      </c>
      <c r="E282" s="100">
        <v>15</v>
      </c>
      <c r="F282" s="101" t="s">
        <v>322</v>
      </c>
      <c r="G282" s="102">
        <v>42</v>
      </c>
      <c r="H282" s="99" t="s">
        <v>363</v>
      </c>
      <c r="I282" s="103"/>
      <c r="J282" s="99" t="s">
        <v>1092</v>
      </c>
      <c r="K282" s="99">
        <v>0</v>
      </c>
      <c r="L282" s="115" t="str">
        <f t="shared" si="18"/>
        <v>Unspecified ARG</v>
      </c>
      <c r="M282" s="116">
        <v>0</v>
      </c>
      <c r="N282" s="97" t="str">
        <f t="shared" si="12"/>
        <v>Unspecified ARG State</v>
      </c>
      <c r="S282" s="164">
        <f>IF(ISBLANK(#REF!),S281,S281+1)</f>
        <v>174</v>
      </c>
      <c r="T282" s="163" t="e">
        <f ca="1">IF(ISBLANK(#REF!),"",CONCATENATE("INSERT INTO [dbo].[CountryRegion] (CountryRegionID,Name,Description,CountryID,EditorID,EditDate,DisplayOrder) values (",#REF!,",'",L282,"','",L282,"',",(#REF!/#REF!),",5,'",TEXT(TODAY(),"yyyy-mm-dd"),"',",S282,");"))</f>
        <v>#REF!</v>
      </c>
      <c r="U282" s="164">
        <v>174</v>
      </c>
      <c r="V282" s="163" t="e">
        <f ca="1">IF(ISBLANK(#REF!),"",CONCATENATE("INSERT INTO [dbo].[State] (StateID,Name,Description,Abbreviation,CountryRegionID,EditorID,EditDate,DisplayOrder) values (",#REF!,",'",N282,"','",N282,"','",O282,"',",(#REF!/#REF!),",5,'",TEXT(TODAY(),"yyyy-mm-dd"),"',",U282,");"))</f>
        <v>#REF!</v>
      </c>
    </row>
    <row r="283" spans="1:23" ht="13" x14ac:dyDescent="0.25">
      <c r="A283" s="98">
        <v>1</v>
      </c>
      <c r="B283" s="99" t="s">
        <v>178</v>
      </c>
      <c r="C283" s="99">
        <v>4</v>
      </c>
      <c r="D283" s="100" t="s">
        <v>321</v>
      </c>
      <c r="E283" s="100">
        <v>15</v>
      </c>
      <c r="F283" s="101" t="s">
        <v>322</v>
      </c>
      <c r="G283" s="102">
        <v>1056</v>
      </c>
      <c r="H283" s="99" t="s">
        <v>326</v>
      </c>
      <c r="I283" s="103" t="s">
        <v>327</v>
      </c>
      <c r="J283" s="99" t="s">
        <v>1093</v>
      </c>
      <c r="K283" s="99">
        <v>0</v>
      </c>
      <c r="L283" s="115" t="str">
        <f t="shared" si="18"/>
        <v>Unspecified ABW</v>
      </c>
      <c r="M283" s="116">
        <v>0</v>
      </c>
      <c r="N283" s="97" t="str">
        <f t="shared" si="12"/>
        <v>Unspecified ABW State</v>
      </c>
      <c r="S283" s="164">
        <f>IF(ISBLANK(#REF!),S282,S282+1)</f>
        <v>175</v>
      </c>
      <c r="T283" s="163" t="e">
        <f ca="1">IF(ISBLANK(#REF!),"",CONCATENATE("INSERT INTO [dbo].[CountryRegion] (CountryRegionID,Name,Description,CountryID,EditorID,EditDate,DisplayOrder) values (",#REF!,",'",L283,"','",L283,"',",(#REF!/#REF!),",5,'",TEXT(TODAY(),"yyyy-mm-dd"),"',",S283,");"))</f>
        <v>#REF!</v>
      </c>
      <c r="U283" s="164">
        <v>175</v>
      </c>
      <c r="V283" s="163" t="e">
        <f ca="1">IF(ISBLANK(#REF!),"",CONCATENATE("INSERT INTO [dbo].[State] (StateID,Name,Description,Abbreviation,CountryRegionID,EditorID,EditDate,DisplayOrder) values (",#REF!,",'",N283,"','",N283,"','",O283,"',",(#REF!/#REF!),",5,'",TEXT(TODAY(),"yyyy-mm-dd"),"',",U283,");"))</f>
        <v>#REF!</v>
      </c>
    </row>
    <row r="284" spans="1:23" ht="13" x14ac:dyDescent="0.25">
      <c r="A284" s="98">
        <v>1</v>
      </c>
      <c r="B284" s="99" t="s">
        <v>178</v>
      </c>
      <c r="C284" s="99">
        <v>4</v>
      </c>
      <c r="D284" s="100" t="s">
        <v>321</v>
      </c>
      <c r="E284" s="100">
        <v>15</v>
      </c>
      <c r="F284" s="101" t="s">
        <v>322</v>
      </c>
      <c r="G284" s="102">
        <v>1057</v>
      </c>
      <c r="H284" s="99" t="s">
        <v>328</v>
      </c>
      <c r="I284" s="103"/>
      <c r="J284" s="99" t="s">
        <v>1094</v>
      </c>
      <c r="K284" s="99">
        <v>0</v>
      </c>
      <c r="L284" s="115" t="str">
        <f t="shared" si="18"/>
        <v>Unspecified BHS</v>
      </c>
      <c r="M284" s="116">
        <v>0</v>
      </c>
      <c r="N284" s="97" t="str">
        <f t="shared" si="12"/>
        <v>Unspecified BHS State</v>
      </c>
      <c r="S284" s="164">
        <f>IF(ISBLANK(#REF!),S283,S283+1)</f>
        <v>176</v>
      </c>
      <c r="T284" s="163" t="e">
        <f ca="1">IF(ISBLANK(#REF!),"",CONCATENATE("INSERT INTO [dbo].[CountryRegion] (CountryRegionID,Name,Description,CountryID,EditorID,EditDate,DisplayOrder) values (",#REF!,",'",L284,"','",L284,"',",(#REF!/#REF!),",5,'",TEXT(TODAY(),"yyyy-mm-dd"),"',",S284,");"))</f>
        <v>#REF!</v>
      </c>
      <c r="U284" s="164">
        <v>176</v>
      </c>
      <c r="V284" s="163" t="e">
        <f ca="1">IF(ISBLANK(#REF!),"",CONCATENATE("INSERT INTO [dbo].[State] (StateID,Name,Description,Abbreviation,CountryRegionID,EditorID,EditDate,DisplayOrder) values (",#REF!,",'",N284,"','",N284,"','",O284,"',",(#REF!/#REF!),",5,'",TEXT(TODAY(),"yyyy-mm-dd"),"',",U284,");"))</f>
        <v>#REF!</v>
      </c>
    </row>
    <row r="285" spans="1:23" ht="13" x14ac:dyDescent="0.25">
      <c r="A285" s="98">
        <v>1</v>
      </c>
      <c r="B285" s="99" t="s">
        <v>178</v>
      </c>
      <c r="C285" s="99">
        <v>4</v>
      </c>
      <c r="D285" s="100" t="s">
        <v>321</v>
      </c>
      <c r="E285" s="100">
        <v>15</v>
      </c>
      <c r="F285" s="101" t="s">
        <v>322</v>
      </c>
      <c r="G285" s="102">
        <v>78</v>
      </c>
      <c r="H285" s="99" t="s">
        <v>329</v>
      </c>
      <c r="I285" s="103"/>
      <c r="J285" s="99" t="s">
        <v>1095</v>
      </c>
      <c r="K285" s="99">
        <v>0</v>
      </c>
      <c r="L285" s="115" t="str">
        <f t="shared" si="18"/>
        <v>Unspecified BRB</v>
      </c>
      <c r="M285" s="116">
        <v>0</v>
      </c>
      <c r="N285" s="97" t="str">
        <f t="shared" si="12"/>
        <v>Unspecified BRB State</v>
      </c>
      <c r="S285" s="164">
        <f>IF(ISBLANK(#REF!),S284,S284+1)</f>
        <v>177</v>
      </c>
      <c r="T285" s="163" t="e">
        <f ca="1">IF(ISBLANK(#REF!),"",CONCATENATE("INSERT INTO [dbo].[CountryRegion] (CountryRegionID,Name,Description,CountryID,EditorID,EditDate,DisplayOrder) values (",#REF!,",'",L285,"','",L285,"',",(#REF!/#REF!),",5,'",TEXT(TODAY(),"yyyy-mm-dd"),"',",S285,");"))</f>
        <v>#REF!</v>
      </c>
      <c r="U285" s="164">
        <v>177</v>
      </c>
      <c r="V285" s="163" t="e">
        <f ca="1">IF(ISBLANK(#REF!),"",CONCATENATE("INSERT INTO [dbo].[State] (StateID,Name,Description,Abbreviation,CountryRegionID,EditorID,EditDate,DisplayOrder) values (",#REF!,",'",N285,"','",N285,"','",O285,"',",(#REF!/#REF!),",5,'",TEXT(TODAY(),"yyyy-mm-dd"),"',",U285,");"))</f>
        <v>#REF!</v>
      </c>
    </row>
    <row r="286" spans="1:23" ht="13" x14ac:dyDescent="0.25">
      <c r="A286" s="98">
        <v>1</v>
      </c>
      <c r="B286" s="99" t="s">
        <v>178</v>
      </c>
      <c r="C286" s="99">
        <v>4</v>
      </c>
      <c r="D286" s="100" t="s">
        <v>321</v>
      </c>
      <c r="E286" s="100">
        <v>15</v>
      </c>
      <c r="F286" s="101" t="s">
        <v>322</v>
      </c>
      <c r="G286" s="102">
        <v>1072</v>
      </c>
      <c r="H286" s="99" t="s">
        <v>355</v>
      </c>
      <c r="I286" s="103"/>
      <c r="J286" s="99" t="s">
        <v>1096</v>
      </c>
      <c r="K286" s="99">
        <v>0</v>
      </c>
      <c r="L286" s="115" t="str">
        <f t="shared" si="18"/>
        <v>Unspecified BLZ</v>
      </c>
      <c r="M286" s="116">
        <v>0</v>
      </c>
      <c r="N286" s="97" t="str">
        <f t="shared" si="12"/>
        <v>Unspecified BLZ State</v>
      </c>
      <c r="S286" s="164">
        <f>IF(ISBLANK(#REF!),S285,S285+1)</f>
        <v>178</v>
      </c>
      <c r="T286" s="163" t="e">
        <f ca="1">IF(ISBLANK(#REF!),"",CONCATENATE("INSERT INTO [dbo].[CountryRegion] (CountryRegionID,Name,Description,CountryID,EditorID,EditDate,DisplayOrder) values (",#REF!,",'",L286,"','",L286,"',",(#REF!/#REF!),",5,'",TEXT(TODAY(),"yyyy-mm-dd"),"',",S286,");"))</f>
        <v>#REF!</v>
      </c>
      <c r="U286" s="164">
        <v>178</v>
      </c>
      <c r="V286" s="163" t="e">
        <f ca="1">IF(ISBLANK(#REF!),"",CONCATENATE("INSERT INTO [dbo].[State] (StateID,Name,Description,Abbreviation,CountryRegionID,EditorID,EditDate,DisplayOrder) values (",#REF!,",'",N286,"','",N286,"','",O286,"',",(#REF!/#REF!),",5,'",TEXT(TODAY(),"yyyy-mm-dd"),"',",U286,");"))</f>
        <v>#REF!</v>
      </c>
    </row>
    <row r="287" spans="1:23" ht="13" x14ac:dyDescent="0.25">
      <c r="A287" s="98">
        <v>1</v>
      </c>
      <c r="B287" s="99" t="s">
        <v>178</v>
      </c>
      <c r="C287" s="99">
        <v>4</v>
      </c>
      <c r="D287" s="100" t="s">
        <v>321</v>
      </c>
      <c r="E287" s="100">
        <v>15</v>
      </c>
      <c r="F287" s="101" t="s">
        <v>322</v>
      </c>
      <c r="G287" s="102">
        <v>89</v>
      </c>
      <c r="H287" s="99" t="s">
        <v>364</v>
      </c>
      <c r="I287" s="103"/>
      <c r="J287" s="99" t="s">
        <v>1097</v>
      </c>
      <c r="K287" s="99">
        <v>0</v>
      </c>
      <c r="L287" s="115" t="str">
        <f t="shared" si="18"/>
        <v>Unspecified BOL</v>
      </c>
      <c r="M287" s="116">
        <v>0</v>
      </c>
      <c r="N287" s="97" t="str">
        <f t="shared" si="12"/>
        <v>Unspecified BOL State</v>
      </c>
      <c r="S287" s="164">
        <f>IF(ISBLANK(#REF!),S286,S286+1)</f>
        <v>179</v>
      </c>
      <c r="T287" s="163" t="e">
        <f ca="1">IF(ISBLANK(#REF!),"",CONCATENATE("INSERT INTO [dbo].[CountryRegion] (CountryRegionID,Name,Description,CountryID,EditorID,EditDate,DisplayOrder) values (",#REF!,",'",L287,"','",L287,"',",(#REF!/#REF!),",5,'",TEXT(TODAY(),"yyyy-mm-dd"),"',",S287,");"))</f>
        <v>#REF!</v>
      </c>
      <c r="U287" s="164">
        <v>179</v>
      </c>
      <c r="V287" s="163" t="e">
        <f ca="1">IF(ISBLANK(#REF!),"",CONCATENATE("INSERT INTO [dbo].[State] (StateID,Name,Description,Abbreviation,CountryRegionID,EditorID,EditDate,DisplayOrder) values (",#REF!,",'",N287,"','",N287,"','",O287,"',",(#REF!/#REF!),",5,'",TEXT(TODAY(),"yyyy-mm-dd"),"',",U287,");"))</f>
        <v>#REF!</v>
      </c>
    </row>
    <row r="288" spans="1:23" ht="13" x14ac:dyDescent="0.25">
      <c r="A288" s="98">
        <v>1</v>
      </c>
      <c r="B288" s="99" t="s">
        <v>178</v>
      </c>
      <c r="C288" s="99">
        <v>4</v>
      </c>
      <c r="D288" s="100" t="s">
        <v>321</v>
      </c>
      <c r="E288" s="100">
        <v>15</v>
      </c>
      <c r="F288" s="101" t="s">
        <v>322</v>
      </c>
      <c r="G288" s="102">
        <v>38</v>
      </c>
      <c r="H288" s="99" t="s">
        <v>365</v>
      </c>
      <c r="I288" s="103"/>
      <c r="J288" s="99" t="s">
        <v>1098</v>
      </c>
      <c r="K288" s="99">
        <v>0</v>
      </c>
      <c r="L288" s="115" t="str">
        <f t="shared" si="18"/>
        <v>Unspecified BRA</v>
      </c>
      <c r="M288" s="116">
        <v>0</v>
      </c>
      <c r="N288" s="97" t="str">
        <f t="shared" si="12"/>
        <v>Unspecified BRA State</v>
      </c>
      <c r="S288" s="164">
        <f>IF(ISBLANK(#REF!),S287,S287+1)</f>
        <v>180</v>
      </c>
      <c r="T288" s="163" t="e">
        <f ca="1">IF(ISBLANK(#REF!),"",CONCATENATE("INSERT INTO [dbo].[CountryRegion] (CountryRegionID,Name,Description,CountryID,EditorID,EditDate,DisplayOrder) values (",#REF!,",'",L288,"','",L288,"',",(#REF!/#REF!),",5,'",TEXT(TODAY(),"yyyy-mm-dd"),"',",S288,");"))</f>
        <v>#REF!</v>
      </c>
      <c r="U288" s="164">
        <v>180</v>
      </c>
      <c r="V288" s="163" t="e">
        <f ca="1">IF(ISBLANK(#REF!),"",CONCATENATE("INSERT INTO [dbo].[State] (StateID,Name,Description,Abbreviation,CountryRegionID,EditorID,EditDate,DisplayOrder) values (",#REF!,",'",N288,"','",N288,"','",O288,"',",(#REF!/#REF!),",5,'",TEXT(TODAY(),"yyyy-mm-dd"),"',",U288,");"))</f>
        <v>#REF!</v>
      </c>
    </row>
    <row r="289" spans="1:22" ht="13" x14ac:dyDescent="0.25">
      <c r="A289" s="98">
        <v>1</v>
      </c>
      <c r="B289" s="99" t="s">
        <v>178</v>
      </c>
      <c r="C289" s="99">
        <v>4</v>
      </c>
      <c r="D289" s="100" t="s">
        <v>321</v>
      </c>
      <c r="E289" s="100">
        <v>15</v>
      </c>
      <c r="F289" s="101" t="s">
        <v>322</v>
      </c>
      <c r="G289" s="102">
        <v>1058</v>
      </c>
      <c r="H289" s="99" t="s">
        <v>330</v>
      </c>
      <c r="I289" s="103" t="s">
        <v>324</v>
      </c>
      <c r="J289" s="99" t="s">
        <v>1099</v>
      </c>
      <c r="K289" s="99">
        <v>0</v>
      </c>
      <c r="L289" s="115" t="str">
        <f t="shared" si="18"/>
        <v>Unspecified VGB</v>
      </c>
      <c r="M289" s="116">
        <v>0</v>
      </c>
      <c r="N289" s="97" t="str">
        <f t="shared" si="12"/>
        <v>Unspecified VGB State</v>
      </c>
      <c r="S289" s="164">
        <f>IF(ISBLANK(#REF!),S288,S288+1)</f>
        <v>181</v>
      </c>
      <c r="T289" s="163" t="e">
        <f ca="1">IF(ISBLANK(#REF!),"",CONCATENATE("INSERT INTO [dbo].[CountryRegion] (CountryRegionID,Name,Description,CountryID,EditorID,EditDate,DisplayOrder) values (",#REF!,",'",L289,"','",L289,"',",(#REF!/#REF!),",5,'",TEXT(TODAY(),"yyyy-mm-dd"),"',",S289,");"))</f>
        <v>#REF!</v>
      </c>
      <c r="U289" s="164">
        <v>181</v>
      </c>
      <c r="V289" s="163" t="e">
        <f ca="1">IF(ISBLANK(#REF!),"",CONCATENATE("INSERT INTO [dbo].[State] (StateID,Name,Description,Abbreviation,CountryRegionID,EditorID,EditDate,DisplayOrder) values (",#REF!,",'",N289,"','",N289,"','",O289,"',",(#REF!/#REF!),",5,'",TEXT(TODAY(),"yyyy-mm-dd"),"',",U289,");"))</f>
        <v>#REF!</v>
      </c>
    </row>
    <row r="290" spans="1:22" ht="13" x14ac:dyDescent="0.25">
      <c r="A290" s="98">
        <v>1</v>
      </c>
      <c r="B290" s="99" t="s">
        <v>178</v>
      </c>
      <c r="C290" s="99">
        <v>4</v>
      </c>
      <c r="D290" s="100" t="s">
        <v>321</v>
      </c>
      <c r="E290" s="100">
        <v>15</v>
      </c>
      <c r="F290" s="101" t="s">
        <v>322</v>
      </c>
      <c r="G290" s="102">
        <v>1059</v>
      </c>
      <c r="H290" s="99" t="s">
        <v>331</v>
      </c>
      <c r="I290" s="103" t="s">
        <v>324</v>
      </c>
      <c r="J290" s="99" t="s">
        <v>1100</v>
      </c>
      <c r="K290" s="99">
        <v>0</v>
      </c>
      <c r="L290" s="115" t="str">
        <f t="shared" si="18"/>
        <v>Unspecified CYM</v>
      </c>
      <c r="M290" s="116">
        <v>0</v>
      </c>
      <c r="N290" s="97" t="str">
        <f t="shared" si="12"/>
        <v>Unspecified CYM State</v>
      </c>
      <c r="S290" s="164">
        <f>IF(ISBLANK(#REF!),S289,S289+1)</f>
        <v>182</v>
      </c>
      <c r="T290" s="163" t="e">
        <f ca="1">IF(ISBLANK(#REF!),"",CONCATENATE("INSERT INTO [dbo].[CountryRegion] (CountryRegionID,Name,Description,CountryID,EditorID,EditDate,DisplayOrder) values (",#REF!,",'",L290,"','",L290,"',",(#REF!/#REF!),",5,'",TEXT(TODAY(),"yyyy-mm-dd"),"',",S290,");"))</f>
        <v>#REF!</v>
      </c>
      <c r="U290" s="164">
        <v>182</v>
      </c>
      <c r="V290" s="163" t="e">
        <f ca="1">IF(ISBLANK(#REF!),"",CONCATENATE("INSERT INTO [dbo].[State] (StateID,Name,Description,Abbreviation,CountryRegionID,EditorID,EditDate,DisplayOrder) values (",#REF!,",'",N290,"','",N290,"','",O290,"',",(#REF!/#REF!),",5,'",TEXT(TODAY(),"yyyy-mm-dd"),"',",U290,");"))</f>
        <v>#REF!</v>
      </c>
    </row>
    <row r="291" spans="1:22" ht="13" x14ac:dyDescent="0.25">
      <c r="A291" s="98">
        <v>1</v>
      </c>
      <c r="B291" s="99" t="s">
        <v>178</v>
      </c>
      <c r="C291" s="99">
        <v>4</v>
      </c>
      <c r="D291" s="100" t="s">
        <v>321</v>
      </c>
      <c r="E291" s="100">
        <v>15</v>
      </c>
      <c r="F291" s="101" t="s">
        <v>322</v>
      </c>
      <c r="G291" s="102">
        <v>1076</v>
      </c>
      <c r="H291" s="99" t="s">
        <v>366</v>
      </c>
      <c r="I291" s="103"/>
      <c r="J291" s="99" t="s">
        <v>1101</v>
      </c>
      <c r="K291" s="99">
        <v>0</v>
      </c>
      <c r="L291" s="115" t="str">
        <f t="shared" si="18"/>
        <v>Unspecified CHL</v>
      </c>
      <c r="M291" s="116">
        <v>0</v>
      </c>
      <c r="N291" s="97" t="str">
        <f t="shared" si="12"/>
        <v>Unspecified CHL State</v>
      </c>
      <c r="S291" s="164">
        <f>IF(ISBLANK(#REF!),S290,S290+1)</f>
        <v>183</v>
      </c>
      <c r="T291" s="163" t="e">
        <f ca="1">IF(ISBLANK(#REF!),"",CONCATENATE("INSERT INTO [dbo].[CountryRegion] (CountryRegionID,Name,Description,CountryID,EditorID,EditDate,DisplayOrder) values (",#REF!,",'",L291,"','",L291,"',",(#REF!/#REF!),",5,'",TEXT(TODAY(),"yyyy-mm-dd"),"',",S291,");"))</f>
        <v>#REF!</v>
      </c>
      <c r="U291" s="164">
        <v>183</v>
      </c>
      <c r="V291" s="163" t="e">
        <f ca="1">IF(ISBLANK(#REF!),"",CONCATENATE("INSERT INTO [dbo].[State] (StateID,Name,Description,Abbreviation,CountryRegionID,EditorID,EditDate,DisplayOrder) values (",#REF!,",'",N291,"','",N291,"','",O291,"',",(#REF!/#REF!),",5,'",TEXT(TODAY(),"yyyy-mm-dd"),"',",U291,");"))</f>
        <v>#REF!</v>
      </c>
    </row>
    <row r="292" spans="1:22" ht="13" x14ac:dyDescent="0.25">
      <c r="A292" s="98">
        <v>1</v>
      </c>
      <c r="B292" s="99" t="s">
        <v>178</v>
      </c>
      <c r="C292" s="99">
        <v>4</v>
      </c>
      <c r="D292" s="100" t="s">
        <v>321</v>
      </c>
      <c r="E292" s="100">
        <v>15</v>
      </c>
      <c r="F292" s="101" t="s">
        <v>322</v>
      </c>
      <c r="G292" s="102">
        <v>1077</v>
      </c>
      <c r="H292" s="99" t="s">
        <v>367</v>
      </c>
      <c r="I292" s="103"/>
      <c r="J292" s="99" t="s">
        <v>1102</v>
      </c>
      <c r="K292" s="99">
        <v>0</v>
      </c>
      <c r="L292" s="115" t="str">
        <f t="shared" si="18"/>
        <v>Unspecified COL</v>
      </c>
      <c r="M292" s="116">
        <v>0</v>
      </c>
      <c r="N292" s="97" t="str">
        <f t="shared" si="12"/>
        <v>Unspecified COL State</v>
      </c>
      <c r="S292" s="164">
        <f>IF(ISBLANK(#REF!),S291,S291+1)</f>
        <v>184</v>
      </c>
      <c r="T292" s="163" t="e">
        <f ca="1">IF(ISBLANK(#REF!),"",CONCATENATE("INSERT INTO [dbo].[CountryRegion] (CountryRegionID,Name,Description,CountryID,EditorID,EditDate,DisplayOrder) values (",#REF!,",'",L292,"','",L292,"',",(#REF!/#REF!),",5,'",TEXT(TODAY(),"yyyy-mm-dd"),"',",S292,");"))</f>
        <v>#REF!</v>
      </c>
      <c r="U292" s="164">
        <v>184</v>
      </c>
      <c r="V292" s="163" t="e">
        <f ca="1">IF(ISBLANK(#REF!),"",CONCATENATE("INSERT INTO [dbo].[State] (StateID,Name,Description,Abbreviation,CountryRegionID,EditorID,EditDate,DisplayOrder) values (",#REF!,",'",N292,"','",N292,"','",O292,"',",(#REF!/#REF!),",5,'",TEXT(TODAY(),"yyyy-mm-dd"),"',",U292,");"))</f>
        <v>#REF!</v>
      </c>
    </row>
    <row r="293" spans="1:22" ht="13" x14ac:dyDescent="0.25">
      <c r="A293" s="98">
        <v>1</v>
      </c>
      <c r="B293" s="99" t="s">
        <v>178</v>
      </c>
      <c r="C293" s="99">
        <v>4</v>
      </c>
      <c r="D293" s="100" t="s">
        <v>321</v>
      </c>
      <c r="E293" s="100">
        <v>15</v>
      </c>
      <c r="F293" s="101" t="s">
        <v>322</v>
      </c>
      <c r="G293" s="102">
        <v>1073</v>
      </c>
      <c r="H293" s="99" t="s">
        <v>356</v>
      </c>
      <c r="I293" s="103"/>
      <c r="J293" s="99" t="s">
        <v>1103</v>
      </c>
      <c r="K293" s="99">
        <v>0</v>
      </c>
      <c r="L293" s="115" t="str">
        <f t="shared" si="18"/>
        <v>Unspecified CRI</v>
      </c>
      <c r="M293" s="116">
        <v>0</v>
      </c>
      <c r="N293" s="97" t="str">
        <f t="shared" si="12"/>
        <v>Unspecified CRI State</v>
      </c>
      <c r="S293" s="164">
        <f>IF(ISBLANK(#REF!),S292,S292+1)</f>
        <v>185</v>
      </c>
      <c r="T293" s="163" t="e">
        <f ca="1">IF(ISBLANK(#REF!),"",CONCATENATE("INSERT INTO [dbo].[CountryRegion] (CountryRegionID,Name,Description,CountryID,EditorID,EditDate,DisplayOrder) values (",#REF!,",'",L293,"','",L293,"',",(#REF!/#REF!),",5,'",TEXT(TODAY(),"yyyy-mm-dd"),"',",S293,");"))</f>
        <v>#REF!</v>
      </c>
      <c r="U293" s="164">
        <v>185</v>
      </c>
      <c r="V293" s="163" t="e">
        <f ca="1">IF(ISBLANK(#REF!),"",CONCATENATE("INSERT INTO [dbo].[State] (StateID,Name,Description,Abbreviation,CountryRegionID,EditorID,EditDate,DisplayOrder) values (",#REF!,",'",N293,"','",N293,"','",O293,"',",(#REF!/#REF!),",5,'",TEXT(TODAY(),"yyyy-mm-dd"),"',",U293,");"))</f>
        <v>#REF!</v>
      </c>
    </row>
    <row r="294" spans="1:22" ht="13" x14ac:dyDescent="0.25">
      <c r="A294" s="98">
        <v>1</v>
      </c>
      <c r="B294" s="99" t="s">
        <v>178</v>
      </c>
      <c r="C294" s="99">
        <v>4</v>
      </c>
      <c r="D294" s="100" t="s">
        <v>321</v>
      </c>
      <c r="E294" s="100">
        <v>15</v>
      </c>
      <c r="F294" s="101" t="s">
        <v>322</v>
      </c>
      <c r="G294" s="102">
        <v>1060</v>
      </c>
      <c r="H294" s="99" t="s">
        <v>332</v>
      </c>
      <c r="I294" s="103"/>
      <c r="J294" s="99" t="s">
        <v>1104</v>
      </c>
      <c r="K294" s="99">
        <v>0</v>
      </c>
      <c r="L294" s="115" t="str">
        <f t="shared" si="18"/>
        <v>Unspecified CUB</v>
      </c>
      <c r="M294" s="116">
        <v>0</v>
      </c>
      <c r="N294" s="97" t="str">
        <f t="shared" ref="N294:N357" si="19">CONCATENATE("Unspecified ",J294, " State")</f>
        <v>Unspecified CUB State</v>
      </c>
      <c r="S294" s="164">
        <f>IF(ISBLANK(#REF!),S293,S293+1)</f>
        <v>186</v>
      </c>
      <c r="T294" s="163" t="e">
        <f ca="1">IF(ISBLANK(#REF!),"",CONCATENATE("INSERT INTO [dbo].[CountryRegion] (CountryRegionID,Name,Description,CountryID,EditorID,EditDate,DisplayOrder) values (",#REF!,",'",L294,"','",L294,"',",(#REF!/#REF!),",5,'",TEXT(TODAY(),"yyyy-mm-dd"),"',",S294,");"))</f>
        <v>#REF!</v>
      </c>
      <c r="U294" s="164">
        <v>186</v>
      </c>
      <c r="V294" s="163" t="e">
        <f ca="1">IF(ISBLANK(#REF!),"",CONCATENATE("INSERT INTO [dbo].[State] (StateID,Name,Description,Abbreviation,CountryRegionID,EditorID,EditDate,DisplayOrder) values (",#REF!,",'",N294,"','",N294,"','",O294,"',",(#REF!/#REF!),",5,'",TEXT(TODAY(),"yyyy-mm-dd"),"',",U294,");"))</f>
        <v>#REF!</v>
      </c>
    </row>
    <row r="295" spans="1:22" ht="13" x14ac:dyDescent="0.25">
      <c r="A295" s="98">
        <v>1</v>
      </c>
      <c r="B295" s="99" t="s">
        <v>178</v>
      </c>
      <c r="C295" s="99">
        <v>4</v>
      </c>
      <c r="D295" s="100" t="s">
        <v>321</v>
      </c>
      <c r="E295" s="100">
        <v>15</v>
      </c>
      <c r="F295" s="101" t="s">
        <v>322</v>
      </c>
      <c r="G295" s="102">
        <v>91</v>
      </c>
      <c r="H295" s="99" t="s">
        <v>333</v>
      </c>
      <c r="I295" s="103"/>
      <c r="J295" s="99" t="s">
        <v>1105</v>
      </c>
      <c r="K295" s="99">
        <v>0</v>
      </c>
      <c r="L295" s="115" t="str">
        <f t="shared" si="18"/>
        <v>Unspecified DMA</v>
      </c>
      <c r="M295" s="116">
        <v>0</v>
      </c>
      <c r="N295" s="97" t="str">
        <f t="shared" si="19"/>
        <v>Unspecified DMA State</v>
      </c>
      <c r="S295" s="164">
        <f>IF(ISBLANK(#REF!),S294,S294+1)</f>
        <v>187</v>
      </c>
      <c r="T295" s="163" t="e">
        <f ca="1">IF(ISBLANK(#REF!),"",CONCATENATE("INSERT INTO [dbo].[CountryRegion] (CountryRegionID,Name,Description,CountryID,EditorID,EditDate,DisplayOrder) values (",#REF!,",'",L295,"','",L295,"',",(#REF!/#REF!),",5,'",TEXT(TODAY(),"yyyy-mm-dd"),"',",S295,");"))</f>
        <v>#REF!</v>
      </c>
      <c r="U295" s="164">
        <v>187</v>
      </c>
      <c r="V295" s="163" t="e">
        <f ca="1">IF(ISBLANK(#REF!),"",CONCATENATE("INSERT INTO [dbo].[State] (StateID,Name,Description,Abbreviation,CountryRegionID,EditorID,EditDate,DisplayOrder) values (",#REF!,",'",N295,"','",N295,"','",O295,"',",(#REF!/#REF!),",5,'",TEXT(TODAY(),"yyyy-mm-dd"),"',",U295,");"))</f>
        <v>#REF!</v>
      </c>
    </row>
    <row r="296" spans="1:22" ht="13" x14ac:dyDescent="0.25">
      <c r="A296" s="98">
        <v>1</v>
      </c>
      <c r="B296" s="99" t="s">
        <v>178</v>
      </c>
      <c r="C296" s="99">
        <v>4</v>
      </c>
      <c r="D296" s="100" t="s">
        <v>321</v>
      </c>
      <c r="E296" s="100">
        <v>15</v>
      </c>
      <c r="F296" s="101" t="s">
        <v>322</v>
      </c>
      <c r="G296" s="102">
        <v>92</v>
      </c>
      <c r="H296" s="99" t="s">
        <v>334</v>
      </c>
      <c r="I296" s="103"/>
      <c r="J296" s="99" t="s">
        <v>1106</v>
      </c>
      <c r="K296" s="99">
        <v>0</v>
      </c>
      <c r="L296" s="115" t="str">
        <f t="shared" si="18"/>
        <v>Unspecified DOM</v>
      </c>
      <c r="M296" s="116">
        <v>0</v>
      </c>
      <c r="N296" s="97" t="str">
        <f t="shared" si="19"/>
        <v>Unspecified DOM State</v>
      </c>
      <c r="S296" s="164">
        <f>IF(ISBLANK(#REF!),S295,S295+1)</f>
        <v>188</v>
      </c>
      <c r="T296" s="163" t="e">
        <f ca="1">IF(ISBLANK(#REF!),"",CONCATENATE("INSERT INTO [dbo].[CountryRegion] (CountryRegionID,Name,Description,CountryID,EditorID,EditDate,DisplayOrder) values (",#REF!,",'",L296,"','",L296,"',",(#REF!/#REF!),",5,'",TEXT(TODAY(),"yyyy-mm-dd"),"',",S296,");"))</f>
        <v>#REF!</v>
      </c>
      <c r="U296" s="164">
        <v>188</v>
      </c>
      <c r="V296" s="163" t="e">
        <f ca="1">IF(ISBLANK(#REF!),"",CONCATENATE("INSERT INTO [dbo].[State] (StateID,Name,Description,Abbreviation,CountryRegionID,EditorID,EditDate,DisplayOrder) values (",#REF!,",'",N296,"','",N296,"','",O296,"',",(#REF!/#REF!),",5,'",TEXT(TODAY(),"yyyy-mm-dd"),"',",U296,");"))</f>
        <v>#REF!</v>
      </c>
    </row>
    <row r="297" spans="1:22" ht="13" x14ac:dyDescent="0.25">
      <c r="A297" s="98">
        <v>1</v>
      </c>
      <c r="B297" s="99" t="s">
        <v>178</v>
      </c>
      <c r="C297" s="99">
        <v>4</v>
      </c>
      <c r="D297" s="100" t="s">
        <v>321</v>
      </c>
      <c r="E297" s="100">
        <v>15</v>
      </c>
      <c r="F297" s="101" t="s">
        <v>322</v>
      </c>
      <c r="G297" s="102">
        <v>1078</v>
      </c>
      <c r="H297" s="99" t="s">
        <v>368</v>
      </c>
      <c r="I297" s="103"/>
      <c r="J297" s="99" t="s">
        <v>1107</v>
      </c>
      <c r="K297" s="99">
        <v>0</v>
      </c>
      <c r="L297" s="115" t="str">
        <f t="shared" si="18"/>
        <v>Unspecified ECU</v>
      </c>
      <c r="M297" s="116">
        <v>0</v>
      </c>
      <c r="N297" s="97" t="str">
        <f t="shared" si="19"/>
        <v>Unspecified ECU State</v>
      </c>
      <c r="S297" s="164">
        <f>IF(ISBLANK(#REF!),S296,S296+1)</f>
        <v>189</v>
      </c>
      <c r="T297" s="163" t="e">
        <f ca="1">IF(ISBLANK(#REF!),"",CONCATENATE("INSERT INTO [dbo].[CountryRegion] (CountryRegionID,Name,Description,CountryID,EditorID,EditDate,DisplayOrder) values (",#REF!,",'",L297,"','",L297,"',",(#REF!/#REF!),",5,'",TEXT(TODAY(),"yyyy-mm-dd"),"',",S297,");"))</f>
        <v>#REF!</v>
      </c>
      <c r="U297" s="164">
        <v>189</v>
      </c>
      <c r="V297" s="163" t="e">
        <f ca="1">IF(ISBLANK(#REF!),"",CONCATENATE("INSERT INTO [dbo].[State] (StateID,Name,Description,Abbreviation,CountryRegionID,EditorID,EditDate,DisplayOrder) values (",#REF!,",'",N297,"','",N297,"','",O297,"',",(#REF!/#REF!),",5,'",TEXT(TODAY(),"yyyy-mm-dd"),"',",U297,");"))</f>
        <v>#REF!</v>
      </c>
    </row>
    <row r="298" spans="1:22" ht="13" x14ac:dyDescent="0.25">
      <c r="A298" s="98">
        <v>1</v>
      </c>
      <c r="B298" s="99" t="s">
        <v>178</v>
      </c>
      <c r="C298" s="99">
        <v>4</v>
      </c>
      <c r="D298" s="100" t="s">
        <v>321</v>
      </c>
      <c r="E298" s="100">
        <v>15</v>
      </c>
      <c r="F298" s="101" t="s">
        <v>322</v>
      </c>
      <c r="G298" s="102">
        <v>93</v>
      </c>
      <c r="H298" s="99" t="s">
        <v>357</v>
      </c>
      <c r="I298" s="103"/>
      <c r="J298" s="99" t="s">
        <v>1108</v>
      </c>
      <c r="K298" s="99">
        <v>0</v>
      </c>
      <c r="L298" s="115" t="str">
        <f t="shared" si="18"/>
        <v>Unspecified SLV</v>
      </c>
      <c r="M298" s="116">
        <v>0</v>
      </c>
      <c r="N298" s="97" t="str">
        <f t="shared" si="19"/>
        <v>Unspecified SLV State</v>
      </c>
      <c r="S298" s="164">
        <f>IF(ISBLANK(#REF!),S297,S297+1)</f>
        <v>190</v>
      </c>
      <c r="T298" s="163" t="e">
        <f ca="1">IF(ISBLANK(#REF!),"",CONCATENATE("INSERT INTO [dbo].[CountryRegion] (CountryRegionID,Name,Description,CountryID,EditorID,EditDate,DisplayOrder) values (",#REF!,",'",L298,"','",L298,"',",(#REF!/#REF!),",5,'",TEXT(TODAY(),"yyyy-mm-dd"),"',",S298,");"))</f>
        <v>#REF!</v>
      </c>
      <c r="U298" s="164">
        <v>190</v>
      </c>
      <c r="V298" s="163" t="e">
        <f ca="1">IF(ISBLANK(#REF!),"",CONCATENATE("INSERT INTO [dbo].[State] (StateID,Name,Description,Abbreviation,CountryRegionID,EditorID,EditDate,DisplayOrder) values (",#REF!,",'",N298,"','",N298,"','",O298,"',",(#REF!/#REF!),",5,'",TEXT(TODAY(),"yyyy-mm-dd"),"',",U298,");"))</f>
        <v>#REF!</v>
      </c>
    </row>
    <row r="299" spans="1:22" ht="13" x14ac:dyDescent="0.25">
      <c r="A299" s="98">
        <v>1</v>
      </c>
      <c r="B299" s="99" t="s">
        <v>178</v>
      </c>
      <c r="C299" s="99">
        <v>4</v>
      </c>
      <c r="D299" s="100" t="s">
        <v>321</v>
      </c>
      <c r="E299" s="100">
        <v>15</v>
      </c>
      <c r="F299" s="101" t="s">
        <v>322</v>
      </c>
      <c r="G299" s="102">
        <v>1079</v>
      </c>
      <c r="H299" s="100" t="s">
        <v>369</v>
      </c>
      <c r="I299" s="104" t="s">
        <v>324</v>
      </c>
      <c r="J299" s="99" t="s">
        <v>1109</v>
      </c>
      <c r="K299" s="99">
        <v>0</v>
      </c>
      <c r="L299" s="115" t="str">
        <f t="shared" si="18"/>
        <v>Unspecified FLK</v>
      </c>
      <c r="M299" s="116">
        <v>0</v>
      </c>
      <c r="N299" s="97" t="str">
        <f t="shared" si="19"/>
        <v>Unspecified FLK State</v>
      </c>
      <c r="S299" s="164">
        <f>IF(ISBLANK(#REF!),S298,S298+1)</f>
        <v>191</v>
      </c>
      <c r="T299" s="163" t="e">
        <f ca="1">IF(ISBLANK(#REF!),"",CONCATENATE("INSERT INTO [dbo].[CountryRegion] (CountryRegionID,Name,Description,CountryID,EditorID,EditDate,DisplayOrder) values (",#REF!,",'",L299,"','",L299,"',",(#REF!/#REF!),",5,'",TEXT(TODAY(),"yyyy-mm-dd"),"',",S299,");"))</f>
        <v>#REF!</v>
      </c>
      <c r="U299" s="164">
        <v>191</v>
      </c>
      <c r="V299" s="163" t="e">
        <f ca="1">IF(ISBLANK(#REF!),"",CONCATENATE("INSERT INTO [dbo].[State] (StateID,Name,Description,Abbreviation,CountryRegionID,EditorID,EditDate,DisplayOrder) values (",#REF!,",'",N299,"','",N299,"','",O299,"',",(#REF!/#REF!),",5,'",TEXT(TODAY(),"yyyy-mm-dd"),"',",U299,");"))</f>
        <v>#REF!</v>
      </c>
    </row>
    <row r="300" spans="1:22" ht="14.5" x14ac:dyDescent="0.25">
      <c r="A300" s="98">
        <v>1</v>
      </c>
      <c r="B300" s="99" t="s">
        <v>178</v>
      </c>
      <c r="C300" s="99">
        <v>4</v>
      </c>
      <c r="D300" s="100" t="s">
        <v>321</v>
      </c>
      <c r="E300" s="100">
        <v>15</v>
      </c>
      <c r="F300" s="101" t="s">
        <v>322</v>
      </c>
      <c r="G300" s="102">
        <v>1080</v>
      </c>
      <c r="H300" s="99" t="s">
        <v>370</v>
      </c>
      <c r="I300" s="103" t="s">
        <v>1110</v>
      </c>
      <c r="J300" s="99" t="s">
        <v>1111</v>
      </c>
      <c r="K300" s="99">
        <v>0</v>
      </c>
      <c r="L300" s="115" t="str">
        <f t="shared" si="18"/>
        <v>Unspecified GUF</v>
      </c>
      <c r="M300" s="116">
        <v>0</v>
      </c>
      <c r="N300" s="97" t="str">
        <f t="shared" si="19"/>
        <v>Unspecified GUF State</v>
      </c>
      <c r="S300" s="164">
        <f>IF(ISBLANK(#REF!),S299,S299+1)</f>
        <v>192</v>
      </c>
      <c r="T300" s="163" t="e">
        <f ca="1">IF(ISBLANK(#REF!),"",CONCATENATE("INSERT INTO [dbo].[CountryRegion] (CountryRegionID,Name,Description,CountryID,EditorID,EditDate,DisplayOrder) values (",#REF!,",'",L300,"','",L300,"',",(#REF!/#REF!),",5,'",TEXT(TODAY(),"yyyy-mm-dd"),"',",S300,");"))</f>
        <v>#REF!</v>
      </c>
      <c r="U300" s="164">
        <v>192</v>
      </c>
      <c r="V300" s="163" t="e">
        <f ca="1">IF(ISBLANK(#REF!),"",CONCATENATE("INSERT INTO [dbo].[State] (StateID,Name,Description,Abbreviation,CountryRegionID,EditorID,EditDate,DisplayOrder) values (",#REF!,",'",N300,"','",N300,"','",O300,"',",(#REF!/#REF!),",5,'",TEXT(TODAY(),"yyyy-mm-dd"),"',",U300,");"))</f>
        <v>#REF!</v>
      </c>
    </row>
    <row r="301" spans="1:22" ht="13" x14ac:dyDescent="0.25">
      <c r="A301" s="98">
        <v>1</v>
      </c>
      <c r="B301" s="99" t="s">
        <v>178</v>
      </c>
      <c r="C301" s="99">
        <v>4</v>
      </c>
      <c r="D301" s="100" t="s">
        <v>321</v>
      </c>
      <c r="E301" s="100">
        <v>15</v>
      </c>
      <c r="F301" s="101" t="s">
        <v>322</v>
      </c>
      <c r="G301" s="102">
        <v>1061</v>
      </c>
      <c r="H301" s="99" t="s">
        <v>335</v>
      </c>
      <c r="I301" s="103"/>
      <c r="J301" s="99" t="s">
        <v>1112</v>
      </c>
      <c r="K301" s="99">
        <v>0</v>
      </c>
      <c r="L301" s="115" t="str">
        <f t="shared" si="18"/>
        <v>Unspecified GRD</v>
      </c>
      <c r="M301" s="116">
        <v>0</v>
      </c>
      <c r="N301" s="97" t="str">
        <f t="shared" si="19"/>
        <v>Unspecified GRD State</v>
      </c>
      <c r="S301" s="164">
        <f>IF(ISBLANK(#REF!),S300,S300+1)</f>
        <v>193</v>
      </c>
      <c r="T301" s="163" t="e">
        <f ca="1">IF(ISBLANK(#REF!),"",CONCATENATE("INSERT INTO [dbo].[CountryRegion] (CountryRegionID,Name,Description,CountryID,EditorID,EditDate,DisplayOrder) values (",#REF!,",'",L301,"','",L301,"',",(#REF!/#REF!),",5,'",TEXT(TODAY(),"yyyy-mm-dd"),"',",S301,");"))</f>
        <v>#REF!</v>
      </c>
      <c r="U301" s="164">
        <v>193</v>
      </c>
      <c r="V301" s="163" t="e">
        <f ca="1">IF(ISBLANK(#REF!),"",CONCATENATE("INSERT INTO [dbo].[State] (StateID,Name,Description,Abbreviation,CountryRegionID,EditorID,EditDate,DisplayOrder) values (",#REF!,",'",N301,"','",N301,"','",O301,"',",(#REF!/#REF!),",5,'",TEXT(TODAY(),"yyyy-mm-dd"),"',",U301,");"))</f>
        <v>#REF!</v>
      </c>
    </row>
    <row r="302" spans="1:22" ht="13" x14ac:dyDescent="0.25">
      <c r="A302" s="98">
        <v>1</v>
      </c>
      <c r="B302" s="99" t="s">
        <v>178</v>
      </c>
      <c r="C302" s="99">
        <v>4</v>
      </c>
      <c r="D302" s="100" t="s">
        <v>321</v>
      </c>
      <c r="E302" s="100">
        <v>15</v>
      </c>
      <c r="F302" s="101" t="s">
        <v>322</v>
      </c>
      <c r="G302" s="102">
        <v>1062</v>
      </c>
      <c r="H302" s="99" t="s">
        <v>336</v>
      </c>
      <c r="I302" s="103" t="s">
        <v>337</v>
      </c>
      <c r="J302" s="99" t="s">
        <v>1113</v>
      </c>
      <c r="K302" s="99">
        <v>0</v>
      </c>
      <c r="L302" s="115" t="str">
        <f t="shared" si="18"/>
        <v>Unspecified GLP</v>
      </c>
      <c r="M302" s="116">
        <v>0</v>
      </c>
      <c r="N302" s="97" t="str">
        <f t="shared" si="19"/>
        <v>Unspecified GLP State</v>
      </c>
      <c r="S302" s="164">
        <f>IF(ISBLANK(#REF!),S301,S301+1)</f>
        <v>194</v>
      </c>
      <c r="T302" s="163" t="e">
        <f ca="1">IF(ISBLANK(#REF!),"",CONCATENATE("INSERT INTO [dbo].[CountryRegion] (CountryRegionID,Name,Description,CountryID,EditorID,EditDate,DisplayOrder) values (",#REF!,",'",L302,"','",L302,"',",(#REF!/#REF!),",5,'",TEXT(TODAY(),"yyyy-mm-dd"),"',",S302,");"))</f>
        <v>#REF!</v>
      </c>
      <c r="U302" s="164">
        <v>194</v>
      </c>
      <c r="V302" s="163" t="e">
        <f ca="1">IF(ISBLANK(#REF!),"",CONCATENATE("INSERT INTO [dbo].[State] (StateID,Name,Description,Abbreviation,CountryRegionID,EditorID,EditDate,DisplayOrder) values (",#REF!,",'",N302,"','",N302,"','",O302,"',",(#REF!/#REF!),",5,'",TEXT(TODAY(),"yyyy-mm-dd"),"',",U302,");"))</f>
        <v>#REF!</v>
      </c>
    </row>
    <row r="303" spans="1:22" ht="13" x14ac:dyDescent="0.25">
      <c r="A303" s="98">
        <v>1</v>
      </c>
      <c r="B303" s="99" t="s">
        <v>178</v>
      </c>
      <c r="C303" s="99">
        <v>4</v>
      </c>
      <c r="D303" s="100" t="s">
        <v>321</v>
      </c>
      <c r="E303" s="100">
        <v>15</v>
      </c>
      <c r="F303" s="101" t="s">
        <v>322</v>
      </c>
      <c r="G303" s="102">
        <v>52</v>
      </c>
      <c r="H303" s="99" t="s">
        <v>358</v>
      </c>
      <c r="I303" s="103"/>
      <c r="J303" s="99" t="s">
        <v>1114</v>
      </c>
      <c r="K303" s="99">
        <v>0</v>
      </c>
      <c r="L303" s="115" t="str">
        <f t="shared" si="18"/>
        <v>Unspecified GTM</v>
      </c>
      <c r="M303" s="116">
        <v>0</v>
      </c>
      <c r="N303" s="97" t="str">
        <f t="shared" si="19"/>
        <v>Unspecified GTM State</v>
      </c>
      <c r="S303" s="164">
        <f>IF(ISBLANK(#REF!),S302,S302+1)</f>
        <v>195</v>
      </c>
      <c r="T303" s="163" t="e">
        <f ca="1">IF(ISBLANK(#REF!),"",CONCATENATE("INSERT INTO [dbo].[CountryRegion] (CountryRegionID,Name,Description,CountryID,EditorID,EditDate,DisplayOrder) values (",#REF!,",'",L303,"','",L303,"',",(#REF!/#REF!),",5,'",TEXT(TODAY(),"yyyy-mm-dd"),"',",S303,");"))</f>
        <v>#REF!</v>
      </c>
      <c r="U303" s="164">
        <v>195</v>
      </c>
      <c r="V303" s="163" t="e">
        <f ca="1">IF(ISBLANK(#REF!),"",CONCATENATE("INSERT INTO [dbo].[State] (StateID,Name,Description,Abbreviation,CountryRegionID,EditorID,EditDate,DisplayOrder) values (",#REF!,",'",N303,"','",N303,"','",O303,"',",(#REF!/#REF!),",5,'",TEXT(TODAY(),"yyyy-mm-dd"),"',",U303,");"))</f>
        <v>#REF!</v>
      </c>
    </row>
    <row r="304" spans="1:22" ht="13" x14ac:dyDescent="0.25">
      <c r="A304" s="98">
        <v>1</v>
      </c>
      <c r="B304" s="99" t="s">
        <v>178</v>
      </c>
      <c r="C304" s="99">
        <v>4</v>
      </c>
      <c r="D304" s="100" t="s">
        <v>321</v>
      </c>
      <c r="E304" s="100">
        <v>15</v>
      </c>
      <c r="F304" s="101" t="s">
        <v>322</v>
      </c>
      <c r="G304" s="102">
        <v>94</v>
      </c>
      <c r="H304" s="99" t="s">
        <v>372</v>
      </c>
      <c r="I304" s="103"/>
      <c r="J304" s="99" t="s">
        <v>1115</v>
      </c>
      <c r="K304" s="99">
        <v>0</v>
      </c>
      <c r="L304" s="115" t="str">
        <f t="shared" si="18"/>
        <v>Unspecified GUY</v>
      </c>
      <c r="M304" s="116">
        <v>0</v>
      </c>
      <c r="N304" s="97" t="str">
        <f t="shared" si="19"/>
        <v>Unspecified GUY State</v>
      </c>
      <c r="S304" s="164">
        <f>IF(ISBLANK(#REF!),S303,S303+1)</f>
        <v>196</v>
      </c>
      <c r="T304" s="163" t="e">
        <f ca="1">IF(ISBLANK(#REF!),"",CONCATENATE("INSERT INTO [dbo].[CountryRegion] (CountryRegionID,Name,Description,CountryID,EditorID,EditDate,DisplayOrder) values (",#REF!,",'",L304,"','",L304,"',",(#REF!/#REF!),",5,'",TEXT(TODAY(),"yyyy-mm-dd"),"',",S304,");"))</f>
        <v>#REF!</v>
      </c>
      <c r="U304" s="164">
        <v>196</v>
      </c>
      <c r="V304" s="163" t="e">
        <f ca="1">IF(ISBLANK(#REF!),"",CONCATENATE("INSERT INTO [dbo].[State] (StateID,Name,Description,Abbreviation,CountryRegionID,EditorID,EditDate,DisplayOrder) values (",#REF!,",'",N304,"','",N304,"','",O304,"',",(#REF!/#REF!),",5,'",TEXT(TODAY(),"yyyy-mm-dd"),"',",U304,");"))</f>
        <v>#REF!</v>
      </c>
    </row>
    <row r="305" spans="1:22" ht="13" x14ac:dyDescent="0.25">
      <c r="A305" s="98">
        <v>1</v>
      </c>
      <c r="B305" s="99" t="s">
        <v>178</v>
      </c>
      <c r="C305" s="99">
        <v>4</v>
      </c>
      <c r="D305" s="100" t="s">
        <v>321</v>
      </c>
      <c r="E305" s="100">
        <v>15</v>
      </c>
      <c r="F305" s="101" t="s">
        <v>322</v>
      </c>
      <c r="G305" s="102">
        <v>1063</v>
      </c>
      <c r="H305" s="99" t="s">
        <v>338</v>
      </c>
      <c r="I305" s="103"/>
      <c r="J305" s="99" t="s">
        <v>1116</v>
      </c>
      <c r="K305" s="99">
        <v>0</v>
      </c>
      <c r="L305" s="115" t="str">
        <f t="shared" si="18"/>
        <v>Unspecified HTI</v>
      </c>
      <c r="M305" s="116">
        <v>0</v>
      </c>
      <c r="N305" s="97" t="str">
        <f t="shared" si="19"/>
        <v>Unspecified HTI State</v>
      </c>
      <c r="S305" s="164">
        <f>IF(ISBLANK(#REF!),S304,S304+1)</f>
        <v>197</v>
      </c>
      <c r="T305" s="163" t="e">
        <f ca="1">IF(ISBLANK(#REF!),"",CONCATENATE("INSERT INTO [dbo].[CountryRegion] (CountryRegionID,Name,Description,CountryID,EditorID,EditDate,DisplayOrder) values (",#REF!,",'",L305,"','",L305,"',",(#REF!/#REF!),",5,'",TEXT(TODAY(),"yyyy-mm-dd"),"',",S305,");"))</f>
        <v>#REF!</v>
      </c>
      <c r="U305" s="164">
        <v>197</v>
      </c>
      <c r="V305" s="163" t="e">
        <f ca="1">IF(ISBLANK(#REF!),"",CONCATENATE("INSERT INTO [dbo].[State] (StateID,Name,Description,Abbreviation,CountryRegionID,EditorID,EditDate,DisplayOrder) values (",#REF!,",'",N305,"','",N305,"','",O305,"',",(#REF!/#REF!),",5,'",TEXT(TODAY(),"yyyy-mm-dd"),"',",U305,");"))</f>
        <v>#REF!</v>
      </c>
    </row>
    <row r="306" spans="1:22" ht="13" x14ac:dyDescent="0.25">
      <c r="A306" s="98">
        <v>1</v>
      </c>
      <c r="B306" s="99" t="s">
        <v>178</v>
      </c>
      <c r="C306" s="99">
        <v>4</v>
      </c>
      <c r="D306" s="100" t="s">
        <v>321</v>
      </c>
      <c r="E306" s="100">
        <v>15</v>
      </c>
      <c r="F306" s="101" t="s">
        <v>322</v>
      </c>
      <c r="G306" s="102">
        <v>1074</v>
      </c>
      <c r="H306" s="99" t="s">
        <v>359</v>
      </c>
      <c r="I306" s="103"/>
      <c r="J306" s="99" t="s">
        <v>1117</v>
      </c>
      <c r="K306" s="99">
        <v>0</v>
      </c>
      <c r="L306" s="115" t="str">
        <f t="shared" si="18"/>
        <v>Unspecified HND</v>
      </c>
      <c r="M306" s="116">
        <v>0</v>
      </c>
      <c r="N306" s="97" t="str">
        <f t="shared" si="19"/>
        <v>Unspecified HND State</v>
      </c>
      <c r="S306" s="164">
        <f>IF(ISBLANK(#REF!),S305,S305+1)</f>
        <v>198</v>
      </c>
      <c r="T306" s="163" t="e">
        <f ca="1">IF(ISBLANK(#REF!),"",CONCATENATE("INSERT INTO [dbo].[CountryRegion] (CountryRegionID,Name,Description,CountryID,EditorID,EditDate,DisplayOrder) values (",#REF!,",'",L306,"','",L306,"',",(#REF!/#REF!),",5,'",TEXT(TODAY(),"yyyy-mm-dd"),"',",S306,");"))</f>
        <v>#REF!</v>
      </c>
      <c r="U306" s="164">
        <v>198</v>
      </c>
      <c r="V306" s="163" t="e">
        <f ca="1">IF(ISBLANK(#REF!),"",CONCATENATE("INSERT INTO [dbo].[State] (StateID,Name,Description,Abbreviation,CountryRegionID,EditorID,EditDate,DisplayOrder) values (",#REF!,",'",N306,"','",N306,"','",O306,"',",(#REF!/#REF!),",5,'",TEXT(TODAY(),"yyyy-mm-dd"),"',",U306,");"))</f>
        <v>#REF!</v>
      </c>
    </row>
    <row r="307" spans="1:22" ht="13" x14ac:dyDescent="0.25">
      <c r="A307" s="98">
        <v>1</v>
      </c>
      <c r="B307" s="99" t="s">
        <v>178</v>
      </c>
      <c r="C307" s="99">
        <v>4</v>
      </c>
      <c r="D307" s="100" t="s">
        <v>321</v>
      </c>
      <c r="E307" s="100">
        <v>15</v>
      </c>
      <c r="F307" s="101" t="s">
        <v>322</v>
      </c>
      <c r="G307" s="102">
        <v>95</v>
      </c>
      <c r="H307" s="99" t="s">
        <v>339</v>
      </c>
      <c r="I307" s="103"/>
      <c r="J307" s="99" t="s">
        <v>1118</v>
      </c>
      <c r="K307" s="99">
        <v>0</v>
      </c>
      <c r="L307" s="115" t="str">
        <f t="shared" si="18"/>
        <v>Unspecified JAM</v>
      </c>
      <c r="M307" s="116">
        <v>0</v>
      </c>
      <c r="N307" s="97" t="str">
        <f t="shared" si="19"/>
        <v>Unspecified JAM State</v>
      </c>
      <c r="S307" s="164">
        <f>IF(ISBLANK(#REF!),S306,S306+1)</f>
        <v>199</v>
      </c>
      <c r="T307" s="163" t="e">
        <f ca="1">IF(ISBLANK(#REF!),"",CONCATENATE("INSERT INTO [dbo].[CountryRegion] (CountryRegionID,Name,Description,CountryID,EditorID,EditDate,DisplayOrder) values (",#REF!,",'",L307,"','",L307,"',",(#REF!/#REF!),",5,'",TEXT(TODAY(),"yyyy-mm-dd"),"',",S307,");"))</f>
        <v>#REF!</v>
      </c>
      <c r="U307" s="164">
        <v>199</v>
      </c>
      <c r="V307" s="163" t="e">
        <f ca="1">IF(ISBLANK(#REF!),"",CONCATENATE("INSERT INTO [dbo].[State] (StateID,Name,Description,Abbreviation,CountryRegionID,EditorID,EditDate,DisplayOrder) values (",#REF!,",'",N307,"','",N307,"','",O307,"',",(#REF!/#REF!),",5,'",TEXT(TODAY(),"yyyy-mm-dd"),"',",U307,");"))</f>
        <v>#REF!</v>
      </c>
    </row>
    <row r="308" spans="1:22" ht="13" x14ac:dyDescent="0.25">
      <c r="A308" s="98">
        <v>1</v>
      </c>
      <c r="B308" s="99" t="s">
        <v>178</v>
      </c>
      <c r="C308" s="99">
        <v>4</v>
      </c>
      <c r="D308" s="100" t="s">
        <v>321</v>
      </c>
      <c r="E308" s="100">
        <v>15</v>
      </c>
      <c r="F308" s="101" t="s">
        <v>322</v>
      </c>
      <c r="G308" s="102">
        <v>1064</v>
      </c>
      <c r="H308" s="99" t="s">
        <v>340</v>
      </c>
      <c r="I308" s="103" t="s">
        <v>341</v>
      </c>
      <c r="J308" s="99" t="s">
        <v>1119</v>
      </c>
      <c r="K308" s="99">
        <v>0</v>
      </c>
      <c r="L308" s="115" t="str">
        <f t="shared" si="18"/>
        <v>Unspecified MTQ</v>
      </c>
      <c r="M308" s="116">
        <v>0</v>
      </c>
      <c r="N308" s="97" t="str">
        <f t="shared" si="19"/>
        <v>Unspecified MTQ State</v>
      </c>
      <c r="S308" s="164">
        <f>IF(ISBLANK(#REF!),S307,S307+1)</f>
        <v>200</v>
      </c>
      <c r="T308" s="163" t="e">
        <f ca="1">IF(ISBLANK(#REF!),"",CONCATENATE("INSERT INTO [dbo].[CountryRegion] (CountryRegionID,Name,Description,CountryID,EditorID,EditDate,DisplayOrder) values (",#REF!,",'",L308,"','",L308,"',",(#REF!/#REF!),",5,'",TEXT(TODAY(),"yyyy-mm-dd"),"',",S308,");"))</f>
        <v>#REF!</v>
      </c>
      <c r="U308" s="164">
        <v>200</v>
      </c>
      <c r="V308" s="163" t="e">
        <f ca="1">IF(ISBLANK(#REF!),"",CONCATENATE("INSERT INTO [dbo].[State] (StateID,Name,Description,Abbreviation,CountryRegionID,EditorID,EditDate,DisplayOrder) values (",#REF!,",'",N308,"','",N308,"','",O308,"',",(#REF!/#REF!),",5,'",TEXT(TODAY(),"yyyy-mm-dd"),"',",U308,");"))</f>
        <v>#REF!</v>
      </c>
    </row>
    <row r="309" spans="1:22" ht="13" x14ac:dyDescent="0.25">
      <c r="A309" s="98">
        <v>1</v>
      </c>
      <c r="B309" s="99" t="s">
        <v>178</v>
      </c>
      <c r="C309" s="99">
        <v>4</v>
      </c>
      <c r="D309" s="100" t="s">
        <v>321</v>
      </c>
      <c r="E309" s="100">
        <v>15</v>
      </c>
      <c r="F309" s="101" t="s">
        <v>322</v>
      </c>
      <c r="G309" s="102">
        <v>1075</v>
      </c>
      <c r="H309" s="99" t="s">
        <v>360</v>
      </c>
      <c r="I309" s="103"/>
      <c r="J309" s="99" t="s">
        <v>1120</v>
      </c>
      <c r="K309" s="99">
        <v>0</v>
      </c>
      <c r="L309" s="115" t="str">
        <f t="shared" si="18"/>
        <v>Unspecified MEX</v>
      </c>
      <c r="M309" s="116">
        <v>0</v>
      </c>
      <c r="N309" s="97" t="str">
        <f t="shared" si="19"/>
        <v>Unspecified MEX State</v>
      </c>
      <c r="S309" s="164">
        <f>IF(ISBLANK(#REF!),S308,S308+1)</f>
        <v>201</v>
      </c>
      <c r="T309" s="163" t="e">
        <f ca="1">IF(ISBLANK(#REF!),"",CONCATENATE("INSERT INTO [dbo].[CountryRegion] (CountryRegionID,Name,Description,CountryID,EditorID,EditDate,DisplayOrder) values (",#REF!,",'",L309,"','",L309,"',",(#REF!/#REF!),",5,'",TEXT(TODAY(),"yyyy-mm-dd"),"',",S309,");"))</f>
        <v>#REF!</v>
      </c>
      <c r="U309" s="164">
        <v>201</v>
      </c>
      <c r="V309" s="163" t="e">
        <f ca="1">IF(ISBLANK(#REF!),"",CONCATENATE("INSERT INTO [dbo].[State] (StateID,Name,Description,Abbreviation,CountryRegionID,EditorID,EditDate,DisplayOrder) values (",#REF!,",'",N309,"','",N309,"','",O309,"',",(#REF!/#REF!),",5,'",TEXT(TODAY(),"yyyy-mm-dd"),"',",U309,");"))</f>
        <v>#REF!</v>
      </c>
    </row>
    <row r="310" spans="1:22" ht="13" x14ac:dyDescent="0.25">
      <c r="A310" s="98">
        <v>1</v>
      </c>
      <c r="B310" s="99" t="s">
        <v>178</v>
      </c>
      <c r="C310" s="99">
        <v>4</v>
      </c>
      <c r="D310" s="100" t="s">
        <v>321</v>
      </c>
      <c r="E310" s="100">
        <v>15</v>
      </c>
      <c r="F310" s="101" t="s">
        <v>322</v>
      </c>
      <c r="G310" s="102">
        <v>1065</v>
      </c>
      <c r="H310" s="99" t="s">
        <v>342</v>
      </c>
      <c r="I310" s="103" t="s">
        <v>343</v>
      </c>
      <c r="J310" s="99" t="s">
        <v>1121</v>
      </c>
      <c r="K310" s="99">
        <v>0</v>
      </c>
      <c r="L310" s="115" t="str">
        <f t="shared" si="18"/>
        <v>Unspecified MSR</v>
      </c>
      <c r="M310" s="116">
        <v>0</v>
      </c>
      <c r="N310" s="97" t="str">
        <f t="shared" si="19"/>
        <v>Unspecified MSR State</v>
      </c>
      <c r="S310" s="164">
        <f>IF(ISBLANK(#REF!),S309,S309+1)</f>
        <v>202</v>
      </c>
      <c r="T310" s="163" t="e">
        <f ca="1">IF(ISBLANK(#REF!),"",CONCATENATE("INSERT INTO [dbo].[CountryRegion] (CountryRegionID,Name,Description,CountryID,EditorID,EditDate,DisplayOrder) values (",#REF!,",'",L310,"','",L310,"',",(#REF!/#REF!),",5,'",TEXT(TODAY(),"yyyy-mm-dd"),"',",S310,");"))</f>
        <v>#REF!</v>
      </c>
      <c r="U310" s="164">
        <v>202</v>
      </c>
      <c r="V310" s="163" t="e">
        <f ca="1">IF(ISBLANK(#REF!),"",CONCATENATE("INSERT INTO [dbo].[State] (StateID,Name,Description,Abbreviation,CountryRegionID,EditorID,EditDate,DisplayOrder) values (",#REF!,",'",N310,"','",N310,"','",O310,"',",(#REF!/#REF!),",5,'",TEXT(TODAY(),"yyyy-mm-dd"),"',",U310,");"))</f>
        <v>#REF!</v>
      </c>
    </row>
    <row r="311" spans="1:22" ht="13" x14ac:dyDescent="0.25">
      <c r="A311" s="98">
        <v>1</v>
      </c>
      <c r="B311" s="99" t="s">
        <v>178</v>
      </c>
      <c r="C311" s="99">
        <v>4</v>
      </c>
      <c r="D311" s="100" t="s">
        <v>321</v>
      </c>
      <c r="E311" s="100">
        <v>15</v>
      </c>
      <c r="F311" s="101" t="s">
        <v>322</v>
      </c>
      <c r="G311" s="127">
        <v>1066</v>
      </c>
      <c r="H311" s="99" t="s">
        <v>344</v>
      </c>
      <c r="I311" s="103" t="s">
        <v>345</v>
      </c>
      <c r="J311" s="99" t="s">
        <v>1122</v>
      </c>
      <c r="K311" s="99">
        <v>0</v>
      </c>
      <c r="L311" s="115" t="str">
        <f t="shared" si="18"/>
        <v>Unspecified ANHH</v>
      </c>
      <c r="M311" s="116">
        <v>0</v>
      </c>
      <c r="N311" s="97" t="str">
        <f t="shared" si="19"/>
        <v>Unspecified ANHH State</v>
      </c>
      <c r="S311" s="164">
        <f>IF(ISBLANK(#REF!),S310,S310+1)</f>
        <v>203</v>
      </c>
      <c r="T311" s="163" t="e">
        <f ca="1">IF(ISBLANK(#REF!),"",CONCATENATE("INSERT INTO [dbo].[CountryRegion] (CountryRegionID,Name,Description,CountryID,EditorID,EditDate,DisplayOrder) values (",#REF!,",'",L311,"','",L311,"',",(#REF!/#REF!),",5,'",TEXT(TODAY(),"yyyy-mm-dd"),"',",S311,");"))</f>
        <v>#REF!</v>
      </c>
      <c r="U311" s="164">
        <v>203</v>
      </c>
      <c r="V311" s="163" t="e">
        <f ca="1">IF(ISBLANK(#REF!),"",CONCATENATE("INSERT INTO [dbo].[State] (StateID,Name,Description,Abbreviation,CountryRegionID,EditorID,EditDate,DisplayOrder) values (",#REF!,",'",N311,"','",N311,"','",O311,"',",(#REF!/#REF!),",5,'",TEXT(TODAY(),"yyyy-mm-dd"),"',",U311,");"))</f>
        <v>#REF!</v>
      </c>
    </row>
    <row r="312" spans="1:22" ht="13" x14ac:dyDescent="0.25">
      <c r="A312" s="98">
        <v>1</v>
      </c>
      <c r="B312" s="99" t="s">
        <v>178</v>
      </c>
      <c r="C312" s="99">
        <v>4</v>
      </c>
      <c r="D312" s="100" t="s">
        <v>321</v>
      </c>
      <c r="E312" s="100">
        <v>15</v>
      </c>
      <c r="F312" s="101" t="s">
        <v>322</v>
      </c>
      <c r="G312" s="102">
        <v>97</v>
      </c>
      <c r="H312" s="99" t="s">
        <v>361</v>
      </c>
      <c r="I312" s="103"/>
      <c r="J312" s="99" t="s">
        <v>1123</v>
      </c>
      <c r="K312" s="99">
        <v>0</v>
      </c>
      <c r="L312" s="115" t="str">
        <f t="shared" si="18"/>
        <v>Unspecified NIC</v>
      </c>
      <c r="M312" s="116">
        <v>0</v>
      </c>
      <c r="N312" s="97" t="str">
        <f t="shared" si="19"/>
        <v>Unspecified NIC State</v>
      </c>
      <c r="S312" s="164">
        <f>IF(ISBLANK(#REF!),S311,S311+1)</f>
        <v>204</v>
      </c>
      <c r="T312" s="163" t="e">
        <f ca="1">IF(ISBLANK(#REF!),"",CONCATENATE("INSERT INTO [dbo].[CountryRegion] (CountryRegionID,Name,Description,CountryID,EditorID,EditDate,DisplayOrder) values (",#REF!,",'",L312,"','",L312,"',",(#REF!/#REF!),",5,'",TEXT(TODAY(),"yyyy-mm-dd"),"',",S312,");"))</f>
        <v>#REF!</v>
      </c>
      <c r="U312" s="164">
        <v>204</v>
      </c>
      <c r="V312" s="163" t="e">
        <f ca="1">IF(ISBLANK(#REF!),"",CONCATENATE("INSERT INTO [dbo].[State] (StateID,Name,Description,Abbreviation,CountryRegionID,EditorID,EditDate,DisplayOrder) values (",#REF!,",'",N312,"','",N312,"','",O312,"',",(#REF!/#REF!),",5,'",TEXT(TODAY(),"yyyy-mm-dd"),"',",U312,");"))</f>
        <v>#REF!</v>
      </c>
    </row>
    <row r="313" spans="1:22" ht="13" x14ac:dyDescent="0.25">
      <c r="A313" s="98">
        <v>1</v>
      </c>
      <c r="B313" s="99" t="s">
        <v>178</v>
      </c>
      <c r="C313" s="99">
        <v>4</v>
      </c>
      <c r="D313" s="100" t="s">
        <v>321</v>
      </c>
      <c r="E313" s="100">
        <v>15</v>
      </c>
      <c r="F313" s="101" t="s">
        <v>322</v>
      </c>
      <c r="G313" s="102">
        <v>98</v>
      </c>
      <c r="H313" s="99" t="s">
        <v>362</v>
      </c>
      <c r="I313" s="103"/>
      <c r="J313" s="99" t="s">
        <v>1124</v>
      </c>
      <c r="K313" s="99">
        <v>0</v>
      </c>
      <c r="L313" s="115" t="str">
        <f t="shared" si="18"/>
        <v>Unspecified PAN</v>
      </c>
      <c r="M313" s="116">
        <v>0</v>
      </c>
      <c r="N313" s="97" t="str">
        <f t="shared" si="19"/>
        <v>Unspecified PAN State</v>
      </c>
      <c r="S313" s="164">
        <f>IF(ISBLANK(#REF!),S312,S312+1)</f>
        <v>205</v>
      </c>
      <c r="T313" s="163" t="e">
        <f ca="1">IF(ISBLANK(#REF!),"",CONCATENATE("INSERT INTO [dbo].[CountryRegion] (CountryRegionID,Name,Description,CountryID,EditorID,EditDate,DisplayOrder) values (",#REF!,",'",L313,"','",L313,"',",(#REF!/#REF!),",5,'",TEXT(TODAY(),"yyyy-mm-dd"),"',",S313,");"))</f>
        <v>#REF!</v>
      </c>
      <c r="U313" s="164">
        <v>205</v>
      </c>
      <c r="V313" s="163" t="e">
        <f ca="1">IF(ISBLANK(#REF!),"",CONCATENATE("INSERT INTO [dbo].[State] (StateID,Name,Description,Abbreviation,CountryRegionID,EditorID,EditDate,DisplayOrder) values (",#REF!,",'",N313,"','",N313,"','",O313,"',",(#REF!/#REF!),",5,'",TEXT(TODAY(),"yyyy-mm-dd"),"',",U313,");"))</f>
        <v>#REF!</v>
      </c>
    </row>
    <row r="314" spans="1:22" ht="13" x14ac:dyDescent="0.25">
      <c r="A314" s="98">
        <v>1</v>
      </c>
      <c r="B314" s="99" t="s">
        <v>178</v>
      </c>
      <c r="C314" s="99">
        <v>4</v>
      </c>
      <c r="D314" s="100" t="s">
        <v>321</v>
      </c>
      <c r="E314" s="100">
        <v>15</v>
      </c>
      <c r="F314" s="101" t="s">
        <v>322</v>
      </c>
      <c r="G314" s="102">
        <v>1082</v>
      </c>
      <c r="H314" s="99" t="s">
        <v>373</v>
      </c>
      <c r="I314" s="103"/>
      <c r="J314" s="99" t="s">
        <v>1125</v>
      </c>
      <c r="K314" s="99">
        <v>0</v>
      </c>
      <c r="L314" s="115" t="str">
        <f t="shared" si="18"/>
        <v>Unspecified PRY</v>
      </c>
      <c r="M314" s="116">
        <v>0</v>
      </c>
      <c r="N314" s="97" t="str">
        <f t="shared" si="19"/>
        <v>Unspecified PRY State</v>
      </c>
      <c r="S314" s="164">
        <f>IF(ISBLANK(#REF!),S313,S313+1)</f>
        <v>206</v>
      </c>
      <c r="T314" s="163" t="e">
        <f ca="1">IF(ISBLANK(#REF!),"",CONCATENATE("INSERT INTO [dbo].[CountryRegion] (CountryRegionID,Name,Description,CountryID,EditorID,EditDate,DisplayOrder) values (",#REF!,",'",L314,"','",L314,"',",(#REF!/#REF!),",5,'",TEXT(TODAY(),"yyyy-mm-dd"),"',",S314,");"))</f>
        <v>#REF!</v>
      </c>
      <c r="U314" s="164">
        <v>206</v>
      </c>
      <c r="V314" s="163" t="e">
        <f ca="1">IF(ISBLANK(#REF!),"",CONCATENATE("INSERT INTO [dbo].[State] (StateID,Name,Description,Abbreviation,CountryRegionID,EditorID,EditDate,DisplayOrder) values (",#REF!,",'",N314,"','",N314,"','",O314,"',",(#REF!/#REF!),",5,'",TEXT(TODAY(),"yyyy-mm-dd"),"',",U314,");"))</f>
        <v>#REF!</v>
      </c>
    </row>
    <row r="315" spans="1:22" ht="13" x14ac:dyDescent="0.25">
      <c r="A315" s="98">
        <v>1</v>
      </c>
      <c r="B315" s="99" t="s">
        <v>178</v>
      </c>
      <c r="C315" s="99">
        <v>4</v>
      </c>
      <c r="D315" s="100" t="s">
        <v>321</v>
      </c>
      <c r="E315" s="100">
        <v>15</v>
      </c>
      <c r="F315" s="101" t="s">
        <v>322</v>
      </c>
      <c r="G315" s="102">
        <v>99</v>
      </c>
      <c r="H315" s="99" t="s">
        <v>374</v>
      </c>
      <c r="I315" s="103"/>
      <c r="J315" s="99" t="s">
        <v>1126</v>
      </c>
      <c r="K315" s="99">
        <v>0</v>
      </c>
      <c r="L315" s="115" t="str">
        <f t="shared" si="18"/>
        <v>Unspecified PER</v>
      </c>
      <c r="M315" s="116">
        <v>0</v>
      </c>
      <c r="N315" s="97" t="str">
        <f t="shared" si="19"/>
        <v>Unspecified PER State</v>
      </c>
      <c r="S315" s="164">
        <f>IF(ISBLANK(#REF!),S314,S314+1)</f>
        <v>207</v>
      </c>
      <c r="T315" s="163" t="e">
        <f ca="1">IF(ISBLANK(#REF!),"",CONCATENATE("INSERT INTO [dbo].[CountryRegion] (CountryRegionID,Name,Description,CountryID,EditorID,EditDate,DisplayOrder) values (",#REF!,",'",L315,"','",L315,"',",(#REF!/#REF!),",5,'",TEXT(TODAY(),"yyyy-mm-dd"),"',",S315,");"))</f>
        <v>#REF!</v>
      </c>
      <c r="U315" s="164">
        <v>207</v>
      </c>
      <c r="V315" s="163" t="e">
        <f ca="1">IF(ISBLANK(#REF!),"",CONCATENATE("INSERT INTO [dbo].[State] (StateID,Name,Description,Abbreviation,CountryRegionID,EditorID,EditDate,DisplayOrder) values (",#REF!,",'",N315,"','",N315,"','",O315,"',",(#REF!/#REF!),",5,'",TEXT(TODAY(),"yyyy-mm-dd"),"',",U315,");"))</f>
        <v>#REF!</v>
      </c>
    </row>
    <row r="316" spans="1:22" ht="13" x14ac:dyDescent="0.25">
      <c r="A316" s="98">
        <v>1</v>
      </c>
      <c r="B316" s="99" t="s">
        <v>178</v>
      </c>
      <c r="C316" s="99">
        <v>4</v>
      </c>
      <c r="D316" s="100" t="s">
        <v>321</v>
      </c>
      <c r="E316" s="100">
        <v>15</v>
      </c>
      <c r="F316" s="101" t="s">
        <v>322</v>
      </c>
      <c r="G316" s="102">
        <v>31</v>
      </c>
      <c r="H316" s="99" t="s">
        <v>346</v>
      </c>
      <c r="I316" s="103" t="s">
        <v>347</v>
      </c>
      <c r="J316" s="99" t="s">
        <v>1127</v>
      </c>
      <c r="K316" s="99">
        <v>0</v>
      </c>
      <c r="L316" s="115" t="str">
        <f t="shared" si="18"/>
        <v>Unspecified PRI</v>
      </c>
      <c r="M316" s="116">
        <v>0</v>
      </c>
      <c r="N316" s="97" t="str">
        <f t="shared" si="19"/>
        <v>Unspecified PRI State</v>
      </c>
      <c r="S316" s="164">
        <f>IF(ISBLANK(#REF!),S315,S315+1)</f>
        <v>208</v>
      </c>
      <c r="T316" s="163" t="e">
        <f ca="1">IF(ISBLANK(#REF!),"",CONCATENATE("INSERT INTO [dbo].[CountryRegion] (CountryRegionID,Name,Description,CountryID,EditorID,EditDate,DisplayOrder) values (",#REF!,",'",L316,"','",L316,"',",(#REF!/#REF!),",5,'",TEXT(TODAY(),"yyyy-mm-dd"),"',",S316,");"))</f>
        <v>#REF!</v>
      </c>
      <c r="U316" s="164">
        <v>208</v>
      </c>
      <c r="V316" s="163" t="e">
        <f ca="1">IF(ISBLANK(#REF!),"",CONCATENATE("INSERT INTO [dbo].[State] (StateID,Name,Description,Abbreviation,CountryRegionID,EditorID,EditDate,DisplayOrder) values (",#REF!,",'",N316,"','",N316,"','",O316,"',",(#REF!/#REF!),",5,'",TEXT(TODAY(),"yyyy-mm-dd"),"',",U316,");"))</f>
        <v>#REF!</v>
      </c>
    </row>
    <row r="317" spans="1:22" ht="13" x14ac:dyDescent="0.25">
      <c r="A317" s="98">
        <v>1</v>
      </c>
      <c r="B317" s="99" t="s">
        <v>178</v>
      </c>
      <c r="C317" s="99">
        <v>4</v>
      </c>
      <c r="D317" s="100" t="s">
        <v>321</v>
      </c>
      <c r="E317" s="100">
        <v>15</v>
      </c>
      <c r="F317" s="101" t="s">
        <v>322</v>
      </c>
      <c r="G317" s="102">
        <v>1067</v>
      </c>
      <c r="H317" s="99" t="s">
        <v>348</v>
      </c>
      <c r="I317" s="103"/>
      <c r="J317" s="99" t="s">
        <v>1128</v>
      </c>
      <c r="K317" s="99">
        <v>0</v>
      </c>
      <c r="L317" s="115" t="str">
        <f t="shared" si="18"/>
        <v>Unspecified KNA</v>
      </c>
      <c r="M317" s="116">
        <v>0</v>
      </c>
      <c r="N317" s="97" t="str">
        <f t="shared" si="19"/>
        <v>Unspecified KNA State</v>
      </c>
      <c r="S317" s="164">
        <f>IF(ISBLANK(#REF!),S316,S316+1)</f>
        <v>209</v>
      </c>
      <c r="T317" s="163" t="e">
        <f ca="1">IF(ISBLANK(#REF!),"",CONCATENATE("INSERT INTO [dbo].[CountryRegion] (CountryRegionID,Name,Description,CountryID,EditorID,EditDate,DisplayOrder) values (",#REF!,",'",L317,"','",L317,"',",(#REF!/#REF!),",5,'",TEXT(TODAY(),"yyyy-mm-dd"),"',",S317,");"))</f>
        <v>#REF!</v>
      </c>
      <c r="U317" s="164">
        <v>209</v>
      </c>
      <c r="V317" s="163" t="e">
        <f ca="1">IF(ISBLANK(#REF!),"",CONCATENATE("INSERT INTO [dbo].[State] (StateID,Name,Description,Abbreviation,CountryRegionID,EditorID,EditDate,DisplayOrder) values (",#REF!,",'",N317,"','",N317,"','",O317,"',",(#REF!/#REF!),",5,'",TEXT(TODAY(),"yyyy-mm-dd"),"',",U317,");"))</f>
        <v>#REF!</v>
      </c>
    </row>
    <row r="318" spans="1:22" ht="13" x14ac:dyDescent="0.25">
      <c r="A318" s="98">
        <v>1</v>
      </c>
      <c r="B318" s="99" t="s">
        <v>178</v>
      </c>
      <c r="C318" s="99">
        <v>4</v>
      </c>
      <c r="D318" s="100" t="s">
        <v>321</v>
      </c>
      <c r="E318" s="100">
        <v>15</v>
      </c>
      <c r="F318" s="101" t="s">
        <v>322</v>
      </c>
      <c r="G318" s="102">
        <v>100</v>
      </c>
      <c r="H318" s="99" t="s">
        <v>349</v>
      </c>
      <c r="I318" s="104"/>
      <c r="J318" s="99" t="s">
        <v>1129</v>
      </c>
      <c r="K318" s="99">
        <v>0</v>
      </c>
      <c r="L318" s="115" t="str">
        <f t="shared" si="18"/>
        <v>Unspecified LCA</v>
      </c>
      <c r="M318" s="116">
        <v>0</v>
      </c>
      <c r="N318" s="97" t="str">
        <f t="shared" si="19"/>
        <v>Unspecified LCA State</v>
      </c>
      <c r="S318" s="164">
        <f>IF(ISBLANK(#REF!),S317,S317+1)</f>
        <v>210</v>
      </c>
      <c r="T318" s="163" t="e">
        <f ca="1">IF(ISBLANK(#REF!),"",CONCATENATE("INSERT INTO [dbo].[CountryRegion] (CountryRegionID,Name,Description,CountryID,EditorID,EditDate,DisplayOrder) values (",#REF!,",'",L318,"','",L318,"',",(#REF!/#REF!),",5,'",TEXT(TODAY(),"yyyy-mm-dd"),"',",S318,");"))</f>
        <v>#REF!</v>
      </c>
      <c r="U318" s="164">
        <v>210</v>
      </c>
      <c r="V318" s="163" t="e">
        <f ca="1">IF(ISBLANK(#REF!),"",CONCATENATE("INSERT INTO [dbo].[State] (StateID,Name,Description,Abbreviation,CountryRegionID,EditorID,EditDate,DisplayOrder) values (",#REF!,",'",N318,"','",N318,"','",O318,"',",(#REF!/#REF!),",5,'",TEXT(TODAY(),"yyyy-mm-dd"),"',",U318,");"))</f>
        <v>#REF!</v>
      </c>
    </row>
    <row r="319" spans="1:22" ht="13" x14ac:dyDescent="0.25">
      <c r="A319" s="98">
        <v>1</v>
      </c>
      <c r="B319" s="99" t="s">
        <v>178</v>
      </c>
      <c r="C319" s="99">
        <v>4</v>
      </c>
      <c r="D319" s="100" t="s">
        <v>321</v>
      </c>
      <c r="E319" s="100">
        <v>15</v>
      </c>
      <c r="F319" s="101" t="s">
        <v>322</v>
      </c>
      <c r="G319" s="102">
        <v>1068</v>
      </c>
      <c r="H319" s="100" t="s">
        <v>350</v>
      </c>
      <c r="I319" s="103"/>
      <c r="J319" s="99" t="s">
        <v>1130</v>
      </c>
      <c r="K319" s="99">
        <v>0</v>
      </c>
      <c r="L319" s="115" t="str">
        <f t="shared" si="18"/>
        <v>Unspecified VCT</v>
      </c>
      <c r="M319" s="116">
        <v>0</v>
      </c>
      <c r="N319" s="97" t="str">
        <f t="shared" si="19"/>
        <v>Unspecified VCT State</v>
      </c>
      <c r="S319" s="164">
        <f>IF(ISBLANK(#REF!),S318,S318+1)</f>
        <v>211</v>
      </c>
      <c r="T319" s="163" t="e">
        <f ca="1">IF(ISBLANK(#REF!),"",CONCATENATE("INSERT INTO [dbo].[CountryRegion] (CountryRegionID,Name,Description,CountryID,EditorID,EditDate,DisplayOrder) values (",#REF!,",'",L319,"','",L319,"',",(#REF!/#REF!),",5,'",TEXT(TODAY(),"yyyy-mm-dd"),"',",S319,");"))</f>
        <v>#REF!</v>
      </c>
      <c r="U319" s="164">
        <v>211</v>
      </c>
      <c r="V319" s="163" t="e">
        <f ca="1">IF(ISBLANK(#REF!),"",CONCATENATE("INSERT INTO [dbo].[State] (StateID,Name,Description,Abbreviation,CountryRegionID,EditorID,EditDate,DisplayOrder) values (",#REF!,",'",N319,"','",N319,"','",O319,"',",(#REF!/#REF!),",5,'",TEXT(TODAY(),"yyyy-mm-dd"),"',",U319,");"))</f>
        <v>#REF!</v>
      </c>
    </row>
    <row r="320" spans="1:22" ht="13" x14ac:dyDescent="0.25">
      <c r="A320" s="98">
        <v>1</v>
      </c>
      <c r="B320" s="99" t="s">
        <v>178</v>
      </c>
      <c r="C320" s="99">
        <v>4</v>
      </c>
      <c r="D320" s="100" t="s">
        <v>321</v>
      </c>
      <c r="E320" s="100">
        <v>15</v>
      </c>
      <c r="F320" s="101" t="s">
        <v>322</v>
      </c>
      <c r="G320" s="102">
        <v>1083</v>
      </c>
      <c r="H320" s="99" t="s">
        <v>375</v>
      </c>
      <c r="I320" s="103"/>
      <c r="J320" s="99" t="s">
        <v>1131</v>
      </c>
      <c r="K320" s="99">
        <v>0</v>
      </c>
      <c r="L320" s="115" t="str">
        <f t="shared" si="18"/>
        <v>Unspecified SUR</v>
      </c>
      <c r="M320" s="116">
        <v>0</v>
      </c>
      <c r="N320" s="97" t="str">
        <f t="shared" si="19"/>
        <v>Unspecified SUR State</v>
      </c>
      <c r="S320" s="164">
        <f>IF(ISBLANK(#REF!),S319,S319+1)</f>
        <v>212</v>
      </c>
      <c r="T320" s="163" t="e">
        <f ca="1">IF(ISBLANK(#REF!),"",CONCATENATE("INSERT INTO [dbo].[CountryRegion] (CountryRegionID,Name,Description,CountryID,EditorID,EditDate,DisplayOrder) values (",#REF!,",'",L320,"','",L320,"',",(#REF!/#REF!),",5,'",TEXT(TODAY(),"yyyy-mm-dd"),"',",S320,");"))</f>
        <v>#REF!</v>
      </c>
      <c r="U320" s="164">
        <v>212</v>
      </c>
      <c r="V320" s="163" t="e">
        <f ca="1">IF(ISBLANK(#REF!),"",CONCATENATE("INSERT INTO [dbo].[State] (StateID,Name,Description,Abbreviation,CountryRegionID,EditorID,EditDate,DisplayOrder) values (",#REF!,",'",N320,"','",N320,"','",O320,"',",(#REF!/#REF!),",5,'",TEXT(TODAY(),"yyyy-mm-dd"),"',",U320,");"))</f>
        <v>#REF!</v>
      </c>
    </row>
    <row r="321" spans="1:22" ht="13" x14ac:dyDescent="0.25">
      <c r="A321" s="98">
        <v>1</v>
      </c>
      <c r="B321" s="99" t="s">
        <v>178</v>
      </c>
      <c r="C321" s="99">
        <v>4</v>
      </c>
      <c r="D321" s="100" t="s">
        <v>321</v>
      </c>
      <c r="E321" s="100">
        <v>15</v>
      </c>
      <c r="F321" s="101" t="s">
        <v>322</v>
      </c>
      <c r="G321" s="102">
        <v>1069</v>
      </c>
      <c r="H321" s="99" t="s">
        <v>351</v>
      </c>
      <c r="I321" s="103"/>
      <c r="J321" s="99" t="s">
        <v>1132</v>
      </c>
      <c r="K321" s="99">
        <v>0</v>
      </c>
      <c r="L321" s="115" t="str">
        <f t="shared" si="18"/>
        <v>Unspecified TTO</v>
      </c>
      <c r="M321" s="116">
        <v>0</v>
      </c>
      <c r="N321" s="97" t="str">
        <f t="shared" si="19"/>
        <v>Unspecified TTO State</v>
      </c>
      <c r="S321" s="164">
        <f>IF(ISBLANK(#REF!),S320,S320+1)</f>
        <v>213</v>
      </c>
      <c r="T321" s="163" t="e">
        <f ca="1">IF(ISBLANK(#REF!),"",CONCATENATE("INSERT INTO [dbo].[CountryRegion] (CountryRegionID,Name,Description,CountryID,EditorID,EditDate,DisplayOrder) values (",#REF!,",'",L321,"','",L321,"',",(#REF!/#REF!),",5,'",TEXT(TODAY(),"yyyy-mm-dd"),"',",S321,");"))</f>
        <v>#REF!</v>
      </c>
      <c r="U321" s="164">
        <v>213</v>
      </c>
      <c r="V321" s="163" t="e">
        <f ca="1">IF(ISBLANK(#REF!),"",CONCATENATE("INSERT INTO [dbo].[State] (StateID,Name,Description,Abbreviation,CountryRegionID,EditorID,EditDate,DisplayOrder) values (",#REF!,",'",N321,"','",N321,"','",O321,"',",(#REF!/#REF!),",5,'",TEXT(TODAY(),"yyyy-mm-dd"),"',",U321,");"))</f>
        <v>#REF!</v>
      </c>
    </row>
    <row r="322" spans="1:22" ht="13" x14ac:dyDescent="0.25">
      <c r="A322" s="98">
        <v>1</v>
      </c>
      <c r="B322" s="99" t="s">
        <v>178</v>
      </c>
      <c r="C322" s="99">
        <v>4</v>
      </c>
      <c r="D322" s="100" t="s">
        <v>321</v>
      </c>
      <c r="E322" s="100">
        <v>15</v>
      </c>
      <c r="F322" s="101" t="s">
        <v>322</v>
      </c>
      <c r="G322" s="102">
        <v>1070</v>
      </c>
      <c r="H322" s="99" t="s">
        <v>352</v>
      </c>
      <c r="I322" s="103" t="s">
        <v>324</v>
      </c>
      <c r="J322" s="99" t="s">
        <v>1133</v>
      </c>
      <c r="K322" s="99">
        <v>0</v>
      </c>
      <c r="L322" s="115" t="str">
        <f t="shared" si="18"/>
        <v>Unspecified TCA</v>
      </c>
      <c r="M322" s="116">
        <v>0</v>
      </c>
      <c r="N322" s="97" t="str">
        <f t="shared" si="19"/>
        <v>Unspecified TCA State</v>
      </c>
      <c r="S322" s="164">
        <f>IF(ISBLANK(#REF!),S321,S321+1)</f>
        <v>214</v>
      </c>
      <c r="T322" s="163" t="e">
        <f ca="1">IF(ISBLANK(#REF!),"",CONCATENATE("INSERT INTO [dbo].[CountryRegion] (CountryRegionID,Name,Description,CountryID,EditorID,EditDate,DisplayOrder) values (",#REF!,",'",L322,"','",L322,"',",(#REF!/#REF!),",5,'",TEXT(TODAY(),"yyyy-mm-dd"),"',",S322,");"))</f>
        <v>#REF!</v>
      </c>
      <c r="U322" s="164">
        <v>214</v>
      </c>
      <c r="V322" s="163" t="e">
        <f ca="1">IF(ISBLANK(#REF!),"",CONCATENATE("INSERT INTO [dbo].[State] (StateID,Name,Description,Abbreviation,CountryRegionID,EditorID,EditDate,DisplayOrder) values (",#REF!,",'",N322,"','",N322,"','",O322,"',",(#REF!/#REF!),",5,'",TEXT(TODAY(),"yyyy-mm-dd"),"',",U322,");"))</f>
        <v>#REF!</v>
      </c>
    </row>
    <row r="323" spans="1:22" ht="13" x14ac:dyDescent="0.25">
      <c r="A323" s="98">
        <v>1</v>
      </c>
      <c r="B323" s="99" t="s">
        <v>178</v>
      </c>
      <c r="C323" s="99">
        <v>4</v>
      </c>
      <c r="D323" s="100" t="s">
        <v>321</v>
      </c>
      <c r="E323" s="100">
        <v>15</v>
      </c>
      <c r="F323" s="101" t="s">
        <v>322</v>
      </c>
      <c r="G323" s="102">
        <v>1071</v>
      </c>
      <c r="H323" s="100" t="s">
        <v>353</v>
      </c>
      <c r="I323" s="103" t="s">
        <v>354</v>
      </c>
      <c r="J323" s="99" t="s">
        <v>1134</v>
      </c>
      <c r="K323" s="99">
        <v>0</v>
      </c>
      <c r="L323" s="115" t="str">
        <f t="shared" si="18"/>
        <v>Unspecified VIR</v>
      </c>
      <c r="M323" s="116">
        <v>0</v>
      </c>
      <c r="N323" s="97" t="str">
        <f t="shared" si="19"/>
        <v>Unspecified VIR State</v>
      </c>
      <c r="S323" s="164">
        <f>IF(ISBLANK(#REF!),S322,S322+1)</f>
        <v>215</v>
      </c>
      <c r="T323" s="163" t="e">
        <f ca="1">IF(ISBLANK(#REF!),"",CONCATENATE("INSERT INTO [dbo].[CountryRegion] (CountryRegionID,Name,Description,CountryID,EditorID,EditDate,DisplayOrder) values (",#REF!,",'",L323,"','",L323,"',",(#REF!/#REF!),",5,'",TEXT(TODAY(),"yyyy-mm-dd"),"',",S323,");"))</f>
        <v>#REF!</v>
      </c>
      <c r="U323" s="164">
        <v>215</v>
      </c>
      <c r="V323" s="163" t="e">
        <f ca="1">IF(ISBLANK(#REF!),"",CONCATENATE("INSERT INTO [dbo].[State] (StateID,Name,Description,Abbreviation,CountryRegionID,EditorID,EditDate,DisplayOrder) values (",#REF!,",'",N323,"','",N323,"','",O323,"',",(#REF!/#REF!),",5,'",TEXT(TODAY(),"yyyy-mm-dd"),"',",U323,");"))</f>
        <v>#REF!</v>
      </c>
    </row>
    <row r="324" spans="1:22" ht="13" x14ac:dyDescent="0.25">
      <c r="A324" s="98">
        <v>1</v>
      </c>
      <c r="B324" s="99" t="s">
        <v>178</v>
      </c>
      <c r="C324" s="99">
        <v>4</v>
      </c>
      <c r="D324" s="100" t="s">
        <v>321</v>
      </c>
      <c r="E324" s="100">
        <v>15</v>
      </c>
      <c r="F324" s="101" t="s">
        <v>322</v>
      </c>
      <c r="G324" s="102">
        <v>1084</v>
      </c>
      <c r="H324" s="99" t="s">
        <v>376</v>
      </c>
      <c r="I324" s="103"/>
      <c r="J324" s="99" t="s">
        <v>1135</v>
      </c>
      <c r="K324" s="99">
        <v>0</v>
      </c>
      <c r="L324" s="115" t="str">
        <f t="shared" si="18"/>
        <v>Unspecified URY</v>
      </c>
      <c r="M324" s="116">
        <v>0</v>
      </c>
      <c r="N324" s="97" t="str">
        <f t="shared" si="19"/>
        <v>Unspecified URY State</v>
      </c>
      <c r="S324" s="164">
        <f>IF(ISBLANK(#REF!),S323,S323+1)</f>
        <v>216</v>
      </c>
      <c r="T324" s="163" t="e">
        <f ca="1">IF(ISBLANK(#REF!),"",CONCATENATE("INSERT INTO [dbo].[CountryRegion] (CountryRegionID,Name,Description,CountryID,EditorID,EditDate,DisplayOrder) values (",#REF!,",'",L324,"','",L324,"',",(#REF!/#REF!),",5,'",TEXT(TODAY(),"yyyy-mm-dd"),"',",S324,");"))</f>
        <v>#REF!</v>
      </c>
      <c r="U324" s="164">
        <v>216</v>
      </c>
      <c r="V324" s="163" t="e">
        <f ca="1">IF(ISBLANK(#REF!),"",CONCATENATE("INSERT INTO [dbo].[State] (StateID,Name,Description,Abbreviation,CountryRegionID,EditorID,EditDate,DisplayOrder) values (",#REF!,",'",N324,"','",N324,"','",O324,"',",(#REF!/#REF!),",5,'",TEXT(TODAY(),"yyyy-mm-dd"),"',",U324,");"))</f>
        <v>#REF!</v>
      </c>
    </row>
    <row r="325" spans="1:22" ht="13" x14ac:dyDescent="0.25">
      <c r="A325" s="98">
        <v>1</v>
      </c>
      <c r="B325" s="99" t="s">
        <v>178</v>
      </c>
      <c r="C325" s="99">
        <v>4</v>
      </c>
      <c r="D325" s="100" t="s">
        <v>321</v>
      </c>
      <c r="E325" s="100">
        <v>15</v>
      </c>
      <c r="F325" s="101" t="s">
        <v>322</v>
      </c>
      <c r="G325" s="102">
        <v>1085</v>
      </c>
      <c r="H325" s="99" t="s">
        <v>377</v>
      </c>
      <c r="I325" s="103"/>
      <c r="J325" s="99" t="s">
        <v>1136</v>
      </c>
      <c r="K325" s="99">
        <v>0</v>
      </c>
      <c r="L325" s="115" t="str">
        <f t="shared" si="18"/>
        <v>Unspecified VEN</v>
      </c>
      <c r="M325" s="116">
        <v>0</v>
      </c>
      <c r="N325" s="97" t="str">
        <f t="shared" si="19"/>
        <v>Unspecified VEN State</v>
      </c>
      <c r="S325" s="164">
        <f>IF(ISBLANK(#REF!),S324,S324+1)</f>
        <v>217</v>
      </c>
      <c r="T325" s="163" t="e">
        <f ca="1">IF(ISBLANK(#REF!),"",CONCATENATE("INSERT INTO [dbo].[CountryRegion] (CountryRegionID,Name,Description,CountryID,EditorID,EditDate,DisplayOrder) values (",#REF!,",'",L325,"','",L325,"',",(#REF!/#REF!),",5,'",TEXT(TODAY(),"yyyy-mm-dd"),"',",S325,");"))</f>
        <v>#REF!</v>
      </c>
      <c r="U325" s="164">
        <v>217</v>
      </c>
      <c r="V325" s="163" t="e">
        <f ca="1">IF(ISBLANK(#REF!),"",CONCATENATE("INSERT INTO [dbo].[State] (StateID,Name,Description,Abbreviation,CountryRegionID,EditorID,EditDate,DisplayOrder) values (",#REF!,",'",N325,"','",N325,"','",O325,"',",(#REF!/#REF!),",5,'",TEXT(TODAY(),"yyyy-mm-dd"),"',",U325,");"))</f>
        <v>#REF!</v>
      </c>
    </row>
    <row r="326" spans="1:22" ht="13" x14ac:dyDescent="0.25">
      <c r="A326" s="108">
        <v>1</v>
      </c>
      <c r="B326" s="108" t="s">
        <v>178</v>
      </c>
      <c r="C326" s="99">
        <v>4</v>
      </c>
      <c r="D326" s="100" t="s">
        <v>321</v>
      </c>
      <c r="E326" s="100">
        <v>15</v>
      </c>
      <c r="F326" s="111" t="s">
        <v>322</v>
      </c>
      <c r="G326" s="121">
        <v>1086</v>
      </c>
      <c r="H326" s="122" t="s">
        <v>378</v>
      </c>
      <c r="I326" s="126"/>
      <c r="J326" s="122" t="s">
        <v>1137</v>
      </c>
      <c r="K326" s="125">
        <v>0</v>
      </c>
      <c r="L326" s="113" t="str">
        <f>CONCATENATE("Unspecified ",J326, " Sub-Region")</f>
        <v>Unspecified (Latin America) Sub-Region</v>
      </c>
      <c r="M326" s="112">
        <v>0</v>
      </c>
      <c r="N326" s="113" t="str">
        <f t="shared" si="19"/>
        <v>Unspecified (Latin America) State</v>
      </c>
      <c r="S326" s="164">
        <f>IF(ISBLANK(#REF!),S325,S325+1)</f>
        <v>218</v>
      </c>
      <c r="T326" s="163" t="e">
        <f ca="1">IF(ISBLANK(#REF!),"",CONCATENATE("INSERT INTO [dbo].[CountryRegion] (CountryRegionID,Name,Description,CountryID,EditorID,EditDate,DisplayOrder) values (",#REF!,",'",L326,"','",L326,"',",(#REF!/#REF!),",5,'",TEXT(TODAY(),"yyyy-mm-dd"),"',",S326,");"))</f>
        <v>#REF!</v>
      </c>
      <c r="U326" s="164">
        <v>218</v>
      </c>
      <c r="V326" s="163" t="e">
        <f ca="1">IF(ISBLANK(#REF!),"",CONCATENATE("INSERT INTO [dbo].[State] (StateID,Name,Description,Abbreviation,CountryRegionID,EditorID,EditDate,DisplayOrder) values (",#REF!,",'",N326,"','",N326,"','",O326,"',",(#REF!/#REF!),",5,'",TEXT(TODAY(),"yyyy-mm-dd"),"',",U326,");"))</f>
        <v>#REF!</v>
      </c>
    </row>
    <row r="327" spans="1:22" ht="13" x14ac:dyDescent="0.25">
      <c r="A327" s="98">
        <v>4</v>
      </c>
      <c r="B327" s="99" t="s">
        <v>379</v>
      </c>
      <c r="C327" s="99">
        <v>4</v>
      </c>
      <c r="D327" s="100" t="s">
        <v>321</v>
      </c>
      <c r="E327" s="100">
        <v>16</v>
      </c>
      <c r="F327" s="101" t="s">
        <v>379</v>
      </c>
      <c r="G327" s="102">
        <v>1111</v>
      </c>
      <c r="H327" s="99" t="s">
        <v>408</v>
      </c>
      <c r="I327" s="103"/>
      <c r="J327" s="99" t="s">
        <v>1138</v>
      </c>
      <c r="K327" s="99">
        <v>0</v>
      </c>
      <c r="L327" s="115" t="str">
        <f t="shared" ref="L327:L382" si="20">CONCATENATE("Unspecified ",J327)</f>
        <v>Unspecified DZA</v>
      </c>
      <c r="M327" s="116">
        <v>0</v>
      </c>
      <c r="N327" s="97" t="str">
        <f t="shared" si="19"/>
        <v>Unspecified DZA State</v>
      </c>
      <c r="S327" s="164">
        <f>IF(ISBLANK(#REF!),S326,S326+1)</f>
        <v>219</v>
      </c>
      <c r="T327" s="163" t="e">
        <f ca="1">IF(ISBLANK(#REF!),"",CONCATENATE("INSERT INTO [dbo].[CountryRegion] (CountryRegionID,Name,Description,CountryID,EditorID,EditDate,DisplayOrder) values (",#REF!,",'",L327,"','",L327,"',",(#REF!/#REF!),",5,'",TEXT(TODAY(),"yyyy-mm-dd"),"',",S327,");"))</f>
        <v>#REF!</v>
      </c>
      <c r="U327" s="164">
        <v>219</v>
      </c>
      <c r="V327" s="163" t="e">
        <f ca="1">IF(ISBLANK(#REF!),"",CONCATENATE("INSERT INTO [dbo].[State] (StateID,Name,Description,Abbreviation,CountryRegionID,EditorID,EditDate,DisplayOrder) values (",#REF!,",'",N327,"','",N327,"','",O327,"',",(#REF!/#REF!),",5,'",TEXT(TODAY(),"yyyy-mm-dd"),"',",U327,");"))</f>
        <v>#REF!</v>
      </c>
    </row>
    <row r="328" spans="1:22" ht="13" x14ac:dyDescent="0.25">
      <c r="A328" s="98">
        <v>4</v>
      </c>
      <c r="B328" s="99" t="s">
        <v>379</v>
      </c>
      <c r="C328" s="99">
        <v>4</v>
      </c>
      <c r="D328" s="100" t="s">
        <v>321</v>
      </c>
      <c r="E328" s="100">
        <v>16</v>
      </c>
      <c r="F328" s="101" t="s">
        <v>379</v>
      </c>
      <c r="G328" s="102">
        <v>1102</v>
      </c>
      <c r="H328" s="99" t="s">
        <v>399</v>
      </c>
      <c r="I328" s="103"/>
      <c r="J328" s="99" t="s">
        <v>1139</v>
      </c>
      <c r="K328" s="99">
        <v>0</v>
      </c>
      <c r="L328" s="115" t="str">
        <f t="shared" si="20"/>
        <v>Unspecified AGO</v>
      </c>
      <c r="M328" s="116">
        <v>0</v>
      </c>
      <c r="N328" s="97" t="str">
        <f t="shared" si="19"/>
        <v>Unspecified AGO State</v>
      </c>
      <c r="S328" s="164">
        <f>IF(ISBLANK(#REF!),S327,S327+1)</f>
        <v>220</v>
      </c>
      <c r="T328" s="163" t="e">
        <f ca="1">IF(ISBLANK(#REF!),"",CONCATENATE("INSERT INTO [dbo].[CountryRegion] (CountryRegionID,Name,Description,CountryID,EditorID,EditDate,DisplayOrder) values (",#REF!,",'",L328,"','",L328,"',",(#REF!/#REF!),",5,'",TEXT(TODAY(),"yyyy-mm-dd"),"',",S328,");"))</f>
        <v>#REF!</v>
      </c>
      <c r="U328" s="164">
        <v>220</v>
      </c>
      <c r="V328" s="163" t="e">
        <f ca="1">IF(ISBLANK(#REF!),"",CONCATENATE("INSERT INTO [dbo].[State] (StateID,Name,Description,Abbreviation,CountryRegionID,EditorID,EditDate,DisplayOrder) values (",#REF!,",'",N328,"','",N328,"','",O328,"',",(#REF!/#REF!),",5,'",TEXT(TODAY(),"yyyy-mm-dd"),"',",U328,");"))</f>
        <v>#REF!</v>
      </c>
    </row>
    <row r="329" spans="1:22" ht="13" x14ac:dyDescent="0.25">
      <c r="A329" s="98">
        <v>4</v>
      </c>
      <c r="B329" s="99" t="s">
        <v>379</v>
      </c>
      <c r="C329" s="99">
        <v>4</v>
      </c>
      <c r="D329" s="100" t="s">
        <v>321</v>
      </c>
      <c r="E329" s="100">
        <v>16</v>
      </c>
      <c r="F329" s="101" t="s">
        <v>379</v>
      </c>
      <c r="G329" s="102">
        <v>1121</v>
      </c>
      <c r="H329" s="99" t="s">
        <v>421</v>
      </c>
      <c r="I329" s="103"/>
      <c r="J329" s="99" t="s">
        <v>1140</v>
      </c>
      <c r="K329" s="99">
        <v>0</v>
      </c>
      <c r="L329" s="115" t="str">
        <f t="shared" si="20"/>
        <v>Unspecified BEN</v>
      </c>
      <c r="M329" s="116">
        <v>0</v>
      </c>
      <c r="N329" s="97" t="str">
        <f t="shared" si="19"/>
        <v>Unspecified BEN State</v>
      </c>
      <c r="S329" s="164">
        <f>IF(ISBLANK(#REF!),S328,S328+1)</f>
        <v>221</v>
      </c>
      <c r="T329" s="163" t="e">
        <f ca="1">IF(ISBLANK(#REF!),"",CONCATENATE("INSERT INTO [dbo].[CountryRegion] (CountryRegionID,Name,Description,CountryID,EditorID,EditDate,DisplayOrder) values (",#REF!,",'",L329,"','",L329,"',",(#REF!/#REF!),",5,'",TEXT(TODAY(),"yyyy-mm-dd"),"',",S329,");"))</f>
        <v>#REF!</v>
      </c>
      <c r="U329" s="164">
        <v>221</v>
      </c>
      <c r="V329" s="163" t="e">
        <f ca="1">IF(ISBLANK(#REF!),"",CONCATENATE("INSERT INTO [dbo].[State] (StateID,Name,Description,Abbreviation,CountryRegionID,EditorID,EditDate,DisplayOrder) values (",#REF!,",'",N329,"','",N329,"','",O329,"',",(#REF!/#REF!),",5,'",TEXT(TODAY(),"yyyy-mm-dd"),"',",U329,");"))</f>
        <v>#REF!</v>
      </c>
    </row>
    <row r="330" spans="1:22" ht="13" x14ac:dyDescent="0.25">
      <c r="A330" s="98">
        <v>4</v>
      </c>
      <c r="B330" s="99" t="s">
        <v>379</v>
      </c>
      <c r="C330" s="99">
        <v>4</v>
      </c>
      <c r="D330" s="100" t="s">
        <v>321</v>
      </c>
      <c r="E330" s="100">
        <v>16</v>
      </c>
      <c r="F330" s="101" t="s">
        <v>379</v>
      </c>
      <c r="G330" s="102">
        <v>1117</v>
      </c>
      <c r="H330" s="99" t="s">
        <v>416</v>
      </c>
      <c r="I330" s="103"/>
      <c r="J330" s="99" t="s">
        <v>1141</v>
      </c>
      <c r="K330" s="99">
        <v>0</v>
      </c>
      <c r="L330" s="115" t="str">
        <f t="shared" si="20"/>
        <v>Unspecified BWA</v>
      </c>
      <c r="M330" s="116">
        <v>0</v>
      </c>
      <c r="N330" s="97" t="str">
        <f t="shared" si="19"/>
        <v>Unspecified BWA State</v>
      </c>
      <c r="S330" s="164">
        <f>IF(ISBLANK(#REF!),S329,S329+1)</f>
        <v>222</v>
      </c>
      <c r="T330" s="163" t="e">
        <f ca="1">IF(ISBLANK(#REF!),"",CONCATENATE("INSERT INTO [dbo].[CountryRegion] (CountryRegionID,Name,Description,CountryID,EditorID,EditDate,DisplayOrder) values (",#REF!,",'",L330,"','",L330,"',",(#REF!/#REF!),",5,'",TEXT(TODAY(),"yyyy-mm-dd"),"',",S330,");"))</f>
        <v>#REF!</v>
      </c>
      <c r="U330" s="164">
        <v>222</v>
      </c>
      <c r="V330" s="163" t="e">
        <f ca="1">IF(ISBLANK(#REF!),"",CONCATENATE("INSERT INTO [dbo].[State] (StateID,Name,Description,Abbreviation,CountryRegionID,EditorID,EditDate,DisplayOrder) values (",#REF!,",'",N330,"','",N330,"','",O330,"',",(#REF!/#REF!),",5,'",TEXT(TODAY(),"yyyy-mm-dd"),"',",U330,");"))</f>
        <v>#REF!</v>
      </c>
    </row>
    <row r="331" spans="1:22" ht="13" x14ac:dyDescent="0.25">
      <c r="A331" s="98">
        <v>4</v>
      </c>
      <c r="B331" s="99" t="s">
        <v>379</v>
      </c>
      <c r="C331" s="99">
        <v>4</v>
      </c>
      <c r="D331" s="100" t="s">
        <v>321</v>
      </c>
      <c r="E331" s="100">
        <v>16</v>
      </c>
      <c r="F331" s="101" t="s">
        <v>379</v>
      </c>
      <c r="G331" s="102">
        <v>1122</v>
      </c>
      <c r="H331" s="99" t="s">
        <v>422</v>
      </c>
      <c r="I331" s="103"/>
      <c r="J331" s="99" t="s">
        <v>1142</v>
      </c>
      <c r="K331" s="99">
        <v>0</v>
      </c>
      <c r="L331" s="115" t="str">
        <f t="shared" si="20"/>
        <v>Unspecified BFA</v>
      </c>
      <c r="M331" s="116">
        <v>0</v>
      </c>
      <c r="N331" s="97" t="str">
        <f t="shared" si="19"/>
        <v>Unspecified BFA State</v>
      </c>
      <c r="S331" s="164">
        <f>IF(ISBLANK(#REF!),S330,S330+1)</f>
        <v>223</v>
      </c>
      <c r="T331" s="163" t="e">
        <f ca="1">IF(ISBLANK(#REF!),"",CONCATENATE("INSERT INTO [dbo].[CountryRegion] (CountryRegionID,Name,Description,CountryID,EditorID,EditDate,DisplayOrder) values (",#REF!,",'",L331,"','",L331,"',",(#REF!/#REF!),",5,'",TEXT(TODAY(),"yyyy-mm-dd"),"',",S331,");"))</f>
        <v>#REF!</v>
      </c>
      <c r="U331" s="164">
        <v>223</v>
      </c>
      <c r="V331" s="163" t="e">
        <f ca="1">IF(ISBLANK(#REF!),"",CONCATENATE("INSERT INTO [dbo].[State] (StateID,Name,Description,Abbreviation,CountryRegionID,EditorID,EditDate,DisplayOrder) values (",#REF!,",'",N331,"','",N331,"','",O331,"',",(#REF!/#REF!),",5,'",TEXT(TODAY(),"yyyy-mm-dd"),"',",U331,");"))</f>
        <v>#REF!</v>
      </c>
    </row>
    <row r="332" spans="1:22" ht="13" x14ac:dyDescent="0.25">
      <c r="A332" s="98">
        <v>4</v>
      </c>
      <c r="B332" s="99" t="s">
        <v>379</v>
      </c>
      <c r="C332" s="99">
        <v>4</v>
      </c>
      <c r="D332" s="100" t="s">
        <v>321</v>
      </c>
      <c r="E332" s="100">
        <v>16</v>
      </c>
      <c r="F332" s="101" t="s">
        <v>379</v>
      </c>
      <c r="G332" s="102">
        <v>1087</v>
      </c>
      <c r="H332" s="99" t="s">
        <v>380</v>
      </c>
      <c r="I332" s="103"/>
      <c r="J332" s="99" t="s">
        <v>1143</v>
      </c>
      <c r="K332" s="99">
        <v>0</v>
      </c>
      <c r="L332" s="115" t="str">
        <f t="shared" si="20"/>
        <v>Unspecified BDI</v>
      </c>
      <c r="M332" s="116">
        <v>0</v>
      </c>
      <c r="N332" s="97" t="str">
        <f t="shared" si="19"/>
        <v>Unspecified BDI State</v>
      </c>
      <c r="S332" s="164">
        <f>IF(ISBLANK(#REF!),S331,S331+1)</f>
        <v>224</v>
      </c>
      <c r="T332" s="163" t="e">
        <f ca="1">IF(ISBLANK(#REF!),"",CONCATENATE("INSERT INTO [dbo].[CountryRegion] (CountryRegionID,Name,Description,CountryID,EditorID,EditDate,DisplayOrder) values (",#REF!,",'",L332,"','",L332,"',",(#REF!/#REF!),",5,'",TEXT(TODAY(),"yyyy-mm-dd"),"',",S332,");"))</f>
        <v>#REF!</v>
      </c>
      <c r="U332" s="164">
        <v>224</v>
      </c>
      <c r="V332" s="163" t="e">
        <f ca="1">IF(ISBLANK(#REF!),"",CONCATENATE("INSERT INTO [dbo].[State] (StateID,Name,Description,Abbreviation,CountryRegionID,EditorID,EditDate,DisplayOrder) values (",#REF!,",'",N332,"','",N332,"','",O332,"',",(#REF!/#REF!),",5,'",TEXT(TODAY(),"yyyy-mm-dd"),"',",U332,");"))</f>
        <v>#REF!</v>
      </c>
    </row>
    <row r="333" spans="1:22" ht="13" x14ac:dyDescent="0.25">
      <c r="A333" s="98">
        <v>4</v>
      </c>
      <c r="B333" s="99" t="s">
        <v>379</v>
      </c>
      <c r="C333" s="99">
        <v>4</v>
      </c>
      <c r="D333" s="100" t="s">
        <v>321</v>
      </c>
      <c r="E333" s="100">
        <v>16</v>
      </c>
      <c r="F333" s="101" t="s">
        <v>379</v>
      </c>
      <c r="G333" s="102">
        <v>1103</v>
      </c>
      <c r="H333" s="99" t="s">
        <v>400</v>
      </c>
      <c r="I333" s="103"/>
      <c r="J333" s="99" t="s">
        <v>1144</v>
      </c>
      <c r="K333" s="99">
        <v>0</v>
      </c>
      <c r="L333" s="115" t="str">
        <f t="shared" si="20"/>
        <v>Unspecified CMR</v>
      </c>
      <c r="M333" s="116">
        <v>0</v>
      </c>
      <c r="N333" s="97" t="str">
        <f t="shared" si="19"/>
        <v>Unspecified CMR State</v>
      </c>
      <c r="S333" s="164">
        <f>IF(ISBLANK(#REF!),S332,S332+1)</f>
        <v>225</v>
      </c>
      <c r="T333" s="163" t="e">
        <f ca="1">IF(ISBLANK(#REF!),"",CONCATENATE("INSERT INTO [dbo].[CountryRegion] (CountryRegionID,Name,Description,CountryID,EditorID,EditDate,DisplayOrder) values (",#REF!,",'",L333,"','",L333,"',",(#REF!/#REF!),",5,'",TEXT(TODAY(),"yyyy-mm-dd"),"',",S333,");"))</f>
        <v>#REF!</v>
      </c>
      <c r="U333" s="164">
        <v>225</v>
      </c>
      <c r="V333" s="163" t="e">
        <f ca="1">IF(ISBLANK(#REF!),"",CONCATENATE("INSERT INTO [dbo].[State] (StateID,Name,Description,Abbreviation,CountryRegionID,EditorID,EditDate,DisplayOrder) values (",#REF!,",'",N333,"','",N333,"','",O333,"',",(#REF!/#REF!),",5,'",TEXT(TODAY(),"yyyy-mm-dd"),"',",U333,");"))</f>
        <v>#REF!</v>
      </c>
    </row>
    <row r="334" spans="1:22" ht="13" x14ac:dyDescent="0.25">
      <c r="A334" s="98">
        <v>4</v>
      </c>
      <c r="B334" s="99" t="s">
        <v>379</v>
      </c>
      <c r="C334" s="99">
        <v>4</v>
      </c>
      <c r="D334" s="100" t="s">
        <v>321</v>
      </c>
      <c r="E334" s="100">
        <v>16</v>
      </c>
      <c r="F334" s="101" t="s">
        <v>379</v>
      </c>
      <c r="G334" s="102">
        <v>1123</v>
      </c>
      <c r="H334" s="99" t="s">
        <v>423</v>
      </c>
      <c r="I334" s="103"/>
      <c r="J334" s="99" t="s">
        <v>1145</v>
      </c>
      <c r="K334" s="99">
        <v>0</v>
      </c>
      <c r="L334" s="115" t="str">
        <f t="shared" si="20"/>
        <v>Unspecified CPV</v>
      </c>
      <c r="M334" s="116">
        <v>0</v>
      </c>
      <c r="N334" s="97" t="str">
        <f t="shared" si="19"/>
        <v>Unspecified CPV State</v>
      </c>
      <c r="S334" s="164">
        <f>IF(ISBLANK(#REF!),S333,S333+1)</f>
        <v>226</v>
      </c>
      <c r="T334" s="163" t="e">
        <f ca="1">IF(ISBLANK(#REF!),"",CONCATENATE("INSERT INTO [dbo].[CountryRegion] (CountryRegionID,Name,Description,CountryID,EditorID,EditDate,DisplayOrder) values (",#REF!,",'",L334,"','",L334,"',",(#REF!/#REF!),",5,'",TEXT(TODAY(),"yyyy-mm-dd"),"',",S334,");"))</f>
        <v>#REF!</v>
      </c>
      <c r="U334" s="164">
        <v>226</v>
      </c>
      <c r="V334" s="163" t="e">
        <f ca="1">IF(ISBLANK(#REF!),"",CONCATENATE("INSERT INTO [dbo].[State] (StateID,Name,Description,Abbreviation,CountryRegionID,EditorID,EditDate,DisplayOrder) values (",#REF!,",'",N334,"','",N334,"','",O334,"',",(#REF!/#REF!),",5,'",TEXT(TODAY(),"yyyy-mm-dd"),"',",U334,");"))</f>
        <v>#REF!</v>
      </c>
    </row>
    <row r="335" spans="1:22" ht="13" x14ac:dyDescent="0.25">
      <c r="A335" s="98">
        <v>4</v>
      </c>
      <c r="B335" s="99" t="s">
        <v>379</v>
      </c>
      <c r="C335" s="99">
        <v>4</v>
      </c>
      <c r="D335" s="100" t="s">
        <v>321</v>
      </c>
      <c r="E335" s="100">
        <v>16</v>
      </c>
      <c r="F335" s="101" t="s">
        <v>379</v>
      </c>
      <c r="G335" s="102">
        <v>1104</v>
      </c>
      <c r="H335" s="99" t="s">
        <v>401</v>
      </c>
      <c r="I335" s="103"/>
      <c r="J335" s="99" t="s">
        <v>1146</v>
      </c>
      <c r="K335" s="99">
        <v>0</v>
      </c>
      <c r="L335" s="115" t="str">
        <f t="shared" si="20"/>
        <v>Unspecified CAF</v>
      </c>
      <c r="M335" s="116">
        <v>0</v>
      </c>
      <c r="N335" s="97" t="str">
        <f t="shared" si="19"/>
        <v>Unspecified CAF State</v>
      </c>
      <c r="S335" s="164">
        <f>IF(ISBLANK(#REF!),S334,S334+1)</f>
        <v>227</v>
      </c>
      <c r="T335" s="163" t="e">
        <f ca="1">IF(ISBLANK(#REF!),"",CONCATENATE("INSERT INTO [dbo].[CountryRegion] (CountryRegionID,Name,Description,CountryID,EditorID,EditDate,DisplayOrder) values (",#REF!,",'",L335,"','",L335,"',",(#REF!/#REF!),",5,'",TEXT(TODAY(),"yyyy-mm-dd"),"',",S335,");"))</f>
        <v>#REF!</v>
      </c>
      <c r="U335" s="164">
        <v>227</v>
      </c>
      <c r="V335" s="163" t="e">
        <f ca="1">IF(ISBLANK(#REF!),"",CONCATENATE("INSERT INTO [dbo].[State] (StateID,Name,Description,Abbreviation,CountryRegionID,EditorID,EditDate,DisplayOrder) values (",#REF!,",'",N335,"','",N335,"','",O335,"',",(#REF!/#REF!),",5,'",TEXT(TODAY(),"yyyy-mm-dd"),"',",U335,");"))</f>
        <v>#REF!</v>
      </c>
    </row>
    <row r="336" spans="1:22" ht="13" x14ac:dyDescent="0.25">
      <c r="A336" s="98">
        <v>4</v>
      </c>
      <c r="B336" s="99" t="s">
        <v>379</v>
      </c>
      <c r="C336" s="99">
        <v>4</v>
      </c>
      <c r="D336" s="100" t="s">
        <v>321</v>
      </c>
      <c r="E336" s="100">
        <v>16</v>
      </c>
      <c r="F336" s="101" t="s">
        <v>379</v>
      </c>
      <c r="G336" s="102">
        <v>1105</v>
      </c>
      <c r="H336" s="99" t="s">
        <v>402</v>
      </c>
      <c r="I336" s="103"/>
      <c r="J336" s="99" t="s">
        <v>1147</v>
      </c>
      <c r="K336" s="99">
        <v>0</v>
      </c>
      <c r="L336" s="115" t="str">
        <f t="shared" si="20"/>
        <v>Unspecified TCD</v>
      </c>
      <c r="M336" s="116">
        <v>0</v>
      </c>
      <c r="N336" s="97" t="str">
        <f t="shared" si="19"/>
        <v>Unspecified TCD State</v>
      </c>
      <c r="S336" s="164">
        <f>IF(ISBLANK(#REF!),S335,S335+1)</f>
        <v>228</v>
      </c>
      <c r="T336" s="163" t="e">
        <f ca="1">IF(ISBLANK(#REF!),"",CONCATENATE("INSERT INTO [dbo].[CountryRegion] (CountryRegionID,Name,Description,CountryID,EditorID,EditDate,DisplayOrder) values (",#REF!,",'",L336,"','",L336,"',",(#REF!/#REF!),",5,'",TEXT(TODAY(),"yyyy-mm-dd"),"',",S336,");"))</f>
        <v>#REF!</v>
      </c>
      <c r="U336" s="164">
        <v>228</v>
      </c>
      <c r="V336" s="163" t="e">
        <f ca="1">IF(ISBLANK(#REF!),"",CONCATENATE("INSERT INTO [dbo].[State] (StateID,Name,Description,Abbreviation,CountryRegionID,EditorID,EditDate,DisplayOrder) values (",#REF!,",'",N336,"','",N336,"','",O336,"',",(#REF!/#REF!),",5,'",TEXT(TODAY(),"yyyy-mm-dd"),"',",U336,");"))</f>
        <v>#REF!</v>
      </c>
    </row>
    <row r="337" spans="1:22" ht="13" x14ac:dyDescent="0.25">
      <c r="A337" s="98">
        <v>4</v>
      </c>
      <c r="B337" s="99" t="s">
        <v>379</v>
      </c>
      <c r="C337" s="99">
        <v>4</v>
      </c>
      <c r="D337" s="100" t="s">
        <v>321</v>
      </c>
      <c r="E337" s="100">
        <v>16</v>
      </c>
      <c r="F337" s="101" t="s">
        <v>379</v>
      </c>
      <c r="G337" s="102">
        <v>1088</v>
      </c>
      <c r="H337" s="99" t="s">
        <v>381</v>
      </c>
      <c r="I337" s="103"/>
      <c r="J337" s="99" t="s">
        <v>1148</v>
      </c>
      <c r="K337" s="99">
        <v>0</v>
      </c>
      <c r="L337" s="115" t="str">
        <f t="shared" si="20"/>
        <v>Unspecified COM</v>
      </c>
      <c r="M337" s="116">
        <v>0</v>
      </c>
      <c r="N337" s="97" t="str">
        <f t="shared" si="19"/>
        <v>Unspecified COM State</v>
      </c>
      <c r="S337" s="164">
        <f>IF(ISBLANK(#REF!),S336,S336+1)</f>
        <v>229</v>
      </c>
      <c r="T337" s="163" t="e">
        <f ca="1">IF(ISBLANK(#REF!),"",CONCATENATE("INSERT INTO [dbo].[CountryRegion] (CountryRegionID,Name,Description,CountryID,EditorID,EditDate,DisplayOrder) values (",#REF!,",'",L337,"','",L337,"',",(#REF!/#REF!),",5,'",TEXT(TODAY(),"yyyy-mm-dd"),"',",S337,");"))</f>
        <v>#REF!</v>
      </c>
      <c r="U337" s="164">
        <v>229</v>
      </c>
      <c r="V337" s="163" t="e">
        <f ca="1">IF(ISBLANK(#REF!),"",CONCATENATE("INSERT INTO [dbo].[State] (StateID,Name,Description,Abbreviation,CountryRegionID,EditorID,EditDate,DisplayOrder) values (",#REF!,",'",N337,"','",N337,"','",O337,"',",(#REF!/#REF!),",5,'",TEXT(TODAY(),"yyyy-mm-dd"),"',",U337,");"))</f>
        <v>#REF!</v>
      </c>
    </row>
    <row r="338" spans="1:22" ht="13" x14ac:dyDescent="0.25">
      <c r="A338" s="98">
        <v>4</v>
      </c>
      <c r="B338" s="99" t="s">
        <v>379</v>
      </c>
      <c r="C338" s="99">
        <v>4</v>
      </c>
      <c r="D338" s="100" t="s">
        <v>321</v>
      </c>
      <c r="E338" s="100">
        <v>16</v>
      </c>
      <c r="F338" s="101" t="s">
        <v>379</v>
      </c>
      <c r="G338" s="102">
        <v>1106</v>
      </c>
      <c r="H338" s="99" t="s">
        <v>403</v>
      </c>
      <c r="I338" s="103"/>
      <c r="J338" s="99" t="s">
        <v>1149</v>
      </c>
      <c r="K338" s="99">
        <v>0</v>
      </c>
      <c r="L338" s="115" t="str">
        <f t="shared" si="20"/>
        <v>Unspecified COG</v>
      </c>
      <c r="M338" s="116">
        <v>0</v>
      </c>
      <c r="N338" s="97" t="str">
        <f t="shared" si="19"/>
        <v>Unspecified COG State</v>
      </c>
      <c r="S338" s="164">
        <f>IF(ISBLANK(#REF!),S337,S337+1)</f>
        <v>230</v>
      </c>
      <c r="T338" s="163" t="e">
        <f ca="1">IF(ISBLANK(#REF!),"",CONCATENATE("INSERT INTO [dbo].[CountryRegion] (CountryRegionID,Name,Description,CountryID,EditorID,EditDate,DisplayOrder) values (",#REF!,",'",L338,"','",L338,"',",(#REF!/#REF!),",5,'",TEXT(TODAY(),"yyyy-mm-dd"),"',",S338,");"))</f>
        <v>#REF!</v>
      </c>
      <c r="U338" s="164">
        <v>230</v>
      </c>
      <c r="V338" s="163" t="e">
        <f ca="1">IF(ISBLANK(#REF!),"",CONCATENATE("INSERT INTO [dbo].[State] (StateID,Name,Description,Abbreviation,CountryRegionID,EditorID,EditDate,DisplayOrder) values (",#REF!,",'",N338,"','",N338,"','",O338,"',",(#REF!/#REF!),",5,'",TEXT(TODAY(),"yyyy-mm-dd"),"',",U338,");"))</f>
        <v>#REF!</v>
      </c>
    </row>
    <row r="339" spans="1:22" ht="13" x14ac:dyDescent="0.25">
      <c r="A339" s="98">
        <v>4</v>
      </c>
      <c r="B339" s="99" t="s">
        <v>379</v>
      </c>
      <c r="C339" s="99">
        <v>4</v>
      </c>
      <c r="D339" s="100" t="s">
        <v>321</v>
      </c>
      <c r="E339" s="100">
        <v>16</v>
      </c>
      <c r="F339" s="101" t="s">
        <v>379</v>
      </c>
      <c r="G339" s="102">
        <v>1107</v>
      </c>
      <c r="H339" s="99" t="s">
        <v>404</v>
      </c>
      <c r="I339" s="103"/>
      <c r="J339" s="99" t="s">
        <v>1150</v>
      </c>
      <c r="K339" s="99">
        <v>0</v>
      </c>
      <c r="L339" s="115" t="str">
        <f t="shared" si="20"/>
        <v>Unspecified COD</v>
      </c>
      <c r="M339" s="116">
        <v>0</v>
      </c>
      <c r="N339" s="97" t="str">
        <f t="shared" si="19"/>
        <v>Unspecified COD State</v>
      </c>
      <c r="S339" s="164">
        <f>IF(ISBLANK(#REF!),S338,S338+1)</f>
        <v>231</v>
      </c>
      <c r="T339" s="163" t="e">
        <f ca="1">IF(ISBLANK(#REF!),"",CONCATENATE("INSERT INTO [dbo].[CountryRegion] (CountryRegionID,Name,Description,CountryID,EditorID,EditDate,DisplayOrder) values (",#REF!,",'",L339,"','",L339,"',",(#REF!/#REF!),",5,'",TEXT(TODAY(),"yyyy-mm-dd"),"',",S339,");"))</f>
        <v>#REF!</v>
      </c>
      <c r="U339" s="164">
        <v>231</v>
      </c>
      <c r="V339" s="163" t="e">
        <f ca="1">IF(ISBLANK(#REF!),"",CONCATENATE("INSERT INTO [dbo].[State] (StateID,Name,Description,Abbreviation,CountryRegionID,EditorID,EditDate,DisplayOrder) values (",#REF!,",'",N339,"','",N339,"','",O339,"',",(#REF!/#REF!),",5,'",TEXT(TODAY(),"yyyy-mm-dd"),"',",U339,");"))</f>
        <v>#REF!</v>
      </c>
    </row>
    <row r="340" spans="1:22" ht="13" x14ac:dyDescent="0.25">
      <c r="A340" s="98">
        <v>4</v>
      </c>
      <c r="B340" s="99" t="s">
        <v>379</v>
      </c>
      <c r="C340" s="99">
        <v>4</v>
      </c>
      <c r="D340" s="100" t="s">
        <v>321</v>
      </c>
      <c r="E340" s="100">
        <v>16</v>
      </c>
      <c r="F340" s="101" t="s">
        <v>379</v>
      </c>
      <c r="G340" s="102">
        <v>90</v>
      </c>
      <c r="H340" s="99" t="s">
        <v>424</v>
      </c>
      <c r="I340" s="103"/>
      <c r="J340" s="99" t="s">
        <v>1151</v>
      </c>
      <c r="K340" s="99">
        <v>0</v>
      </c>
      <c r="L340" s="115" t="str">
        <f t="shared" si="20"/>
        <v>Unspecified CIV</v>
      </c>
      <c r="M340" s="116">
        <v>0</v>
      </c>
      <c r="N340" s="97" t="str">
        <f t="shared" si="19"/>
        <v>Unspecified CIV State</v>
      </c>
      <c r="S340" s="164">
        <f>IF(ISBLANK(#REF!),S339,S339+1)</f>
        <v>232</v>
      </c>
      <c r="T340" s="163" t="e">
        <f ca="1">IF(ISBLANK(#REF!),"",CONCATENATE("INSERT INTO [dbo].[CountryRegion] (CountryRegionID,Name,Description,CountryID,EditorID,EditDate,DisplayOrder) values (",#REF!,",'",L340,"','",L340,"',",(#REF!/#REF!),",5,'",TEXT(TODAY(),"yyyy-mm-dd"),"',",S340,");"))</f>
        <v>#REF!</v>
      </c>
      <c r="U340" s="164">
        <v>232</v>
      </c>
      <c r="V340" s="163" t="e">
        <f ca="1">IF(ISBLANK(#REF!),"",CONCATENATE("INSERT INTO [dbo].[State] (StateID,Name,Description,Abbreviation,CountryRegionID,EditorID,EditDate,DisplayOrder) values (",#REF!,",'",N340,"','",N340,"','",O340,"',",(#REF!/#REF!),",5,'",TEXT(TODAY(),"yyyy-mm-dd"),"',",U340,");"))</f>
        <v>#REF!</v>
      </c>
    </row>
    <row r="341" spans="1:22" ht="13" x14ac:dyDescent="0.25">
      <c r="A341" s="98">
        <v>4</v>
      </c>
      <c r="B341" s="99" t="s">
        <v>379</v>
      </c>
      <c r="C341" s="99">
        <v>4</v>
      </c>
      <c r="D341" s="100" t="s">
        <v>321</v>
      </c>
      <c r="E341" s="100">
        <v>16</v>
      </c>
      <c r="F341" s="101" t="s">
        <v>379</v>
      </c>
      <c r="G341" s="102">
        <v>1089</v>
      </c>
      <c r="H341" s="99" t="s">
        <v>382</v>
      </c>
      <c r="I341" s="103"/>
      <c r="J341" s="99" t="s">
        <v>1152</v>
      </c>
      <c r="K341" s="99">
        <v>0</v>
      </c>
      <c r="L341" s="115" t="str">
        <f t="shared" si="20"/>
        <v>Unspecified DJI</v>
      </c>
      <c r="M341" s="116">
        <v>0</v>
      </c>
      <c r="N341" s="97" t="str">
        <f t="shared" si="19"/>
        <v>Unspecified DJI State</v>
      </c>
      <c r="S341" s="164">
        <f>IF(ISBLANK(#REF!),S340,S340+1)</f>
        <v>233</v>
      </c>
      <c r="T341" s="163" t="e">
        <f ca="1">IF(ISBLANK(#REF!),"",CONCATENATE("INSERT INTO [dbo].[CountryRegion] (CountryRegionID,Name,Description,CountryID,EditorID,EditDate,DisplayOrder) values (",#REF!,",'",L341,"','",L341,"',",(#REF!/#REF!),",5,'",TEXT(TODAY(),"yyyy-mm-dd"),"',",S341,");"))</f>
        <v>#REF!</v>
      </c>
      <c r="U341" s="164">
        <v>233</v>
      </c>
      <c r="V341" s="163" t="e">
        <f ca="1">IF(ISBLANK(#REF!),"",CONCATENATE("INSERT INTO [dbo].[State] (StateID,Name,Description,Abbreviation,CountryRegionID,EditorID,EditDate,DisplayOrder) values (",#REF!,",'",N341,"','",N341,"','",O341,"',",(#REF!/#REF!),",5,'",TEXT(TODAY(),"yyyy-mm-dd"),"',",U341,");"))</f>
        <v>#REF!</v>
      </c>
    </row>
    <row r="342" spans="1:22" ht="13" x14ac:dyDescent="0.25">
      <c r="A342" s="98">
        <v>4</v>
      </c>
      <c r="B342" s="99" t="s">
        <v>379</v>
      </c>
      <c r="C342" s="99">
        <v>4</v>
      </c>
      <c r="D342" s="100" t="s">
        <v>321</v>
      </c>
      <c r="E342" s="100">
        <v>16</v>
      </c>
      <c r="F342" s="101" t="s">
        <v>379</v>
      </c>
      <c r="G342" s="102">
        <v>71</v>
      </c>
      <c r="H342" s="99" t="s">
        <v>409</v>
      </c>
      <c r="I342" s="103"/>
      <c r="J342" s="99" t="s">
        <v>1153</v>
      </c>
      <c r="K342" s="99">
        <v>0</v>
      </c>
      <c r="L342" s="115" t="str">
        <f t="shared" si="20"/>
        <v>Unspecified EGY</v>
      </c>
      <c r="M342" s="116">
        <v>0</v>
      </c>
      <c r="N342" s="97" t="str">
        <f t="shared" si="19"/>
        <v>Unspecified EGY State</v>
      </c>
      <c r="S342" s="164">
        <f>IF(ISBLANK(#REF!),S341,S341+1)</f>
        <v>234</v>
      </c>
      <c r="T342" s="163" t="e">
        <f ca="1">IF(ISBLANK(#REF!),"",CONCATENATE("INSERT INTO [dbo].[CountryRegion] (CountryRegionID,Name,Description,CountryID,EditorID,EditDate,DisplayOrder) values (",#REF!,",'",L342,"','",L342,"',",(#REF!/#REF!),",5,'",TEXT(TODAY(),"yyyy-mm-dd"),"',",S342,");"))</f>
        <v>#REF!</v>
      </c>
      <c r="U342" s="164">
        <v>234</v>
      </c>
      <c r="V342" s="163" t="e">
        <f ca="1">IF(ISBLANK(#REF!),"",CONCATENATE("INSERT INTO [dbo].[State] (StateID,Name,Description,Abbreviation,CountryRegionID,EditorID,EditDate,DisplayOrder) values (",#REF!,",'",N342,"','",N342,"','",O342,"',",(#REF!/#REF!),",5,'",TEXT(TODAY(),"yyyy-mm-dd"),"',",U342,");"))</f>
        <v>#REF!</v>
      </c>
    </row>
    <row r="343" spans="1:22" ht="13" x14ac:dyDescent="0.25">
      <c r="A343" s="98">
        <v>4</v>
      </c>
      <c r="B343" s="99" t="s">
        <v>379</v>
      </c>
      <c r="C343" s="99">
        <v>4</v>
      </c>
      <c r="D343" s="100" t="s">
        <v>321</v>
      </c>
      <c r="E343" s="100">
        <v>16</v>
      </c>
      <c r="F343" s="101" t="s">
        <v>379</v>
      </c>
      <c r="G343" s="102">
        <v>1108</v>
      </c>
      <c r="H343" s="99" t="s">
        <v>405</v>
      </c>
      <c r="I343" s="103"/>
      <c r="J343" s="99" t="s">
        <v>1154</v>
      </c>
      <c r="K343" s="99">
        <v>0</v>
      </c>
      <c r="L343" s="115" t="str">
        <f t="shared" si="20"/>
        <v>Unspecified GNQ</v>
      </c>
      <c r="M343" s="116">
        <v>0</v>
      </c>
      <c r="N343" s="97" t="str">
        <f t="shared" si="19"/>
        <v>Unspecified GNQ State</v>
      </c>
      <c r="S343" s="164">
        <f>IF(ISBLANK(#REF!),S342,S342+1)</f>
        <v>235</v>
      </c>
      <c r="T343" s="163" t="e">
        <f ca="1">IF(ISBLANK(#REF!),"",CONCATENATE("INSERT INTO [dbo].[CountryRegion] (CountryRegionID,Name,Description,CountryID,EditorID,EditDate,DisplayOrder) values (",#REF!,",'",L343,"','",L343,"',",(#REF!/#REF!),",5,'",TEXT(TODAY(),"yyyy-mm-dd"),"',",S343,");"))</f>
        <v>#REF!</v>
      </c>
      <c r="U343" s="164">
        <v>235</v>
      </c>
      <c r="V343" s="163" t="e">
        <f ca="1">IF(ISBLANK(#REF!),"",CONCATENATE("INSERT INTO [dbo].[State] (StateID,Name,Description,Abbreviation,CountryRegionID,EditorID,EditDate,DisplayOrder) values (",#REF!,",'",N343,"','",N343,"','",O343,"',",(#REF!/#REF!),",5,'",TEXT(TODAY(),"yyyy-mm-dd"),"',",U343,");"))</f>
        <v>#REF!</v>
      </c>
    </row>
    <row r="344" spans="1:22" ht="13" x14ac:dyDescent="0.25">
      <c r="A344" s="98">
        <v>4</v>
      </c>
      <c r="B344" s="99" t="s">
        <v>379</v>
      </c>
      <c r="C344" s="99">
        <v>4</v>
      </c>
      <c r="D344" s="100" t="s">
        <v>321</v>
      </c>
      <c r="E344" s="100">
        <v>16</v>
      </c>
      <c r="F344" s="101" t="s">
        <v>379</v>
      </c>
      <c r="G344" s="102">
        <v>1090</v>
      </c>
      <c r="H344" s="99" t="s">
        <v>383</v>
      </c>
      <c r="I344" s="103"/>
      <c r="J344" s="99" t="s">
        <v>1155</v>
      </c>
      <c r="K344" s="99">
        <v>0</v>
      </c>
      <c r="L344" s="115" t="str">
        <f t="shared" si="20"/>
        <v>Unspecified ERI</v>
      </c>
      <c r="M344" s="116">
        <v>0</v>
      </c>
      <c r="N344" s="97" t="str">
        <f t="shared" si="19"/>
        <v>Unspecified ERI State</v>
      </c>
      <c r="S344" s="164">
        <f>IF(ISBLANK(#REF!),S343,S343+1)</f>
        <v>236</v>
      </c>
      <c r="T344" s="163" t="e">
        <f ca="1">IF(ISBLANK(#REF!),"",CONCATENATE("INSERT INTO [dbo].[CountryRegion] (CountryRegionID,Name,Description,CountryID,EditorID,EditDate,DisplayOrder) values (",#REF!,",'",L344,"','",L344,"',",(#REF!/#REF!),",5,'",TEXT(TODAY(),"yyyy-mm-dd"),"',",S344,");"))</f>
        <v>#REF!</v>
      </c>
      <c r="U344" s="164">
        <v>236</v>
      </c>
      <c r="V344" s="163" t="e">
        <f ca="1">IF(ISBLANK(#REF!),"",CONCATENATE("INSERT INTO [dbo].[State] (StateID,Name,Description,Abbreviation,CountryRegionID,EditorID,EditDate,DisplayOrder) values (",#REF!,",'",N344,"','",N344,"','",O344,"',",(#REF!/#REF!),",5,'",TEXT(TODAY(),"yyyy-mm-dd"),"',",U344,");"))</f>
        <v>#REF!</v>
      </c>
    </row>
    <row r="345" spans="1:22" ht="13" x14ac:dyDescent="0.25">
      <c r="A345" s="98">
        <v>4</v>
      </c>
      <c r="B345" s="99" t="s">
        <v>379</v>
      </c>
      <c r="C345" s="99">
        <v>4</v>
      </c>
      <c r="D345" s="100" t="s">
        <v>321</v>
      </c>
      <c r="E345" s="100">
        <v>16</v>
      </c>
      <c r="F345" s="101" t="s">
        <v>379</v>
      </c>
      <c r="G345" s="102">
        <v>1091</v>
      </c>
      <c r="H345" s="99" t="s">
        <v>384</v>
      </c>
      <c r="I345" s="103"/>
      <c r="J345" s="99" t="s">
        <v>1156</v>
      </c>
      <c r="K345" s="99">
        <v>0</v>
      </c>
      <c r="L345" s="115" t="str">
        <f t="shared" si="20"/>
        <v>Unspecified ETH</v>
      </c>
      <c r="M345" s="116">
        <v>0</v>
      </c>
      <c r="N345" s="97" t="str">
        <f t="shared" si="19"/>
        <v>Unspecified ETH State</v>
      </c>
      <c r="S345" s="164">
        <f>IF(ISBLANK(#REF!),S344,S344+1)</f>
        <v>237</v>
      </c>
      <c r="T345" s="163" t="e">
        <f ca="1">IF(ISBLANK(#REF!),"",CONCATENATE("INSERT INTO [dbo].[CountryRegion] (CountryRegionID,Name,Description,CountryID,EditorID,EditDate,DisplayOrder) values (",#REF!,",'",L345,"','",L345,"',",(#REF!/#REF!),",5,'",TEXT(TODAY(),"yyyy-mm-dd"),"',",S345,");"))</f>
        <v>#REF!</v>
      </c>
      <c r="U345" s="164">
        <v>237</v>
      </c>
      <c r="V345" s="163" t="e">
        <f ca="1">IF(ISBLANK(#REF!),"",CONCATENATE("INSERT INTO [dbo].[State] (StateID,Name,Description,Abbreviation,CountryRegionID,EditorID,EditDate,DisplayOrder) values (",#REF!,",'",N345,"','",N345,"','",O345,"',",(#REF!/#REF!),",5,'",TEXT(TODAY(),"yyyy-mm-dd"),"',",U345,");"))</f>
        <v>#REF!</v>
      </c>
    </row>
    <row r="346" spans="1:22" ht="13" x14ac:dyDescent="0.25">
      <c r="A346" s="98">
        <v>4</v>
      </c>
      <c r="B346" s="99" t="s">
        <v>379</v>
      </c>
      <c r="C346" s="99">
        <v>4</v>
      </c>
      <c r="D346" s="100" t="s">
        <v>321</v>
      </c>
      <c r="E346" s="100">
        <v>16</v>
      </c>
      <c r="F346" s="101" t="s">
        <v>379</v>
      </c>
      <c r="G346" s="102">
        <v>1109</v>
      </c>
      <c r="H346" s="99" t="s">
        <v>406</v>
      </c>
      <c r="I346" s="103"/>
      <c r="J346" s="99" t="s">
        <v>1157</v>
      </c>
      <c r="K346" s="99">
        <v>0</v>
      </c>
      <c r="L346" s="115" t="str">
        <f t="shared" si="20"/>
        <v>Unspecified GAB</v>
      </c>
      <c r="M346" s="116">
        <v>0</v>
      </c>
      <c r="N346" s="97" t="str">
        <f t="shared" si="19"/>
        <v>Unspecified GAB State</v>
      </c>
      <c r="S346" s="164">
        <f>IF(ISBLANK(#REF!),S345,S345+1)</f>
        <v>238</v>
      </c>
      <c r="T346" s="163" t="e">
        <f ca="1">IF(ISBLANK(#REF!),"",CONCATENATE("INSERT INTO [dbo].[CountryRegion] (CountryRegionID,Name,Description,CountryID,EditorID,EditDate,DisplayOrder) values (",#REF!,",'",L346,"','",L346,"',",(#REF!/#REF!),",5,'",TEXT(TODAY(),"yyyy-mm-dd"),"',",S346,");"))</f>
        <v>#REF!</v>
      </c>
      <c r="U346" s="164">
        <v>238</v>
      </c>
      <c r="V346" s="163" t="e">
        <f ca="1">IF(ISBLANK(#REF!),"",CONCATENATE("INSERT INTO [dbo].[State] (StateID,Name,Description,Abbreviation,CountryRegionID,EditorID,EditDate,DisplayOrder) values (",#REF!,",'",N346,"','",N346,"','",O346,"',",(#REF!/#REF!),",5,'",TEXT(TODAY(),"yyyy-mm-dd"),"',",U346,");"))</f>
        <v>#REF!</v>
      </c>
    </row>
    <row r="347" spans="1:22" ht="13" x14ac:dyDescent="0.25">
      <c r="A347" s="98">
        <v>4</v>
      </c>
      <c r="B347" s="99" t="s">
        <v>379</v>
      </c>
      <c r="C347" s="99">
        <v>4</v>
      </c>
      <c r="D347" s="100" t="s">
        <v>321</v>
      </c>
      <c r="E347" s="100">
        <v>16</v>
      </c>
      <c r="F347" s="101" t="s">
        <v>379</v>
      </c>
      <c r="G347" s="102">
        <v>1124</v>
      </c>
      <c r="H347" s="99" t="s">
        <v>425</v>
      </c>
      <c r="I347" s="103"/>
      <c r="J347" s="99" t="s">
        <v>1158</v>
      </c>
      <c r="K347" s="99">
        <v>0</v>
      </c>
      <c r="L347" s="115" t="str">
        <f t="shared" si="20"/>
        <v>Unspecified GMB</v>
      </c>
      <c r="M347" s="116">
        <v>0</v>
      </c>
      <c r="N347" s="97" t="str">
        <f t="shared" si="19"/>
        <v>Unspecified GMB State</v>
      </c>
      <c r="S347" s="164">
        <f>IF(ISBLANK(#REF!),S346,S346+1)</f>
        <v>239</v>
      </c>
      <c r="T347" s="163" t="e">
        <f ca="1">IF(ISBLANK(#REF!),"",CONCATENATE("INSERT INTO [dbo].[CountryRegion] (CountryRegionID,Name,Description,CountryID,EditorID,EditDate,DisplayOrder) values (",#REF!,",'",L347,"','",L347,"',",(#REF!/#REF!),",5,'",TEXT(TODAY(),"yyyy-mm-dd"),"',",S347,");"))</f>
        <v>#REF!</v>
      </c>
      <c r="U347" s="164">
        <v>239</v>
      </c>
      <c r="V347" s="163" t="e">
        <f ca="1">IF(ISBLANK(#REF!),"",CONCATENATE("INSERT INTO [dbo].[State] (StateID,Name,Description,Abbreviation,CountryRegionID,EditorID,EditDate,DisplayOrder) values (",#REF!,",'",N347,"','",N347,"','",O347,"',",(#REF!/#REF!),",5,'",TEXT(TODAY(),"yyyy-mm-dd"),"',",U347,");"))</f>
        <v>#REF!</v>
      </c>
    </row>
    <row r="348" spans="1:22" ht="13" x14ac:dyDescent="0.25">
      <c r="A348" s="98">
        <v>4</v>
      </c>
      <c r="B348" s="99" t="s">
        <v>379</v>
      </c>
      <c r="C348" s="99">
        <v>4</v>
      </c>
      <c r="D348" s="100" t="s">
        <v>321</v>
      </c>
      <c r="E348" s="100">
        <v>16</v>
      </c>
      <c r="F348" s="101" t="s">
        <v>379</v>
      </c>
      <c r="G348" s="102">
        <v>1125</v>
      </c>
      <c r="H348" s="99" t="s">
        <v>426</v>
      </c>
      <c r="I348" s="103"/>
      <c r="J348" s="99" t="s">
        <v>1159</v>
      </c>
      <c r="K348" s="99">
        <v>0</v>
      </c>
      <c r="L348" s="115" t="str">
        <f t="shared" si="20"/>
        <v>Unspecified GHA</v>
      </c>
      <c r="M348" s="116">
        <v>0</v>
      </c>
      <c r="N348" s="97" t="str">
        <f t="shared" si="19"/>
        <v>Unspecified GHA State</v>
      </c>
      <c r="S348" s="164">
        <f>IF(ISBLANK(#REF!),S347,S347+1)</f>
        <v>240</v>
      </c>
      <c r="T348" s="163" t="e">
        <f ca="1">IF(ISBLANK(#REF!),"",CONCATENATE("INSERT INTO [dbo].[CountryRegion] (CountryRegionID,Name,Description,CountryID,EditorID,EditDate,DisplayOrder) values (",#REF!,",'",L348,"','",L348,"',",(#REF!/#REF!),",5,'",TEXT(TODAY(),"yyyy-mm-dd"),"',",S348,");"))</f>
        <v>#REF!</v>
      </c>
      <c r="U348" s="164">
        <v>240</v>
      </c>
      <c r="V348" s="163" t="e">
        <f ca="1">IF(ISBLANK(#REF!),"",CONCATENATE("INSERT INTO [dbo].[State] (StateID,Name,Description,Abbreviation,CountryRegionID,EditorID,EditDate,DisplayOrder) values (",#REF!,",'",N348,"','",N348,"','",O348,"',",(#REF!/#REF!),",5,'",TEXT(TODAY(),"yyyy-mm-dd"),"',",U348,");"))</f>
        <v>#REF!</v>
      </c>
    </row>
    <row r="349" spans="1:22" ht="13" x14ac:dyDescent="0.25">
      <c r="A349" s="98">
        <v>4</v>
      </c>
      <c r="B349" s="99" t="s">
        <v>379</v>
      </c>
      <c r="C349" s="99">
        <v>4</v>
      </c>
      <c r="D349" s="100" t="s">
        <v>321</v>
      </c>
      <c r="E349" s="100">
        <v>16</v>
      </c>
      <c r="F349" s="101" t="s">
        <v>379</v>
      </c>
      <c r="G349" s="102">
        <v>1126</v>
      </c>
      <c r="H349" s="99" t="s">
        <v>427</v>
      </c>
      <c r="I349" s="103"/>
      <c r="J349" s="99" t="s">
        <v>1160</v>
      </c>
      <c r="K349" s="99">
        <v>0</v>
      </c>
      <c r="L349" s="115" t="str">
        <f t="shared" si="20"/>
        <v>Unspecified GIN</v>
      </c>
      <c r="M349" s="116">
        <v>0</v>
      </c>
      <c r="N349" s="97" t="str">
        <f t="shared" si="19"/>
        <v>Unspecified GIN State</v>
      </c>
      <c r="S349" s="164">
        <f>IF(ISBLANK(#REF!),S348,S348+1)</f>
        <v>241</v>
      </c>
      <c r="T349" s="163" t="e">
        <f ca="1">IF(ISBLANK(#REF!),"",CONCATENATE("INSERT INTO [dbo].[CountryRegion] (CountryRegionID,Name,Description,CountryID,EditorID,EditDate,DisplayOrder) values (",#REF!,",'",L349,"','",L349,"',",(#REF!/#REF!),",5,'",TEXT(TODAY(),"yyyy-mm-dd"),"',",S349,");"))</f>
        <v>#REF!</v>
      </c>
      <c r="U349" s="164">
        <v>241</v>
      </c>
      <c r="V349" s="163" t="e">
        <f ca="1">IF(ISBLANK(#REF!),"",CONCATENATE("INSERT INTO [dbo].[State] (StateID,Name,Description,Abbreviation,CountryRegionID,EditorID,EditDate,DisplayOrder) values (",#REF!,",'",N349,"','",N349,"','",O349,"',",(#REF!/#REF!),",5,'",TEXT(TODAY(),"yyyy-mm-dd"),"',",U349,");"))</f>
        <v>#REF!</v>
      </c>
    </row>
    <row r="350" spans="1:22" ht="13" x14ac:dyDescent="0.25">
      <c r="A350" s="98">
        <v>4</v>
      </c>
      <c r="B350" s="99" t="s">
        <v>379</v>
      </c>
      <c r="C350" s="99">
        <v>4</v>
      </c>
      <c r="D350" s="100" t="s">
        <v>321</v>
      </c>
      <c r="E350" s="100">
        <v>16</v>
      </c>
      <c r="F350" s="101" t="s">
        <v>379</v>
      </c>
      <c r="G350" s="102">
        <v>1127</v>
      </c>
      <c r="H350" s="99" t="s">
        <v>428</v>
      </c>
      <c r="I350" s="103"/>
      <c r="J350" s="99" t="s">
        <v>1161</v>
      </c>
      <c r="K350" s="99">
        <v>0</v>
      </c>
      <c r="L350" s="115" t="str">
        <f t="shared" si="20"/>
        <v>Unspecified GNB</v>
      </c>
      <c r="M350" s="116">
        <v>0</v>
      </c>
      <c r="N350" s="97" t="str">
        <f t="shared" si="19"/>
        <v>Unspecified GNB State</v>
      </c>
      <c r="S350" s="164">
        <f>IF(ISBLANK(#REF!),S349,S349+1)</f>
        <v>242</v>
      </c>
      <c r="T350" s="163" t="e">
        <f ca="1">IF(ISBLANK(#REF!),"",CONCATENATE("INSERT INTO [dbo].[CountryRegion] (CountryRegionID,Name,Description,CountryID,EditorID,EditDate,DisplayOrder) values (",#REF!,",'",L350,"','",L350,"',",(#REF!/#REF!),",5,'",TEXT(TODAY(),"yyyy-mm-dd"),"',",S350,");"))</f>
        <v>#REF!</v>
      </c>
      <c r="U350" s="164">
        <v>242</v>
      </c>
      <c r="V350" s="163" t="e">
        <f ca="1">IF(ISBLANK(#REF!),"",CONCATENATE("INSERT INTO [dbo].[State] (StateID,Name,Description,Abbreviation,CountryRegionID,EditorID,EditDate,DisplayOrder) values (",#REF!,",'",N350,"','",N350,"','",O350,"',",(#REF!/#REF!),",5,'",TEXT(TODAY(),"yyyy-mm-dd"),"',",U350,");"))</f>
        <v>#REF!</v>
      </c>
    </row>
    <row r="351" spans="1:22" ht="13" x14ac:dyDescent="0.25">
      <c r="A351" s="98">
        <v>4</v>
      </c>
      <c r="B351" s="99" t="s">
        <v>379</v>
      </c>
      <c r="C351" s="99">
        <v>4</v>
      </c>
      <c r="D351" s="100" t="s">
        <v>321</v>
      </c>
      <c r="E351" s="100">
        <v>16</v>
      </c>
      <c r="F351" s="101" t="s">
        <v>379</v>
      </c>
      <c r="G351" s="102">
        <v>96</v>
      </c>
      <c r="H351" s="99" t="s">
        <v>385</v>
      </c>
      <c r="I351" s="103"/>
      <c r="J351" s="99" t="s">
        <v>1162</v>
      </c>
      <c r="K351" s="99">
        <v>0</v>
      </c>
      <c r="L351" s="115" t="str">
        <f t="shared" si="20"/>
        <v>Unspecified KEN</v>
      </c>
      <c r="M351" s="116">
        <v>0</v>
      </c>
      <c r="N351" s="97" t="str">
        <f t="shared" si="19"/>
        <v>Unspecified KEN State</v>
      </c>
      <c r="S351" s="164">
        <f>IF(ISBLANK(#REF!),S350,S350+1)</f>
        <v>243</v>
      </c>
      <c r="T351" s="163" t="e">
        <f ca="1">IF(ISBLANK(#REF!),"",CONCATENATE("INSERT INTO [dbo].[CountryRegion] (CountryRegionID,Name,Description,CountryID,EditorID,EditDate,DisplayOrder) values (",#REF!,",'",L351,"','",L351,"',",(#REF!/#REF!),",5,'",TEXT(TODAY(),"yyyy-mm-dd"),"',",S351,");"))</f>
        <v>#REF!</v>
      </c>
      <c r="U351" s="164">
        <v>243</v>
      </c>
      <c r="V351" s="163" t="e">
        <f ca="1">IF(ISBLANK(#REF!),"",CONCATENATE("INSERT INTO [dbo].[State] (StateID,Name,Description,Abbreviation,CountryRegionID,EditorID,EditDate,DisplayOrder) values (",#REF!,",'",N351,"','",N351,"','",O351,"',",(#REF!/#REF!),",5,'",TEXT(TODAY(),"yyyy-mm-dd"),"',",U351,");"))</f>
        <v>#REF!</v>
      </c>
    </row>
    <row r="352" spans="1:22" ht="13" x14ac:dyDescent="0.25">
      <c r="A352" s="98">
        <v>4</v>
      </c>
      <c r="B352" s="99" t="s">
        <v>379</v>
      </c>
      <c r="C352" s="99">
        <v>4</v>
      </c>
      <c r="D352" s="100" t="s">
        <v>321</v>
      </c>
      <c r="E352" s="100">
        <v>16</v>
      </c>
      <c r="F352" s="101" t="s">
        <v>379</v>
      </c>
      <c r="G352" s="102">
        <v>1118</v>
      </c>
      <c r="H352" s="99" t="s">
        <v>417</v>
      </c>
      <c r="I352" s="103"/>
      <c r="J352" s="99" t="s">
        <v>1163</v>
      </c>
      <c r="K352" s="99">
        <v>0</v>
      </c>
      <c r="L352" s="115" t="str">
        <f t="shared" si="20"/>
        <v>Unspecified LSO</v>
      </c>
      <c r="M352" s="116">
        <v>0</v>
      </c>
      <c r="N352" s="97" t="str">
        <f t="shared" si="19"/>
        <v>Unspecified LSO State</v>
      </c>
      <c r="S352" s="164">
        <f>IF(ISBLANK(#REF!),S351,S351+1)</f>
        <v>244</v>
      </c>
      <c r="T352" s="163" t="e">
        <f ca="1">IF(ISBLANK(#REF!),"",CONCATENATE("INSERT INTO [dbo].[CountryRegion] (CountryRegionID,Name,Description,CountryID,EditorID,EditDate,DisplayOrder) values (",#REF!,",'",L352,"','",L352,"',",(#REF!/#REF!),",5,'",TEXT(TODAY(),"yyyy-mm-dd"),"',",S352,");"))</f>
        <v>#REF!</v>
      </c>
      <c r="U352" s="164">
        <v>244</v>
      </c>
      <c r="V352" s="163" t="e">
        <f ca="1">IF(ISBLANK(#REF!),"",CONCATENATE("INSERT INTO [dbo].[State] (StateID,Name,Description,Abbreviation,CountryRegionID,EditorID,EditDate,DisplayOrder) values (",#REF!,",'",N352,"','",N352,"','",O352,"',",(#REF!/#REF!),",5,'",TEXT(TODAY(),"yyyy-mm-dd"),"',",U352,");"))</f>
        <v>#REF!</v>
      </c>
    </row>
    <row r="353" spans="1:22" ht="13" x14ac:dyDescent="0.25">
      <c r="A353" s="98">
        <v>4</v>
      </c>
      <c r="B353" s="99" t="s">
        <v>379</v>
      </c>
      <c r="C353" s="99">
        <v>4</v>
      </c>
      <c r="D353" s="100" t="s">
        <v>321</v>
      </c>
      <c r="E353" s="100">
        <v>16</v>
      </c>
      <c r="F353" s="101" t="s">
        <v>379</v>
      </c>
      <c r="G353" s="102">
        <v>1128</v>
      </c>
      <c r="H353" s="99" t="s">
        <v>429</v>
      </c>
      <c r="I353" s="103"/>
      <c r="J353" s="99" t="s">
        <v>1164</v>
      </c>
      <c r="K353" s="99">
        <v>0</v>
      </c>
      <c r="L353" s="115" t="str">
        <f t="shared" si="20"/>
        <v>Unspecified LBR</v>
      </c>
      <c r="M353" s="116">
        <v>0</v>
      </c>
      <c r="N353" s="97" t="str">
        <f t="shared" si="19"/>
        <v>Unspecified LBR State</v>
      </c>
      <c r="S353" s="164">
        <f>IF(ISBLANK(#REF!),S352,S352+1)</f>
        <v>245</v>
      </c>
      <c r="T353" s="163" t="e">
        <f ca="1">IF(ISBLANK(#REF!),"",CONCATENATE("INSERT INTO [dbo].[CountryRegion] (CountryRegionID,Name,Description,CountryID,EditorID,EditDate,DisplayOrder) values (",#REF!,",'",L353,"','",L353,"',",(#REF!/#REF!),",5,'",TEXT(TODAY(),"yyyy-mm-dd"),"',",S353,");"))</f>
        <v>#REF!</v>
      </c>
      <c r="U353" s="164">
        <v>245</v>
      </c>
      <c r="V353" s="163" t="e">
        <f ca="1">IF(ISBLANK(#REF!),"",CONCATENATE("INSERT INTO [dbo].[State] (StateID,Name,Description,Abbreviation,CountryRegionID,EditorID,EditDate,DisplayOrder) values (",#REF!,",'",N353,"','",N353,"','",O353,"',",(#REF!/#REF!),",5,'",TEXT(TODAY(),"yyyy-mm-dd"),"',",U353,");"))</f>
        <v>#REF!</v>
      </c>
    </row>
    <row r="354" spans="1:22" ht="13" x14ac:dyDescent="0.25">
      <c r="A354" s="98">
        <v>4</v>
      </c>
      <c r="B354" s="99" t="s">
        <v>379</v>
      </c>
      <c r="C354" s="99">
        <v>4</v>
      </c>
      <c r="D354" s="100" t="s">
        <v>321</v>
      </c>
      <c r="E354" s="100">
        <v>16</v>
      </c>
      <c r="F354" s="101" t="s">
        <v>379</v>
      </c>
      <c r="G354" s="102">
        <v>1112</v>
      </c>
      <c r="H354" s="99" t="s">
        <v>410</v>
      </c>
      <c r="I354" s="103"/>
      <c r="J354" s="99" t="s">
        <v>1165</v>
      </c>
      <c r="K354" s="99">
        <v>0</v>
      </c>
      <c r="L354" s="115" t="str">
        <f t="shared" si="20"/>
        <v>Unspecified LBY</v>
      </c>
      <c r="M354" s="116">
        <v>0</v>
      </c>
      <c r="N354" s="97" t="str">
        <f t="shared" si="19"/>
        <v>Unspecified LBY State</v>
      </c>
      <c r="S354" s="164">
        <f>IF(ISBLANK(#REF!),S353,S353+1)</f>
        <v>246</v>
      </c>
      <c r="T354" s="163" t="e">
        <f ca="1">IF(ISBLANK(#REF!),"",CONCATENATE("INSERT INTO [dbo].[CountryRegion] (CountryRegionID,Name,Description,CountryID,EditorID,EditDate,DisplayOrder) values (",#REF!,",'",L354,"','",L354,"',",(#REF!/#REF!),",5,'",TEXT(TODAY(),"yyyy-mm-dd"),"',",S354,");"))</f>
        <v>#REF!</v>
      </c>
      <c r="U354" s="164">
        <v>246</v>
      </c>
      <c r="V354" s="163" t="e">
        <f ca="1">IF(ISBLANK(#REF!),"",CONCATENATE("INSERT INTO [dbo].[State] (StateID,Name,Description,Abbreviation,CountryRegionID,EditorID,EditDate,DisplayOrder) values (",#REF!,",'",N354,"','",N354,"','",O354,"',",(#REF!/#REF!),",5,'",TEXT(TODAY(),"yyyy-mm-dd"),"',",U354,");"))</f>
        <v>#REF!</v>
      </c>
    </row>
    <row r="355" spans="1:22" ht="13" x14ac:dyDescent="0.25">
      <c r="A355" s="98">
        <v>4</v>
      </c>
      <c r="B355" s="99" t="s">
        <v>379</v>
      </c>
      <c r="C355" s="99">
        <v>4</v>
      </c>
      <c r="D355" s="100" t="s">
        <v>321</v>
      </c>
      <c r="E355" s="100">
        <v>16</v>
      </c>
      <c r="F355" s="101" t="s">
        <v>379</v>
      </c>
      <c r="G355" s="102">
        <v>1092</v>
      </c>
      <c r="H355" s="99" t="s">
        <v>386</v>
      </c>
      <c r="I355" s="103"/>
      <c r="J355" s="99" t="s">
        <v>1166</v>
      </c>
      <c r="K355" s="99">
        <v>0</v>
      </c>
      <c r="L355" s="115" t="str">
        <f t="shared" si="20"/>
        <v>Unspecified MDG</v>
      </c>
      <c r="M355" s="116">
        <v>0</v>
      </c>
      <c r="N355" s="97" t="str">
        <f t="shared" si="19"/>
        <v>Unspecified MDG State</v>
      </c>
      <c r="S355" s="164">
        <f>IF(ISBLANK(#REF!),S354,S354+1)</f>
        <v>247</v>
      </c>
      <c r="T355" s="163" t="e">
        <f ca="1">IF(ISBLANK(#REF!),"",CONCATENATE("INSERT INTO [dbo].[CountryRegion] (CountryRegionID,Name,Description,CountryID,EditorID,EditDate,DisplayOrder) values (",#REF!,",'",L355,"','",L355,"',",(#REF!/#REF!),",5,'",TEXT(TODAY(),"yyyy-mm-dd"),"',",S355,");"))</f>
        <v>#REF!</v>
      </c>
      <c r="U355" s="164">
        <v>247</v>
      </c>
      <c r="V355" s="163" t="e">
        <f ca="1">IF(ISBLANK(#REF!),"",CONCATENATE("INSERT INTO [dbo].[State] (StateID,Name,Description,Abbreviation,CountryRegionID,EditorID,EditDate,DisplayOrder) values (",#REF!,",'",N355,"','",N355,"','",O355,"',",(#REF!/#REF!),",5,'",TEXT(TODAY(),"yyyy-mm-dd"),"',",U355,");"))</f>
        <v>#REF!</v>
      </c>
    </row>
    <row r="356" spans="1:22" ht="13" x14ac:dyDescent="0.25">
      <c r="A356" s="98">
        <v>4</v>
      </c>
      <c r="B356" s="99" t="s">
        <v>379</v>
      </c>
      <c r="C356" s="99">
        <v>4</v>
      </c>
      <c r="D356" s="100" t="s">
        <v>321</v>
      </c>
      <c r="E356" s="100">
        <v>16</v>
      </c>
      <c r="F356" s="101" t="s">
        <v>379</v>
      </c>
      <c r="G356" s="102">
        <v>1093</v>
      </c>
      <c r="H356" s="99" t="s">
        <v>387</v>
      </c>
      <c r="I356" s="103"/>
      <c r="J356" s="99" t="s">
        <v>1167</v>
      </c>
      <c r="K356" s="99">
        <v>0</v>
      </c>
      <c r="L356" s="115" t="str">
        <f t="shared" si="20"/>
        <v>Unspecified MWI</v>
      </c>
      <c r="M356" s="116">
        <v>0</v>
      </c>
      <c r="N356" s="97" t="str">
        <f t="shared" si="19"/>
        <v>Unspecified MWI State</v>
      </c>
      <c r="S356" s="164">
        <f>IF(ISBLANK(#REF!),S355,S355+1)</f>
        <v>248</v>
      </c>
      <c r="T356" s="163" t="e">
        <f ca="1">IF(ISBLANK(#REF!),"",CONCATENATE("INSERT INTO [dbo].[CountryRegion] (CountryRegionID,Name,Description,CountryID,EditorID,EditDate,DisplayOrder) values (",#REF!,",'",L356,"','",L356,"',",(#REF!/#REF!),",5,'",TEXT(TODAY(),"yyyy-mm-dd"),"',",S356,");"))</f>
        <v>#REF!</v>
      </c>
      <c r="U356" s="164">
        <v>248</v>
      </c>
      <c r="V356" s="163" t="e">
        <f ca="1">IF(ISBLANK(#REF!),"",CONCATENATE("INSERT INTO [dbo].[State] (StateID,Name,Description,Abbreviation,CountryRegionID,EditorID,EditDate,DisplayOrder) values (",#REF!,",'",N356,"','",N356,"','",O356,"',",(#REF!/#REF!),",5,'",TEXT(TODAY(),"yyyy-mm-dd"),"',",U356,");"))</f>
        <v>#REF!</v>
      </c>
    </row>
    <row r="357" spans="1:22" ht="13" x14ac:dyDescent="0.25">
      <c r="A357" s="98">
        <v>4</v>
      </c>
      <c r="B357" s="99" t="s">
        <v>379</v>
      </c>
      <c r="C357" s="99">
        <v>4</v>
      </c>
      <c r="D357" s="100" t="s">
        <v>321</v>
      </c>
      <c r="E357" s="100">
        <v>16</v>
      </c>
      <c r="F357" s="101" t="s">
        <v>379</v>
      </c>
      <c r="G357" s="102">
        <v>1129</v>
      </c>
      <c r="H357" s="99" t="s">
        <v>430</v>
      </c>
      <c r="I357" s="103"/>
      <c r="J357" s="99" t="s">
        <v>1168</v>
      </c>
      <c r="K357" s="99">
        <v>0</v>
      </c>
      <c r="L357" s="115" t="str">
        <f t="shared" si="20"/>
        <v>Unspecified MLI</v>
      </c>
      <c r="M357" s="116">
        <v>0</v>
      </c>
      <c r="N357" s="97" t="str">
        <f t="shared" si="19"/>
        <v>Unspecified MLI State</v>
      </c>
      <c r="S357" s="164">
        <f>IF(ISBLANK(#REF!),S356,S356+1)</f>
        <v>249</v>
      </c>
      <c r="T357" s="163" t="e">
        <f ca="1">IF(ISBLANK(#REF!),"",CONCATENATE("INSERT INTO [dbo].[CountryRegion] (CountryRegionID,Name,Description,CountryID,EditorID,EditDate,DisplayOrder) values (",#REF!,",'",L357,"','",L357,"',",(#REF!/#REF!),",5,'",TEXT(TODAY(),"yyyy-mm-dd"),"',",S357,");"))</f>
        <v>#REF!</v>
      </c>
      <c r="U357" s="164">
        <v>249</v>
      </c>
      <c r="V357" s="163" t="e">
        <f ca="1">IF(ISBLANK(#REF!),"",CONCATENATE("INSERT INTO [dbo].[State] (StateID,Name,Description,Abbreviation,CountryRegionID,EditorID,EditDate,DisplayOrder) values (",#REF!,",'",N357,"','",N357,"','",O357,"',",(#REF!/#REF!),",5,'",TEXT(TODAY(),"yyyy-mm-dd"),"',",U357,");"))</f>
        <v>#REF!</v>
      </c>
    </row>
    <row r="358" spans="1:22" ht="13" x14ac:dyDescent="0.25">
      <c r="A358" s="98">
        <v>4</v>
      </c>
      <c r="B358" s="99" t="s">
        <v>379</v>
      </c>
      <c r="C358" s="99">
        <v>4</v>
      </c>
      <c r="D358" s="100" t="s">
        <v>321</v>
      </c>
      <c r="E358" s="100">
        <v>16</v>
      </c>
      <c r="F358" s="101" t="s">
        <v>379</v>
      </c>
      <c r="G358" s="102">
        <v>1130</v>
      </c>
      <c r="H358" s="99" t="s">
        <v>431</v>
      </c>
      <c r="I358" s="103"/>
      <c r="J358" s="99" t="s">
        <v>1169</v>
      </c>
      <c r="K358" s="99">
        <v>0</v>
      </c>
      <c r="L358" s="115" t="str">
        <f t="shared" si="20"/>
        <v>Unspecified MRT</v>
      </c>
      <c r="M358" s="116">
        <v>0</v>
      </c>
      <c r="N358" s="97" t="str">
        <f t="shared" ref="N358:N383" si="21">CONCATENATE("Unspecified ",J358, " State")</f>
        <v>Unspecified MRT State</v>
      </c>
      <c r="S358" s="164">
        <f>IF(ISBLANK(#REF!),S357,S357+1)</f>
        <v>250</v>
      </c>
      <c r="T358" s="163" t="e">
        <f ca="1">IF(ISBLANK(#REF!),"",CONCATENATE("INSERT INTO [dbo].[CountryRegion] (CountryRegionID,Name,Description,CountryID,EditorID,EditDate,DisplayOrder) values (",#REF!,",'",L358,"','",L358,"',",(#REF!/#REF!),",5,'",TEXT(TODAY(),"yyyy-mm-dd"),"',",S358,");"))</f>
        <v>#REF!</v>
      </c>
      <c r="U358" s="164">
        <v>250</v>
      </c>
      <c r="V358" s="163" t="e">
        <f ca="1">IF(ISBLANK(#REF!),"",CONCATENATE("INSERT INTO [dbo].[State] (StateID,Name,Description,Abbreviation,CountryRegionID,EditorID,EditDate,DisplayOrder) values (",#REF!,",'",N358,"','",N358,"','",O358,"',",(#REF!/#REF!),",5,'",TEXT(TODAY(),"yyyy-mm-dd"),"',",U358,");"))</f>
        <v>#REF!</v>
      </c>
    </row>
    <row r="359" spans="1:22" ht="13" x14ac:dyDescent="0.25">
      <c r="A359" s="98">
        <v>4</v>
      </c>
      <c r="B359" s="99" t="s">
        <v>379</v>
      </c>
      <c r="C359" s="99">
        <v>4</v>
      </c>
      <c r="D359" s="100" t="s">
        <v>321</v>
      </c>
      <c r="E359" s="100">
        <v>16</v>
      </c>
      <c r="F359" s="101" t="s">
        <v>379</v>
      </c>
      <c r="G359" s="102">
        <v>1094</v>
      </c>
      <c r="H359" s="99" t="s">
        <v>388</v>
      </c>
      <c r="I359" s="103"/>
      <c r="J359" s="99" t="s">
        <v>1170</v>
      </c>
      <c r="K359" s="99">
        <v>0</v>
      </c>
      <c r="L359" s="115" t="str">
        <f t="shared" si="20"/>
        <v>Unspecified MUS</v>
      </c>
      <c r="M359" s="116">
        <v>0</v>
      </c>
      <c r="N359" s="97" t="str">
        <f t="shared" si="21"/>
        <v>Unspecified MUS State</v>
      </c>
      <c r="S359" s="164">
        <f>IF(ISBLANK(#REF!),S358,S358+1)</f>
        <v>251</v>
      </c>
      <c r="T359" s="163" t="e">
        <f ca="1">IF(ISBLANK(#REF!),"",CONCATENATE("INSERT INTO [dbo].[CountryRegion] (CountryRegionID,Name,Description,CountryID,EditorID,EditDate,DisplayOrder) values (",#REF!,",'",L359,"','",L359,"',",(#REF!/#REF!),",5,'",TEXT(TODAY(),"yyyy-mm-dd"),"',",S359,");"))</f>
        <v>#REF!</v>
      </c>
      <c r="U359" s="164">
        <v>251</v>
      </c>
      <c r="V359" s="163" t="e">
        <f ca="1">IF(ISBLANK(#REF!),"",CONCATENATE("INSERT INTO [dbo].[State] (StateID,Name,Description,Abbreviation,CountryRegionID,EditorID,EditDate,DisplayOrder) values (",#REF!,",'",N359,"','",N359,"','",O359,"',",(#REF!/#REF!),",5,'",TEXT(TODAY(),"yyyy-mm-dd"),"',",U359,");"))</f>
        <v>#REF!</v>
      </c>
    </row>
    <row r="360" spans="1:22" ht="13" x14ac:dyDescent="0.25">
      <c r="A360" s="98">
        <v>4</v>
      </c>
      <c r="B360" s="99" t="s">
        <v>379</v>
      </c>
      <c r="C360" s="99">
        <v>4</v>
      </c>
      <c r="D360" s="100" t="s">
        <v>321</v>
      </c>
      <c r="E360" s="100">
        <v>16</v>
      </c>
      <c r="F360" s="101" t="s">
        <v>379</v>
      </c>
      <c r="G360" s="102">
        <v>1113</v>
      </c>
      <c r="H360" s="99" t="s">
        <v>411</v>
      </c>
      <c r="I360" s="103"/>
      <c r="J360" s="99" t="s">
        <v>1171</v>
      </c>
      <c r="K360" s="99">
        <v>0</v>
      </c>
      <c r="L360" s="115" t="str">
        <f t="shared" si="20"/>
        <v>Unspecified MAR</v>
      </c>
      <c r="M360" s="116">
        <v>0</v>
      </c>
      <c r="N360" s="97" t="str">
        <f t="shared" si="21"/>
        <v>Unspecified MAR State</v>
      </c>
      <c r="S360" s="164">
        <f>IF(ISBLANK(#REF!),S359,S359+1)</f>
        <v>252</v>
      </c>
      <c r="T360" s="163" t="e">
        <f ca="1">IF(ISBLANK(#REF!),"",CONCATENATE("INSERT INTO [dbo].[CountryRegion] (CountryRegionID,Name,Description,CountryID,EditorID,EditDate,DisplayOrder) values (",#REF!,",'",L360,"','",L360,"',",(#REF!/#REF!),",5,'",TEXT(TODAY(),"yyyy-mm-dd"),"',",S360,");"))</f>
        <v>#REF!</v>
      </c>
      <c r="U360" s="164">
        <v>252</v>
      </c>
      <c r="V360" s="163" t="e">
        <f ca="1">IF(ISBLANK(#REF!),"",CONCATENATE("INSERT INTO [dbo].[State] (StateID,Name,Description,Abbreviation,CountryRegionID,EditorID,EditDate,DisplayOrder) values (",#REF!,",'",N360,"','",N360,"','",O360,"',",(#REF!/#REF!),",5,'",TEXT(TODAY(),"yyyy-mm-dd"),"',",U360,");"))</f>
        <v>#REF!</v>
      </c>
    </row>
    <row r="361" spans="1:22" ht="13" x14ac:dyDescent="0.25">
      <c r="A361" s="98">
        <v>4</v>
      </c>
      <c r="B361" s="99" t="s">
        <v>379</v>
      </c>
      <c r="C361" s="99">
        <v>4</v>
      </c>
      <c r="D361" s="100" t="s">
        <v>321</v>
      </c>
      <c r="E361" s="100">
        <v>16</v>
      </c>
      <c r="F361" s="101" t="s">
        <v>379</v>
      </c>
      <c r="G361" s="102">
        <v>1095</v>
      </c>
      <c r="H361" s="99" t="s">
        <v>389</v>
      </c>
      <c r="I361" s="103"/>
      <c r="J361" s="99" t="s">
        <v>1172</v>
      </c>
      <c r="K361" s="99">
        <v>0</v>
      </c>
      <c r="L361" s="115" t="str">
        <f t="shared" si="20"/>
        <v>Unspecified MOZ</v>
      </c>
      <c r="M361" s="116">
        <v>0</v>
      </c>
      <c r="N361" s="97" t="str">
        <f t="shared" si="21"/>
        <v>Unspecified MOZ State</v>
      </c>
      <c r="S361" s="164">
        <f>IF(ISBLANK(#REF!),S360,S360+1)</f>
        <v>253</v>
      </c>
      <c r="T361" s="163" t="e">
        <f ca="1">IF(ISBLANK(#REF!),"",CONCATENATE("INSERT INTO [dbo].[CountryRegion] (CountryRegionID,Name,Description,CountryID,EditorID,EditDate,DisplayOrder) values (",#REF!,",'",L361,"','",L361,"',",(#REF!/#REF!),",5,'",TEXT(TODAY(),"yyyy-mm-dd"),"',",S361,");"))</f>
        <v>#REF!</v>
      </c>
      <c r="U361" s="164">
        <v>253</v>
      </c>
      <c r="V361" s="163" t="e">
        <f ca="1">IF(ISBLANK(#REF!),"",CONCATENATE("INSERT INTO [dbo].[State] (StateID,Name,Description,Abbreviation,CountryRegionID,EditorID,EditDate,DisplayOrder) values (",#REF!,",'",N361,"','",N361,"','",O361,"',",(#REF!/#REF!),",5,'",TEXT(TODAY(),"yyyy-mm-dd"),"',",U361,");"))</f>
        <v>#REF!</v>
      </c>
    </row>
    <row r="362" spans="1:22" ht="13" x14ac:dyDescent="0.25">
      <c r="A362" s="98">
        <v>4</v>
      </c>
      <c r="B362" s="99" t="s">
        <v>379</v>
      </c>
      <c r="C362" s="99">
        <v>4</v>
      </c>
      <c r="D362" s="100" t="s">
        <v>321</v>
      </c>
      <c r="E362" s="100">
        <v>16</v>
      </c>
      <c r="F362" s="101" t="s">
        <v>379</v>
      </c>
      <c r="G362" s="102">
        <v>1119</v>
      </c>
      <c r="H362" s="99" t="s">
        <v>418</v>
      </c>
      <c r="I362" s="103"/>
      <c r="J362" s="99" t="s">
        <v>1173</v>
      </c>
      <c r="K362" s="99">
        <v>0</v>
      </c>
      <c r="L362" s="115" t="str">
        <f t="shared" si="20"/>
        <v>Unspecified NAM</v>
      </c>
      <c r="M362" s="116">
        <v>0</v>
      </c>
      <c r="N362" s="97" t="str">
        <f t="shared" si="21"/>
        <v>Unspecified NAM State</v>
      </c>
      <c r="S362" s="164">
        <f>IF(ISBLANK(#REF!),S361,S361+1)</f>
        <v>254</v>
      </c>
      <c r="T362" s="163" t="e">
        <f ca="1">IF(ISBLANK(#REF!),"",CONCATENATE("INSERT INTO [dbo].[CountryRegion] (CountryRegionID,Name,Description,CountryID,EditorID,EditDate,DisplayOrder) values (",#REF!,",'",L362,"','",L362,"',",(#REF!/#REF!),",5,'",TEXT(TODAY(),"yyyy-mm-dd"),"',",S362,");"))</f>
        <v>#REF!</v>
      </c>
      <c r="U362" s="164">
        <v>254</v>
      </c>
      <c r="V362" s="163" t="e">
        <f ca="1">IF(ISBLANK(#REF!),"",CONCATENATE("INSERT INTO [dbo].[State] (StateID,Name,Description,Abbreviation,CountryRegionID,EditorID,EditDate,DisplayOrder) values (",#REF!,",'",N362,"','",N362,"','",O362,"',",(#REF!/#REF!),",5,'",TEXT(TODAY(),"yyyy-mm-dd"),"',",U362,");"))</f>
        <v>#REF!</v>
      </c>
    </row>
    <row r="363" spans="1:22" ht="13" x14ac:dyDescent="0.25">
      <c r="A363" s="98">
        <v>4</v>
      </c>
      <c r="B363" s="99" t="s">
        <v>379</v>
      </c>
      <c r="C363" s="99">
        <v>4</v>
      </c>
      <c r="D363" s="100" t="s">
        <v>321</v>
      </c>
      <c r="E363" s="100">
        <v>16</v>
      </c>
      <c r="F363" s="101" t="s">
        <v>379</v>
      </c>
      <c r="G363" s="102">
        <v>1131</v>
      </c>
      <c r="H363" s="99" t="s">
        <v>432</v>
      </c>
      <c r="I363" s="103"/>
      <c r="J363" s="99" t="s">
        <v>1174</v>
      </c>
      <c r="K363" s="99">
        <v>0</v>
      </c>
      <c r="L363" s="115" t="str">
        <f t="shared" si="20"/>
        <v>Unspecified NER</v>
      </c>
      <c r="M363" s="116">
        <v>0</v>
      </c>
      <c r="N363" s="97" t="str">
        <f t="shared" si="21"/>
        <v>Unspecified NER State</v>
      </c>
      <c r="S363" s="164">
        <f>IF(ISBLANK(#REF!),S362,S362+1)</f>
        <v>255</v>
      </c>
      <c r="T363" s="163" t="e">
        <f ca="1">IF(ISBLANK(#REF!),"",CONCATENATE("INSERT INTO [dbo].[CountryRegion] (CountryRegionID,Name,Description,CountryID,EditorID,EditDate,DisplayOrder) values (",#REF!,",'",L363,"','",L363,"',",(#REF!/#REF!),",5,'",TEXT(TODAY(),"yyyy-mm-dd"),"',",S363,");"))</f>
        <v>#REF!</v>
      </c>
      <c r="U363" s="164">
        <v>255</v>
      </c>
      <c r="V363" s="163" t="e">
        <f ca="1">IF(ISBLANK(#REF!),"",CONCATENATE("INSERT INTO [dbo].[State] (StateID,Name,Description,Abbreviation,CountryRegionID,EditorID,EditDate,DisplayOrder) values (",#REF!,",'",N363,"','",N363,"','",O363,"',",(#REF!/#REF!),",5,'",TEXT(TODAY(),"yyyy-mm-dd"),"',",U363,");"))</f>
        <v>#REF!</v>
      </c>
    </row>
    <row r="364" spans="1:22" ht="13" x14ac:dyDescent="0.25">
      <c r="A364" s="98">
        <v>4</v>
      </c>
      <c r="B364" s="99" t="s">
        <v>379</v>
      </c>
      <c r="C364" s="99">
        <v>4</v>
      </c>
      <c r="D364" s="100" t="s">
        <v>321</v>
      </c>
      <c r="E364" s="100">
        <v>16</v>
      </c>
      <c r="F364" s="101" t="s">
        <v>379</v>
      </c>
      <c r="G364" s="102">
        <v>1132</v>
      </c>
      <c r="H364" s="99" t="s">
        <v>433</v>
      </c>
      <c r="I364" s="103"/>
      <c r="J364" s="99" t="s">
        <v>1175</v>
      </c>
      <c r="K364" s="99">
        <v>0</v>
      </c>
      <c r="L364" s="115" t="str">
        <f t="shared" si="20"/>
        <v>Unspecified NGA</v>
      </c>
      <c r="M364" s="116">
        <v>0</v>
      </c>
      <c r="N364" s="97" t="str">
        <f t="shared" si="21"/>
        <v>Unspecified NGA State</v>
      </c>
      <c r="S364" s="164">
        <f>IF(ISBLANK(#REF!),S363,S363+1)</f>
        <v>256</v>
      </c>
      <c r="T364" s="163" t="e">
        <f ca="1">IF(ISBLANK(#REF!),"",CONCATENATE("INSERT INTO [dbo].[CountryRegion] (CountryRegionID,Name,Description,CountryID,EditorID,EditDate,DisplayOrder) values (",#REF!,",'",L364,"','",L364,"',",(#REF!/#REF!),",5,'",TEXT(TODAY(),"yyyy-mm-dd"),"',",S364,");"))</f>
        <v>#REF!</v>
      </c>
      <c r="U364" s="164">
        <v>256</v>
      </c>
      <c r="V364" s="163" t="e">
        <f ca="1">IF(ISBLANK(#REF!),"",CONCATENATE("INSERT INTO [dbo].[State] (StateID,Name,Description,Abbreviation,CountryRegionID,EditorID,EditDate,DisplayOrder) values (",#REF!,",'",N364,"','",N364,"','",O364,"',",(#REF!/#REF!),",5,'",TEXT(TODAY(),"yyyy-mm-dd"),"',",U364,");"))</f>
        <v>#REF!</v>
      </c>
    </row>
    <row r="365" spans="1:22" ht="13" x14ac:dyDescent="0.25">
      <c r="A365" s="98">
        <v>4</v>
      </c>
      <c r="B365" s="99" t="s">
        <v>379</v>
      </c>
      <c r="C365" s="99">
        <v>4</v>
      </c>
      <c r="D365" s="100" t="s">
        <v>321</v>
      </c>
      <c r="E365" s="100">
        <v>16</v>
      </c>
      <c r="F365" s="101" t="s">
        <v>379</v>
      </c>
      <c r="G365" s="102">
        <v>1096</v>
      </c>
      <c r="H365" s="99" t="s">
        <v>390</v>
      </c>
      <c r="I365" s="103" t="s">
        <v>391</v>
      </c>
      <c r="J365" s="99" t="s">
        <v>1176</v>
      </c>
      <c r="K365" s="99">
        <v>0</v>
      </c>
      <c r="L365" s="115" t="str">
        <f t="shared" si="20"/>
        <v>Unspecified REU</v>
      </c>
      <c r="M365" s="116">
        <v>0</v>
      </c>
      <c r="N365" s="97" t="str">
        <f t="shared" si="21"/>
        <v>Unspecified REU State</v>
      </c>
      <c r="S365" s="164">
        <f>IF(ISBLANK(#REF!),S364,S364+1)</f>
        <v>257</v>
      </c>
      <c r="T365" s="163" t="e">
        <f ca="1">IF(ISBLANK(#REF!),"",CONCATENATE("INSERT INTO [dbo].[CountryRegion] (CountryRegionID,Name,Description,CountryID,EditorID,EditDate,DisplayOrder) values (",#REF!,",'",L365,"','",L365,"',",(#REF!/#REF!),",5,'",TEXT(TODAY(),"yyyy-mm-dd"),"',",S365,");"))</f>
        <v>#REF!</v>
      </c>
      <c r="U365" s="164">
        <v>257</v>
      </c>
      <c r="V365" s="163" t="e">
        <f ca="1">IF(ISBLANK(#REF!),"",CONCATENATE("INSERT INTO [dbo].[State] (StateID,Name,Description,Abbreviation,CountryRegionID,EditorID,EditDate,DisplayOrder) values (",#REF!,",'",N365,"','",N365,"','",O365,"',",(#REF!/#REF!),",5,'",TEXT(TODAY(),"yyyy-mm-dd"),"',",U365,");"))</f>
        <v>#REF!</v>
      </c>
    </row>
    <row r="366" spans="1:22" ht="13" x14ac:dyDescent="0.25">
      <c r="A366" s="98">
        <v>4</v>
      </c>
      <c r="B366" s="99" t="s">
        <v>379</v>
      </c>
      <c r="C366" s="99">
        <v>4</v>
      </c>
      <c r="D366" s="100" t="s">
        <v>321</v>
      </c>
      <c r="E366" s="100">
        <v>16</v>
      </c>
      <c r="F366" s="101" t="s">
        <v>379</v>
      </c>
      <c r="G366" s="102">
        <v>1097</v>
      </c>
      <c r="H366" s="99" t="s">
        <v>392</v>
      </c>
      <c r="I366" s="103"/>
      <c r="J366" s="99" t="s">
        <v>1177</v>
      </c>
      <c r="K366" s="99">
        <v>0</v>
      </c>
      <c r="L366" s="115" t="str">
        <f t="shared" si="20"/>
        <v>Unspecified RWA</v>
      </c>
      <c r="M366" s="116">
        <v>0</v>
      </c>
      <c r="N366" s="97" t="str">
        <f t="shared" si="21"/>
        <v>Unspecified RWA State</v>
      </c>
      <c r="S366" s="164">
        <f>IF(ISBLANK(#REF!),S365,S365+1)</f>
        <v>258</v>
      </c>
      <c r="T366" s="163" t="e">
        <f ca="1">IF(ISBLANK(#REF!),"",CONCATENATE("INSERT INTO [dbo].[CountryRegion] (CountryRegionID,Name,Description,CountryID,EditorID,EditDate,DisplayOrder) values (",#REF!,",'",L366,"','",L366,"',",(#REF!/#REF!),",5,'",TEXT(TODAY(),"yyyy-mm-dd"),"',",S366,");"))</f>
        <v>#REF!</v>
      </c>
      <c r="U366" s="164">
        <v>258</v>
      </c>
      <c r="V366" s="163" t="e">
        <f ca="1">IF(ISBLANK(#REF!),"",CONCATENATE("INSERT INTO [dbo].[State] (StateID,Name,Description,Abbreviation,CountryRegionID,EditorID,EditDate,DisplayOrder) values (",#REF!,",'",N366,"','",N366,"','",O366,"',",(#REF!/#REF!),",5,'",TEXT(TODAY(),"yyyy-mm-dd"),"',",U366,");"))</f>
        <v>#REF!</v>
      </c>
    </row>
    <row r="367" spans="1:22" ht="13" x14ac:dyDescent="0.25">
      <c r="A367" s="98">
        <v>4</v>
      </c>
      <c r="B367" s="99" t="s">
        <v>379</v>
      </c>
      <c r="C367" s="99">
        <v>4</v>
      </c>
      <c r="D367" s="100" t="s">
        <v>321</v>
      </c>
      <c r="E367" s="100">
        <v>16</v>
      </c>
      <c r="F367" s="101" t="s">
        <v>379</v>
      </c>
      <c r="G367" s="102">
        <v>1133</v>
      </c>
      <c r="H367" s="99" t="s">
        <v>434</v>
      </c>
      <c r="I367" s="103" t="s">
        <v>324</v>
      </c>
      <c r="J367" s="99" t="s">
        <v>1178</v>
      </c>
      <c r="K367" s="99">
        <v>0</v>
      </c>
      <c r="L367" s="115" t="str">
        <f t="shared" si="20"/>
        <v>Unspecified SHN</v>
      </c>
      <c r="M367" s="116">
        <v>0</v>
      </c>
      <c r="N367" s="97" t="str">
        <f t="shared" si="21"/>
        <v>Unspecified SHN State</v>
      </c>
      <c r="S367" s="164">
        <f>IF(ISBLANK(#REF!),S366,S366+1)</f>
        <v>259</v>
      </c>
      <c r="T367" s="163" t="e">
        <f ca="1">IF(ISBLANK(#REF!),"",CONCATENATE("INSERT INTO [dbo].[CountryRegion] (CountryRegionID,Name,Description,CountryID,EditorID,EditDate,DisplayOrder) values (",#REF!,",'",L367,"','",L367,"',",(#REF!/#REF!),",5,'",TEXT(TODAY(),"yyyy-mm-dd"),"',",S367,");"))</f>
        <v>#REF!</v>
      </c>
      <c r="U367" s="164">
        <v>259</v>
      </c>
      <c r="V367" s="163" t="e">
        <f ca="1">IF(ISBLANK(#REF!),"",CONCATENATE("INSERT INTO [dbo].[State] (StateID,Name,Description,Abbreviation,CountryRegionID,EditorID,EditDate,DisplayOrder) values (",#REF!,",'",N367,"','",N367,"','",O367,"',",(#REF!/#REF!),",5,'",TEXT(TODAY(),"yyyy-mm-dd"),"',",U367,");"))</f>
        <v>#REF!</v>
      </c>
    </row>
    <row r="368" spans="1:22" ht="13" x14ac:dyDescent="0.25">
      <c r="A368" s="98">
        <v>4</v>
      </c>
      <c r="B368" s="99" t="s">
        <v>379</v>
      </c>
      <c r="C368" s="99">
        <v>4</v>
      </c>
      <c r="D368" s="100" t="s">
        <v>321</v>
      </c>
      <c r="E368" s="100">
        <v>16</v>
      </c>
      <c r="F368" s="101" t="s">
        <v>379</v>
      </c>
      <c r="G368" s="102">
        <v>1110</v>
      </c>
      <c r="H368" s="99" t="s">
        <v>407</v>
      </c>
      <c r="I368" s="103"/>
      <c r="J368" s="99" t="s">
        <v>1179</v>
      </c>
      <c r="K368" s="99">
        <v>0</v>
      </c>
      <c r="L368" s="115" t="str">
        <f t="shared" si="20"/>
        <v>Unspecified STP</v>
      </c>
      <c r="M368" s="116">
        <v>0</v>
      </c>
      <c r="N368" s="97" t="str">
        <f t="shared" si="21"/>
        <v>Unspecified STP State</v>
      </c>
      <c r="S368" s="164">
        <f>IF(ISBLANK(#REF!),S367,S367+1)</f>
        <v>260</v>
      </c>
      <c r="T368" s="163" t="e">
        <f ca="1">IF(ISBLANK(#REF!),"",CONCATENATE("INSERT INTO [dbo].[CountryRegion] (CountryRegionID,Name,Description,CountryID,EditorID,EditDate,DisplayOrder) values (",#REF!,",'",L368,"','",L368,"',",(#REF!/#REF!),",5,'",TEXT(TODAY(),"yyyy-mm-dd"),"',",S368,");"))</f>
        <v>#REF!</v>
      </c>
      <c r="U368" s="164">
        <v>260</v>
      </c>
      <c r="V368" s="163" t="e">
        <f ca="1">IF(ISBLANK(#REF!),"",CONCATENATE("INSERT INTO [dbo].[State] (StateID,Name,Description,Abbreviation,CountryRegionID,EditorID,EditDate,DisplayOrder) values (",#REF!,",'",N368,"','",N368,"','",O368,"',",(#REF!/#REF!),",5,'",TEXT(TODAY(),"yyyy-mm-dd"),"',",U368,");"))</f>
        <v>#REF!</v>
      </c>
    </row>
    <row r="369" spans="1:22" ht="13" x14ac:dyDescent="0.25">
      <c r="A369" s="98">
        <v>4</v>
      </c>
      <c r="B369" s="99" t="s">
        <v>379</v>
      </c>
      <c r="C369" s="99">
        <v>4</v>
      </c>
      <c r="D369" s="100" t="s">
        <v>321</v>
      </c>
      <c r="E369" s="100">
        <v>16</v>
      </c>
      <c r="F369" s="101" t="s">
        <v>379</v>
      </c>
      <c r="G369" s="102">
        <v>1134</v>
      </c>
      <c r="H369" s="99" t="s">
        <v>435</v>
      </c>
      <c r="I369" s="103"/>
      <c r="J369" s="99" t="s">
        <v>1180</v>
      </c>
      <c r="K369" s="99">
        <v>0</v>
      </c>
      <c r="L369" s="115" t="str">
        <f t="shared" si="20"/>
        <v>Unspecified SEN</v>
      </c>
      <c r="M369" s="116">
        <v>0</v>
      </c>
      <c r="N369" s="97" t="str">
        <f t="shared" si="21"/>
        <v>Unspecified SEN State</v>
      </c>
      <c r="S369" s="164">
        <f>IF(ISBLANK(#REF!),S368,S368+1)</f>
        <v>261</v>
      </c>
      <c r="T369" s="163" t="e">
        <f ca="1">IF(ISBLANK(#REF!),"",CONCATENATE("INSERT INTO [dbo].[CountryRegion] (CountryRegionID,Name,Description,CountryID,EditorID,EditDate,DisplayOrder) values (",#REF!,",'",L369,"','",L369,"',",(#REF!/#REF!),",5,'",TEXT(TODAY(),"yyyy-mm-dd"),"',",S369,");"))</f>
        <v>#REF!</v>
      </c>
      <c r="U369" s="164">
        <v>261</v>
      </c>
      <c r="V369" s="163" t="e">
        <f ca="1">IF(ISBLANK(#REF!),"",CONCATENATE("INSERT INTO [dbo].[State] (StateID,Name,Description,Abbreviation,CountryRegionID,EditorID,EditDate,DisplayOrder) values (",#REF!,",'",N369,"','",N369,"','",O369,"',",(#REF!/#REF!),",5,'",TEXT(TODAY(),"yyyy-mm-dd"),"',",U369,");"))</f>
        <v>#REF!</v>
      </c>
    </row>
    <row r="370" spans="1:22" ht="13" x14ac:dyDescent="0.25">
      <c r="A370" s="98">
        <v>4</v>
      </c>
      <c r="B370" s="99" t="s">
        <v>379</v>
      </c>
      <c r="C370" s="99">
        <v>4</v>
      </c>
      <c r="D370" s="100" t="s">
        <v>321</v>
      </c>
      <c r="E370" s="100">
        <v>16</v>
      </c>
      <c r="F370" s="101" t="s">
        <v>379</v>
      </c>
      <c r="G370" s="102">
        <v>1098</v>
      </c>
      <c r="H370" s="99" t="s">
        <v>393</v>
      </c>
      <c r="I370" s="103"/>
      <c r="J370" s="99" t="s">
        <v>1181</v>
      </c>
      <c r="K370" s="99">
        <v>0</v>
      </c>
      <c r="L370" s="115" t="str">
        <f t="shared" si="20"/>
        <v>Unspecified SYC</v>
      </c>
      <c r="M370" s="116">
        <v>0</v>
      </c>
      <c r="N370" s="97" t="str">
        <f t="shared" si="21"/>
        <v>Unspecified SYC State</v>
      </c>
      <c r="S370" s="164">
        <f>IF(ISBLANK(#REF!),S369,S369+1)</f>
        <v>262</v>
      </c>
      <c r="T370" s="163" t="e">
        <f ca="1">IF(ISBLANK(#REF!),"",CONCATENATE("INSERT INTO [dbo].[CountryRegion] (CountryRegionID,Name,Description,CountryID,EditorID,EditDate,DisplayOrder) values (",#REF!,",'",L370,"','",L370,"',",(#REF!/#REF!),",5,'",TEXT(TODAY(),"yyyy-mm-dd"),"',",S370,");"))</f>
        <v>#REF!</v>
      </c>
      <c r="U370" s="164">
        <v>262</v>
      </c>
      <c r="V370" s="163" t="e">
        <f ca="1">IF(ISBLANK(#REF!),"",CONCATENATE("INSERT INTO [dbo].[State] (StateID,Name,Description,Abbreviation,CountryRegionID,EditorID,EditDate,DisplayOrder) values (",#REF!,",'",N370,"','",N370,"','",O370,"',",(#REF!/#REF!),",5,'",TEXT(TODAY(),"yyyy-mm-dd"),"',",U370,");"))</f>
        <v>#REF!</v>
      </c>
    </row>
    <row r="371" spans="1:22" ht="13" x14ac:dyDescent="0.25">
      <c r="A371" s="98">
        <v>4</v>
      </c>
      <c r="B371" s="99" t="s">
        <v>379</v>
      </c>
      <c r="C371" s="99">
        <v>4</v>
      </c>
      <c r="D371" s="100" t="s">
        <v>321</v>
      </c>
      <c r="E371" s="100">
        <v>16</v>
      </c>
      <c r="F371" s="101" t="s">
        <v>379</v>
      </c>
      <c r="G371" s="102">
        <v>1135</v>
      </c>
      <c r="H371" s="99" t="s">
        <v>436</v>
      </c>
      <c r="I371" s="103"/>
      <c r="J371" s="99" t="s">
        <v>1182</v>
      </c>
      <c r="K371" s="99">
        <v>0</v>
      </c>
      <c r="L371" s="115" t="str">
        <f t="shared" si="20"/>
        <v>Unspecified SLE</v>
      </c>
      <c r="M371" s="116">
        <v>0</v>
      </c>
      <c r="N371" s="97" t="str">
        <f t="shared" si="21"/>
        <v>Unspecified SLE State</v>
      </c>
      <c r="S371" s="164">
        <f>IF(ISBLANK(#REF!),S370,S370+1)</f>
        <v>263</v>
      </c>
      <c r="T371" s="163" t="e">
        <f ca="1">IF(ISBLANK(#REF!),"",CONCATENATE("INSERT INTO [dbo].[CountryRegion] (CountryRegionID,Name,Description,CountryID,EditorID,EditDate,DisplayOrder) values (",#REF!,",'",L371,"','",L371,"',",(#REF!/#REF!),",5,'",TEXT(TODAY(),"yyyy-mm-dd"),"',",S371,");"))</f>
        <v>#REF!</v>
      </c>
      <c r="U371" s="164">
        <v>263</v>
      </c>
      <c r="V371" s="163" t="e">
        <f ca="1">IF(ISBLANK(#REF!),"",CONCATENATE("INSERT INTO [dbo].[State] (StateID,Name,Description,Abbreviation,CountryRegionID,EditorID,EditDate,DisplayOrder) values (",#REF!,",'",N371,"','",N371,"','",O371,"',",(#REF!/#REF!),",5,'",TEXT(TODAY(),"yyyy-mm-dd"),"',",U371,");"))</f>
        <v>#REF!</v>
      </c>
    </row>
    <row r="372" spans="1:22" ht="13" x14ac:dyDescent="0.25">
      <c r="A372" s="98">
        <v>4</v>
      </c>
      <c r="B372" s="99" t="s">
        <v>379</v>
      </c>
      <c r="C372" s="99">
        <v>4</v>
      </c>
      <c r="D372" s="100" t="s">
        <v>321</v>
      </c>
      <c r="E372" s="100">
        <v>16</v>
      </c>
      <c r="F372" s="101" t="s">
        <v>379</v>
      </c>
      <c r="G372" s="102">
        <v>1099</v>
      </c>
      <c r="H372" s="99" t="s">
        <v>394</v>
      </c>
      <c r="I372" s="103"/>
      <c r="J372" s="99" t="s">
        <v>1183</v>
      </c>
      <c r="K372" s="99">
        <v>0</v>
      </c>
      <c r="L372" s="115" t="str">
        <f t="shared" si="20"/>
        <v>Unspecified SOM</v>
      </c>
      <c r="M372" s="116">
        <v>0</v>
      </c>
      <c r="N372" s="97" t="str">
        <f t="shared" si="21"/>
        <v>Unspecified SOM State</v>
      </c>
      <c r="S372" s="164">
        <f>IF(ISBLANK(#REF!),S371,S371+1)</f>
        <v>264</v>
      </c>
      <c r="T372" s="163" t="e">
        <f ca="1">IF(ISBLANK(#REF!),"",CONCATENATE("INSERT INTO [dbo].[CountryRegion] (CountryRegionID,Name,Description,CountryID,EditorID,EditDate,DisplayOrder) values (",#REF!,",'",L372,"','",L372,"',",(#REF!/#REF!),",5,'",TEXT(TODAY(),"yyyy-mm-dd"),"',",S372,");"))</f>
        <v>#REF!</v>
      </c>
      <c r="U372" s="164">
        <v>264</v>
      </c>
      <c r="V372" s="163" t="e">
        <f ca="1">IF(ISBLANK(#REF!),"",CONCATENATE("INSERT INTO [dbo].[State] (StateID,Name,Description,Abbreviation,CountryRegionID,EditorID,EditDate,DisplayOrder) values (",#REF!,",'",N372,"','",N372,"','",O372,"',",(#REF!/#REF!),",5,'",TEXT(TODAY(),"yyyy-mm-dd"),"',",U372,");"))</f>
        <v>#REF!</v>
      </c>
    </row>
    <row r="373" spans="1:22" ht="13" x14ac:dyDescent="0.25">
      <c r="A373" s="98">
        <v>4</v>
      </c>
      <c r="B373" s="99" t="s">
        <v>379</v>
      </c>
      <c r="C373" s="99">
        <v>4</v>
      </c>
      <c r="D373" s="100" t="s">
        <v>321</v>
      </c>
      <c r="E373" s="100">
        <v>16</v>
      </c>
      <c r="F373" s="101" t="s">
        <v>379</v>
      </c>
      <c r="G373" s="102">
        <v>70</v>
      </c>
      <c r="H373" s="99" t="s">
        <v>419</v>
      </c>
      <c r="I373" s="103"/>
      <c r="J373" s="99" t="s">
        <v>1184</v>
      </c>
      <c r="K373" s="99">
        <v>0</v>
      </c>
      <c r="L373" s="115" t="str">
        <f t="shared" si="20"/>
        <v>Unspecified ZAF</v>
      </c>
      <c r="M373" s="116">
        <v>0</v>
      </c>
      <c r="N373" s="97" t="str">
        <f t="shared" si="21"/>
        <v>Unspecified ZAF State</v>
      </c>
      <c r="S373" s="164">
        <f>IF(ISBLANK(#REF!),S372,S372+1)</f>
        <v>265</v>
      </c>
      <c r="T373" s="163" t="e">
        <f ca="1">IF(ISBLANK(#REF!),"",CONCATENATE("INSERT INTO [dbo].[CountryRegion] (CountryRegionID,Name,Description,CountryID,EditorID,EditDate,DisplayOrder) values (",#REF!,",'",L373,"','",L373,"',",(#REF!/#REF!),",5,'",TEXT(TODAY(),"yyyy-mm-dd"),"',",S373,");"))</f>
        <v>#REF!</v>
      </c>
      <c r="U373" s="164">
        <v>265</v>
      </c>
      <c r="V373" s="163" t="e">
        <f ca="1">IF(ISBLANK(#REF!),"",CONCATENATE("INSERT INTO [dbo].[State] (StateID,Name,Description,Abbreviation,CountryRegionID,EditorID,EditDate,DisplayOrder) values (",#REF!,",'",N373,"','",N373,"','",O373,"',",(#REF!/#REF!),",5,'",TEXT(TODAY(),"yyyy-mm-dd"),"',",U373,");"))</f>
        <v>#REF!</v>
      </c>
    </row>
    <row r="374" spans="1:22" ht="13" x14ac:dyDescent="0.25">
      <c r="A374" s="98">
        <v>4</v>
      </c>
      <c r="B374" s="99" t="s">
        <v>379</v>
      </c>
      <c r="C374" s="99">
        <v>4</v>
      </c>
      <c r="D374" s="100" t="s">
        <v>321</v>
      </c>
      <c r="E374" s="100">
        <v>16</v>
      </c>
      <c r="F374" s="101" t="s">
        <v>379</v>
      </c>
      <c r="G374" s="102">
        <v>1114</v>
      </c>
      <c r="H374" s="99" t="s">
        <v>412</v>
      </c>
      <c r="I374" s="103"/>
      <c r="J374" s="99" t="s">
        <v>1185</v>
      </c>
      <c r="K374" s="99">
        <v>0</v>
      </c>
      <c r="L374" s="115" t="str">
        <f t="shared" si="20"/>
        <v>Unspecified SDN</v>
      </c>
      <c r="M374" s="116">
        <v>0</v>
      </c>
      <c r="N374" s="97" t="str">
        <f t="shared" si="21"/>
        <v>Unspecified SDN State</v>
      </c>
      <c r="S374" s="164">
        <f>IF(ISBLANK(#REF!),S373,S373+1)</f>
        <v>266</v>
      </c>
      <c r="T374" s="163" t="e">
        <f ca="1">IF(ISBLANK(#REF!),"",CONCATENATE("INSERT INTO [dbo].[CountryRegion] (CountryRegionID,Name,Description,CountryID,EditorID,EditDate,DisplayOrder) values (",#REF!,",'",L374,"','",L374,"',",(#REF!/#REF!),",5,'",TEXT(TODAY(),"yyyy-mm-dd"),"',",S374,");"))</f>
        <v>#REF!</v>
      </c>
      <c r="U374" s="164">
        <v>266</v>
      </c>
      <c r="V374" s="163" t="e">
        <f ca="1">IF(ISBLANK(#REF!),"",CONCATENATE("INSERT INTO [dbo].[State] (StateID,Name,Description,Abbreviation,CountryRegionID,EditorID,EditDate,DisplayOrder) values (",#REF!,",'",N374,"','",N374,"','",O374,"',",(#REF!/#REF!),",5,'",TEXT(TODAY(),"yyyy-mm-dd"),"',",U374,");"))</f>
        <v>#REF!</v>
      </c>
    </row>
    <row r="375" spans="1:22" ht="13" x14ac:dyDescent="0.25">
      <c r="A375" s="98">
        <v>4</v>
      </c>
      <c r="B375" s="99" t="s">
        <v>379</v>
      </c>
      <c r="C375" s="99">
        <v>4</v>
      </c>
      <c r="D375" s="100" t="s">
        <v>321</v>
      </c>
      <c r="E375" s="100">
        <v>16</v>
      </c>
      <c r="F375" s="101" t="s">
        <v>379</v>
      </c>
      <c r="G375" s="102">
        <v>1120</v>
      </c>
      <c r="H375" s="99" t="s">
        <v>420</v>
      </c>
      <c r="I375" s="103"/>
      <c r="J375" s="99" t="s">
        <v>1186</v>
      </c>
      <c r="K375" s="99">
        <v>0</v>
      </c>
      <c r="L375" s="115" t="str">
        <f t="shared" si="20"/>
        <v>Unspecified SWZ</v>
      </c>
      <c r="M375" s="116">
        <v>0</v>
      </c>
      <c r="N375" s="97" t="str">
        <f t="shared" si="21"/>
        <v>Unspecified SWZ State</v>
      </c>
      <c r="S375" s="164">
        <f>IF(ISBLANK(#REF!),S374,S374+1)</f>
        <v>267</v>
      </c>
      <c r="T375" s="163" t="e">
        <f ca="1">IF(ISBLANK(#REF!),"",CONCATENATE("INSERT INTO [dbo].[CountryRegion] (CountryRegionID,Name,Description,CountryID,EditorID,EditDate,DisplayOrder) values (",#REF!,",'",L375,"','",L375,"',",(#REF!/#REF!),",5,'",TEXT(TODAY(),"yyyy-mm-dd"),"',",S375,");"))</f>
        <v>#REF!</v>
      </c>
      <c r="U375" s="164">
        <v>267</v>
      </c>
      <c r="V375" s="163" t="e">
        <f ca="1">IF(ISBLANK(#REF!),"",CONCATENATE("INSERT INTO [dbo].[State] (StateID,Name,Description,Abbreviation,CountryRegionID,EditorID,EditDate,DisplayOrder) values (",#REF!,",'",N375,"','",N375,"','",O375,"',",(#REF!/#REF!),",5,'",TEXT(TODAY(),"yyyy-mm-dd"),"',",U375,");"))</f>
        <v>#REF!</v>
      </c>
    </row>
    <row r="376" spans="1:22" ht="13" x14ac:dyDescent="0.25">
      <c r="A376" s="98">
        <v>4</v>
      </c>
      <c r="B376" s="99" t="s">
        <v>379</v>
      </c>
      <c r="C376" s="99">
        <v>4</v>
      </c>
      <c r="D376" s="100" t="s">
        <v>321</v>
      </c>
      <c r="E376" s="100">
        <v>16</v>
      </c>
      <c r="F376" s="101" t="s">
        <v>379</v>
      </c>
      <c r="G376" s="102">
        <v>101</v>
      </c>
      <c r="H376" s="99" t="s">
        <v>396</v>
      </c>
      <c r="I376" s="103"/>
      <c r="J376" s="99" t="s">
        <v>1187</v>
      </c>
      <c r="K376" s="99">
        <v>0</v>
      </c>
      <c r="L376" s="115" t="str">
        <f t="shared" si="20"/>
        <v>Unspecified TZA</v>
      </c>
      <c r="M376" s="116">
        <v>0</v>
      </c>
      <c r="N376" s="97" t="str">
        <f t="shared" si="21"/>
        <v>Unspecified TZA State</v>
      </c>
      <c r="S376" s="164">
        <f>IF(ISBLANK(#REF!),S375,S375+1)</f>
        <v>268</v>
      </c>
      <c r="T376" s="163" t="e">
        <f ca="1">IF(ISBLANK(#REF!),"",CONCATENATE("INSERT INTO [dbo].[CountryRegion] (CountryRegionID,Name,Description,CountryID,EditorID,EditDate,DisplayOrder) values (",#REF!,",'",L376,"','",L376,"',",(#REF!/#REF!),",5,'",TEXT(TODAY(),"yyyy-mm-dd"),"',",S376,");"))</f>
        <v>#REF!</v>
      </c>
      <c r="U376" s="164">
        <v>268</v>
      </c>
      <c r="V376" s="163" t="e">
        <f ca="1">IF(ISBLANK(#REF!),"",CONCATENATE("INSERT INTO [dbo].[State] (StateID,Name,Description,Abbreviation,CountryRegionID,EditorID,EditDate,DisplayOrder) values (",#REF!,",'",N376,"','",N376,"','",O376,"',",(#REF!/#REF!),",5,'",TEXT(TODAY(),"yyyy-mm-dd"),"',",U376,");"))</f>
        <v>#REF!</v>
      </c>
    </row>
    <row r="377" spans="1:22" ht="13" x14ac:dyDescent="0.25">
      <c r="A377" s="98">
        <v>4</v>
      </c>
      <c r="B377" s="99" t="s">
        <v>379</v>
      </c>
      <c r="C377" s="99">
        <v>4</v>
      </c>
      <c r="D377" s="100" t="s">
        <v>321</v>
      </c>
      <c r="E377" s="100">
        <v>16</v>
      </c>
      <c r="F377" s="101" t="s">
        <v>379</v>
      </c>
      <c r="G377" s="102">
        <v>1136</v>
      </c>
      <c r="H377" s="99" t="s">
        <v>437</v>
      </c>
      <c r="I377" s="103"/>
      <c r="J377" s="99" t="s">
        <v>1188</v>
      </c>
      <c r="K377" s="99">
        <v>0</v>
      </c>
      <c r="L377" s="115" t="str">
        <f t="shared" si="20"/>
        <v>Unspecified TGO</v>
      </c>
      <c r="M377" s="116">
        <v>0</v>
      </c>
      <c r="N377" s="97" t="str">
        <f t="shared" si="21"/>
        <v>Unspecified TGO State</v>
      </c>
      <c r="S377" s="164">
        <f>IF(ISBLANK(#REF!),S376,S376+1)</f>
        <v>269</v>
      </c>
      <c r="T377" s="163" t="e">
        <f ca="1">IF(ISBLANK(#REF!),"",CONCATENATE("INSERT INTO [dbo].[CountryRegion] (CountryRegionID,Name,Description,CountryID,EditorID,EditDate,DisplayOrder) values (",#REF!,",'",L377,"','",L377,"',",(#REF!/#REF!),",5,'",TEXT(TODAY(),"yyyy-mm-dd"),"',",S377,");"))</f>
        <v>#REF!</v>
      </c>
      <c r="U377" s="164">
        <v>269</v>
      </c>
      <c r="V377" s="163" t="e">
        <f ca="1">IF(ISBLANK(#REF!),"",CONCATENATE("INSERT INTO [dbo].[State] (StateID,Name,Description,Abbreviation,CountryRegionID,EditorID,EditDate,DisplayOrder) values (",#REF!,",'",N377,"','",N377,"','",O377,"',",(#REF!/#REF!),",5,'",TEXT(TODAY(),"yyyy-mm-dd"),"',",U377,");"))</f>
        <v>#REF!</v>
      </c>
    </row>
    <row r="378" spans="1:22" ht="13" x14ac:dyDescent="0.25">
      <c r="A378" s="98">
        <v>4</v>
      </c>
      <c r="B378" s="99" t="s">
        <v>379</v>
      </c>
      <c r="C378" s="99">
        <v>4</v>
      </c>
      <c r="D378" s="100" t="s">
        <v>321</v>
      </c>
      <c r="E378" s="100">
        <v>16</v>
      </c>
      <c r="F378" s="101" t="s">
        <v>379</v>
      </c>
      <c r="G378" s="102">
        <v>1115</v>
      </c>
      <c r="H378" s="99" t="s">
        <v>413</v>
      </c>
      <c r="I378" s="103"/>
      <c r="J378" s="99" t="s">
        <v>1189</v>
      </c>
      <c r="K378" s="99">
        <v>0</v>
      </c>
      <c r="L378" s="115" t="str">
        <f t="shared" si="20"/>
        <v>Unspecified TUN</v>
      </c>
      <c r="M378" s="116">
        <v>0</v>
      </c>
      <c r="N378" s="97" t="str">
        <f t="shared" si="21"/>
        <v>Unspecified TUN State</v>
      </c>
      <c r="S378" s="164">
        <f>IF(ISBLANK(#REF!),S377,S377+1)</f>
        <v>270</v>
      </c>
      <c r="T378" s="163" t="e">
        <f ca="1">IF(ISBLANK(#REF!),"",CONCATENATE("INSERT INTO [dbo].[CountryRegion] (CountryRegionID,Name,Description,CountryID,EditorID,EditDate,DisplayOrder) values (",#REF!,",'",L378,"','",L378,"',",(#REF!/#REF!),",5,'",TEXT(TODAY(),"yyyy-mm-dd"),"',",S378,");"))</f>
        <v>#REF!</v>
      </c>
      <c r="U378" s="164">
        <v>270</v>
      </c>
      <c r="V378" s="163" t="e">
        <f ca="1">IF(ISBLANK(#REF!),"",CONCATENATE("INSERT INTO [dbo].[State] (StateID,Name,Description,Abbreviation,CountryRegionID,EditorID,EditDate,DisplayOrder) values (",#REF!,",'",N378,"','",N378,"','",O378,"',",(#REF!/#REF!),",5,'",TEXT(TODAY(),"yyyy-mm-dd"),"',",U378,");"))</f>
        <v>#REF!</v>
      </c>
    </row>
    <row r="379" spans="1:22" ht="13" x14ac:dyDescent="0.25">
      <c r="A379" s="98">
        <v>4</v>
      </c>
      <c r="B379" s="99" t="s">
        <v>379</v>
      </c>
      <c r="C379" s="99">
        <v>4</v>
      </c>
      <c r="D379" s="100" t="s">
        <v>321</v>
      </c>
      <c r="E379" s="100">
        <v>16</v>
      </c>
      <c r="F379" s="101" t="s">
        <v>379</v>
      </c>
      <c r="G379" s="102">
        <v>102</v>
      </c>
      <c r="H379" s="99" t="s">
        <v>395</v>
      </c>
      <c r="I379" s="103"/>
      <c r="J379" s="99" t="s">
        <v>1190</v>
      </c>
      <c r="K379" s="99">
        <v>0</v>
      </c>
      <c r="L379" s="115" t="str">
        <f t="shared" si="20"/>
        <v>Unspecified UGA</v>
      </c>
      <c r="M379" s="116">
        <v>0</v>
      </c>
      <c r="N379" s="97" t="str">
        <f t="shared" si="21"/>
        <v>Unspecified UGA State</v>
      </c>
      <c r="S379" s="164">
        <f>IF(ISBLANK(#REF!),S378,S378+1)</f>
        <v>271</v>
      </c>
      <c r="T379" s="163" t="e">
        <f ca="1">IF(ISBLANK(#REF!),"",CONCATENATE("INSERT INTO [dbo].[CountryRegion] (CountryRegionID,Name,Description,CountryID,EditorID,EditDate,DisplayOrder) values (",#REF!,",'",L379,"','",L379,"',",(#REF!/#REF!),",5,'",TEXT(TODAY(),"yyyy-mm-dd"),"',",S379,");"))</f>
        <v>#REF!</v>
      </c>
      <c r="U379" s="164">
        <v>271</v>
      </c>
      <c r="V379" s="163" t="e">
        <f ca="1">IF(ISBLANK(#REF!),"",CONCATENATE("INSERT INTO [dbo].[State] (StateID,Name,Description,Abbreviation,CountryRegionID,EditorID,EditDate,DisplayOrder) values (",#REF!,",'",N379,"','",N379,"','",O379,"',",(#REF!/#REF!),",5,'",TEXT(TODAY(),"yyyy-mm-dd"),"',",U379,");"))</f>
        <v>#REF!</v>
      </c>
    </row>
    <row r="380" spans="1:22" ht="13" x14ac:dyDescent="0.25">
      <c r="A380" s="98">
        <v>4</v>
      </c>
      <c r="B380" s="99" t="s">
        <v>379</v>
      </c>
      <c r="C380" s="99">
        <v>4</v>
      </c>
      <c r="D380" s="100" t="s">
        <v>321</v>
      </c>
      <c r="E380" s="100">
        <v>16</v>
      </c>
      <c r="F380" s="101" t="s">
        <v>379</v>
      </c>
      <c r="G380" s="102">
        <v>1116</v>
      </c>
      <c r="H380" s="99" t="s">
        <v>414</v>
      </c>
      <c r="I380" s="103" t="s">
        <v>415</v>
      </c>
      <c r="J380" s="99" t="s">
        <v>1191</v>
      </c>
      <c r="K380" s="99">
        <v>0</v>
      </c>
      <c r="L380" s="115" t="str">
        <f t="shared" si="20"/>
        <v>Unspecified ESH</v>
      </c>
      <c r="M380" s="116">
        <v>0</v>
      </c>
      <c r="N380" s="97" t="str">
        <f t="shared" si="21"/>
        <v>Unspecified ESH State</v>
      </c>
      <c r="S380" s="164">
        <f>IF(ISBLANK(#REF!),S379,S379+1)</f>
        <v>272</v>
      </c>
      <c r="T380" s="163" t="e">
        <f ca="1">IF(ISBLANK(#REF!),"",CONCATENATE("INSERT INTO [dbo].[CountryRegion] (CountryRegionID,Name,Description,CountryID,EditorID,EditDate,DisplayOrder) values (",#REF!,",'",L380,"','",L380,"',",(#REF!/#REF!),",5,'",TEXT(TODAY(),"yyyy-mm-dd"),"',",S380,");"))</f>
        <v>#REF!</v>
      </c>
      <c r="U380" s="164">
        <v>272</v>
      </c>
      <c r="V380" s="163" t="e">
        <f ca="1">IF(ISBLANK(#REF!),"",CONCATENATE("INSERT INTO [dbo].[State] (StateID,Name,Description,Abbreviation,CountryRegionID,EditorID,EditDate,DisplayOrder) values (",#REF!,",'",N380,"','",N380,"','",O380,"',",(#REF!/#REF!),",5,'",TEXT(TODAY(),"yyyy-mm-dd"),"',",U380,");"))</f>
        <v>#REF!</v>
      </c>
    </row>
    <row r="381" spans="1:22" ht="13" x14ac:dyDescent="0.25">
      <c r="A381" s="98">
        <v>4</v>
      </c>
      <c r="B381" s="99" t="s">
        <v>379</v>
      </c>
      <c r="C381" s="99">
        <v>4</v>
      </c>
      <c r="D381" s="100" t="s">
        <v>321</v>
      </c>
      <c r="E381" s="100">
        <v>16</v>
      </c>
      <c r="F381" s="101" t="s">
        <v>379</v>
      </c>
      <c r="G381" s="102">
        <v>1100</v>
      </c>
      <c r="H381" s="99" t="s">
        <v>397</v>
      </c>
      <c r="I381" s="103"/>
      <c r="J381" s="99" t="s">
        <v>1192</v>
      </c>
      <c r="K381" s="99">
        <v>0</v>
      </c>
      <c r="L381" s="115" t="str">
        <f t="shared" si="20"/>
        <v>Unspecified ZMB</v>
      </c>
      <c r="M381" s="116">
        <v>0</v>
      </c>
      <c r="N381" s="97" t="str">
        <f t="shared" si="21"/>
        <v>Unspecified ZMB State</v>
      </c>
      <c r="S381" s="164">
        <f>IF(ISBLANK(#REF!),S380,S380+1)</f>
        <v>273</v>
      </c>
      <c r="T381" s="163" t="e">
        <f ca="1">IF(ISBLANK(#REF!),"",CONCATENATE("INSERT INTO [dbo].[CountryRegion] (CountryRegionID,Name,Description,CountryID,EditorID,EditDate,DisplayOrder) values (",#REF!,",'",L381,"','",L381,"',",(#REF!/#REF!),",5,'",TEXT(TODAY(),"yyyy-mm-dd"),"',",S381,");"))</f>
        <v>#REF!</v>
      </c>
      <c r="U381" s="164">
        <v>273</v>
      </c>
      <c r="V381" s="163" t="e">
        <f ca="1">IF(ISBLANK(#REF!),"",CONCATENATE("INSERT INTO [dbo].[State] (StateID,Name,Description,Abbreviation,CountryRegionID,EditorID,EditDate,DisplayOrder) values (",#REF!,",'",N381,"','",N381,"','",O381,"',",(#REF!/#REF!),",5,'",TEXT(TODAY(),"yyyy-mm-dd"),"',",U381,");"))</f>
        <v>#REF!</v>
      </c>
    </row>
    <row r="382" spans="1:22" ht="13" x14ac:dyDescent="0.25">
      <c r="A382" s="98">
        <v>4</v>
      </c>
      <c r="B382" s="99" t="s">
        <v>379</v>
      </c>
      <c r="C382" s="99">
        <v>4</v>
      </c>
      <c r="D382" s="100" t="s">
        <v>321</v>
      </c>
      <c r="E382" s="100">
        <v>16</v>
      </c>
      <c r="F382" s="101" t="s">
        <v>379</v>
      </c>
      <c r="G382" s="102">
        <v>1101</v>
      </c>
      <c r="H382" s="99" t="s">
        <v>398</v>
      </c>
      <c r="I382" s="103"/>
      <c r="J382" s="99" t="s">
        <v>1193</v>
      </c>
      <c r="K382" s="99">
        <v>0</v>
      </c>
      <c r="L382" s="115" t="str">
        <f t="shared" si="20"/>
        <v>Unspecified ZWE</v>
      </c>
      <c r="M382" s="116">
        <v>0</v>
      </c>
      <c r="N382" s="97" t="str">
        <f t="shared" si="21"/>
        <v>Unspecified ZWE State</v>
      </c>
      <c r="S382" s="164">
        <f>IF(ISBLANK(#REF!),S381,S381+1)</f>
        <v>274</v>
      </c>
      <c r="T382" s="163" t="e">
        <f ca="1">IF(ISBLANK(#REF!),"",CONCATENATE("INSERT INTO [dbo].[CountryRegion] (CountryRegionID,Name,Description,CountryID,EditorID,EditDate,DisplayOrder) values (",#REF!,",'",L382,"','",L382,"',",(#REF!/#REF!),",5,'",TEXT(TODAY(),"yyyy-mm-dd"),"',",S382,");"))</f>
        <v>#REF!</v>
      </c>
      <c r="U382" s="164">
        <v>274</v>
      </c>
      <c r="V382" s="163" t="e">
        <f ca="1">IF(ISBLANK(#REF!),"",CONCATENATE("INSERT INTO [dbo].[State] (StateID,Name,Description,Abbreviation,CountryRegionID,EditorID,EditDate,DisplayOrder) values (",#REF!,",'",N382,"','",N382,"','",O382,"',",(#REF!/#REF!),",5,'",TEXT(TODAY(),"yyyy-mm-dd"),"',",U382,");"))</f>
        <v>#REF!</v>
      </c>
    </row>
    <row r="383" spans="1:22" ht="13" x14ac:dyDescent="0.25">
      <c r="A383" s="108">
        <v>4</v>
      </c>
      <c r="B383" s="108" t="s">
        <v>379</v>
      </c>
      <c r="C383" s="99">
        <v>4</v>
      </c>
      <c r="D383" s="100" t="s">
        <v>321</v>
      </c>
      <c r="E383" s="100">
        <v>16</v>
      </c>
      <c r="F383" s="111" t="s">
        <v>379</v>
      </c>
      <c r="G383" s="121">
        <v>69</v>
      </c>
      <c r="H383" s="122" t="s">
        <v>438</v>
      </c>
      <c r="I383" s="126"/>
      <c r="J383" s="124" t="s">
        <v>1194</v>
      </c>
      <c r="K383" s="124">
        <v>0</v>
      </c>
      <c r="L383" s="129" t="str">
        <f>CONCATENATE("Unspecified ",J383, " Sub-Region")</f>
        <v>Unspecified (Africa) Sub-Region</v>
      </c>
      <c r="M383" s="129">
        <v>0</v>
      </c>
      <c r="N383" s="129" t="str">
        <f t="shared" si="21"/>
        <v>Unspecified (Africa) State</v>
      </c>
      <c r="S383" s="164">
        <f>IF(ISBLANK(#REF!),S382,S382+1)</f>
        <v>275</v>
      </c>
      <c r="T383" s="163" t="e">
        <f ca="1">IF(ISBLANK(#REF!),"",CONCATENATE("INSERT INTO [dbo].[CountryRegion] (CountryRegionID,Name,Description,CountryID,EditorID,EditDate,DisplayOrder) values (",#REF!,",'",L383,"','",L383,"',",(#REF!/#REF!),",5,'",TEXT(TODAY(),"yyyy-mm-dd"),"',",S383,");"))</f>
        <v>#REF!</v>
      </c>
      <c r="U383" s="164">
        <v>275</v>
      </c>
      <c r="V383" s="163" t="e">
        <f ca="1">IF(ISBLANK(#REF!),"",CONCATENATE("INSERT INTO [dbo].[State] (StateID,Name,Description,Abbreviation,CountryRegionID,EditorID,EditDate,DisplayOrder) values (",#REF!,",'",N383,"','",N383,"','",O383,"',",(#REF!/#REF!),",5,'",TEXT(TODAY(),"yyyy-mm-dd"),"',",U383,");"))</f>
        <v>#REF!</v>
      </c>
    </row>
    <row r="384" spans="1:22" ht="13" x14ac:dyDescent="0.25">
      <c r="A384" s="98">
        <v>5</v>
      </c>
      <c r="B384" s="99" t="s">
        <v>439</v>
      </c>
      <c r="C384" s="99">
        <v>4</v>
      </c>
      <c r="D384" s="100" t="s">
        <v>321</v>
      </c>
      <c r="E384" s="100">
        <v>17</v>
      </c>
      <c r="F384" s="101" t="s">
        <v>439</v>
      </c>
      <c r="G384" s="102">
        <v>1151</v>
      </c>
      <c r="H384" s="99" t="s">
        <v>461</v>
      </c>
      <c r="I384" s="103" t="s">
        <v>454</v>
      </c>
      <c r="J384" s="99" t="s">
        <v>1195</v>
      </c>
      <c r="K384" s="99">
        <v>0</v>
      </c>
      <c r="L384" s="115" t="str">
        <f>CONCATENATE("Unspecified ",J385)</f>
        <v>Unspecified AUS</v>
      </c>
      <c r="M384" s="116">
        <v>0</v>
      </c>
      <c r="N384" s="97" t="str">
        <f>CONCATENATE("Unspecified ",J385, " State")</f>
        <v>Unspecified AUS State</v>
      </c>
      <c r="S384" s="164">
        <f>IF(ISBLANK(#REF!),S383,S383+1)</f>
        <v>276</v>
      </c>
      <c r="T384" s="163" t="e">
        <f ca="1">IF(ISBLANK(#REF!),"",CONCATENATE("INSERT INTO [dbo].[CountryRegion] (CountryRegionID,Name,Description,CountryID,EditorID,EditDate,DisplayOrder) values (",#REF!,",'",L384,"','",L384,"',",(#REF!/#REF!),",5,'",TEXT(TODAY(),"yyyy-mm-dd"),"',",S384,");"))</f>
        <v>#REF!</v>
      </c>
      <c r="U384" s="164">
        <v>276</v>
      </c>
      <c r="V384" s="163" t="e">
        <f ca="1">IF(ISBLANK(#REF!),"",CONCATENATE("INSERT INTO [dbo].[State] (StateID,Name,Description,Abbreviation,CountryRegionID,EditorID,EditDate,DisplayOrder) values (",#REF!,",'",N384,"','",N384,"','",O384,"',",(#REF!/#REF!),",5,'",TEXT(TODAY(),"yyyy-mm-dd"),"',",U384,");"))</f>
        <v>#REF!</v>
      </c>
    </row>
    <row r="385" spans="1:22" ht="13" x14ac:dyDescent="0.25">
      <c r="A385" s="98">
        <v>5</v>
      </c>
      <c r="B385" s="99" t="s">
        <v>439</v>
      </c>
      <c r="C385" s="99">
        <v>4</v>
      </c>
      <c r="D385" s="100" t="s">
        <v>321</v>
      </c>
      <c r="E385" s="100">
        <v>17</v>
      </c>
      <c r="F385" s="101" t="s">
        <v>439</v>
      </c>
      <c r="G385" s="102">
        <v>57</v>
      </c>
      <c r="H385" s="99" t="s">
        <v>440</v>
      </c>
      <c r="I385" s="103"/>
      <c r="J385" s="99" t="s">
        <v>1196</v>
      </c>
      <c r="K385" s="99">
        <v>0</v>
      </c>
      <c r="L385" s="115" t="str">
        <f>CONCATENATE("Unspecified ",J396)</f>
        <v>Unspecified NZL</v>
      </c>
      <c r="M385" s="116">
        <v>0</v>
      </c>
      <c r="N385" s="97" t="str">
        <f>CONCATENATE("Unspecified ",J396, " State")</f>
        <v>Unspecified NZL State</v>
      </c>
      <c r="S385" s="164">
        <f>IF(ISBLANK(#REF!),S384,S384+1)</f>
        <v>277</v>
      </c>
      <c r="T385" s="163" t="e">
        <f ca="1">IF(ISBLANK(#REF!),"",CONCATENATE("INSERT INTO [dbo].[CountryRegion] (CountryRegionID,Name,Description,CountryID,EditorID,EditDate,DisplayOrder) values (",#REF!,",'",L385,"','",L385,"',",(#REF!/#REF!),",5,'",TEXT(TODAY(),"yyyy-mm-dd"),"',",S385,");"))</f>
        <v>#REF!</v>
      </c>
      <c r="U385" s="164">
        <v>277</v>
      </c>
      <c r="V385" s="163" t="e">
        <f ca="1">IF(ISBLANK(#REF!),"",CONCATENATE("INSERT INTO [dbo].[State] (StateID,Name,Description,Abbreviation,CountryRegionID,EditorID,EditDate,DisplayOrder) values (",#REF!,",'",N385,"','",N385,"','",O385,"',",(#REF!/#REF!),",5,'",TEXT(TODAY(),"yyyy-mm-dd"),"',",U385,");"))</f>
        <v>#REF!</v>
      </c>
    </row>
    <row r="386" spans="1:22" ht="13" x14ac:dyDescent="0.25">
      <c r="A386" s="98">
        <v>5</v>
      </c>
      <c r="B386" s="99" t="s">
        <v>439</v>
      </c>
      <c r="C386" s="99">
        <v>4</v>
      </c>
      <c r="D386" s="100" t="s">
        <v>321</v>
      </c>
      <c r="E386" s="100">
        <v>17</v>
      </c>
      <c r="F386" s="101" t="s">
        <v>439</v>
      </c>
      <c r="G386" s="102">
        <v>1152</v>
      </c>
      <c r="H386" s="99" t="s">
        <v>462</v>
      </c>
      <c r="I386" s="103" t="s">
        <v>463</v>
      </c>
      <c r="J386" s="99" t="s">
        <v>1197</v>
      </c>
      <c r="K386" s="99">
        <v>0</v>
      </c>
      <c r="L386" s="115" t="str">
        <f>CONCATENATE("Unspecified ",J398)</f>
        <v>Unspecified NFK</v>
      </c>
      <c r="M386" s="116">
        <v>0</v>
      </c>
      <c r="N386" s="97" t="str">
        <f>CONCATENATE("Unspecified ",J398, " State")</f>
        <v>Unspecified NFK State</v>
      </c>
      <c r="S386" s="164">
        <f>IF(ISBLANK(#REF!),S385,S385+1)</f>
        <v>278</v>
      </c>
      <c r="T386" s="163" t="e">
        <f ca="1">IF(ISBLANK(#REF!),"",CONCATENATE("INSERT INTO [dbo].[CountryRegion] (CountryRegionID,Name,Description,CountryID,EditorID,EditDate,DisplayOrder) values (",#REF!,",'",L386,"','",L386,"',",(#REF!/#REF!),",5,'",TEXT(TODAY(),"yyyy-mm-dd"),"',",S386,");"))</f>
        <v>#REF!</v>
      </c>
      <c r="U386" s="164">
        <v>278</v>
      </c>
      <c r="V386" s="163" t="e">
        <f ca="1">IF(ISBLANK(#REF!),"",CONCATENATE("INSERT INTO [dbo].[State] (StateID,Name,Description,Abbreviation,CountryRegionID,EditorID,EditDate,DisplayOrder) values (",#REF!,",'",N386,"','",N386,"','",O386,"',",(#REF!/#REF!),",5,'",TEXT(TODAY(),"yyyy-mm-dd"),"',",U386,");"))</f>
        <v>#REF!</v>
      </c>
    </row>
    <row r="387" spans="1:22" ht="13" x14ac:dyDescent="0.25">
      <c r="A387" s="98">
        <v>5</v>
      </c>
      <c r="B387" s="99" t="s">
        <v>439</v>
      </c>
      <c r="C387" s="99">
        <v>4</v>
      </c>
      <c r="D387" s="100" t="s">
        <v>321</v>
      </c>
      <c r="E387" s="100">
        <v>17</v>
      </c>
      <c r="F387" s="101" t="s">
        <v>439</v>
      </c>
      <c r="G387" s="102">
        <v>1138</v>
      </c>
      <c r="H387" s="99" t="s">
        <v>444</v>
      </c>
      <c r="I387" s="103"/>
      <c r="J387" s="99" t="s">
        <v>1198</v>
      </c>
      <c r="K387" s="99">
        <v>0</v>
      </c>
      <c r="L387" s="115" t="str">
        <f>CONCATENATE("Unspecified ",J387)</f>
        <v>Unspecified FJI</v>
      </c>
      <c r="M387" s="116">
        <v>0</v>
      </c>
      <c r="N387" s="97" t="str">
        <f>CONCATENATE("Unspecified ",J387, " State")</f>
        <v>Unspecified FJI State</v>
      </c>
      <c r="S387" s="164">
        <f>IF(ISBLANK(#REF!),S386,S386+1)</f>
        <v>279</v>
      </c>
      <c r="T387" s="163" t="e">
        <f ca="1">IF(ISBLANK(#REF!),"",CONCATENATE("INSERT INTO [dbo].[CountryRegion] (CountryRegionID,Name,Description,CountryID,EditorID,EditDate,DisplayOrder) values (",#REF!,",'",L387,"','",L387,"',",(#REF!/#REF!),",5,'",TEXT(TODAY(),"yyyy-mm-dd"),"',",S387,");"))</f>
        <v>#REF!</v>
      </c>
      <c r="U387" s="164">
        <v>279</v>
      </c>
      <c r="V387" s="163" t="e">
        <f ca="1">IF(ISBLANK(#REF!),"",CONCATENATE("INSERT INTO [dbo].[State] (StateID,Name,Description,Abbreviation,CountryRegionID,EditorID,EditDate,DisplayOrder) values (",#REF!,",'",N387,"','",N387,"','",O387,"',",(#REF!/#REF!),",5,'",TEXT(TODAY(),"yyyy-mm-dd"),"',",U387,");"))</f>
        <v>#REF!</v>
      </c>
    </row>
    <row r="388" spans="1:22" ht="13" x14ac:dyDescent="0.25">
      <c r="A388" s="98">
        <v>5</v>
      </c>
      <c r="B388" s="99" t="s">
        <v>439</v>
      </c>
      <c r="C388" s="99">
        <v>4</v>
      </c>
      <c r="D388" s="100" t="s">
        <v>321</v>
      </c>
      <c r="E388" s="100">
        <v>17</v>
      </c>
      <c r="F388" s="101" t="s">
        <v>439</v>
      </c>
      <c r="G388" s="102">
        <v>1153</v>
      </c>
      <c r="H388" s="99" t="s">
        <v>464</v>
      </c>
      <c r="I388" s="103" t="s">
        <v>465</v>
      </c>
      <c r="J388" s="99" t="s">
        <v>1199</v>
      </c>
      <c r="K388" s="99">
        <v>0</v>
      </c>
      <c r="L388" s="115" t="str">
        <f>CONCATENATE("Unspecified ",J395)</f>
        <v>Unspecified NCL</v>
      </c>
      <c r="M388" s="116">
        <v>0</v>
      </c>
      <c r="N388" s="97" t="str">
        <f>CONCATENATE("Unspecified ",J395, " State")</f>
        <v>Unspecified NCL State</v>
      </c>
      <c r="S388" s="164">
        <f>IF(ISBLANK(#REF!),S387,S387+1)</f>
        <v>280</v>
      </c>
      <c r="T388" s="163" t="e">
        <f ca="1">IF(ISBLANK(#REF!),"",CONCATENATE("INSERT INTO [dbo].[CountryRegion] (CountryRegionID,Name,Description,CountryID,EditorID,EditDate,DisplayOrder) values (",#REF!,",'",L388,"','",L388,"',",(#REF!/#REF!),",5,'",TEXT(TODAY(),"yyyy-mm-dd"),"',",S388,");"))</f>
        <v>#REF!</v>
      </c>
      <c r="U388" s="164">
        <v>280</v>
      </c>
      <c r="V388" s="163" t="e">
        <f ca="1">IF(ISBLANK(#REF!),"",CONCATENATE("INSERT INTO [dbo].[State] (StateID,Name,Description,Abbreviation,CountryRegionID,EditorID,EditDate,DisplayOrder) values (",#REF!,",'",N388,"','",N388,"','",O388,"',",(#REF!/#REF!),",5,'",TEXT(TODAY(),"yyyy-mm-dd"),"',",U388,");"))</f>
        <v>#REF!</v>
      </c>
    </row>
    <row r="389" spans="1:22" ht="13" x14ac:dyDescent="0.25">
      <c r="A389" s="98">
        <v>5</v>
      </c>
      <c r="B389" s="99" t="s">
        <v>439</v>
      </c>
      <c r="C389" s="99">
        <v>4</v>
      </c>
      <c r="D389" s="100" t="s">
        <v>321</v>
      </c>
      <c r="E389" s="100">
        <v>17</v>
      </c>
      <c r="F389" s="101" t="s">
        <v>439</v>
      </c>
      <c r="G389" s="102">
        <v>1144</v>
      </c>
      <c r="H389" s="99" t="s">
        <v>451</v>
      </c>
      <c r="I389" s="103" t="s">
        <v>452</v>
      </c>
      <c r="J389" s="99" t="s">
        <v>1200</v>
      </c>
      <c r="K389" s="99">
        <v>0</v>
      </c>
      <c r="L389" s="115" t="str">
        <f>CONCATENATE("Unspecified ",J401)</f>
        <v>Unspecified PNG</v>
      </c>
      <c r="M389" s="116">
        <v>0</v>
      </c>
      <c r="N389" s="97" t="str">
        <f>CONCATENATE("Unspecified ",J401, " State")</f>
        <v>Unspecified PNG State</v>
      </c>
      <c r="S389" s="164">
        <f>IF(ISBLANK(#REF!),S388,S388+1)</f>
        <v>281</v>
      </c>
      <c r="T389" s="163" t="e">
        <f ca="1">IF(ISBLANK(#REF!),"",CONCATENATE("INSERT INTO [dbo].[CountryRegion] (CountryRegionID,Name,Description,CountryID,EditorID,EditDate,DisplayOrder) values (",#REF!,",'",L389,"','",L389,"',",(#REF!/#REF!),",5,'",TEXT(TODAY(),"yyyy-mm-dd"),"',",S389,");"))</f>
        <v>#REF!</v>
      </c>
      <c r="U389" s="164">
        <v>281</v>
      </c>
      <c r="V389" s="163" t="e">
        <f ca="1">IF(ISBLANK(#REF!),"",CONCATENATE("INSERT INTO [dbo].[State] (StateID,Name,Description,Abbreviation,CountryRegionID,EditorID,EditDate,DisplayOrder) values (",#REF!,",'",N389,"','",N389,"','",O389,"',",(#REF!/#REF!),",5,'",TEXT(TODAY(),"yyyy-mm-dd"),"',",U389,");"))</f>
        <v>#REF!</v>
      </c>
    </row>
    <row r="390" spans="1:22" ht="13" x14ac:dyDescent="0.25">
      <c r="A390" s="98">
        <v>5</v>
      </c>
      <c r="B390" s="99" t="s">
        <v>439</v>
      </c>
      <c r="C390" s="99">
        <v>4</v>
      </c>
      <c r="D390" s="100" t="s">
        <v>321</v>
      </c>
      <c r="E390" s="100">
        <v>17</v>
      </c>
      <c r="F390" s="101" t="s">
        <v>439</v>
      </c>
      <c r="G390" s="102">
        <v>1145</v>
      </c>
      <c r="H390" s="99" t="s">
        <v>453</v>
      </c>
      <c r="I390" s="103" t="s">
        <v>454</v>
      </c>
      <c r="J390" s="99"/>
      <c r="K390" s="99">
        <v>0</v>
      </c>
      <c r="L390" s="115" t="str">
        <f>CONCATENATE("Unspecified ",J404)</f>
        <v>Unspecified SLB</v>
      </c>
      <c r="M390" s="116">
        <v>0</v>
      </c>
      <c r="N390" s="97" t="str">
        <f>CONCATENATE("Unspecified ",J404, " State")</f>
        <v>Unspecified SLB State</v>
      </c>
      <c r="S390" s="164">
        <f>IF(ISBLANK(#REF!),S389,S389+1)</f>
        <v>282</v>
      </c>
      <c r="T390" s="163" t="e">
        <f ca="1">IF(ISBLANK(#REF!),"",CONCATENATE("INSERT INTO [dbo].[CountryRegion] (CountryRegionID,Name,Description,CountryID,EditorID,EditDate,DisplayOrder) values (",#REF!,",'",L390,"','",L390,"',",(#REF!/#REF!),",5,'",TEXT(TODAY(),"yyyy-mm-dd"),"',",S390,");"))</f>
        <v>#REF!</v>
      </c>
      <c r="U390" s="164">
        <v>282</v>
      </c>
      <c r="V390" s="163" t="e">
        <f ca="1">IF(ISBLANK(#REF!),"",CONCATENATE("INSERT INTO [dbo].[State] (StateID,Name,Description,Abbreviation,CountryRegionID,EditorID,EditDate,DisplayOrder) values (",#REF!,",'",N390,"','",N390,"','",O390,"',",(#REF!/#REF!),",5,'",TEXT(TODAY(),"yyyy-mm-dd"),"',",U390,");"))</f>
        <v>#REF!</v>
      </c>
    </row>
    <row r="391" spans="1:22" ht="13" x14ac:dyDescent="0.25">
      <c r="A391" s="98">
        <v>5</v>
      </c>
      <c r="B391" s="99" t="s">
        <v>439</v>
      </c>
      <c r="C391" s="99">
        <v>4</v>
      </c>
      <c r="D391" s="100" t="s">
        <v>321</v>
      </c>
      <c r="E391" s="100">
        <v>17</v>
      </c>
      <c r="F391" s="101" t="s">
        <v>439</v>
      </c>
      <c r="G391" s="102">
        <v>1146</v>
      </c>
      <c r="H391" s="99" t="s">
        <v>455</v>
      </c>
      <c r="I391" s="103"/>
      <c r="J391" s="99" t="s">
        <v>1201</v>
      </c>
      <c r="K391" s="99">
        <v>0</v>
      </c>
      <c r="L391" s="115" t="str">
        <f>CONCATENATE("Unspecified ",J408)</f>
        <v>Unspecified VUT</v>
      </c>
      <c r="M391" s="116">
        <v>0</v>
      </c>
      <c r="N391" s="97" t="str">
        <f>CONCATENATE("Unspecified ",J408, " State")</f>
        <v>Unspecified VUT State</v>
      </c>
      <c r="S391" s="164">
        <f>IF(ISBLANK(#REF!),S390,S390+1)</f>
        <v>283</v>
      </c>
      <c r="T391" s="163" t="e">
        <f ca="1">IF(ISBLANK(#REF!),"",CONCATENATE("INSERT INTO [dbo].[CountryRegion] (CountryRegionID,Name,Description,CountryID,EditorID,EditDate,DisplayOrder) values (",#REF!,",'",L391,"','",L391,"',",(#REF!/#REF!),",5,'",TEXT(TODAY(),"yyyy-mm-dd"),"',",S391,");"))</f>
        <v>#REF!</v>
      </c>
      <c r="U391" s="164">
        <v>283</v>
      </c>
      <c r="V391" s="163" t="e">
        <f ca="1">IF(ISBLANK(#REF!),"",CONCATENATE("INSERT INTO [dbo].[State] (StateID,Name,Description,Abbreviation,CountryRegionID,EditorID,EditDate,DisplayOrder) values (",#REF!,",'",N391,"','",N391,"','",O391,"',",(#REF!/#REF!),",5,'",TEXT(TODAY(),"yyyy-mm-dd"),"',",U391,");"))</f>
        <v>#REF!</v>
      </c>
    </row>
    <row r="392" spans="1:22" ht="13" x14ac:dyDescent="0.25">
      <c r="A392" s="98">
        <v>5</v>
      </c>
      <c r="B392" s="99" t="s">
        <v>439</v>
      </c>
      <c r="C392" s="99">
        <v>4</v>
      </c>
      <c r="D392" s="100" t="s">
        <v>321</v>
      </c>
      <c r="E392" s="100">
        <v>17</v>
      </c>
      <c r="F392" s="101" t="s">
        <v>439</v>
      </c>
      <c r="G392" s="102">
        <v>1147</v>
      </c>
      <c r="H392" s="99" t="s">
        <v>456</v>
      </c>
      <c r="I392" s="103"/>
      <c r="J392" s="99" t="s">
        <v>1202</v>
      </c>
      <c r="K392" s="99">
        <v>0</v>
      </c>
      <c r="L392" s="115" t="str">
        <f>CONCATENATE("Unspecified ",J393)</f>
        <v>Unspecified FSM</v>
      </c>
      <c r="M392" s="116">
        <v>0</v>
      </c>
      <c r="N392" s="97" t="str">
        <f>CONCATENATE("Unspecified ",J393, " State")</f>
        <v>Unspecified FSM State</v>
      </c>
      <c r="S392" s="164">
        <f>IF(ISBLANK(#REF!),S391,S391+1)</f>
        <v>284</v>
      </c>
      <c r="T392" s="163" t="e">
        <f ca="1">IF(ISBLANK(#REF!),"",CONCATENATE("INSERT INTO [dbo].[CountryRegion] (CountryRegionID,Name,Description,CountryID,EditorID,EditDate,DisplayOrder) values (",#REF!,",'",L392,"','",L392,"',",(#REF!/#REF!),",5,'",TEXT(TODAY(),"yyyy-mm-dd"),"',",S392,");"))</f>
        <v>#REF!</v>
      </c>
      <c r="U392" s="164">
        <v>284</v>
      </c>
      <c r="V392" s="163" t="e">
        <f ca="1">IF(ISBLANK(#REF!),"",CONCATENATE("INSERT INTO [dbo].[State] (StateID,Name,Description,Abbreviation,CountryRegionID,EditorID,EditDate,DisplayOrder) values (",#REF!,",'",N392,"','",N392,"','",O392,"',",(#REF!/#REF!),",5,'",TEXT(TODAY(),"yyyy-mm-dd"),"',",U392,");"))</f>
        <v>#REF!</v>
      </c>
    </row>
    <row r="393" spans="1:22" ht="13" x14ac:dyDescent="0.25">
      <c r="A393" s="98">
        <v>5</v>
      </c>
      <c r="B393" s="99" t="s">
        <v>439</v>
      </c>
      <c r="C393" s="99">
        <v>4</v>
      </c>
      <c r="D393" s="100" t="s">
        <v>321</v>
      </c>
      <c r="E393" s="100">
        <v>17</v>
      </c>
      <c r="F393" s="101" t="s">
        <v>439</v>
      </c>
      <c r="G393" s="102">
        <v>1143</v>
      </c>
      <c r="H393" s="99" t="s">
        <v>450</v>
      </c>
      <c r="I393" s="103"/>
      <c r="J393" s="99" t="s">
        <v>1203</v>
      </c>
      <c r="K393" s="99">
        <v>0</v>
      </c>
      <c r="L393" s="115" t="str">
        <f>CONCATENATE("Unspecified ",J389)</f>
        <v>Unspecified GUM</v>
      </c>
      <c r="M393" s="116">
        <v>0</v>
      </c>
      <c r="N393" s="97" t="str">
        <f>CONCATENATE("Unspecified ",J389, " State")</f>
        <v>Unspecified GUM State</v>
      </c>
      <c r="S393" s="164">
        <f>IF(ISBLANK(#REF!),S392,S392+1)</f>
        <v>285</v>
      </c>
      <c r="T393" s="163" t="e">
        <f ca="1">IF(ISBLANK(#REF!),"",CONCATENATE("INSERT INTO [dbo].[CountryRegion] (CountryRegionID,Name,Description,CountryID,EditorID,EditDate,DisplayOrder) values (",#REF!,",'",L393,"','",L393,"',",(#REF!/#REF!),",5,'",TEXT(TODAY(),"yyyy-mm-dd"),"',",S393,");"))</f>
        <v>#REF!</v>
      </c>
      <c r="U393" s="164">
        <v>285</v>
      </c>
      <c r="V393" s="163" t="e">
        <f ca="1">IF(ISBLANK(#REF!),"",CONCATENATE("INSERT INTO [dbo].[State] (StateID,Name,Description,Abbreviation,CountryRegionID,EditorID,EditDate,DisplayOrder) values (",#REF!,",'",N393,"','",N393,"','",O393,"',",(#REF!/#REF!),",5,'",TEXT(TODAY(),"yyyy-mm-dd"),"',",U393,");"))</f>
        <v>#REF!</v>
      </c>
    </row>
    <row r="394" spans="1:22" ht="13" x14ac:dyDescent="0.25">
      <c r="A394" s="98">
        <v>5</v>
      </c>
      <c r="B394" s="99" t="s">
        <v>439</v>
      </c>
      <c r="C394" s="99">
        <v>4</v>
      </c>
      <c r="D394" s="100" t="s">
        <v>321</v>
      </c>
      <c r="E394" s="100">
        <v>17</v>
      </c>
      <c r="F394" s="101" t="s">
        <v>439</v>
      </c>
      <c r="G394" s="102">
        <v>1148</v>
      </c>
      <c r="H394" s="99" t="s">
        <v>457</v>
      </c>
      <c r="I394" s="103"/>
      <c r="J394" s="99" t="s">
        <v>1204</v>
      </c>
      <c r="K394" s="99">
        <v>0</v>
      </c>
      <c r="L394" s="115" t="str">
        <f>CONCATENATE("Unspecified ",J394)</f>
        <v>Unspecified NRU</v>
      </c>
      <c r="M394" s="116">
        <v>0</v>
      </c>
      <c r="N394" s="97" t="str">
        <f>CONCATENATE("Unspecified ",J394, " State")</f>
        <v>Unspecified NRU State</v>
      </c>
      <c r="S394" s="164">
        <f>IF(ISBLANK(#REF!),S393,S393+1)</f>
        <v>286</v>
      </c>
      <c r="T394" s="163" t="e">
        <f ca="1">IF(ISBLANK(#REF!),"",CONCATENATE("INSERT INTO [dbo].[CountryRegion] (CountryRegionID,Name,Description,CountryID,EditorID,EditDate,DisplayOrder) values (",#REF!,",'",L394,"','",L394,"',",(#REF!/#REF!),",5,'",TEXT(TODAY(),"yyyy-mm-dd"),"',",S394,");"))</f>
        <v>#REF!</v>
      </c>
      <c r="U394" s="164">
        <v>286</v>
      </c>
      <c r="V394" s="163" t="e">
        <f ca="1">IF(ISBLANK(#REF!),"",CONCATENATE("INSERT INTO [dbo].[State] (StateID,Name,Description,Abbreviation,CountryRegionID,EditorID,EditDate,DisplayOrder) values (",#REF!,",'",N394,"','",N394,"','",O394,"',",(#REF!/#REF!),",5,'",TEXT(TODAY(),"yyyy-mm-dd"),"',",U394,");"))</f>
        <v>#REF!</v>
      </c>
    </row>
    <row r="395" spans="1:22" ht="13" x14ac:dyDescent="0.25">
      <c r="A395" s="98">
        <v>5</v>
      </c>
      <c r="B395" s="99" t="s">
        <v>439</v>
      </c>
      <c r="C395" s="99">
        <v>4</v>
      </c>
      <c r="D395" s="100" t="s">
        <v>321</v>
      </c>
      <c r="E395" s="100">
        <v>17</v>
      </c>
      <c r="F395" s="101" t="s">
        <v>439</v>
      </c>
      <c r="G395" s="102">
        <v>1139</v>
      </c>
      <c r="H395" s="99" t="s">
        <v>445</v>
      </c>
      <c r="I395" s="103" t="s">
        <v>446</v>
      </c>
      <c r="J395" s="99" t="s">
        <v>1205</v>
      </c>
      <c r="K395" s="99">
        <v>0</v>
      </c>
      <c r="L395" s="115" t="str">
        <f>CONCATENATE("Unspecified ",J391)</f>
        <v>Unspecified KIR</v>
      </c>
      <c r="M395" s="116">
        <v>0</v>
      </c>
      <c r="N395" s="97" t="str">
        <f>CONCATENATE("Unspecified ",J391, " State")</f>
        <v>Unspecified KIR State</v>
      </c>
      <c r="S395" s="164">
        <f>IF(ISBLANK(#REF!),S394,S394+1)</f>
        <v>287</v>
      </c>
      <c r="T395" s="163" t="e">
        <f ca="1">IF(ISBLANK(#REF!),"",CONCATENATE("INSERT INTO [dbo].[CountryRegion] (CountryRegionID,Name,Description,CountryID,EditorID,EditDate,DisplayOrder) values (",#REF!,",'",L395,"','",L395,"',",(#REF!/#REF!),",5,'",TEXT(TODAY(),"yyyy-mm-dd"),"',",S395,");"))</f>
        <v>#REF!</v>
      </c>
      <c r="U395" s="164">
        <v>287</v>
      </c>
      <c r="V395" s="163" t="e">
        <f ca="1">IF(ISBLANK(#REF!),"",CONCATENATE("INSERT INTO [dbo].[State] (StateID,Name,Description,Abbreviation,CountryRegionID,EditorID,EditDate,DisplayOrder) values (",#REF!,",'",N395,"','",N395,"','",O395,"',",(#REF!/#REF!),",5,'",TEXT(TODAY(),"yyyy-mm-dd"),"',",U395,");"))</f>
        <v>#REF!</v>
      </c>
    </row>
    <row r="396" spans="1:22" ht="13" x14ac:dyDescent="0.25">
      <c r="A396" s="98">
        <v>5</v>
      </c>
      <c r="B396" s="99" t="s">
        <v>439</v>
      </c>
      <c r="C396" s="99">
        <v>4</v>
      </c>
      <c r="D396" s="100" t="s">
        <v>321</v>
      </c>
      <c r="E396" s="100">
        <v>17</v>
      </c>
      <c r="F396" s="101" t="s">
        <v>439</v>
      </c>
      <c r="G396" s="102">
        <v>75</v>
      </c>
      <c r="H396" s="99" t="s">
        <v>441</v>
      </c>
      <c r="I396" s="103"/>
      <c r="J396" s="99" t="s">
        <v>1206</v>
      </c>
      <c r="K396" s="99">
        <v>0</v>
      </c>
      <c r="L396" s="115" t="str">
        <f>CONCATENATE("Unspecified ",J392)</f>
        <v>Unspecified MHL</v>
      </c>
      <c r="M396" s="116">
        <v>0</v>
      </c>
      <c r="N396" s="97" t="str">
        <f>CONCATENATE("Unspecified ",J392, " State")</f>
        <v>Unspecified MHL State</v>
      </c>
      <c r="S396" s="164">
        <f>IF(ISBLANK(#REF!),S395,S395+1)</f>
        <v>288</v>
      </c>
      <c r="T396" s="163" t="e">
        <f ca="1">IF(ISBLANK(#REF!),"",CONCATENATE("INSERT INTO [dbo].[CountryRegion] (CountryRegionID,Name,Description,CountryID,EditorID,EditDate,DisplayOrder) values (",#REF!,",'",L396,"','",L396,"',",(#REF!/#REF!),",5,'",TEXT(TODAY(),"yyyy-mm-dd"),"',",S396,");"))</f>
        <v>#REF!</v>
      </c>
      <c r="U396" s="164">
        <v>288</v>
      </c>
      <c r="V396" s="163" t="e">
        <f ca="1">IF(ISBLANK(#REF!),"",CONCATENATE("INSERT INTO [dbo].[State] (StateID,Name,Description,Abbreviation,CountryRegionID,EditorID,EditDate,DisplayOrder) values (",#REF!,",'",N396,"','",N396,"','",O396,"',",(#REF!/#REF!),",5,'",TEXT(TODAY(),"yyyy-mm-dd"),"',",U396,");"))</f>
        <v>#REF!</v>
      </c>
    </row>
    <row r="397" spans="1:22" ht="13" x14ac:dyDescent="0.25">
      <c r="A397" s="98">
        <v>5</v>
      </c>
      <c r="B397" s="99" t="s">
        <v>439</v>
      </c>
      <c r="C397" s="99">
        <v>4</v>
      </c>
      <c r="D397" s="100" t="s">
        <v>321</v>
      </c>
      <c r="E397" s="100">
        <v>17</v>
      </c>
      <c r="F397" s="101" t="s">
        <v>439</v>
      </c>
      <c r="G397" s="102">
        <v>1154</v>
      </c>
      <c r="H397" s="99" t="s">
        <v>466</v>
      </c>
      <c r="I397" s="103" t="s">
        <v>467</v>
      </c>
      <c r="J397" s="99" t="s">
        <v>1207</v>
      </c>
      <c r="K397" s="99">
        <v>0</v>
      </c>
      <c r="L397" s="115" t="str">
        <f>CONCATENATE("Unspecified ",J394)</f>
        <v>Unspecified NRU</v>
      </c>
      <c r="M397" s="116">
        <v>0</v>
      </c>
      <c r="N397" s="97" t="str">
        <f>CONCATENATE("Unspecified ",J394, " State")</f>
        <v>Unspecified NRU State</v>
      </c>
      <c r="S397" s="164">
        <f>IF(ISBLANK(#REF!),S396,S396+1)</f>
        <v>289</v>
      </c>
      <c r="T397" s="163" t="e">
        <f ca="1">IF(ISBLANK(#REF!),"",CONCATENATE("INSERT INTO [dbo].[CountryRegion] (CountryRegionID,Name,Description,CountryID,EditorID,EditDate,DisplayOrder) values (",#REF!,",'",L397,"','",L397,"',",(#REF!/#REF!),",5,'",TEXT(TODAY(),"yyyy-mm-dd"),"',",S397,");"))</f>
        <v>#REF!</v>
      </c>
      <c r="U397" s="164">
        <v>289</v>
      </c>
      <c r="V397" s="163" t="e">
        <f ca="1">IF(ISBLANK(#REF!),"",CONCATENATE("INSERT INTO [dbo].[State] (StateID,Name,Description,Abbreviation,CountryRegionID,EditorID,EditDate,DisplayOrder) values (",#REF!,",'",N397,"','",N397,"','",O397,"',",(#REF!/#REF!),",5,'",TEXT(TODAY(),"yyyy-mm-dd"),"',",U397,");"))</f>
        <v>#REF!</v>
      </c>
    </row>
    <row r="398" spans="1:22" ht="13" x14ac:dyDescent="0.25">
      <c r="A398" s="98">
        <v>5</v>
      </c>
      <c r="B398" s="99" t="s">
        <v>439</v>
      </c>
      <c r="C398" s="99">
        <v>4</v>
      </c>
      <c r="D398" s="100" t="s">
        <v>321</v>
      </c>
      <c r="E398" s="100">
        <v>17</v>
      </c>
      <c r="F398" s="101" t="s">
        <v>439</v>
      </c>
      <c r="G398" s="102">
        <v>1137</v>
      </c>
      <c r="H398" s="99" t="s">
        <v>442</v>
      </c>
      <c r="I398" s="103" t="s">
        <v>443</v>
      </c>
      <c r="J398" s="99" t="s">
        <v>1208</v>
      </c>
      <c r="K398" s="99">
        <v>0</v>
      </c>
      <c r="L398" s="115" t="str">
        <f>CONCATENATE("Unspecified ",J399)</f>
        <v>Unspecified MNP</v>
      </c>
      <c r="M398" s="116">
        <v>0</v>
      </c>
      <c r="N398" s="97" t="str">
        <f>CONCATENATE("Unspecified ",J399, " State")</f>
        <v>Unspecified MNP State</v>
      </c>
      <c r="S398" s="164">
        <f>IF(ISBLANK(#REF!),S397,S397+1)</f>
        <v>290</v>
      </c>
      <c r="T398" s="163" t="e">
        <f ca="1">IF(ISBLANK(#REF!),"",CONCATENATE("INSERT INTO [dbo].[CountryRegion] (CountryRegionID,Name,Description,CountryID,EditorID,EditDate,DisplayOrder) values (",#REF!,",'",L398,"','",L398,"',",(#REF!/#REF!),",5,'",TEXT(TODAY(),"yyyy-mm-dd"),"',",S398,");"))</f>
        <v>#REF!</v>
      </c>
      <c r="U398" s="164">
        <v>290</v>
      </c>
      <c r="V398" s="163" t="e">
        <f ca="1">IF(ISBLANK(#REF!),"",CONCATENATE("INSERT INTO [dbo].[State] (StateID,Name,Description,Abbreviation,CountryRegionID,EditorID,EditDate,DisplayOrder) values (",#REF!,",'",N398,"','",N398,"','",O398,"',",(#REF!/#REF!),",5,'",TEXT(TODAY(),"yyyy-mm-dd"),"',",U398,");"))</f>
        <v>#REF!</v>
      </c>
    </row>
    <row r="399" spans="1:22" ht="14.5" x14ac:dyDescent="0.25">
      <c r="A399" s="98">
        <v>5</v>
      </c>
      <c r="B399" s="99" t="s">
        <v>439</v>
      </c>
      <c r="C399" s="99">
        <v>4</v>
      </c>
      <c r="D399" s="100" t="s">
        <v>321</v>
      </c>
      <c r="E399" s="100">
        <v>17</v>
      </c>
      <c r="F399" s="101" t="s">
        <v>439</v>
      </c>
      <c r="G399" s="102">
        <v>1149</v>
      </c>
      <c r="H399" s="99" t="s">
        <v>458</v>
      </c>
      <c r="I399" s="130" t="s">
        <v>1209</v>
      </c>
      <c r="J399" s="99" t="s">
        <v>1210</v>
      </c>
      <c r="K399" s="99">
        <v>0</v>
      </c>
      <c r="L399" s="115" t="str">
        <f>CONCATENATE("Unspecified ",J400)</f>
        <v>Unspecified PLW</v>
      </c>
      <c r="M399" s="116">
        <v>0</v>
      </c>
      <c r="N399" s="97" t="str">
        <f>CONCATENATE("Unspecified ",J400, " State")</f>
        <v>Unspecified PLW State</v>
      </c>
      <c r="S399" s="164">
        <f>IF(ISBLANK(#REF!),S398,S398+1)</f>
        <v>291</v>
      </c>
      <c r="T399" s="163" t="e">
        <f ca="1">IF(ISBLANK(#REF!),"",CONCATENATE("INSERT INTO [dbo].[CountryRegion] (CountryRegionID,Name,Description,CountryID,EditorID,EditDate,DisplayOrder) values (",#REF!,",'",L399,"','",L399,"',",(#REF!/#REF!),",5,'",TEXT(TODAY(),"yyyy-mm-dd"),"',",S399,");"))</f>
        <v>#REF!</v>
      </c>
      <c r="U399" s="164">
        <v>291</v>
      </c>
      <c r="V399" s="163" t="e">
        <f ca="1">IF(ISBLANK(#REF!),"",CONCATENATE("INSERT INTO [dbo].[State] (StateID,Name,Description,Abbreviation,CountryRegionID,EditorID,EditDate,DisplayOrder) values (",#REF!,",'",N399,"','",N399,"','",O399,"',",(#REF!/#REF!),",5,'",TEXT(TODAY(),"yyyy-mm-dd"),"',",U399,");"))</f>
        <v>#REF!</v>
      </c>
    </row>
    <row r="400" spans="1:22" ht="13" x14ac:dyDescent="0.25">
      <c r="A400" s="98">
        <v>5</v>
      </c>
      <c r="B400" s="99" t="s">
        <v>439</v>
      </c>
      <c r="C400" s="99">
        <v>4</v>
      </c>
      <c r="D400" s="100" t="s">
        <v>321</v>
      </c>
      <c r="E400" s="100">
        <v>17</v>
      </c>
      <c r="F400" s="101" t="s">
        <v>439</v>
      </c>
      <c r="G400" s="102">
        <v>1150</v>
      </c>
      <c r="H400" s="99" t="s">
        <v>460</v>
      </c>
      <c r="I400" s="103"/>
      <c r="J400" s="99" t="s">
        <v>1211</v>
      </c>
      <c r="K400" s="99">
        <v>0</v>
      </c>
      <c r="L400" s="115" t="str">
        <f>CONCATENATE("Unspecified ",J384)</f>
        <v>Unspecified ASM</v>
      </c>
      <c r="M400" s="116">
        <v>0</v>
      </c>
      <c r="N400" s="97" t="str">
        <f>CONCATENATE("Unspecified ",J384, " State")</f>
        <v>Unspecified ASM State</v>
      </c>
      <c r="S400" s="164">
        <f>IF(ISBLANK(#REF!),S399,S399+1)</f>
        <v>292</v>
      </c>
      <c r="T400" s="163" t="e">
        <f ca="1">IF(ISBLANK(#REF!),"",CONCATENATE("INSERT INTO [dbo].[CountryRegion] (CountryRegionID,Name,Description,CountryID,EditorID,EditDate,DisplayOrder) values (",#REF!,",'",L400,"','",L400,"',",(#REF!/#REF!),",5,'",TEXT(TODAY(),"yyyy-mm-dd"),"',",S400,");"))</f>
        <v>#REF!</v>
      </c>
      <c r="U400" s="164">
        <v>292</v>
      </c>
      <c r="V400" s="163" t="e">
        <f ca="1">IF(ISBLANK(#REF!),"",CONCATENATE("INSERT INTO [dbo].[State] (StateID,Name,Description,Abbreviation,CountryRegionID,EditorID,EditDate,DisplayOrder) values (",#REF!,",'",N400,"','",N400,"','",O400,"',",(#REF!/#REF!),",5,'",TEXT(TODAY(),"yyyy-mm-dd"),"',",U400,");"))</f>
        <v>#REF!</v>
      </c>
    </row>
    <row r="401" spans="1:22" ht="13" x14ac:dyDescent="0.25">
      <c r="A401" s="98">
        <v>5</v>
      </c>
      <c r="B401" s="99" t="s">
        <v>439</v>
      </c>
      <c r="C401" s="99">
        <v>4</v>
      </c>
      <c r="D401" s="100" t="s">
        <v>321</v>
      </c>
      <c r="E401" s="100">
        <v>17</v>
      </c>
      <c r="F401" s="101" t="s">
        <v>439</v>
      </c>
      <c r="G401" s="102">
        <v>1140</v>
      </c>
      <c r="H401" s="99" t="s">
        <v>447</v>
      </c>
      <c r="I401" s="103"/>
      <c r="J401" s="99" t="s">
        <v>1212</v>
      </c>
      <c r="K401" s="99">
        <v>0</v>
      </c>
      <c r="L401" s="115" t="str">
        <f>CONCATENATE("Unspecified ",J386)</f>
        <v>Unspecified COK</v>
      </c>
      <c r="M401" s="116">
        <v>0</v>
      </c>
      <c r="N401" s="97" t="str">
        <f>CONCATENATE("Unspecified ",J386, " State")</f>
        <v>Unspecified COK State</v>
      </c>
      <c r="S401" s="164">
        <f>IF(ISBLANK(#REF!),S400,S400+1)</f>
        <v>293</v>
      </c>
      <c r="T401" s="163" t="e">
        <f ca="1">IF(ISBLANK(#REF!),"",CONCATENATE("INSERT INTO [dbo].[CountryRegion] (CountryRegionID,Name,Description,CountryID,EditorID,EditDate,DisplayOrder) values (",#REF!,",'",L401,"','",L401,"',",(#REF!/#REF!),",5,'",TEXT(TODAY(),"yyyy-mm-dd"),"',",S401,");"))</f>
        <v>#REF!</v>
      </c>
      <c r="U401" s="164">
        <v>293</v>
      </c>
      <c r="V401" s="163" t="e">
        <f ca="1">IF(ISBLANK(#REF!),"",CONCATENATE("INSERT INTO [dbo].[State] (StateID,Name,Description,Abbreviation,CountryRegionID,EditorID,EditDate,DisplayOrder) values (",#REF!,",'",N401,"','",N401,"','",O401,"',",(#REF!/#REF!),",5,'",TEXT(TODAY(),"yyyy-mm-dd"),"',",U401,");"))</f>
        <v>#REF!</v>
      </c>
    </row>
    <row r="402" spans="1:22" ht="13" x14ac:dyDescent="0.25">
      <c r="A402" s="98">
        <v>5</v>
      </c>
      <c r="B402" s="99" t="s">
        <v>439</v>
      </c>
      <c r="C402" s="99">
        <v>4</v>
      </c>
      <c r="D402" s="100" t="s">
        <v>321</v>
      </c>
      <c r="E402" s="100">
        <v>17</v>
      </c>
      <c r="F402" s="101" t="s">
        <v>439</v>
      </c>
      <c r="G402" s="102">
        <v>1155</v>
      </c>
      <c r="H402" s="99" t="s">
        <v>468</v>
      </c>
      <c r="I402" s="103" t="s">
        <v>343</v>
      </c>
      <c r="J402" s="99" t="s">
        <v>1213</v>
      </c>
      <c r="K402" s="99">
        <v>0</v>
      </c>
      <c r="L402" s="115" t="str">
        <f>CONCATENATE("Unspecified ",J388)</f>
        <v>Unspecified PYF</v>
      </c>
      <c r="M402" s="116">
        <v>0</v>
      </c>
      <c r="N402" s="97" t="str">
        <f>CONCATENATE("Unspecified ",J388, " State")</f>
        <v>Unspecified PYF State</v>
      </c>
      <c r="S402" s="164">
        <f>IF(ISBLANK(#REF!),S401,S401+1)</f>
        <v>294</v>
      </c>
      <c r="T402" s="163" t="e">
        <f ca="1">IF(ISBLANK(#REF!),"",CONCATENATE("INSERT INTO [dbo].[CountryRegion] (CountryRegionID,Name,Description,CountryID,EditorID,EditDate,DisplayOrder) values (",#REF!,",'",L402,"','",L402,"',",(#REF!/#REF!),",5,'",TEXT(TODAY(),"yyyy-mm-dd"),"',",S402,");"))</f>
        <v>#REF!</v>
      </c>
      <c r="U402" s="164">
        <v>294</v>
      </c>
      <c r="V402" s="163" t="e">
        <f ca="1">IF(ISBLANK(#REF!),"",CONCATENATE("INSERT INTO [dbo].[State] (StateID,Name,Description,Abbreviation,CountryRegionID,EditorID,EditDate,DisplayOrder) values (",#REF!,",'",N402,"','",N402,"','",O402,"',",(#REF!/#REF!),",5,'",TEXT(TODAY(),"yyyy-mm-dd"),"',",U402,");"))</f>
        <v>#REF!</v>
      </c>
    </row>
    <row r="403" spans="1:22" ht="13" x14ac:dyDescent="0.25">
      <c r="A403" s="98">
        <v>5</v>
      </c>
      <c r="B403" s="99" t="s">
        <v>439</v>
      </c>
      <c r="C403" s="99">
        <v>4</v>
      </c>
      <c r="D403" s="100" t="s">
        <v>321</v>
      </c>
      <c r="E403" s="100">
        <v>17</v>
      </c>
      <c r="F403" s="101" t="s">
        <v>439</v>
      </c>
      <c r="G403" s="102">
        <v>1156</v>
      </c>
      <c r="H403" s="99" t="s">
        <v>469</v>
      </c>
      <c r="I403" s="103"/>
      <c r="J403" s="99" t="s">
        <v>1214</v>
      </c>
      <c r="K403" s="99">
        <v>0</v>
      </c>
      <c r="L403" s="115" t="str">
        <f>CONCATENATE("Unspecified ",J397)</f>
        <v>Unspecified NIU</v>
      </c>
      <c r="M403" s="116">
        <v>0</v>
      </c>
      <c r="N403" s="97" t="str">
        <f>CONCATENATE("Unspecified ",J397, " State")</f>
        <v>Unspecified NIU State</v>
      </c>
      <c r="S403" s="164">
        <f>IF(ISBLANK(#REF!),S402,S402+1)</f>
        <v>295</v>
      </c>
      <c r="T403" s="163" t="e">
        <f ca="1">IF(ISBLANK(#REF!),"",CONCATENATE("INSERT INTO [dbo].[CountryRegion] (CountryRegionID,Name,Description,CountryID,EditorID,EditDate,DisplayOrder) values (",#REF!,",'",L403,"','",L403,"',",(#REF!/#REF!),",5,'",TEXT(TODAY(),"yyyy-mm-dd"),"',",S403,");"))</f>
        <v>#REF!</v>
      </c>
      <c r="U403" s="164">
        <v>295</v>
      </c>
      <c r="V403" s="163" t="e">
        <f ca="1">IF(ISBLANK(#REF!),"",CONCATENATE("INSERT INTO [dbo].[State] (StateID,Name,Description,Abbreviation,CountryRegionID,EditorID,EditDate,DisplayOrder) values (",#REF!,",'",N403,"','",N403,"','",O403,"',",(#REF!/#REF!),",5,'",TEXT(TODAY(),"yyyy-mm-dd"),"',",U403,");"))</f>
        <v>#REF!</v>
      </c>
    </row>
    <row r="404" spans="1:22" ht="13" x14ac:dyDescent="0.25">
      <c r="A404" s="98">
        <v>5</v>
      </c>
      <c r="B404" s="99" t="s">
        <v>439</v>
      </c>
      <c r="C404" s="99">
        <v>4</v>
      </c>
      <c r="D404" s="100" t="s">
        <v>321</v>
      </c>
      <c r="E404" s="100">
        <v>17</v>
      </c>
      <c r="F404" s="101" t="s">
        <v>439</v>
      </c>
      <c r="G404" s="102">
        <v>1141</v>
      </c>
      <c r="H404" s="99" t="s">
        <v>448</v>
      </c>
      <c r="I404" s="103"/>
      <c r="J404" s="99" t="s">
        <v>1215</v>
      </c>
      <c r="K404" s="99">
        <v>0</v>
      </c>
      <c r="L404" s="115" t="str">
        <f>CONCATENATE("Unspecified ",J402)</f>
        <v>Unspecified PCN</v>
      </c>
      <c r="M404" s="116">
        <v>0</v>
      </c>
      <c r="N404" s="97" t="str">
        <f>CONCATENATE("Unspecified ",J402, " State")</f>
        <v>Unspecified PCN State</v>
      </c>
      <c r="S404" s="164">
        <f>IF(ISBLANK(#REF!),S403,S403+1)</f>
        <v>296</v>
      </c>
      <c r="T404" s="163" t="e">
        <f ca="1">IF(ISBLANK(#REF!),"",CONCATENATE("INSERT INTO [dbo].[CountryRegion] (CountryRegionID,Name,Description,CountryID,EditorID,EditDate,DisplayOrder) values (",#REF!,",'",L404,"','",L404,"',",(#REF!/#REF!),",5,'",TEXT(TODAY(),"yyyy-mm-dd"),"',",S404,");"))</f>
        <v>#REF!</v>
      </c>
      <c r="U404" s="164">
        <v>296</v>
      </c>
      <c r="V404" s="163" t="e">
        <f ca="1">IF(ISBLANK(#REF!),"",CONCATENATE("INSERT INTO [dbo].[State] (StateID,Name,Description,Abbreviation,CountryRegionID,EditorID,EditDate,DisplayOrder) values (",#REF!,",'",N404,"','",N404,"','",O404,"',",(#REF!/#REF!),",5,'",TEXT(TODAY(),"yyyy-mm-dd"),"',",U404,");"))</f>
        <v>#REF!</v>
      </c>
    </row>
    <row r="405" spans="1:22" ht="13" x14ac:dyDescent="0.25">
      <c r="A405" s="98">
        <v>5</v>
      </c>
      <c r="B405" s="99" t="s">
        <v>439</v>
      </c>
      <c r="C405" s="99">
        <v>4</v>
      </c>
      <c r="D405" s="100" t="s">
        <v>321</v>
      </c>
      <c r="E405" s="100">
        <v>17</v>
      </c>
      <c r="F405" s="101" t="s">
        <v>439</v>
      </c>
      <c r="G405" s="102">
        <v>1157</v>
      </c>
      <c r="H405" s="99" t="s">
        <v>470</v>
      </c>
      <c r="I405" s="103" t="s">
        <v>471</v>
      </c>
      <c r="J405" s="99" t="s">
        <v>1216</v>
      </c>
      <c r="K405" s="99">
        <v>0</v>
      </c>
      <c r="L405" s="115" t="str">
        <f>CONCATENATE("Unspecified ",J403)</f>
        <v>Unspecified WSM</v>
      </c>
      <c r="M405" s="116">
        <v>0</v>
      </c>
      <c r="N405" s="97" t="str">
        <f>CONCATENATE("Unspecified ",J403, " State")</f>
        <v>Unspecified WSM State</v>
      </c>
      <c r="S405" s="164">
        <f>IF(ISBLANK(#REF!),S404,S404+1)</f>
        <v>297</v>
      </c>
      <c r="T405" s="163" t="e">
        <f ca="1">IF(ISBLANK(#REF!),"",CONCATENATE("INSERT INTO [dbo].[CountryRegion] (CountryRegionID,Name,Description,CountryID,EditorID,EditDate,DisplayOrder) values (",#REF!,",'",L405,"','",L405,"',",(#REF!/#REF!),",5,'",TEXT(TODAY(),"yyyy-mm-dd"),"',",S405,");"))</f>
        <v>#REF!</v>
      </c>
      <c r="U405" s="164">
        <v>297</v>
      </c>
      <c r="V405" s="163" t="e">
        <f ca="1">IF(ISBLANK(#REF!),"",CONCATENATE("INSERT INTO [dbo].[State] (StateID,Name,Description,Abbreviation,CountryRegionID,EditorID,EditDate,DisplayOrder) values (",#REF!,",'",N405,"','",N405,"','",O405,"',",(#REF!/#REF!),",5,'",TEXT(TODAY(),"yyyy-mm-dd"),"',",U405,");"))</f>
        <v>#REF!</v>
      </c>
    </row>
    <row r="406" spans="1:22" ht="13" x14ac:dyDescent="0.25">
      <c r="A406" s="98">
        <v>5</v>
      </c>
      <c r="B406" s="99" t="s">
        <v>439</v>
      </c>
      <c r="C406" s="99">
        <v>4</v>
      </c>
      <c r="D406" s="100" t="s">
        <v>321</v>
      </c>
      <c r="E406" s="100">
        <v>17</v>
      </c>
      <c r="F406" s="101" t="s">
        <v>439</v>
      </c>
      <c r="G406" s="102">
        <v>1158</v>
      </c>
      <c r="H406" s="99" t="s">
        <v>472</v>
      </c>
      <c r="I406" s="103"/>
      <c r="J406" s="99" t="s">
        <v>1217</v>
      </c>
      <c r="K406" s="99">
        <v>0</v>
      </c>
      <c r="L406" s="115" t="str">
        <f>CONCATENATE("Unspecified ",J405)</f>
        <v>Unspecified TKL</v>
      </c>
      <c r="M406" s="116">
        <v>0</v>
      </c>
      <c r="N406" s="97" t="str">
        <f>CONCATENATE("Unspecified ",J405, " State")</f>
        <v>Unspecified TKL State</v>
      </c>
      <c r="S406" s="164">
        <f>IF(ISBLANK(#REF!),S405,S405+1)</f>
        <v>298</v>
      </c>
      <c r="T406" s="163" t="e">
        <f ca="1">IF(ISBLANK(#REF!),"",CONCATENATE("INSERT INTO [dbo].[CountryRegion] (CountryRegionID,Name,Description,CountryID,EditorID,EditDate,DisplayOrder) values (",#REF!,",'",L406,"','",L406,"',",(#REF!/#REF!),",5,'",TEXT(TODAY(),"yyyy-mm-dd"),"',",S406,");"))</f>
        <v>#REF!</v>
      </c>
      <c r="U406" s="164">
        <v>298</v>
      </c>
      <c r="V406" s="163" t="e">
        <f ca="1">IF(ISBLANK(#REF!),"",CONCATENATE("INSERT INTO [dbo].[State] (StateID,Name,Description,Abbreviation,CountryRegionID,EditorID,EditDate,DisplayOrder) values (",#REF!,",'",N406,"','",N406,"','",O406,"',",(#REF!/#REF!),",5,'",TEXT(TODAY(),"yyyy-mm-dd"),"',",U406,");"))</f>
        <v>#REF!</v>
      </c>
    </row>
    <row r="407" spans="1:22" ht="13" x14ac:dyDescent="0.25">
      <c r="A407" s="98">
        <v>5</v>
      </c>
      <c r="B407" s="99" t="s">
        <v>439</v>
      </c>
      <c r="C407" s="99">
        <v>4</v>
      </c>
      <c r="D407" s="100" t="s">
        <v>321</v>
      </c>
      <c r="E407" s="100">
        <v>17</v>
      </c>
      <c r="F407" s="101" t="s">
        <v>439</v>
      </c>
      <c r="G407" s="102">
        <v>1159</v>
      </c>
      <c r="H407" s="99" t="s">
        <v>473</v>
      </c>
      <c r="I407" s="103"/>
      <c r="J407" s="99" t="s">
        <v>1218</v>
      </c>
      <c r="K407" s="99">
        <v>0</v>
      </c>
      <c r="L407" s="115" t="str">
        <f>CONCATENATE("Unspecified ",J406)</f>
        <v>Unspecified TON</v>
      </c>
      <c r="M407" s="116">
        <v>0</v>
      </c>
      <c r="N407" s="97" t="str">
        <f>CONCATENATE("Unspecified ",J406, " State")</f>
        <v>Unspecified TON State</v>
      </c>
      <c r="S407" s="164">
        <f>IF(ISBLANK(#REF!),S406,S406+1)</f>
        <v>299</v>
      </c>
      <c r="T407" s="163" t="e">
        <f ca="1">IF(ISBLANK(#REF!),"",CONCATENATE("INSERT INTO [dbo].[CountryRegion] (CountryRegionID,Name,Description,CountryID,EditorID,EditDate,DisplayOrder) values (",#REF!,",'",L407,"','",L407,"',",(#REF!/#REF!),",5,'",TEXT(TODAY(),"yyyy-mm-dd"),"',",S407,");"))</f>
        <v>#REF!</v>
      </c>
      <c r="U407" s="164">
        <v>299</v>
      </c>
      <c r="V407" s="163" t="e">
        <f ca="1">IF(ISBLANK(#REF!),"",CONCATENATE("INSERT INTO [dbo].[State] (StateID,Name,Description,Abbreviation,CountryRegionID,EditorID,EditDate,DisplayOrder) values (",#REF!,",'",N407,"','",N407,"','",O407,"',",(#REF!/#REF!),",5,'",TEXT(TODAY(),"yyyy-mm-dd"),"',",U407,");"))</f>
        <v>#REF!</v>
      </c>
    </row>
    <row r="408" spans="1:22" ht="13" x14ac:dyDescent="0.25">
      <c r="A408" s="98">
        <v>5</v>
      </c>
      <c r="B408" s="99" t="s">
        <v>439</v>
      </c>
      <c r="C408" s="99">
        <v>4</v>
      </c>
      <c r="D408" s="100" t="s">
        <v>321</v>
      </c>
      <c r="E408" s="100">
        <v>17</v>
      </c>
      <c r="F408" s="101" t="s">
        <v>439</v>
      </c>
      <c r="G408" s="102">
        <v>1142</v>
      </c>
      <c r="H408" s="99" t="s">
        <v>449</v>
      </c>
      <c r="I408" s="103"/>
      <c r="J408" s="99" t="s">
        <v>1219</v>
      </c>
      <c r="K408" s="99">
        <v>0</v>
      </c>
      <c r="L408" s="115" t="str">
        <f>CONCATENATE("Unspecified ",J407)</f>
        <v>Unspecified TUV</v>
      </c>
      <c r="M408" s="116">
        <v>0</v>
      </c>
      <c r="N408" s="97" t="str">
        <f>CONCATENATE("Unspecified ",J407, " State")</f>
        <v>Unspecified TUV State</v>
      </c>
      <c r="S408" s="164">
        <f>IF(ISBLANK(#REF!),S407,S407+1)</f>
        <v>300</v>
      </c>
      <c r="T408" s="163" t="e">
        <f ca="1">IF(ISBLANK(#REF!),"",CONCATENATE("INSERT INTO [dbo].[CountryRegion] (CountryRegionID,Name,Description,CountryID,EditorID,EditDate,DisplayOrder) values (",#REF!,",'",L408,"','",L408,"',",(#REF!/#REF!),",5,'",TEXT(TODAY(),"yyyy-mm-dd"),"',",S408,");"))</f>
        <v>#REF!</v>
      </c>
      <c r="U408" s="164">
        <v>300</v>
      </c>
      <c r="V408" s="163" t="e">
        <f ca="1">IF(ISBLANK(#REF!),"",CONCATENATE("INSERT INTO [dbo].[State] (StateID,Name,Description,Abbreviation,CountryRegionID,EditorID,EditDate,DisplayOrder) values (",#REF!,",'",N408,"','",N408,"','",O408,"',",(#REF!/#REF!),",5,'",TEXT(TODAY(),"yyyy-mm-dd"),"',",U408,");"))</f>
        <v>#REF!</v>
      </c>
    </row>
    <row r="409" spans="1:22" ht="14.5" x14ac:dyDescent="0.25">
      <c r="A409" s="98">
        <v>5</v>
      </c>
      <c r="B409" s="99" t="s">
        <v>439</v>
      </c>
      <c r="C409" s="99">
        <v>4</v>
      </c>
      <c r="D409" s="100" t="s">
        <v>321</v>
      </c>
      <c r="E409" s="100">
        <v>17</v>
      </c>
      <c r="F409" s="101" t="s">
        <v>439</v>
      </c>
      <c r="G409" s="102">
        <v>1160</v>
      </c>
      <c r="H409" s="99" t="s">
        <v>474</v>
      </c>
      <c r="I409" s="103" t="s">
        <v>1220</v>
      </c>
      <c r="J409" s="99" t="s">
        <v>1221</v>
      </c>
      <c r="K409" s="99">
        <v>0</v>
      </c>
      <c r="L409" s="115" t="str">
        <f>CONCATENATE("Unspecified ",J409)</f>
        <v>Unspecified WLF</v>
      </c>
      <c r="M409" s="116">
        <v>0</v>
      </c>
      <c r="N409" s="97" t="str">
        <f>CONCATENATE("Unspecified ",J409, " State")</f>
        <v>Unspecified WLF State</v>
      </c>
      <c r="S409" s="164">
        <f>IF(ISBLANK(#REF!),S408,S408+1)</f>
        <v>301</v>
      </c>
      <c r="T409" s="163" t="e">
        <f ca="1">IF(ISBLANK(#REF!),"",CONCATENATE("INSERT INTO [dbo].[CountryRegion] (CountryRegionID,Name,Description,CountryID,EditorID,EditDate,DisplayOrder) values (",#REF!,",'",L409,"','",L409,"',",(#REF!/#REF!),",5,'",TEXT(TODAY(),"yyyy-mm-dd"),"',",S409,");"))</f>
        <v>#REF!</v>
      </c>
      <c r="U409" s="164">
        <v>301</v>
      </c>
      <c r="V409" s="163" t="e">
        <f ca="1">IF(ISBLANK(#REF!),"",CONCATENATE("INSERT INTO [dbo].[State] (StateID,Name,Description,Abbreviation,CountryRegionID,EditorID,EditDate,DisplayOrder) values (",#REF!,",'",N409,"','",N409,"','",O409,"',",(#REF!/#REF!),",5,'",TEXT(TODAY(),"yyyy-mm-dd"),"',",U409,");"))</f>
        <v>#REF!</v>
      </c>
    </row>
    <row r="410" spans="1:22" ht="13" x14ac:dyDescent="0.25">
      <c r="A410" s="108">
        <v>5</v>
      </c>
      <c r="B410" s="108" t="s">
        <v>439</v>
      </c>
      <c r="C410" s="99">
        <v>4</v>
      </c>
      <c r="D410" s="100" t="s">
        <v>321</v>
      </c>
      <c r="E410" s="100">
        <v>17</v>
      </c>
      <c r="F410" s="111" t="s">
        <v>439</v>
      </c>
      <c r="G410" s="121">
        <v>1161</v>
      </c>
      <c r="H410" s="122" t="s">
        <v>476</v>
      </c>
      <c r="I410" s="126"/>
      <c r="J410" s="124" t="s">
        <v>1222</v>
      </c>
      <c r="K410" s="124">
        <v>0</v>
      </c>
      <c r="L410" s="129" t="str">
        <f>CONCATENATE("Unspecified ",J410, " Sub-Region")</f>
        <v>Unspecified (Oceania) Sub-Region</v>
      </c>
      <c r="M410" s="131">
        <v>0</v>
      </c>
      <c r="N410" s="129" t="str">
        <f>CONCATENATE("Unspecified ",J410, " State")</f>
        <v>Unspecified (Oceania) State</v>
      </c>
      <c r="S410" s="164">
        <f>IF(ISBLANK(#REF!),S409,S409+1)</f>
        <v>302</v>
      </c>
      <c r="T410" s="163" t="e">
        <f ca="1">IF(ISBLANK(#REF!),"",CONCATENATE("INSERT INTO [dbo].[CountryRegion] (CountryRegionID,Name,Description,CountryID,EditorID,EditDate,DisplayOrder) values (",#REF!,",'",L410,"','",L410,"',",(#REF!/#REF!),",5,'",TEXT(TODAY(),"yyyy-mm-dd"),"',",S410,");"))</f>
        <v>#REF!</v>
      </c>
      <c r="U410" s="164">
        <v>302</v>
      </c>
      <c r="V410" s="163" t="e">
        <f ca="1">IF(ISBLANK(#REF!),"",CONCATENATE("INSERT INTO [dbo].[State] (StateID,Name,Description,Abbreviation,CountryRegionID,EditorID,EditDate,DisplayOrder) values (",#REF!,",'",N410,"','",N410,"','",O410,"',",(#REF!/#REF!),",5,'",TEXT(TODAY(),"yyyy-mm-dd"),"',",U410,");"))</f>
        <v>#REF!</v>
      </c>
    </row>
    <row r="411" spans="1:22" ht="13" x14ac:dyDescent="0.25">
      <c r="A411" s="98">
        <v>0</v>
      </c>
      <c r="B411" s="132" t="s">
        <v>477</v>
      </c>
      <c r="C411" s="108">
        <v>4</v>
      </c>
      <c r="D411" s="110" t="s">
        <v>321</v>
      </c>
      <c r="E411" s="110">
        <v>18</v>
      </c>
      <c r="F411" s="122" t="s">
        <v>478</v>
      </c>
      <c r="G411" s="121">
        <v>1162</v>
      </c>
      <c r="H411" s="122" t="s">
        <v>478</v>
      </c>
      <c r="I411" s="126"/>
      <c r="J411" s="124" t="s">
        <v>1223</v>
      </c>
      <c r="K411" s="124">
        <v>0</v>
      </c>
      <c r="L411" s="129" t="str">
        <f>CONCATENATE("Unspecified ",J411, " Sub-Region")</f>
        <v>Unspecified (Rest of World) Sub-Region</v>
      </c>
      <c r="M411" s="131">
        <v>0</v>
      </c>
      <c r="N411" s="129" t="str">
        <f>CONCATENATE("Unspecified ",J411, " State")</f>
        <v>Unspecified (Rest of World) State</v>
      </c>
      <c r="S411" s="164">
        <f>IF(ISBLANK(#REF!),S410,S410+1)</f>
        <v>303</v>
      </c>
      <c r="T411" s="163" t="e">
        <f ca="1">IF(ISBLANK(#REF!),"",CONCATENATE("INSERT INTO [dbo].[CountryRegion] (CountryRegionID,Name,Description,CountryID,EditorID,EditDate,DisplayOrder) values (",#REF!,",'",L411,"','",L411,"',",(#REF!/#REF!),",5,'",TEXT(TODAY(),"yyyy-mm-dd"),"',",S411,");"))</f>
        <v>#REF!</v>
      </c>
      <c r="U411" s="164">
        <v>303</v>
      </c>
      <c r="V411" s="163" t="e">
        <f ca="1">IF(ISBLANK(#REF!),"",CONCATENATE("INSERT INTO [dbo].[State] (StateID,Name,Description,Abbreviation,CountryRegionID,EditorID,EditDate,DisplayOrder) values (",#REF!,",'",N411,"','",N411,"','",O411,"',",(#REF!/#REF!),",5,'",TEXT(TODAY(),"yyyy-mm-dd"),"',",U411,");"))</f>
        <v>#REF!</v>
      </c>
    </row>
    <row r="412" spans="1:22" ht="13" x14ac:dyDescent="0.25">
      <c r="A412" s="108">
        <v>0</v>
      </c>
      <c r="B412" s="133" t="s">
        <v>477</v>
      </c>
      <c r="C412" s="109">
        <v>0</v>
      </c>
      <c r="D412" s="133" t="s">
        <v>477</v>
      </c>
      <c r="E412" s="110">
        <v>0</v>
      </c>
      <c r="F412" s="133" t="s">
        <v>477</v>
      </c>
      <c r="G412" s="121">
        <v>0</v>
      </c>
      <c r="H412" s="133" t="s">
        <v>477</v>
      </c>
      <c r="I412" s="126"/>
      <c r="J412" s="133" t="s">
        <v>477</v>
      </c>
      <c r="K412" s="134">
        <v>0</v>
      </c>
      <c r="L412" s="129" t="str">
        <f>CONCATENATE("Unspecified ",J412, " Sub-Region")</f>
        <v>Unspecified Unspecified Sub-Region</v>
      </c>
      <c r="M412" s="131">
        <v>0</v>
      </c>
      <c r="N412" s="129" t="str">
        <f>CONCATENATE("Unspecified ",J412, " State")</f>
        <v>Unspecified Unspecified State</v>
      </c>
      <c r="S412" s="164">
        <f>IF(ISBLANK(#REF!),S411,S411+1)</f>
        <v>304</v>
      </c>
      <c r="T412" s="163" t="e">
        <f ca="1">IF(ISBLANK(#REF!),"",CONCATENATE("INSERT INTO [dbo].[CountryRegion] (CountryRegionID,Name,Description,CountryID,EditorID,EditDate,DisplayOrder) values (",#REF!,",'",L412,"','",L412,"',",(#REF!/#REF!),",5,'",TEXT(TODAY(),"yyyy-mm-dd"),"',",S412,");"))</f>
        <v>#REF!</v>
      </c>
      <c r="U412" s="164">
        <v>304</v>
      </c>
      <c r="V412" s="163" t="e">
        <f ca="1">IF(ISBLANK(#REF!),"",CONCATENATE("INSERT INTO [dbo].[State] (StateID,Name,Description,Abbreviation,CountryRegionID,EditorID,EditDate,DisplayOrder) values (",#REF!,",'",N412,"','",N412,"','",O412,"',",(#REF!/#REF!),",5,'",TEXT(TODAY(),"yyyy-mm-dd"),"',",U412,");"))</f>
        <v>#REF!</v>
      </c>
    </row>
    <row r="413" spans="1:22" x14ac:dyDescent="0.25">
      <c r="B413" s="163"/>
      <c r="G413" s="163"/>
      <c r="H413" s="163"/>
    </row>
    <row r="414" spans="1:22" x14ac:dyDescent="0.25">
      <c r="B414" s="166" t="s">
        <v>479</v>
      </c>
      <c r="G414" s="163"/>
      <c r="H414" s="163"/>
    </row>
  </sheetData>
  <autoFilter ref="G2:W412"/>
  <phoneticPr fontId="51" type="noConversion"/>
  <pageMargins left="0.78749999999999998" right="0.78749999999999998" top="0.98402777777777795" bottom="0.98402777777777795" header="0.51180555555555496" footer="0.51180555555555496"/>
  <pageSetup paperSize="9" firstPageNumber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7336AA-ECD8-4695-89F1-8D5579ED07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D13175-4411-421E-96A2-DFD33FED8F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Industry</vt:lpstr>
      <vt:lpstr>Country</vt:lpstr>
      <vt:lpstr>Stage</vt:lpstr>
      <vt:lpstr>Management Fee Basis</vt:lpstr>
      <vt:lpstr>Tranche</vt:lpstr>
      <vt:lpstr>Prime Rates</vt:lpstr>
      <vt:lpstr>Currency</vt:lpstr>
      <vt:lpstr>Real.Status</vt:lpstr>
      <vt:lpstr>State</vt:lpstr>
      <vt:lpstr>Investment Types</vt:lpstr>
      <vt:lpstr>Deal Source</vt:lpstr>
      <vt:lpstr>Cash Flow Types</vt:lpstr>
      <vt:lpstr>Real Estate Measurer</vt:lpstr>
      <vt:lpstr>Real Estate Property Class</vt:lpstr>
      <vt:lpstr>GICS IDs</vt:lpstr>
      <vt:lpstr>Industry!Excel_BuiltIn__FilterDatabase</vt:lpstr>
      <vt:lpstr>Industry!Print_Area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Graeter</dc:creator>
  <cp:lastModifiedBy>Antonino Savorjado</cp:lastModifiedBy>
  <cp:lastPrinted>2016-08-18T09:47:49Z</cp:lastPrinted>
  <dcterms:created xsi:type="dcterms:W3CDTF">2014-03-27T11:13:41Z</dcterms:created>
  <dcterms:modified xsi:type="dcterms:W3CDTF">2021-03-12T10:25:32Z</dcterms:modified>
</cp:coreProperties>
</file>