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ud.LIMM\Downloads\"/>
    </mc:Choice>
  </mc:AlternateContent>
  <xr:revisionPtr revIDLastSave="0" documentId="8_{508D957E-BA60-4359-A3B5-873AE0B58E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сточник" sheetId="1" r:id="rId1"/>
    <sheet name="Лист2" sheetId="2" r:id="rId2"/>
  </sheets>
  <definedNames>
    <definedName name="ExternalData_1" localSheetId="0" hidden="1">Источник!$K$4:$K$10</definedName>
    <definedName name="ExternalData_2" localSheetId="0" hidden="1">Источник!$S$4:$S$10</definedName>
    <definedName name="ИД_Продажи">Источник!$N$3:$Q$31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7" i="1"/>
  <c r="L5" i="1"/>
  <c r="L8" i="1"/>
  <c r="L6" i="1"/>
  <c r="T5" i="1"/>
  <c r="T7" i="1"/>
  <c r="T9" i="1"/>
  <c r="T6" i="1"/>
  <c r="T8" i="1"/>
  <c r="T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EAA7C4-3483-41F9-B882-ECFCCB251A49}" keepAlive="1" name="Запрос — ТаблПродажи" description="Соединение с запросом &quot;ТаблПродажи&quot; в книге." type="5" refreshedVersion="7" background="1" saveData="1">
    <dbPr connection="Provider=Microsoft.Mashup.OleDb.1;Data Source=$Workbook$;Location=ТаблПродажи;Extended Properties=&quot;&quot;" command="SELECT * FROM [ТаблПродажи]"/>
  </connection>
  <connection id="2" xr16:uid="{3D6CA22D-133D-41C1-A56E-FAA93268FA01}" keepAlive="1" name="Запрос — ТаблПродажи (2)" description="Соединение с запросом &quot;ТаблПродажи (2)&quot; в книге." type="5" refreshedVersion="7" background="1" saveData="1">
    <dbPr connection="Provider=Microsoft.Mashup.OleDb.1;Data Source=$Workbook$;Location=&quot;ТаблПродажи (2)&quot;;Extended Properties=&quot;&quot;" command="SELECT * FROM [ТаблПродажи (2)]"/>
  </connection>
</connections>
</file>

<file path=xl/sharedStrings.xml><?xml version="1.0" encoding="utf-8"?>
<sst xmlns="http://schemas.openxmlformats.org/spreadsheetml/2006/main" count="197" uniqueCount="25">
  <si>
    <t>Табличный диапазон</t>
  </si>
  <si>
    <t>Умная таблица</t>
  </si>
  <si>
    <t>Именованный диапазон</t>
  </si>
  <si>
    <t>Город</t>
  </si>
  <si>
    <t>Белгород</t>
  </si>
  <si>
    <t>Екатеринбург</t>
  </si>
  <si>
    <t>Ижевск</t>
  </si>
  <si>
    <t>Новосибирск</t>
  </si>
  <si>
    <t>Пермь</t>
  </si>
  <si>
    <t>Самара</t>
  </si>
  <si>
    <t>Тюмень</t>
  </si>
  <si>
    <t>Месяц</t>
  </si>
  <si>
    <t>Производитель</t>
  </si>
  <si>
    <t>Сумма продаж</t>
  </si>
  <si>
    <t>Epson</t>
  </si>
  <si>
    <t>Canon</t>
  </si>
  <si>
    <t>Brother</t>
  </si>
  <si>
    <t>HP</t>
  </si>
  <si>
    <t>Kyocera</t>
  </si>
  <si>
    <t>Pantum</t>
  </si>
  <si>
    <t>Xerox</t>
  </si>
  <si>
    <t>Кострома</t>
  </si>
  <si>
    <t>Продажи по городам</t>
  </si>
  <si>
    <t>Продажи по производителям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</si>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</sst>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4" fontId="0" fillId="0" borderId="0" xfId="0" applyNumberFormat="1"/>
    <xf numFmtId="3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3" fillId="0" borderId="1" xfId="0" applyFont="1" applyBorder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Border="1"/>
    <xf numFmtId="0" fontId="0" fillId="0" borderId="0" xfId="0" applyNumberFormat="1"/>
  </cellXfs>
  <cellStyles count="1">
    <cellStyle name="Обычный" xfId="0" builtinId="0"/>
  </cellStyles>
  <dxfs count="17">
    <dxf>
      <numFmt numFmtId="3" formatCode="#,##0"/>
    </dxf>
    <dxf>
      <numFmt numFmtId="0" formatCode="General"/>
    </dxf>
    <dxf>
      <border outline="0">
        <top style="medium">
          <color indexed="64"/>
        </top>
      </border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2" defaultPivotStyle="PivotStyleLight16"/>
  <colors>
    <mruColors>
      <color rgb="FF008B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Продажи по городам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40516305324848"/>
          <c:y val="0.23652777777777778"/>
          <c:w val="0.59156480782367959"/>
          <c:h val="0.71254629629629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Источник!$L$4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Источник!$K$5:$K$10</c:f>
              <c:strCache>
                <c:ptCount val="6"/>
                <c:pt idx="0">
                  <c:v>Тюмень</c:v>
                </c:pt>
                <c:pt idx="1">
                  <c:v>Белгород</c:v>
                </c:pt>
                <c:pt idx="2">
                  <c:v>Екатеринбург</c:v>
                </c:pt>
                <c:pt idx="3">
                  <c:v>Самара</c:v>
                </c:pt>
                <c:pt idx="4">
                  <c:v>Новосибирск</c:v>
                </c:pt>
                <c:pt idx="5">
                  <c:v>Пермь</c:v>
                </c:pt>
              </c:strCache>
            </c:strRef>
          </c:cat>
          <c:val>
            <c:numRef>
              <c:f>Источник!$L$5:$L$10</c:f>
              <c:numCache>
                <c:formatCode>#,##0</c:formatCode>
                <c:ptCount val="6"/>
                <c:pt idx="0">
                  <c:v>1390846</c:v>
                </c:pt>
                <c:pt idx="1">
                  <c:v>1121774.333333333</c:v>
                </c:pt>
                <c:pt idx="2">
                  <c:v>964017</c:v>
                </c:pt>
                <c:pt idx="3">
                  <c:v>914931</c:v>
                </c:pt>
                <c:pt idx="4">
                  <c:v>901296</c:v>
                </c:pt>
                <c:pt idx="5">
                  <c:v>384047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6-48AF-B146-8980FB5D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2027705952"/>
        <c:axId val="2027704704"/>
      </c:barChart>
      <c:catAx>
        <c:axId val="2027705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704704"/>
        <c:crosses val="autoZero"/>
        <c:auto val="1"/>
        <c:lblAlgn val="ctr"/>
        <c:lblOffset val="100"/>
        <c:noMultiLvlLbl val="0"/>
      </c:catAx>
      <c:valAx>
        <c:axId val="202770470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202770595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Продажи по производителям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40516305324848"/>
          <c:y val="0.23652777777777778"/>
          <c:w val="0.59156480782367959"/>
          <c:h val="0.71254629629629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Источник!$T$4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Источник!$S$5:$S$10</c:f>
              <c:strCache>
                <c:ptCount val="6"/>
                <c:pt idx="0">
                  <c:v>Epson</c:v>
                </c:pt>
                <c:pt idx="1">
                  <c:v>HP</c:v>
                </c:pt>
                <c:pt idx="2">
                  <c:v>Canon</c:v>
                </c:pt>
                <c:pt idx="3">
                  <c:v>Kyocera</c:v>
                </c:pt>
                <c:pt idx="4">
                  <c:v>Brother</c:v>
                </c:pt>
                <c:pt idx="5">
                  <c:v>Pantum</c:v>
                </c:pt>
              </c:strCache>
            </c:strRef>
          </c:cat>
          <c:val>
            <c:numRef>
              <c:f>Источник!$T$5:$T$10</c:f>
              <c:numCache>
                <c:formatCode>#,##0</c:formatCode>
                <c:ptCount val="6"/>
                <c:pt idx="0">
                  <c:v>2023043</c:v>
                </c:pt>
                <c:pt idx="1">
                  <c:v>1368440</c:v>
                </c:pt>
                <c:pt idx="2">
                  <c:v>1296204</c:v>
                </c:pt>
                <c:pt idx="3">
                  <c:v>751704.33333333302</c:v>
                </c:pt>
                <c:pt idx="4">
                  <c:v>341860</c:v>
                </c:pt>
                <c:pt idx="5">
                  <c:v>132093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6-48AF-B146-8980FB5D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2027705952"/>
        <c:axId val="2027704704"/>
      </c:barChart>
      <c:catAx>
        <c:axId val="2027705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704704"/>
        <c:crosses val="autoZero"/>
        <c:auto val="1"/>
        <c:lblAlgn val="ctr"/>
        <c:lblOffset val="100"/>
        <c:noMultiLvlLbl val="0"/>
      </c:catAx>
      <c:valAx>
        <c:axId val="202770470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202770595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90487</xdr:rowOff>
    </xdr:from>
    <xdr:to>
      <xdr:col>13</xdr:col>
      <xdr:colOff>771525</xdr:colOff>
      <xdr:row>25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78DAD0-3FE4-4835-82EE-24B91CF64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914399</xdr:colOff>
      <xdr:row>11</xdr:row>
      <xdr:rowOff>80962</xdr:rowOff>
    </xdr:from>
    <xdr:to>
      <xdr:col>20</xdr:col>
      <xdr:colOff>533399</xdr:colOff>
      <xdr:row>25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04D200-A973-417A-AC90-9FCC6983D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660B0A-34A9-409C-AC59-A06FEC3912CF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Город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EDC1ACD-E6A7-4AE0-A914-AAF87F675F3A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Производитель" tableColumnId="1"/>
      <queryTableField id="2" dataBound="0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Продажи" displayName="ТаблПродажи" ref="F3:I27" totalsRowShown="0" headerRowDxfId="16">
  <autoFilter ref="F3:I27" xr:uid="{00000000-0009-0000-0100-000002000000}"/>
  <tableColumns count="4">
    <tableColumn id="1" xr3:uid="{00000000-0010-0000-0000-000001000000}" name="Месяц" dataDxfId="15"/>
    <tableColumn id="2" xr3:uid="{00000000-0010-0000-0000-000002000000}" name="Город" dataDxfId="14"/>
    <tableColumn id="3" xr3:uid="{00000000-0010-0000-0000-000003000000}" name="Производитель" dataDxfId="13"/>
    <tableColumn id="4" xr3:uid="{00000000-0010-0000-0000-000004000000}" name="Сумма продаж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AD952-54E6-4275-AB28-758D0188FE8A}" name="Таблица1" displayName="Таблица1" ref="A3:D27" totalsRowShown="0">
  <autoFilter ref="A3:D27" xr:uid="{E6CAD952-54E6-4275-AB28-758D0188FE8A}"/>
  <tableColumns count="4">
    <tableColumn id="1" xr3:uid="{5040798D-9E92-44FE-ABF5-C82424CF7F9F}" name="Месяц" dataDxfId="11"/>
    <tableColumn id="2" xr3:uid="{51A53749-50FB-4CB9-BDD9-62A67D673928}" name="Город" dataDxfId="10"/>
    <tableColumn id="3" xr3:uid="{CD6D075D-C188-4805-8E96-895C2A60952C}" name="Производитель" dataDxfId="9"/>
    <tableColumn id="4" xr3:uid="{8258069E-0458-4399-9CA1-2FC604BD97CE}" name="Сумма продаж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526BD6-E4FC-491A-AD85-1A6DDAB7CA44}" name="ТаблПродажи_2" displayName="ТаблПродажи_2" ref="K4:L10" tableType="queryTable" totalsRowShown="0" headerRowDxfId="7" dataDxfId="6" tableBorderDxfId="5">
  <autoFilter ref="K4:L10" xr:uid="{7C526BD6-E4FC-491A-AD85-1A6DDAB7CA44}"/>
  <sortState xmlns:xlrd2="http://schemas.microsoft.com/office/spreadsheetml/2017/richdata2" ref="K5:L10">
    <sortCondition descending="1" ref="L4:L10"/>
  </sortState>
  <tableColumns count="2">
    <tableColumn id="1" xr3:uid="{D564A8F5-6454-4388-8F9B-73464E9C1745}" uniqueName="1" name="Город" queryTableFieldId="1" dataDxfId="4"/>
    <tableColumn id="2" xr3:uid="{04D4FEBB-7C66-44EF-B04C-31B3F0338F96}" uniqueName="2" name="ИТОГО" queryTableFieldId="2" dataDxfId="3">
      <calculatedColumnFormula>SUMIF(ТаблПродажи[Город],ТаблПродажи_2[[#This Row],[Город]],ТаблПродажи[Сумма продаж])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7B57DF-EB7B-4B21-B171-BDB431944946}" name="ТаблПродажи__2" displayName="ТаблПродажи__2" ref="S4:T10" tableType="queryTable" totalsRowShown="0" tableBorderDxfId="2">
  <autoFilter ref="S4:T10" xr:uid="{447B57DF-EB7B-4B21-B171-BDB431944946}"/>
  <sortState xmlns:xlrd2="http://schemas.microsoft.com/office/spreadsheetml/2017/richdata2" ref="S5:T10">
    <sortCondition descending="1" ref="T4:T10"/>
  </sortState>
  <tableColumns count="2">
    <tableColumn id="1" xr3:uid="{42BF9F7D-224B-4D92-9F81-9EC7222D974E}" uniqueName="1" name="Производитель" queryTableFieldId="1" dataDxfId="1"/>
    <tableColumn id="2" xr3:uid="{3218FD0A-9BAE-426F-BE9A-79A6484F94F1}" uniqueName="2" name="ИТОГО" queryTableFieldId="2" dataDxfId="0">
      <calculatedColumnFormula>SUMIF($P$4:$P$31,ТаблПродажи__2[[#This Row],[Производитель]],$Q$4:$Q$31)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FFFFFF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topLeftCell="I1" workbookViewId="0">
      <selection activeCell="X13" sqref="X13"/>
    </sheetView>
  </sheetViews>
  <sheetFormatPr defaultRowHeight="15" x14ac:dyDescent="0.25"/>
  <cols>
    <col min="1" max="1" width="20.42578125" hidden="1" customWidth="1"/>
    <col min="2" max="2" width="13.5703125" hidden="1" customWidth="1"/>
    <col min="3" max="3" width="17.42578125" hidden="1" customWidth="1"/>
    <col min="4" max="4" width="17.140625" hidden="1" customWidth="1"/>
    <col min="5" max="5" width="6.85546875" customWidth="1"/>
    <col min="6" max="6" width="14.7109375" style="2" bestFit="1" customWidth="1"/>
    <col min="7" max="7" width="13.5703125" bestFit="1" customWidth="1"/>
    <col min="8" max="8" width="17.7109375" bestFit="1" customWidth="1"/>
    <col min="9" max="9" width="15.140625" bestFit="1" customWidth="1"/>
    <col min="10" max="10" width="2.7109375" customWidth="1"/>
    <col min="11" max="11" width="13.7109375" style="2" bestFit="1" customWidth="1"/>
    <col min="12" max="12" width="9.42578125" style="3" bestFit="1" customWidth="1"/>
    <col min="13" max="13" width="15.42578125" bestFit="1" customWidth="1"/>
    <col min="14" max="14" width="23.5703125" bestFit="1" customWidth="1"/>
    <col min="15" max="15" width="13.5703125" bestFit="1" customWidth="1"/>
    <col min="16" max="16" width="15.42578125" bestFit="1" customWidth="1"/>
    <col min="17" max="17" width="15.140625" bestFit="1" customWidth="1"/>
    <col min="18" max="18" width="2.7109375" customWidth="1"/>
    <col min="19" max="19" width="17.7109375" bestFit="1" customWidth="1"/>
    <col min="20" max="20" width="9.42578125" style="3" bestFit="1" customWidth="1"/>
  </cols>
  <sheetData>
    <row r="1" spans="1:20" ht="20.25" customHeight="1" x14ac:dyDescent="0.25">
      <c r="A1" s="1" t="s">
        <v>0</v>
      </c>
      <c r="B1" s="1"/>
      <c r="C1" s="1"/>
      <c r="D1" s="1"/>
      <c r="F1" s="22" t="s">
        <v>1</v>
      </c>
      <c r="G1" s="1"/>
      <c r="H1" s="1"/>
      <c r="I1" s="1"/>
      <c r="N1" s="1" t="s">
        <v>2</v>
      </c>
      <c r="O1" s="1"/>
      <c r="P1" s="1"/>
      <c r="Q1" s="1"/>
    </row>
    <row r="3" spans="1:20" ht="15.75" thickBot="1" x14ac:dyDescent="0.3">
      <c r="A3" s="15" t="s">
        <v>11</v>
      </c>
      <c r="B3" s="8" t="s">
        <v>3</v>
      </c>
      <c r="C3" s="8" t="s">
        <v>12</v>
      </c>
      <c r="D3" s="9" t="s">
        <v>13</v>
      </c>
      <c r="F3" s="19" t="s">
        <v>11</v>
      </c>
      <c r="G3" s="13" t="s">
        <v>3</v>
      </c>
      <c r="H3" s="13" t="s">
        <v>12</v>
      </c>
      <c r="I3" s="14" t="s">
        <v>13</v>
      </c>
      <c r="K3" s="23" t="s">
        <v>22</v>
      </c>
      <c r="L3" s="21"/>
      <c r="N3" s="4" t="s">
        <v>11</v>
      </c>
      <c r="O3" s="17" t="s">
        <v>3</v>
      </c>
      <c r="P3" s="17" t="s">
        <v>12</v>
      </c>
      <c r="Q3" s="5" t="s">
        <v>13</v>
      </c>
      <c r="S3" s="25" t="s">
        <v>23</v>
      </c>
      <c r="T3" s="21"/>
    </row>
    <row r="4" spans="1:20" x14ac:dyDescent="0.25">
      <c r="A4" s="16">
        <v>44592</v>
      </c>
      <c r="B4" s="11" t="s">
        <v>8</v>
      </c>
      <c r="C4" s="11" t="s">
        <v>14</v>
      </c>
      <c r="D4" s="12">
        <v>96012</v>
      </c>
      <c r="F4" s="16">
        <v>44592</v>
      </c>
      <c r="G4" s="11" t="s">
        <v>8</v>
      </c>
      <c r="H4" s="11" t="s">
        <v>14</v>
      </c>
      <c r="I4" s="12">
        <v>96012</v>
      </c>
      <c r="K4" s="19" t="s">
        <v>3</v>
      </c>
      <c r="L4" s="19" t="s">
        <v>24</v>
      </c>
      <c r="N4" s="16">
        <v>44592</v>
      </c>
      <c r="O4" s="11" t="s">
        <v>8</v>
      </c>
      <c r="P4" s="11" t="s">
        <v>14</v>
      </c>
      <c r="Q4" s="12">
        <v>96012</v>
      </c>
      <c r="S4" t="s">
        <v>12</v>
      </c>
      <c r="T4" t="s">
        <v>24</v>
      </c>
    </row>
    <row r="5" spans="1:20" x14ac:dyDescent="0.25">
      <c r="A5" s="16">
        <v>44592</v>
      </c>
      <c r="B5" s="11" t="s">
        <v>7</v>
      </c>
      <c r="C5" s="11" t="s">
        <v>14</v>
      </c>
      <c r="D5" s="12">
        <v>298386</v>
      </c>
      <c r="F5" s="16">
        <v>44592</v>
      </c>
      <c r="G5" s="11" t="s">
        <v>7</v>
      </c>
      <c r="H5" s="11" t="s">
        <v>14</v>
      </c>
      <c r="I5" s="12">
        <v>298386</v>
      </c>
      <c r="K5" s="24" t="s">
        <v>10</v>
      </c>
      <c r="L5" s="20">
        <f>SUMIF(ТаблПродажи[Город],ТаблПродажи_2[[#This Row],[Город]],ТаблПродажи[Сумма продаж])</f>
        <v>1390846</v>
      </c>
      <c r="N5" s="16">
        <v>44592</v>
      </c>
      <c r="O5" s="11" t="s">
        <v>7</v>
      </c>
      <c r="P5" s="11" t="s">
        <v>14</v>
      </c>
      <c r="Q5" s="12">
        <v>298386</v>
      </c>
      <c r="S5" s="26" t="s">
        <v>14</v>
      </c>
      <c r="T5" s="7">
        <f>SUMIF($P$4:$P$31,ТаблПродажи__2[[#This Row],[Производитель]],$Q$4:$Q$31)</f>
        <v>2023043</v>
      </c>
    </row>
    <row r="6" spans="1:20" x14ac:dyDescent="0.25">
      <c r="A6" s="16">
        <v>44592</v>
      </c>
      <c r="B6" s="11" t="s">
        <v>5</v>
      </c>
      <c r="C6" s="11" t="s">
        <v>15</v>
      </c>
      <c r="D6" s="12">
        <v>265888</v>
      </c>
      <c r="F6" s="16">
        <v>44592</v>
      </c>
      <c r="G6" s="11" t="s">
        <v>5</v>
      </c>
      <c r="H6" s="11" t="s">
        <v>15</v>
      </c>
      <c r="I6" s="12">
        <v>265888</v>
      </c>
      <c r="K6" s="24" t="s">
        <v>4</v>
      </c>
      <c r="L6" s="20">
        <f>SUMIF(ТаблПродажи[Город],ТаблПродажи_2[[#This Row],[Город]],ТаблПродажи[Сумма продаж])</f>
        <v>1121774.333333333</v>
      </c>
      <c r="N6" s="16">
        <v>44592</v>
      </c>
      <c r="O6" s="11" t="s">
        <v>5</v>
      </c>
      <c r="P6" s="11" t="s">
        <v>15</v>
      </c>
      <c r="Q6" s="12">
        <v>265888</v>
      </c>
      <c r="S6" s="26" t="s">
        <v>17</v>
      </c>
      <c r="T6" s="7">
        <f>SUMIF($P$4:$P$31,ТаблПродажи__2[[#This Row],[Производитель]],$Q$4:$Q$31)</f>
        <v>1368440</v>
      </c>
    </row>
    <row r="7" spans="1:20" x14ac:dyDescent="0.25">
      <c r="A7" s="16">
        <v>44592</v>
      </c>
      <c r="B7" s="11" t="s">
        <v>10</v>
      </c>
      <c r="C7" s="11" t="s">
        <v>15</v>
      </c>
      <c r="D7" s="12">
        <v>498540</v>
      </c>
      <c r="F7" s="16">
        <v>44592</v>
      </c>
      <c r="G7" s="11" t="s">
        <v>10</v>
      </c>
      <c r="H7" s="11" t="s">
        <v>15</v>
      </c>
      <c r="I7" s="12">
        <v>498540</v>
      </c>
      <c r="K7" s="24" t="s">
        <v>5</v>
      </c>
      <c r="L7" s="20">
        <f>SUMIF(ТаблПродажи[Город],ТаблПродажи_2[[#This Row],[Город]],ТаблПродажи[Сумма продаж])</f>
        <v>964017</v>
      </c>
      <c r="N7" s="16">
        <v>44592</v>
      </c>
      <c r="O7" s="11" t="s">
        <v>10</v>
      </c>
      <c r="P7" s="11" t="s">
        <v>15</v>
      </c>
      <c r="Q7" s="12">
        <v>498540</v>
      </c>
      <c r="S7" s="26" t="s">
        <v>15</v>
      </c>
      <c r="T7" s="7">
        <f>SUMIF($P$4:$P$31,ТаблПродажи__2[[#This Row],[Производитель]],$Q$4:$Q$31)</f>
        <v>1296204</v>
      </c>
    </row>
    <row r="8" spans="1:20" x14ac:dyDescent="0.25">
      <c r="A8" s="16">
        <v>44592</v>
      </c>
      <c r="B8" s="11" t="s">
        <v>9</v>
      </c>
      <c r="C8" s="11" t="s">
        <v>16</v>
      </c>
      <c r="D8" s="12">
        <v>341860</v>
      </c>
      <c r="F8" s="16">
        <v>44592</v>
      </c>
      <c r="G8" s="11" t="s">
        <v>9</v>
      </c>
      <c r="H8" s="11" t="s">
        <v>16</v>
      </c>
      <c r="I8" s="12">
        <v>341860</v>
      </c>
      <c r="K8" s="24" t="s">
        <v>9</v>
      </c>
      <c r="L8" s="20">
        <f>SUMIF(ТаблПродажи[Город],ТаблПродажи_2[[#This Row],[Город]],ТаблПродажи[Сумма продаж])</f>
        <v>914931</v>
      </c>
      <c r="N8" s="16">
        <v>44592</v>
      </c>
      <c r="O8" s="11" t="s">
        <v>9</v>
      </c>
      <c r="P8" s="11" t="s">
        <v>16</v>
      </c>
      <c r="Q8" s="12">
        <v>341860</v>
      </c>
      <c r="S8" s="26" t="s">
        <v>18</v>
      </c>
      <c r="T8" s="7">
        <f>SUMIF($P$4:$P$31,ТаблПродажи__2[[#This Row],[Производитель]],$Q$4:$Q$31)</f>
        <v>751704.33333333302</v>
      </c>
    </row>
    <row r="9" spans="1:20" x14ac:dyDescent="0.25">
      <c r="A9" s="16">
        <v>44592</v>
      </c>
      <c r="B9" s="11" t="s">
        <v>4</v>
      </c>
      <c r="C9" s="11" t="s">
        <v>14</v>
      </c>
      <c r="D9" s="12">
        <v>198924</v>
      </c>
      <c r="F9" s="16">
        <v>44592</v>
      </c>
      <c r="G9" s="11" t="s">
        <v>4</v>
      </c>
      <c r="H9" s="11" t="s">
        <v>14</v>
      </c>
      <c r="I9" s="12">
        <v>198924</v>
      </c>
      <c r="K9" s="24" t="s">
        <v>7</v>
      </c>
      <c r="L9" s="20">
        <f>SUMIF(ТаблПродажи[Город],ТаблПродажи_2[[#This Row],[Город]],ТаблПродажи[Сумма продаж])</f>
        <v>901296</v>
      </c>
      <c r="N9" s="16">
        <v>44592</v>
      </c>
      <c r="O9" s="11" t="s">
        <v>4</v>
      </c>
      <c r="P9" s="11" t="s">
        <v>14</v>
      </c>
      <c r="Q9" s="12">
        <v>198924</v>
      </c>
      <c r="S9" s="26" t="s">
        <v>16</v>
      </c>
      <c r="T9" s="7">
        <f>SUMIF($P$4:$P$31,ТаблПродажи__2[[#This Row],[Производитель]],$Q$4:$Q$31)</f>
        <v>341860</v>
      </c>
    </row>
    <row r="10" spans="1:20" x14ac:dyDescent="0.25">
      <c r="A10" s="16">
        <v>44620</v>
      </c>
      <c r="B10" s="11" t="s">
        <v>8</v>
      </c>
      <c r="C10" s="11" t="s">
        <v>14</v>
      </c>
      <c r="D10" s="12">
        <v>62283</v>
      </c>
      <c r="F10" s="16">
        <v>44620</v>
      </c>
      <c r="G10" s="11" t="s">
        <v>8</v>
      </c>
      <c r="H10" s="11" t="s">
        <v>14</v>
      </c>
      <c r="I10" s="12">
        <v>62283</v>
      </c>
      <c r="K10" s="24" t="s">
        <v>8</v>
      </c>
      <c r="L10" s="20">
        <f>SUMIF(ТаблПродажи[Город],ТаблПродажи_2[[#This Row],[Город]],ТаблПродажи[Сумма продаж])</f>
        <v>384047</v>
      </c>
      <c r="N10" s="16">
        <v>44620</v>
      </c>
      <c r="O10" s="11" t="s">
        <v>8</v>
      </c>
      <c r="P10" s="11" t="s">
        <v>14</v>
      </c>
      <c r="Q10" s="12">
        <v>62283</v>
      </c>
      <c r="S10" s="26" t="s">
        <v>19</v>
      </c>
      <c r="T10" s="7">
        <f>SUMIF($P$4:$P$31,ТаблПродажи__2[[#This Row],[Производитель]],$Q$4:$Q$31)</f>
        <v>132093</v>
      </c>
    </row>
    <row r="11" spans="1:20" x14ac:dyDescent="0.25">
      <c r="A11" s="16">
        <v>44620</v>
      </c>
      <c r="B11" s="11" t="s">
        <v>7</v>
      </c>
      <c r="C11" s="11" t="s">
        <v>17</v>
      </c>
      <c r="D11" s="12">
        <v>435996</v>
      </c>
      <c r="F11" s="16">
        <v>44620</v>
      </c>
      <c r="G11" s="11" t="s">
        <v>7</v>
      </c>
      <c r="H11" s="11" t="s">
        <v>17</v>
      </c>
      <c r="I11" s="12">
        <v>435996</v>
      </c>
      <c r="L11" s="20"/>
      <c r="N11" s="16">
        <v>44620</v>
      </c>
      <c r="O11" s="11" t="s">
        <v>7</v>
      </c>
      <c r="P11" s="11" t="s">
        <v>17</v>
      </c>
      <c r="Q11" s="12">
        <v>435996</v>
      </c>
    </row>
    <row r="12" spans="1:20" x14ac:dyDescent="0.25">
      <c r="A12" s="16">
        <v>44620</v>
      </c>
      <c r="B12" s="11" t="s">
        <v>5</v>
      </c>
      <c r="C12" s="11" t="s">
        <v>14</v>
      </c>
      <c r="D12" s="12">
        <v>373870</v>
      </c>
      <c r="F12" s="16">
        <v>44620</v>
      </c>
      <c r="G12" s="11" t="s">
        <v>5</v>
      </c>
      <c r="H12" s="11" t="s">
        <v>14</v>
      </c>
      <c r="I12" s="12">
        <v>373870</v>
      </c>
      <c r="L12" s="20"/>
      <c r="N12" s="16">
        <v>44620</v>
      </c>
      <c r="O12" s="11" t="s">
        <v>5</v>
      </c>
      <c r="P12" s="11" t="s">
        <v>14</v>
      </c>
      <c r="Q12" s="12">
        <v>373870</v>
      </c>
    </row>
    <row r="13" spans="1:20" x14ac:dyDescent="0.25">
      <c r="A13" s="16">
        <v>44620</v>
      </c>
      <c r="B13" s="11" t="s">
        <v>10</v>
      </c>
      <c r="C13" s="11" t="s">
        <v>15</v>
      </c>
      <c r="D13" s="12">
        <v>232652</v>
      </c>
      <c r="F13" s="16">
        <v>44620</v>
      </c>
      <c r="G13" s="11" t="s">
        <v>10</v>
      </c>
      <c r="H13" s="11" t="s">
        <v>15</v>
      </c>
      <c r="I13" s="12">
        <v>232652</v>
      </c>
      <c r="N13" s="16">
        <v>44620</v>
      </c>
      <c r="O13" s="11" t="s">
        <v>10</v>
      </c>
      <c r="P13" s="11" t="s">
        <v>15</v>
      </c>
      <c r="Q13" s="12">
        <v>232652</v>
      </c>
    </row>
    <row r="14" spans="1:20" x14ac:dyDescent="0.25">
      <c r="A14" s="16">
        <v>44620</v>
      </c>
      <c r="B14" s="11" t="s">
        <v>9</v>
      </c>
      <c r="C14" s="11" t="s">
        <v>18</v>
      </c>
      <c r="D14" s="12">
        <v>287548</v>
      </c>
      <c r="F14" s="16">
        <v>44620</v>
      </c>
      <c r="G14" s="11" t="s">
        <v>9</v>
      </c>
      <c r="H14" s="11" t="s">
        <v>18</v>
      </c>
      <c r="I14" s="12">
        <v>287548</v>
      </c>
      <c r="N14" s="16">
        <v>44620</v>
      </c>
      <c r="O14" s="11" t="s">
        <v>9</v>
      </c>
      <c r="P14" s="11" t="s">
        <v>18</v>
      </c>
      <c r="Q14" s="12">
        <v>287548</v>
      </c>
    </row>
    <row r="15" spans="1:20" x14ac:dyDescent="0.25">
      <c r="A15" s="16">
        <v>44620</v>
      </c>
      <c r="B15" s="11" t="s">
        <v>4</v>
      </c>
      <c r="C15" s="11" t="s">
        <v>19</v>
      </c>
      <c r="D15" s="12">
        <v>132093</v>
      </c>
      <c r="F15" s="16">
        <v>44620</v>
      </c>
      <c r="G15" s="11" t="s">
        <v>4</v>
      </c>
      <c r="H15" s="11" t="s">
        <v>19</v>
      </c>
      <c r="I15" s="12">
        <v>132093</v>
      </c>
      <c r="N15" s="16">
        <v>44620</v>
      </c>
      <c r="O15" s="11" t="s">
        <v>4</v>
      </c>
      <c r="P15" s="11" t="s">
        <v>19</v>
      </c>
      <c r="Q15" s="12">
        <v>132093</v>
      </c>
    </row>
    <row r="16" spans="1:20" x14ac:dyDescent="0.25">
      <c r="A16" s="16">
        <v>44620</v>
      </c>
      <c r="B16" s="11" t="s">
        <v>8</v>
      </c>
      <c r="C16" s="11" t="s">
        <v>17</v>
      </c>
      <c r="D16" s="12">
        <v>59664</v>
      </c>
      <c r="F16" s="16">
        <v>44620</v>
      </c>
      <c r="G16" s="11" t="s">
        <v>8</v>
      </c>
      <c r="H16" s="11" t="s">
        <v>17</v>
      </c>
      <c r="I16" s="12">
        <v>59664</v>
      </c>
      <c r="N16" s="16">
        <v>44620</v>
      </c>
      <c r="O16" s="11" t="s">
        <v>8</v>
      </c>
      <c r="P16" s="11" t="s">
        <v>17</v>
      </c>
      <c r="Q16" s="12">
        <v>59664</v>
      </c>
    </row>
    <row r="17" spans="1:17" x14ac:dyDescent="0.25">
      <c r="A17" s="16">
        <v>44620</v>
      </c>
      <c r="B17" s="11" t="s">
        <v>7</v>
      </c>
      <c r="C17" s="11" t="s">
        <v>14</v>
      </c>
      <c r="D17" s="12">
        <v>48006</v>
      </c>
      <c r="F17" s="16">
        <v>44620</v>
      </c>
      <c r="G17" s="11" t="s">
        <v>7</v>
      </c>
      <c r="H17" s="11" t="s">
        <v>14</v>
      </c>
      <c r="I17" s="12">
        <v>48006</v>
      </c>
      <c r="N17" s="16">
        <v>44620</v>
      </c>
      <c r="O17" s="11" t="s">
        <v>7</v>
      </c>
      <c r="P17" s="11" t="s">
        <v>14</v>
      </c>
      <c r="Q17" s="12">
        <v>48006</v>
      </c>
    </row>
    <row r="18" spans="1:17" x14ac:dyDescent="0.25">
      <c r="A18" s="16">
        <v>44651</v>
      </c>
      <c r="B18" s="11" t="s">
        <v>5</v>
      </c>
      <c r="C18" s="11" t="s">
        <v>18</v>
      </c>
      <c r="D18" s="12">
        <v>143994</v>
      </c>
      <c r="F18" s="16">
        <v>44651</v>
      </c>
      <c r="G18" s="11" t="s">
        <v>5</v>
      </c>
      <c r="H18" s="11" t="s">
        <v>18</v>
      </c>
      <c r="I18" s="12">
        <v>143994</v>
      </c>
      <c r="N18" s="16">
        <v>44651</v>
      </c>
      <c r="O18" s="11" t="s">
        <v>5</v>
      </c>
      <c r="P18" s="11" t="s">
        <v>18</v>
      </c>
      <c r="Q18" s="12">
        <v>143994</v>
      </c>
    </row>
    <row r="19" spans="1:17" x14ac:dyDescent="0.25">
      <c r="A19" s="16">
        <v>44651</v>
      </c>
      <c r="B19" s="11" t="s">
        <v>10</v>
      </c>
      <c r="C19" s="11" t="s">
        <v>17</v>
      </c>
      <c r="D19" s="12">
        <v>360530</v>
      </c>
      <c r="F19" s="16">
        <v>44651</v>
      </c>
      <c r="G19" s="11" t="s">
        <v>10</v>
      </c>
      <c r="H19" s="11" t="s">
        <v>17</v>
      </c>
      <c r="I19" s="12">
        <v>360530</v>
      </c>
      <c r="N19" s="16">
        <v>44651</v>
      </c>
      <c r="O19" s="11" t="s">
        <v>10</v>
      </c>
      <c r="P19" s="11" t="s">
        <v>17</v>
      </c>
      <c r="Q19" s="12">
        <v>360530</v>
      </c>
    </row>
    <row r="20" spans="1:17" x14ac:dyDescent="0.25">
      <c r="A20" s="16">
        <v>44651</v>
      </c>
      <c r="B20" s="11" t="s">
        <v>9</v>
      </c>
      <c r="C20" s="11" t="s">
        <v>14</v>
      </c>
      <c r="D20" s="12">
        <v>149548</v>
      </c>
      <c r="F20" s="16">
        <v>44651</v>
      </c>
      <c r="G20" s="11" t="s">
        <v>9</v>
      </c>
      <c r="H20" s="11" t="s">
        <v>14</v>
      </c>
      <c r="I20" s="12">
        <v>149548</v>
      </c>
      <c r="N20" s="16">
        <v>44651</v>
      </c>
      <c r="O20" s="11" t="s">
        <v>9</v>
      </c>
      <c r="P20" s="11" t="s">
        <v>14</v>
      </c>
      <c r="Q20" s="12">
        <v>149548</v>
      </c>
    </row>
    <row r="21" spans="1:17" x14ac:dyDescent="0.25">
      <c r="A21" s="16">
        <v>44651</v>
      </c>
      <c r="B21" s="11" t="s">
        <v>4</v>
      </c>
      <c r="C21" s="11" t="s">
        <v>14</v>
      </c>
      <c r="D21" s="12">
        <v>629926</v>
      </c>
      <c r="F21" s="16">
        <v>44651</v>
      </c>
      <c r="G21" s="11" t="s">
        <v>4</v>
      </c>
      <c r="H21" s="11" t="s">
        <v>14</v>
      </c>
      <c r="I21" s="12">
        <v>629926</v>
      </c>
      <c r="N21" s="16">
        <v>44651</v>
      </c>
      <c r="O21" s="11" t="s">
        <v>4</v>
      </c>
      <c r="P21" s="11" t="s">
        <v>14</v>
      </c>
      <c r="Q21" s="12">
        <v>629926</v>
      </c>
    </row>
    <row r="22" spans="1:17" x14ac:dyDescent="0.25">
      <c r="A22" s="16">
        <v>44651</v>
      </c>
      <c r="B22" s="11" t="s">
        <v>8</v>
      </c>
      <c r="C22" s="11" t="s">
        <v>14</v>
      </c>
      <c r="D22" s="12">
        <v>166088</v>
      </c>
      <c r="F22" s="16">
        <v>44651</v>
      </c>
      <c r="G22" s="11" t="s">
        <v>8</v>
      </c>
      <c r="H22" s="11" t="s">
        <v>14</v>
      </c>
      <c r="I22" s="12">
        <v>166088</v>
      </c>
      <c r="N22" s="16">
        <v>44651</v>
      </c>
      <c r="O22" s="11" t="s">
        <v>8</v>
      </c>
      <c r="P22" s="11" t="s">
        <v>14</v>
      </c>
      <c r="Q22" s="12">
        <v>166088</v>
      </c>
    </row>
    <row r="23" spans="1:17" x14ac:dyDescent="0.25">
      <c r="A23" s="16">
        <v>44651</v>
      </c>
      <c r="B23" s="11" t="s">
        <v>7</v>
      </c>
      <c r="C23" s="11" t="s">
        <v>17</v>
      </c>
      <c r="D23" s="12">
        <v>118908</v>
      </c>
      <c r="F23" s="16">
        <v>44651</v>
      </c>
      <c r="G23" s="11" t="s">
        <v>7</v>
      </c>
      <c r="H23" s="11" t="s">
        <v>17</v>
      </c>
      <c r="I23" s="12">
        <v>118908</v>
      </c>
      <c r="N23" s="16">
        <v>44651</v>
      </c>
      <c r="O23" s="11" t="s">
        <v>7</v>
      </c>
      <c r="P23" s="11" t="s">
        <v>17</v>
      </c>
      <c r="Q23" s="12">
        <v>118908</v>
      </c>
    </row>
    <row r="24" spans="1:17" x14ac:dyDescent="0.25">
      <c r="A24" s="16">
        <v>44651</v>
      </c>
      <c r="B24" s="11" t="s">
        <v>5</v>
      </c>
      <c r="C24" s="11" t="s">
        <v>17</v>
      </c>
      <c r="D24" s="12">
        <v>180265</v>
      </c>
      <c r="F24" s="16">
        <v>44651</v>
      </c>
      <c r="G24" s="11" t="s">
        <v>5</v>
      </c>
      <c r="H24" s="11" t="s">
        <v>17</v>
      </c>
      <c r="I24" s="12">
        <v>180265</v>
      </c>
      <c r="N24" s="16">
        <v>44651</v>
      </c>
      <c r="O24" s="11" t="s">
        <v>5</v>
      </c>
      <c r="P24" s="11" t="s">
        <v>17</v>
      </c>
      <c r="Q24" s="12">
        <v>180265</v>
      </c>
    </row>
    <row r="25" spans="1:17" x14ac:dyDescent="0.25">
      <c r="A25" s="16">
        <v>44651</v>
      </c>
      <c r="B25" s="11" t="s">
        <v>10</v>
      </c>
      <c r="C25" s="11" t="s">
        <v>15</v>
      </c>
      <c r="D25" s="12">
        <v>299124</v>
      </c>
      <c r="F25" s="16">
        <v>44651</v>
      </c>
      <c r="G25" s="11" t="s">
        <v>10</v>
      </c>
      <c r="H25" s="11" t="s">
        <v>15</v>
      </c>
      <c r="I25" s="12">
        <v>299124</v>
      </c>
      <c r="N25" s="16">
        <v>44651</v>
      </c>
      <c r="O25" s="11" t="s">
        <v>10</v>
      </c>
      <c r="P25" s="11" t="s">
        <v>15</v>
      </c>
      <c r="Q25" s="12">
        <v>299124</v>
      </c>
    </row>
    <row r="26" spans="1:17" x14ac:dyDescent="0.25">
      <c r="A26" s="16">
        <v>44651</v>
      </c>
      <c r="B26" s="11" t="s">
        <v>9</v>
      </c>
      <c r="C26" s="11" t="s">
        <v>17</v>
      </c>
      <c r="D26" s="12">
        <v>135975</v>
      </c>
      <c r="F26" s="16">
        <v>44651</v>
      </c>
      <c r="G26" s="11" t="s">
        <v>9</v>
      </c>
      <c r="H26" s="11" t="s">
        <v>17</v>
      </c>
      <c r="I26" s="12">
        <v>135975</v>
      </c>
      <c r="N26" s="16">
        <v>44651</v>
      </c>
      <c r="O26" s="11" t="s">
        <v>9</v>
      </c>
      <c r="P26" s="11" t="s">
        <v>17</v>
      </c>
      <c r="Q26" s="12">
        <v>135975</v>
      </c>
    </row>
    <row r="27" spans="1:17" x14ac:dyDescent="0.25">
      <c r="A27" s="16">
        <v>44651</v>
      </c>
      <c r="B27" s="11" t="s">
        <v>4</v>
      </c>
      <c r="C27" s="11" t="s">
        <v>18</v>
      </c>
      <c r="D27" s="12">
        <v>160831.33333333299</v>
      </c>
      <c r="F27" s="16">
        <v>44651</v>
      </c>
      <c r="G27" s="11" t="s">
        <v>4</v>
      </c>
      <c r="H27" s="11" t="s">
        <v>18</v>
      </c>
      <c r="I27" s="12">
        <v>160831.33333333299</v>
      </c>
      <c r="N27" s="16">
        <v>44651</v>
      </c>
      <c r="O27" s="11" t="s">
        <v>4</v>
      </c>
      <c r="P27" s="11" t="s">
        <v>18</v>
      </c>
      <c r="Q27" s="12">
        <v>160831.33333333299</v>
      </c>
    </row>
    <row r="28" spans="1:17" x14ac:dyDescent="0.25">
      <c r="A28" s="6"/>
      <c r="F28" s="16"/>
      <c r="G28" s="11"/>
      <c r="H28" s="11"/>
      <c r="I28" s="12"/>
      <c r="N28" s="16">
        <v>44651</v>
      </c>
      <c r="O28" s="11" t="s">
        <v>6</v>
      </c>
      <c r="P28" s="11" t="s">
        <v>20</v>
      </c>
      <c r="Q28" s="12">
        <v>223789</v>
      </c>
    </row>
    <row r="29" spans="1:17" x14ac:dyDescent="0.25">
      <c r="A29" s="6"/>
      <c r="F29" s="16"/>
      <c r="G29" s="11"/>
      <c r="H29" s="11"/>
      <c r="I29" s="12"/>
      <c r="N29" s="16">
        <v>44651</v>
      </c>
      <c r="O29" s="11" t="s">
        <v>21</v>
      </c>
      <c r="P29" s="11" t="s">
        <v>20</v>
      </c>
      <c r="Q29" s="12">
        <v>341560</v>
      </c>
    </row>
    <row r="30" spans="1:17" x14ac:dyDescent="0.25">
      <c r="A30" s="6"/>
      <c r="K30" s="18"/>
      <c r="N30" s="16">
        <v>44652</v>
      </c>
      <c r="O30" s="11" t="s">
        <v>6</v>
      </c>
      <c r="P30" s="11" t="s">
        <v>18</v>
      </c>
      <c r="Q30" s="12">
        <v>159331</v>
      </c>
    </row>
    <row r="31" spans="1:17" x14ac:dyDescent="0.25">
      <c r="A31" s="6"/>
      <c r="K31" s="18"/>
      <c r="N31" s="16">
        <v>44653</v>
      </c>
      <c r="O31" s="11" t="s">
        <v>21</v>
      </c>
      <c r="P31" s="11" t="s">
        <v>17</v>
      </c>
      <c r="Q31" s="12">
        <v>77102</v>
      </c>
    </row>
    <row r="32" spans="1:17" x14ac:dyDescent="0.25">
      <c r="A32" s="6"/>
      <c r="F32" s="18"/>
      <c r="K32" s="18"/>
      <c r="O32" s="7"/>
    </row>
    <row r="33" spans="1:15" x14ac:dyDescent="0.25">
      <c r="A33" s="6"/>
      <c r="F33" s="18"/>
      <c r="K33" s="18"/>
      <c r="O33" s="7"/>
    </row>
    <row r="34" spans="1:15" x14ac:dyDescent="0.25">
      <c r="A34" s="6"/>
      <c r="F34" s="18"/>
      <c r="K34" s="18"/>
      <c r="O34" s="7"/>
    </row>
    <row r="35" spans="1:15" x14ac:dyDescent="0.25">
      <c r="A35" s="6"/>
      <c r="F35" s="18"/>
      <c r="K35" s="18"/>
      <c r="O35" s="7"/>
    </row>
    <row r="36" spans="1:15" x14ac:dyDescent="0.25">
      <c r="A36" s="6"/>
      <c r="F36" s="18"/>
      <c r="K36" s="18"/>
      <c r="O36" s="7"/>
    </row>
    <row r="37" spans="1:15" x14ac:dyDescent="0.25">
      <c r="A37" s="6"/>
      <c r="F37" s="18"/>
      <c r="K37" s="18"/>
    </row>
    <row r="38" spans="1:15" x14ac:dyDescent="0.25">
      <c r="A38" s="6"/>
      <c r="F38" s="18"/>
      <c r="K38" s="18"/>
    </row>
    <row r="39" spans="1:15" x14ac:dyDescent="0.25">
      <c r="A39" s="6"/>
      <c r="F39" s="18"/>
    </row>
    <row r="40" spans="1:15" x14ac:dyDescent="0.25">
      <c r="A40" s="6"/>
      <c r="F40" s="18"/>
    </row>
  </sheetData>
  <dataConsolidate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A2" sqref="A2:D5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15.42578125" bestFit="1" customWidth="1"/>
    <col min="4" max="4" width="15.140625" bestFit="1" customWidth="1"/>
  </cols>
  <sheetData>
    <row r="1" spans="1:4" x14ac:dyDescent="0.25">
      <c r="A1" s="4" t="s">
        <v>11</v>
      </c>
      <c r="B1" s="17" t="s">
        <v>3</v>
      </c>
      <c r="C1" s="17" t="s">
        <v>12</v>
      </c>
      <c r="D1" s="5" t="s">
        <v>13</v>
      </c>
    </row>
    <row r="2" spans="1:4" x14ac:dyDescent="0.25">
      <c r="A2" s="10">
        <v>44651</v>
      </c>
      <c r="B2" s="11" t="s">
        <v>6</v>
      </c>
      <c r="C2" s="11" t="s">
        <v>20</v>
      </c>
      <c r="D2" s="12">
        <v>223789</v>
      </c>
    </row>
    <row r="3" spans="1:4" x14ac:dyDescent="0.25">
      <c r="A3" s="10">
        <v>44651</v>
      </c>
      <c r="B3" s="11" t="s">
        <v>21</v>
      </c>
      <c r="C3" s="11" t="s">
        <v>20</v>
      </c>
      <c r="D3" s="12">
        <v>341560</v>
      </c>
    </row>
    <row r="4" spans="1:4" x14ac:dyDescent="0.25">
      <c r="A4" s="10">
        <v>44652</v>
      </c>
      <c r="B4" s="11" t="s">
        <v>6</v>
      </c>
      <c r="C4" s="11" t="s">
        <v>18</v>
      </c>
      <c r="D4" s="12">
        <v>159331</v>
      </c>
    </row>
    <row r="5" spans="1:4" x14ac:dyDescent="0.25">
      <c r="A5" s="10">
        <v>44653</v>
      </c>
      <c r="B5" s="11" t="s">
        <v>21</v>
      </c>
      <c r="C5" s="11" t="s">
        <v>17</v>
      </c>
      <c r="D5" s="12">
        <v>77102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4 e e 9 4 c - 7 7 7 a - 4 f d 4 - b 5 9 f - 2 4 d 5 d c 6 6 3 8 c 9 "   x m l n s = " h t t p : / / s c h e m a s . m i c r o s o f t . c o m / D a t a M a s h u p " > A A A A A H s E A A B Q S w M E F A A C A A g A g n F 1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I J x d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c X V a J l A 3 o H Q B A A A 4 B Q A A E w A c A E Z v c m 1 1 b G F z L 1 N l Y 3 R p b 2 4 x L m 0 g o h g A K K A U A A A A A A A A A A A A A A A A A A A A A A A A A A A A 7 V L N S s N A E L 4 H 8 g 5 L e k k g F P Q q P V W v X l r w U H p I 2 x V D k 1 1 J t l A p g V q h H i p 4 0 E M P g q g v 0 G q j 0 f 6 9 w u w b O U 2 o r d Y K P R Y M h G x m v v 1 + d s e n Z W F z R n L J d 2 d P V V T F P 7 E 8 W i H w C D 3 o w x D u Z R M m M M C / V 4 h I h j h U q A r B B 7 r y X L Z g I i 9 h D B F 8 Y O + g X q Z O O l v z P M r E E f e q J c 6 r u t E o H F o u z W i / c 2 r F o J D l T O C W o p l Q p z T o w h u M I E T q 2 T u W H X g n q B b B V E O h v F V y a D r v W c w / 5 p 6 b 5 U 7 N Z f m z U + r r P 2 2 Z j Y Y G d x B i 9 V q 2 N Z M I h J G K J a i w X R q Y B N s 3 C I 8 d z d u C 1 k X S S q x G 6 O Y 5 t h w h d w h D e b U K f Z A X a H k E P Q L T R c A 5 j t X c E v W C w F h k v J V N 3 P K C 7 C H B x Q w + / I q L p T g H l v q y L T u L 2 D n q 4 I U l m X 3 9 7 7 M y v 6 V b F n 9 a 0 Y M B m p h d D 5 4 a 9 G R r W X P f 9 o X N y k L f 2 L a h K j b b T H V 5 D l N r p o b o u 4 b 2 P 4 5 b O I 7 r I 2 z L e H 4 C U E s B A i 0 A F A A C A A g A g n F 1 W q g U q 2 u l A A A A 9 w A A A B I A A A A A A A A A A A A A A A A A A A A A A E N v b m Z p Z y 9 Q Y W N r Y W d l L n h t b F B L A Q I t A B Q A A g A I A I J x d V o P y u m r p A A A A O k A A A A T A A A A A A A A A A A A A A A A A P E A A A B b Q 2 9 u d G V u d F 9 U e X B l c 1 0 u e G 1 s U E s B A i 0 A F A A C A A g A g n F 1 W i Z Q N 6 B 0 A Q A A O A U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B g A A A A A A A D a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T l G J U Q x J T g w J U Q w J U J F J U Q w J U I 0 J U Q w J U I w J U Q w J U I 2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0 J j R g d G C 0 L 7 R h 9 C 9 0 L j Q u i I g L z 4 8 R W 5 0 c n k g V H l w Z T 0 i U m V j b 3 Z l c n l U Y X J n Z X R D b 2 x 1 b W 4 i I F Z h b H V l P S J s M T E i I C 8 + P E V u d H J 5 I F R 5 c G U 9 I l J l Y 2 9 2 Z X J 5 V G F y Z 2 V 0 U m 9 3 I i B W Y W x 1 Z T 0 i b D Q i I C 8 + P E V u d H J 5 I F R 5 c G U 9 I k Z p b G x U Y X J n Z X Q i I F Z h b H V l P S J z 0 K L Q s N C x 0 L v Q n 9 G A 0 L 7 Q t N C w 0 L b Q u F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9 C T 0 L 7 R g N C + 0 L Q m c X V v d D t d L C Z x d W 9 0 O 3 F 1 Z X J 5 U m V s Y X R p b 2 5 z a G l w c y Z x d W 9 0 O z p b X S w m c X V v d D t j b 2 x 1 b W 5 J Z G V u d G l 0 a W V z J n F 1 b 3 Q 7 O l s m c X V v d D t T Z W N 0 a W 9 u M S / Q o t C w 0 L H Q u 9 C f 0 Y D Q v t C 0 0 L D Q t t C 4 L 9 C Y 0 L f Q v N C 1 0 L 3 Q t d C 9 0 L 3 R i 9 C 5 I N G C 0 L j Q v y 5 7 0 J P Q v t G A 0 L 7 Q t C w x f S Z x d W 9 0 O 1 0 s J n F 1 b 3 Q 7 Q 2 9 s d W 1 u Q 2 9 1 b n Q m c X V v d D s 6 M S w m c X V v d D t L Z X l D b 2 x 1 b W 5 O Y W 1 l c y Z x d W 9 0 O z p b J n F 1 b 3 Q 7 0 J P Q v t G A 0 L 7 Q t C Z x d W 9 0 O 1 0 s J n F 1 b 3 Q 7 Q 2 9 s d W 1 u S W R l b n R p d G l l c y Z x d W 9 0 O z p b J n F 1 b 3 Q 7 U 2 V j d G l v b j E v 0 K L Q s N C x 0 L v Q n 9 G A 0 L 7 Q t N C w 0 L b Q u C / Q m N C 3 0 L z Q t d C 9 0 L X Q v d C 9 0 Y v Q u S D R g t C 4 0 L 8 u e 9 C T 0 L 7 R g N C + 0 L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T 0 L 7 R g N C + 0 L Q m c X V v d D t d I i A v P j x F b n R y e S B U e X B l P S J G a W x s Q 2 9 s d W 1 u V H l w Z X M i I F Z h b H V l P S J z Q m c 9 P S I g L z 4 8 R W 5 0 c n k g V H l w Z T 0 i R m l s b E x h c 3 R V c G R h d G V k I i B W Y W x 1 Z T 0 i Z D I w M j U t M D M t M j F U M T E 6 M T I 6 M D Q u N T Q 5 N T E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3 Z T M z N z A 3 Y i 0 y N G N k L T Q 3 N G Y t Y T J k M S 0 y M T V j M z k z M m Y x N m Y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T l G J U Q x J T g w J U Q w J U J F J U Q w J U I 0 J U Q w J U I w J U Q w J U I 2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U 5 R i V E M S U 4 M C V E M C V C R S V E M C V C N C V E M C V C M C V E M C V C N i V E M C V C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O U Y l R D E l O D A l R D A l Q k U l R D A l Q j Q l R D A l Q j A l R D A l Q j Y l R D A l Q j g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T l G J U Q x J T g w J U Q w J U J F J U Q w J U I 0 J U Q w J U I w J U Q w J U I 2 J U Q w J U I 4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U 5 R i V E M S U 4 M C V E M C V C R S V E M C V C N C V E M C V C M C V E M C V C N i V E M C V C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Y 0 Y H R g t C + 0 Y f Q v d C 4 0 L o i I C 8 + P E V u d H J 5 I F R 5 c G U 9 I l J l Y 2 9 2 Z X J 5 V G F y Z 2 V 0 Q 2 9 s d W 1 u I i B W Y W x 1 Z T 0 i b D E 5 I i A v P j x F b n R y e S B U e X B l P S J S Z W N v d m V y e V R h c m d l d F J v d y I g V m F s d W U 9 I m w 0 I i A v P j x F b n R y e S B U e X B l P S J G a W x s V G F y Z 2 V 0 I i B W Y W x 1 Z T 0 i c 9 C i 0 L D Q s d C 7 0 J / R g N C + 0 L T Q s N C 2 0 L h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0 J / R g N C + 0 L j Q t 9 C y 0 L 7 Q t N C 4 0 Y L Q t d C 7 0 Y w m c X V v d D t d L C Z x d W 9 0 O 3 F 1 Z X J 5 U m V s Y X R p b 2 5 z a G l w c y Z x d W 9 0 O z p b X S w m c X V v d D t j b 2 x 1 b W 5 J Z G V u d G l 0 a W V z J n F 1 b 3 Q 7 O l s m c X V v d D t T Z W N 0 a W 9 u M S / Q o t C w 0 L H Q u 9 C f 0 Y D Q v t C 0 0 L D Q t t C 4 I C g y K S / Q m N C 3 0 L z Q t d C 9 0 L X Q v d C 9 0 Y v Q u S D R g t C 4 0 L 8 u e 9 C f 0 Y D Q v t C 4 0 L f Q s t C + 0 L T Q u N G C 0 L X Q u 9 G M L D J 9 J n F 1 b 3 Q 7 X S w m c X V v d D t D b 2 x 1 b W 5 D b 3 V u d C Z x d W 9 0 O z o x L C Z x d W 9 0 O 0 t l e U N v b H V t b k 5 h b W V z J n F 1 b 3 Q 7 O l s m c X V v d D v Q n 9 G A 0 L 7 Q u N C 3 0 L L Q v t C 0 0 L j R g t C 1 0 L v R j C Z x d W 9 0 O 1 0 s J n F 1 b 3 Q 7 Q 2 9 s d W 1 u S W R l b n R p d G l l c y Z x d W 9 0 O z p b J n F 1 b 3 Q 7 U 2 V j d G l v b j E v 0 K L Q s N C x 0 L v Q n 9 G A 0 L 7 Q t N C w 0 L b Q u C A o M i k v 0 J j Q t 9 C 8 0 L X Q v d C 1 0 L 3 Q v d G L 0 L k g 0 Y L Q u N C / L n v Q n 9 G A 0 L 7 Q u N C 3 0 L L Q v t C 0 0 L j R g t C 1 0 L v R j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/ R g N C + 0 L j Q t 9 C y 0 L 7 Q t N C 4 0 Y L Q t d C 7 0 Y w m c X V v d D t d I i A v P j x F b n R y e S B U e X B l P S J G a W x s Q 2 9 s d W 1 u V H l w Z X M i I F Z h b H V l P S J z Q m c 9 P S I g L z 4 8 R W 5 0 c n k g V H l w Z T 0 i R m l s b E x h c 3 R V c G R h d G V k I i B W Y W x 1 Z T 0 i Z D I w M j U t M D M t M j F U M T E 6 M T I 6 M D M u N T M z O D k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N j M T E y M T Q 5 N i 0 5 Y W F k L T R i M z k t Y W N m N C 0 y Z j E 5 N T M 3 Y T Y 3 Z D E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T l G J U Q x J T g w J U Q w J U J F J U Q w J U I 0 J U Q w J U I w J U Q w J U I 2 J U Q w J U I 4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U 5 R i V E M S U 4 M C V E M C V C R S V E M C V C N C V E M C V C M C V E M C V C N i V E M C V C O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O U Y l R D E l O D A l R D A l Q k U l R D A l Q j Q l R D A l Q j A l R D A l Q j Y l R D A l Q j g l M j A o M i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T l G J U Q x J T g w J U Q w J U J F J U Q w J U I 0 J U Q w J U I w J U Q w J U I 2 J U Q w J U I 4 J T I w K D I p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J f X Y G Z k f 8 R 5 m E D t p / 3 Q R X A A A A A A I A A A A A A A N m A A D A A A A A E A A A A C y N T i d B 3 C h U m V 4 n j M t 4 d s A A A A A A B I A A A K A A A A A Q A A A A M I U E Q 6 f j e i g 9 i b + 9 R W V 4 w F A A A A C m v n 1 a g V / F p h 6 b b w / P U U 8 Y R F H v O b P Y X + d g 2 + K p q p G N m D B y H 7 S S R a 2 x U u K m 5 m U T C F R C s M t 7 3 5 k h Z 6 f o 3 1 P U H 8 b v B 0 R z U 2 q d I T S s p s A H i u p 1 n h Q A A A B b k s O o F N k w H 4 H 9 L W 7 1 G j 5 L X o a G 2 A = = < / D a t a M a s h u p > 
</file>

<file path=customXml/itemProps1.xml><?xml version="1.0" encoding="utf-8"?>
<ds:datastoreItem xmlns:ds="http://schemas.openxmlformats.org/officeDocument/2006/customXml" ds:itemID="{B3933D7A-E19B-40D4-903C-4EB7653F93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Источник</vt:lpstr>
      <vt:lpstr>Лист2</vt:lpstr>
      <vt:lpstr>ИД_Продажи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</cp:lastModifiedBy>
  <dcterms:created xsi:type="dcterms:W3CDTF">2022-10-06T05:28:04Z</dcterms:created>
  <dcterms:modified xsi:type="dcterms:W3CDTF">2025-03-21T11:13:31Z</dcterms:modified>
</cp:coreProperties>
</file>