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piit-my.sharepoint.com/personal/a008042_unipi_it/Documents/2_MODELICA/GITHUB LINKED/EHPTlib/"/>
    </mc:Choice>
  </mc:AlternateContent>
  <xr:revisionPtr revIDLastSave="218" documentId="8_{623DB7BE-5D25-4952-8A56-3AB0578DF1FE}" xr6:coauthVersionLast="47" xr6:coauthVersionMax="47" xr10:uidLastSave="{14E19430-8FC4-4E83-BF7B-36802A3533A2}"/>
  <bookViews>
    <workbookView minimized="1" xWindow="2304" yWindow="2304" windowWidth="17280" windowHeight="9960" xr2:uid="{9B42F130-F5AE-4744-B14F-49446895403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F8" i="1" s="1"/>
  <c r="C4" i="1"/>
  <c r="E4" i="1"/>
  <c r="H4" i="1"/>
  <c r="H11" i="1"/>
  <c r="H10" i="1"/>
  <c r="H9" i="1"/>
  <c r="H8" i="1"/>
  <c r="H7" i="1"/>
  <c r="E5" i="1"/>
  <c r="E6" i="1"/>
  <c r="E7" i="1"/>
  <c r="E8" i="1"/>
  <c r="E9" i="1"/>
  <c r="E10" i="1"/>
  <c r="E11" i="1"/>
  <c r="E3" i="1"/>
  <c r="C5" i="1"/>
  <c r="H5" i="1" s="1"/>
  <c r="C6" i="1"/>
  <c r="H6" i="1" s="1"/>
  <c r="F4" i="1" l="1"/>
  <c r="H3" i="1"/>
  <c r="F11" i="1"/>
  <c r="F10" i="1"/>
  <c r="F5" i="1"/>
  <c r="F6" i="1"/>
  <c r="F9" i="1"/>
  <c r="F7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Massimo Ceraolo</author>
  </authors>
  <commentList>
    <comment ref="D3" authorId="0" shapeId="0" xr:uid="{C4459EF1-DC42-47AA-86E3-91FEA6921185}">
      <text>
        <r>
          <rPr>
            <b/>
            <sz val="9"/>
            <color indexed="81"/>
            <rFont val="Tahoma"/>
            <charset val="1"/>
          </rPr>
          <t>Massimo Ceraolo:</t>
        </r>
        <r>
          <rPr>
            <sz val="9"/>
            <color indexed="81"/>
            <rFont val="Tahoma"/>
            <charset val="1"/>
          </rPr>
          <t xml:space="preserve">
Coefficiente di normalizzazione</t>
        </r>
      </text>
    </comment>
    <comment ref="A10" authorId="0" shapeId="0" xr:uid="{53A17AAB-3ECC-422E-83DE-DBFF6D2B84B4}">
      <text>
        <r>
          <rPr>
            <b/>
            <sz val="9"/>
            <color indexed="81"/>
            <rFont val="Tahoma"/>
            <charset val="1"/>
          </rPr>
          <t>Massimo Ceraolo:</t>
        </r>
        <r>
          <rPr>
            <sz val="9"/>
            <color indexed="81"/>
            <rFont val="Tahoma"/>
            <charset val="1"/>
          </rPr>
          <t xml:space="preserve">
Velocità di normalizzazione</t>
        </r>
      </text>
    </comment>
  </commentList>
</comments>
</file>

<file path=xl/sharedStrings.xml><?xml version="1.0" encoding="utf-8"?>
<sst xmlns="http://schemas.openxmlformats.org/spreadsheetml/2006/main" count="9" uniqueCount="9">
  <si>
    <t>rpm</t>
  </si>
  <si>
    <t>Tmax vecchio</t>
  </si>
  <si>
    <t>Tmax nuovo</t>
  </si>
  <si>
    <t>Tmax nuovo normalizzato</t>
  </si>
  <si>
    <t>Tmax da limiti statici (TestOneFlange1)</t>
  </si>
  <si>
    <t>Tmax fa file TestOneFlange2)</t>
  </si>
  <si>
    <t>Pmax/kW</t>
  </si>
  <si>
    <t>Tmax/Nm</t>
  </si>
  <si>
    <t>P/kW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</si>
</sst>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Tmax vecchio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Foglio1!$A$3:$A$11</c:f>
              <c:numCache>
                <c:formatCode>General</c:formatCode>
                <c:ptCount val="9"/>
                <c:pt idx="0">
                  <c:v>0</c:v>
                </c:pt>
                <c:pt idx="1">
                  <c:v>730</c:v>
                </c:pt>
                <c:pt idx="2">
                  <c:v>934</c:v>
                </c:pt>
                <c:pt idx="3">
                  <c:v>1109</c:v>
                </c:pt>
                <c:pt idx="4">
                  <c:v>1518</c:v>
                </c:pt>
                <c:pt idx="5">
                  <c:v>1868</c:v>
                </c:pt>
                <c:pt idx="6">
                  <c:v>2335</c:v>
                </c:pt>
                <c:pt idx="7">
                  <c:v>2400</c:v>
                </c:pt>
                <c:pt idx="8">
                  <c:v>2500</c:v>
                </c:pt>
              </c:numCache>
            </c:numRef>
          </c:xVal>
          <c:yVal>
            <c:numRef>
              <c:f>Foglio1!$B$3:$B$11</c:f>
              <c:numCache>
                <c:formatCode>General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910</c:v>
                </c:pt>
                <c:pt idx="3">
                  <c:v>830</c:v>
                </c:pt>
                <c:pt idx="4">
                  <c:v>450</c:v>
                </c:pt>
                <c:pt idx="5">
                  <c:v>281</c:v>
                </c:pt>
                <c:pt idx="6">
                  <c:v>220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1-45BF-9A28-DFB6040B6D00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Tmax nuovo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Foglio1!$A$3:$A$11</c:f>
              <c:numCache>
                <c:formatCode>General</c:formatCode>
                <c:ptCount val="9"/>
                <c:pt idx="0">
                  <c:v>0</c:v>
                </c:pt>
                <c:pt idx="1">
                  <c:v>730</c:v>
                </c:pt>
                <c:pt idx="2">
                  <c:v>934</c:v>
                </c:pt>
                <c:pt idx="3">
                  <c:v>1109</c:v>
                </c:pt>
                <c:pt idx="4">
                  <c:v>1518</c:v>
                </c:pt>
                <c:pt idx="5">
                  <c:v>1868</c:v>
                </c:pt>
                <c:pt idx="6">
                  <c:v>2335</c:v>
                </c:pt>
                <c:pt idx="7">
                  <c:v>2400</c:v>
                </c:pt>
                <c:pt idx="8">
                  <c:v>2500</c:v>
                </c:pt>
              </c:numCache>
            </c:numRef>
          </c:xVal>
          <c:yVal>
            <c:numRef>
              <c:f>Foglio1!$C$3:$C$11</c:f>
              <c:numCache>
                <c:formatCode>General</c:formatCode>
                <c:ptCount val="9"/>
                <c:pt idx="0">
                  <c:v>700</c:v>
                </c:pt>
                <c:pt idx="1">
                  <c:v>700</c:v>
                </c:pt>
                <c:pt idx="2">
                  <c:v>637</c:v>
                </c:pt>
                <c:pt idx="3">
                  <c:v>581</c:v>
                </c:pt>
                <c:pt idx="4">
                  <c:v>440</c:v>
                </c:pt>
                <c:pt idx="5">
                  <c:v>360</c:v>
                </c:pt>
                <c:pt idx="6">
                  <c:v>280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1-45BF-9A28-DFB6040B6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666383"/>
        <c:axId val="895663023"/>
      </c:scatterChart>
      <c:valAx>
        <c:axId val="89566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5663023"/>
        <c:crosses val="autoZero"/>
        <c:crossBetween val="midCat"/>
      </c:valAx>
      <c:valAx>
        <c:axId val="89566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566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366816297495518"/>
          <c:y val="0.317195325542570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0776117938528708E-2"/>
          <c:y val="9.4602114635503623E-2"/>
          <c:w val="0.84096843034807556"/>
          <c:h val="0.80457280068705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Foglio1!$H$2</c:f>
              <c:strCache>
                <c:ptCount val="1"/>
                <c:pt idx="0">
                  <c:v>P/kW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Foglio1!$A$3:$A$11</c:f>
              <c:numCache>
                <c:formatCode>General</c:formatCode>
                <c:ptCount val="9"/>
                <c:pt idx="0">
                  <c:v>0</c:v>
                </c:pt>
                <c:pt idx="1">
                  <c:v>730</c:v>
                </c:pt>
                <c:pt idx="2">
                  <c:v>934</c:v>
                </c:pt>
                <c:pt idx="3">
                  <c:v>1109</c:v>
                </c:pt>
                <c:pt idx="4">
                  <c:v>1518</c:v>
                </c:pt>
                <c:pt idx="5">
                  <c:v>1868</c:v>
                </c:pt>
                <c:pt idx="6">
                  <c:v>2335</c:v>
                </c:pt>
                <c:pt idx="7">
                  <c:v>2400</c:v>
                </c:pt>
                <c:pt idx="8">
                  <c:v>2500</c:v>
                </c:pt>
              </c:numCache>
            </c:numRef>
          </c:xVal>
          <c:yVal>
            <c:numRef>
              <c:f>Foglio1!$H$3:$H$11</c:f>
              <c:numCache>
                <c:formatCode>General</c:formatCode>
                <c:ptCount val="9"/>
                <c:pt idx="0">
                  <c:v>0</c:v>
                </c:pt>
                <c:pt idx="1">
                  <c:v>53.511794866146133</c:v>
                </c:pt>
                <c:pt idx="2">
                  <c:v>62.303856066482531</c:v>
                </c:pt>
                <c:pt idx="3">
                  <c:v>67.473975096495266</c:v>
                </c:pt>
                <c:pt idx="4">
                  <c:v>69.944418839523166</c:v>
                </c:pt>
                <c:pt idx="5">
                  <c:v>70.421940922868799</c:v>
                </c:pt>
                <c:pt idx="6">
                  <c:v>68.465775897233556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7-43CD-8AF3-48C5A634B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397295"/>
        <c:axId val="1010399215"/>
      </c:scatterChart>
      <c:valAx>
        <c:axId val="101039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0399215"/>
        <c:crosses val="autoZero"/>
        <c:crossBetween val="midCat"/>
      </c:valAx>
      <c:valAx>
        <c:axId val="101039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03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0</xdr:row>
      <xdr:rowOff>147637</xdr:rowOff>
    </xdr:from>
    <xdr:to>
      <xdr:col>15</xdr:col>
      <xdr:colOff>518160</xdr:colOff>
      <xdr:row>13</xdr:row>
      <xdr:rowOff>33337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7992787-23ED-0CFF-169E-D4B865416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205740</xdr:colOff>
      <xdr:row>1</xdr:row>
      <xdr:rowOff>38100</xdr:rowOff>
    </xdr:from>
    <xdr:to>
      <xdr:col>23</xdr:col>
      <xdr:colOff>15240</xdr:colOff>
      <xdr:row>10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4169AF4-800D-73F2-2972-65BA846DF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E430D-9810-4C4E-AA1A-8D4BB8C887AA}">
  <dimension ref="A1:H15"/>
  <sheetViews>
    <sheetView tabSelected="1" workbookViewId="0">
      <selection activeCell="E3" sqref="E3:F11"/>
    </sheetView>
  </sheetViews>
  <sheetFormatPr defaultRowHeight="14.4" x14ac:dyDescent="0.3"/>
  <sheetData>
    <row r="1" spans="1:8" x14ac:dyDescent="0.3">
      <c r="A1" s="6" t="s">
        <v>5</v>
      </c>
      <c r="B1" s="6"/>
      <c r="C1" s="6"/>
      <c r="D1" s="6"/>
      <c r="E1" s="6"/>
      <c r="F1" s="6"/>
    </row>
    <row r="2" spans="1:8" ht="28.8" x14ac:dyDescent="0.3">
      <c r="A2" t="s">
        <v>0</v>
      </c>
      <c r="B2" s="2" t="s">
        <v>1</v>
      </c>
      <c r="C2" s="2" t="s">
        <v>2</v>
      </c>
      <c r="E2" t="s">
        <v>3</v>
      </c>
      <c r="H2" t="s">
        <v>8</v>
      </c>
    </row>
    <row r="3" spans="1:8" x14ac:dyDescent="0.3">
      <c r="A3">
        <v>0</v>
      </c>
      <c r="B3" s="1">
        <v>1000</v>
      </c>
      <c r="C3" s="4">
        <f t="shared" ref="C3:C6" si="0">$D$3*B3</f>
        <v>700</v>
      </c>
      <c r="D3" s="1">
        <v>0.7</v>
      </c>
      <c r="E3" s="3">
        <f>A3/$A$10</f>
        <v>0</v>
      </c>
      <c r="F3" s="3">
        <f t="shared" ref="F3:F11" si="1">C3/$C$3</f>
        <v>1</v>
      </c>
      <c r="H3">
        <f>A3/60*2*PI()*C3/1000</f>
        <v>0</v>
      </c>
    </row>
    <row r="4" spans="1:8" x14ac:dyDescent="0.3">
      <c r="A4">
        <v>730</v>
      </c>
      <c r="B4" s="1">
        <v>1000</v>
      </c>
      <c r="C4" s="4">
        <f t="shared" si="0"/>
        <v>700</v>
      </c>
      <c r="E4" s="3">
        <f>A4/$A$10</f>
        <v>0.30416666666666664</v>
      </c>
      <c r="F4" s="3">
        <f t="shared" si="1"/>
        <v>1</v>
      </c>
      <c r="H4">
        <f t="shared" ref="H4:H11" si="2">A4/60*2*PI()*C4/1000</f>
        <v>53.511794866146133</v>
      </c>
    </row>
    <row r="5" spans="1:8" x14ac:dyDescent="0.3">
      <c r="A5">
        <v>934</v>
      </c>
      <c r="B5" s="1">
        <v>910</v>
      </c>
      <c r="C5" s="4">
        <f t="shared" si="0"/>
        <v>637</v>
      </c>
      <c r="E5" s="3">
        <f>A5/$A$10</f>
        <v>0.38916666666666666</v>
      </c>
      <c r="F5" s="3">
        <f t="shared" si="1"/>
        <v>0.91</v>
      </c>
      <c r="H5">
        <f t="shared" si="2"/>
        <v>62.303856066482531</v>
      </c>
    </row>
    <row r="6" spans="1:8" x14ac:dyDescent="0.3">
      <c r="A6">
        <v>1109</v>
      </c>
      <c r="B6" s="1">
        <v>830</v>
      </c>
      <c r="C6" s="4">
        <f t="shared" si="0"/>
        <v>581</v>
      </c>
      <c r="E6" s="3">
        <f>A6/$A$10</f>
        <v>0.46208333333333335</v>
      </c>
      <c r="F6" s="3">
        <f t="shared" si="1"/>
        <v>0.83</v>
      </c>
      <c r="H6">
        <f t="shared" si="2"/>
        <v>67.473975096495266</v>
      </c>
    </row>
    <row r="7" spans="1:8" x14ac:dyDescent="0.3">
      <c r="A7">
        <v>1518</v>
      </c>
      <c r="B7" s="1">
        <v>450</v>
      </c>
      <c r="C7" s="1">
        <v>440</v>
      </c>
      <c r="E7" s="3">
        <f>A7/$A$10</f>
        <v>0.63249999999999995</v>
      </c>
      <c r="F7" s="3">
        <f t="shared" si="1"/>
        <v>0.62857142857142856</v>
      </c>
      <c r="H7">
        <f t="shared" si="2"/>
        <v>69.944418839523166</v>
      </c>
    </row>
    <row r="8" spans="1:8" x14ac:dyDescent="0.3">
      <c r="A8">
        <v>1868</v>
      </c>
      <c r="B8" s="1">
        <v>281</v>
      </c>
      <c r="C8" s="1">
        <v>360</v>
      </c>
      <c r="E8" s="3">
        <f>A8/$A$10</f>
        <v>0.77833333333333332</v>
      </c>
      <c r="F8" s="3">
        <f t="shared" si="1"/>
        <v>0.51428571428571423</v>
      </c>
      <c r="H8">
        <f t="shared" si="2"/>
        <v>70.421940922868799</v>
      </c>
    </row>
    <row r="9" spans="1:8" x14ac:dyDescent="0.3">
      <c r="A9">
        <v>2335</v>
      </c>
      <c r="B9" s="1">
        <v>220</v>
      </c>
      <c r="C9" s="1">
        <v>280</v>
      </c>
      <c r="E9" s="3">
        <f>A9/$A$10</f>
        <v>0.97291666666666665</v>
      </c>
      <c r="F9" s="3">
        <f t="shared" si="1"/>
        <v>0.4</v>
      </c>
      <c r="H9">
        <f t="shared" si="2"/>
        <v>68.465775897233556</v>
      </c>
    </row>
    <row r="10" spans="1:8" x14ac:dyDescent="0.3">
      <c r="A10" s="5">
        <v>2400</v>
      </c>
      <c r="B10" s="1">
        <v>0</v>
      </c>
      <c r="C10">
        <v>0</v>
      </c>
      <c r="E10" s="3">
        <f>A10/$A$10</f>
        <v>1</v>
      </c>
      <c r="F10" s="3">
        <f t="shared" si="1"/>
        <v>0</v>
      </c>
      <c r="H10">
        <f t="shared" si="2"/>
        <v>0</v>
      </c>
    </row>
    <row r="11" spans="1:8" x14ac:dyDescent="0.3">
      <c r="A11">
        <v>2500</v>
      </c>
      <c r="B11" s="1">
        <v>0</v>
      </c>
      <c r="C11">
        <v>0</v>
      </c>
      <c r="E11" s="3">
        <f>A11/$A$10</f>
        <v>1.0416666666666667</v>
      </c>
      <c r="F11" s="3">
        <f t="shared" si="1"/>
        <v>0</v>
      </c>
      <c r="H11">
        <f t="shared" si="2"/>
        <v>0</v>
      </c>
    </row>
    <row r="13" spans="1:8" x14ac:dyDescent="0.3">
      <c r="A13" s="6" t="s">
        <v>4</v>
      </c>
      <c r="B13" s="6"/>
      <c r="C13" s="6"/>
      <c r="D13" s="6"/>
      <c r="E13" s="6"/>
      <c r="F13" s="6"/>
    </row>
    <row r="14" spans="1:8" x14ac:dyDescent="0.3">
      <c r="A14" t="s">
        <v>6</v>
      </c>
      <c r="B14" t="s">
        <v>7</v>
      </c>
    </row>
    <row r="15" spans="1:8" x14ac:dyDescent="0.3">
      <c r="A15" s="1">
        <v>70</v>
      </c>
      <c r="B15" s="1">
        <v>400</v>
      </c>
    </row>
  </sheetData>
  <mergeCells count="2">
    <mergeCell ref="A1:F1"/>
    <mergeCell ref="A13:F1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Ceraolo</dc:creator>
  <cp:lastModifiedBy>Massimo Ceraolo</cp:lastModifiedBy>
  <dcterms:created xsi:type="dcterms:W3CDTF">2024-09-28T16:17:06Z</dcterms:created>
  <dcterms:modified xsi:type="dcterms:W3CDTF">2024-09-30T21:50:26Z</dcterms:modified>
</cp:coreProperties>
</file>