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mregistries\IIS-Sandbox\src\database\"/>
    </mc:Choice>
  </mc:AlternateContent>
  <xr:revisionPtr revIDLastSave="0" documentId="13_ncr:1_{188A02B3-9F22-411B-8385-2E9809476E87}" xr6:coauthVersionLast="44" xr6:coauthVersionMax="44" xr10:uidLastSave="{00000000-0000-0000-0000-000000000000}"/>
  <bookViews>
    <workbookView xWindow="-120" yWindow="-120" windowWidth="29040" windowHeight="15840" activeTab="1" xr2:uid="{1986C6D7-C5CA-4599-BFCE-3F86FDEAD719}"/>
  </bookViews>
  <sheets>
    <sheet name="LOINC" sheetId="1" r:id="rId1"/>
    <sheet name="SNO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2" l="1"/>
  <c r="E71" i="2" s="1"/>
  <c r="F71" i="2" s="1"/>
  <c r="E70" i="2" l="1"/>
  <c r="E69" i="2"/>
  <c r="E68" i="2"/>
  <c r="E67" i="2"/>
  <c r="E66" i="2"/>
  <c r="E65" i="2"/>
  <c r="F65" i="2" s="1"/>
  <c r="E64" i="2"/>
  <c r="F64" i="2" s="1"/>
  <c r="E63" i="2"/>
  <c r="F63" i="2" s="1"/>
  <c r="E62" i="2"/>
  <c r="E61" i="2"/>
  <c r="E60" i="2"/>
  <c r="E59" i="2"/>
  <c r="E58" i="2"/>
  <c r="E57" i="2"/>
  <c r="E56" i="2"/>
  <c r="E55" i="2"/>
  <c r="E54" i="2"/>
  <c r="F54" i="2" s="1"/>
  <c r="E53" i="2"/>
  <c r="E52" i="2"/>
  <c r="E51" i="2"/>
  <c r="E50" i="2"/>
  <c r="E49" i="2"/>
  <c r="F49" i="2" s="1"/>
  <c r="E48" i="2"/>
  <c r="E47" i="2"/>
  <c r="E46" i="2"/>
  <c r="E45" i="2"/>
  <c r="E44" i="2"/>
  <c r="E43" i="2"/>
  <c r="E42" i="2"/>
  <c r="E41" i="2"/>
  <c r="E40" i="2"/>
  <c r="F40" i="2" s="1"/>
  <c r="E39" i="2"/>
  <c r="E38" i="2"/>
  <c r="E37" i="2"/>
  <c r="E36" i="2"/>
  <c r="E35" i="2"/>
  <c r="E34" i="2"/>
  <c r="E33" i="2"/>
  <c r="E32" i="2"/>
  <c r="E31" i="2"/>
  <c r="F31" i="2" s="1"/>
  <c r="E30" i="2"/>
  <c r="E29" i="2"/>
  <c r="E28" i="2"/>
  <c r="E27" i="2"/>
  <c r="E26" i="2"/>
  <c r="E25" i="2"/>
  <c r="E24" i="2"/>
  <c r="E23" i="2"/>
  <c r="E22" i="2"/>
  <c r="F22" i="2" s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F55" i="2"/>
  <c r="F8" i="2"/>
  <c r="F33" i="2"/>
  <c r="F17" i="2"/>
  <c r="D70" i="2"/>
  <c r="F70" i="2" s="1"/>
  <c r="D69" i="2"/>
  <c r="F69" i="2" s="1"/>
  <c r="F68" i="2"/>
  <c r="D68" i="2"/>
  <c r="D67" i="2"/>
  <c r="F67" i="2" s="1"/>
  <c r="F66" i="2"/>
  <c r="D66" i="2"/>
  <c r="D65" i="2"/>
  <c r="D64" i="2"/>
  <c r="D63" i="2"/>
  <c r="D62" i="2"/>
  <c r="D61" i="2"/>
  <c r="F61" i="2" s="1"/>
  <c r="D60" i="2"/>
  <c r="F60" i="2" s="1"/>
  <c r="F59" i="2"/>
  <c r="D59" i="2"/>
  <c r="D58" i="2"/>
  <c r="F58" i="2" s="1"/>
  <c r="D57" i="2"/>
  <c r="F57" i="2" s="1"/>
  <c r="D56" i="2"/>
  <c r="F56" i="2" s="1"/>
  <c r="D55" i="2"/>
  <c r="D54" i="2"/>
  <c r="D53" i="2"/>
  <c r="F52" i="2"/>
  <c r="D52" i="2"/>
  <c r="D51" i="2"/>
  <c r="F51" i="2" s="1"/>
  <c r="F50" i="2"/>
  <c r="D50" i="2"/>
  <c r="D49" i="2"/>
  <c r="D48" i="2"/>
  <c r="D47" i="2"/>
  <c r="F46" i="2"/>
  <c r="D46" i="2"/>
  <c r="D45" i="2"/>
  <c r="F45" i="2" s="1"/>
  <c r="D44" i="2"/>
  <c r="F44" i="2" s="1"/>
  <c r="F43" i="2"/>
  <c r="D43" i="2"/>
  <c r="D42" i="2"/>
  <c r="F42" i="2" s="1"/>
  <c r="D41" i="2"/>
  <c r="F41" i="2" s="1"/>
  <c r="D40" i="2"/>
  <c r="D39" i="2"/>
  <c r="D38" i="2"/>
  <c r="F38" i="2" s="1"/>
  <c r="D37" i="2"/>
  <c r="F36" i="2"/>
  <c r="D36" i="2"/>
  <c r="D35" i="2"/>
  <c r="F35" i="2" s="1"/>
  <c r="F34" i="2"/>
  <c r="D34" i="2"/>
  <c r="D33" i="2"/>
  <c r="F32" i="2"/>
  <c r="D32" i="2"/>
  <c r="D31" i="2"/>
  <c r="D30" i="2"/>
  <c r="D29" i="2"/>
  <c r="D28" i="2"/>
  <c r="F28" i="2" s="1"/>
  <c r="F27" i="2"/>
  <c r="D27" i="2"/>
  <c r="D26" i="2"/>
  <c r="F26" i="2" s="1"/>
  <c r="D25" i="2"/>
  <c r="F25" i="2" s="1"/>
  <c r="D24" i="2"/>
  <c r="D23" i="2"/>
  <c r="D22" i="2"/>
  <c r="D21" i="2"/>
  <c r="F20" i="2"/>
  <c r="D20" i="2"/>
  <c r="D19" i="2"/>
  <c r="F19" i="2" s="1"/>
  <c r="F18" i="2"/>
  <c r="D18" i="2"/>
  <c r="D17" i="2"/>
  <c r="D16" i="2"/>
  <c r="D15" i="2"/>
  <c r="D14" i="2"/>
  <c r="F14" i="2" s="1"/>
  <c r="D13" i="2"/>
  <c r="D12" i="2"/>
  <c r="F12" i="2" s="1"/>
  <c r="F11" i="2"/>
  <c r="D11" i="2"/>
  <c r="D10" i="2"/>
  <c r="F10" i="2" s="1"/>
  <c r="D9" i="2"/>
  <c r="F9" i="2" s="1"/>
  <c r="D8" i="2"/>
  <c r="D7" i="2"/>
  <c r="F7" i="2" s="1"/>
  <c r="D6" i="2"/>
  <c r="F6" i="2" s="1"/>
  <c r="D5" i="2"/>
  <c r="F5" i="2" s="1"/>
  <c r="D4" i="2"/>
  <c r="D3" i="2"/>
  <c r="F3" i="2" s="1"/>
  <c r="D2" i="2"/>
  <c r="F2" i="2" s="1"/>
  <c r="D1" i="2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G71" i="1" s="1"/>
  <c r="E70" i="1"/>
  <c r="E69" i="1"/>
  <c r="E68" i="1"/>
  <c r="E67" i="1"/>
  <c r="E66" i="1"/>
  <c r="E65" i="1"/>
  <c r="E64" i="1"/>
  <c r="E63" i="1"/>
  <c r="G63" i="1" s="1"/>
  <c r="E62" i="1"/>
  <c r="E61" i="1"/>
  <c r="E60" i="1"/>
  <c r="E59" i="1"/>
  <c r="E58" i="1"/>
  <c r="E57" i="1"/>
  <c r="E56" i="1"/>
  <c r="E55" i="1"/>
  <c r="G5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3" i="1"/>
  <c r="G33" i="1" s="1"/>
  <c r="G32" i="1"/>
  <c r="G72" i="1"/>
  <c r="G64" i="1"/>
  <c r="G56" i="1"/>
  <c r="G48" i="1"/>
  <c r="G40" i="1"/>
  <c r="G38" i="1"/>
  <c r="G94" i="1"/>
  <c r="G86" i="1"/>
  <c r="G78" i="1"/>
  <c r="G70" i="1"/>
  <c r="G62" i="1"/>
  <c r="G54" i="1"/>
  <c r="G46" i="1"/>
  <c r="D97" i="1"/>
  <c r="G97" i="1" s="1"/>
  <c r="D96" i="1"/>
  <c r="G96" i="1" s="1"/>
  <c r="G95" i="1"/>
  <c r="D95" i="1"/>
  <c r="D94" i="1"/>
  <c r="D93" i="1"/>
  <c r="D92" i="1"/>
  <c r="G92" i="1" s="1"/>
  <c r="D91" i="1"/>
  <c r="G91" i="1" s="1"/>
  <c r="D90" i="1"/>
  <c r="G89" i="1"/>
  <c r="D89" i="1"/>
  <c r="D88" i="1"/>
  <c r="G87" i="1"/>
  <c r="D87" i="1"/>
  <c r="D86" i="1"/>
  <c r="D85" i="1"/>
  <c r="G85" i="1" s="1"/>
  <c r="D84" i="1"/>
  <c r="G84" i="1" s="1"/>
  <c r="D83" i="1"/>
  <c r="D82" i="1"/>
  <c r="G81" i="1"/>
  <c r="D81" i="1"/>
  <c r="G80" i="1"/>
  <c r="D80" i="1"/>
  <c r="G79" i="1"/>
  <c r="D79" i="1"/>
  <c r="D78" i="1"/>
  <c r="D77" i="1"/>
  <c r="G77" i="1" s="1"/>
  <c r="D76" i="1"/>
  <c r="G76" i="1" s="1"/>
  <c r="D75" i="1"/>
  <c r="G75" i="1" s="1"/>
  <c r="D74" i="1"/>
  <c r="G73" i="1"/>
  <c r="D73" i="1"/>
  <c r="D72" i="1"/>
  <c r="D71" i="1"/>
  <c r="D70" i="1"/>
  <c r="D69" i="1"/>
  <c r="G69" i="1" s="1"/>
  <c r="D68" i="1"/>
  <c r="G68" i="1" s="1"/>
  <c r="D67" i="1"/>
  <c r="G67" i="1" s="1"/>
  <c r="D66" i="1"/>
  <c r="G66" i="1" s="1"/>
  <c r="G65" i="1"/>
  <c r="D65" i="1"/>
  <c r="D64" i="1"/>
  <c r="D63" i="1"/>
  <c r="D62" i="1"/>
  <c r="D61" i="1"/>
  <c r="G61" i="1" s="1"/>
  <c r="D60" i="1"/>
  <c r="G60" i="1" s="1"/>
  <c r="D59" i="1"/>
  <c r="D58" i="1"/>
  <c r="G57" i="1"/>
  <c r="D57" i="1"/>
  <c r="D56" i="1"/>
  <c r="D55" i="1"/>
  <c r="D54" i="1"/>
  <c r="D53" i="1"/>
  <c r="D52" i="1"/>
  <c r="G52" i="1" s="1"/>
  <c r="D51" i="1"/>
  <c r="D50" i="1"/>
  <c r="G49" i="1"/>
  <c r="D49" i="1"/>
  <c r="D48" i="1"/>
  <c r="D47" i="1"/>
  <c r="G47" i="1" s="1"/>
  <c r="D46" i="1"/>
  <c r="D45" i="1"/>
  <c r="D44" i="1"/>
  <c r="G44" i="1" s="1"/>
  <c r="D43" i="1"/>
  <c r="D42" i="1"/>
  <c r="G41" i="1"/>
  <c r="D41" i="1"/>
  <c r="D40" i="1"/>
  <c r="D39" i="1"/>
  <c r="D38" i="1"/>
  <c r="D37" i="1"/>
  <c r="D36" i="1"/>
  <c r="G36" i="1" s="1"/>
  <c r="D35" i="1"/>
  <c r="D34" i="1"/>
  <c r="D33" i="1"/>
  <c r="D32" i="1"/>
  <c r="F4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" i="1"/>
  <c r="G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6" i="1" s="1"/>
  <c r="E5" i="1"/>
  <c r="G5" i="1" s="1"/>
  <c r="E4" i="1"/>
  <c r="E3" i="1"/>
  <c r="E2" i="1"/>
  <c r="F30" i="2" l="1"/>
  <c r="F21" i="2"/>
  <c r="F62" i="2"/>
  <c r="F39" i="2"/>
  <c r="F16" i="2"/>
  <c r="F29" i="2"/>
  <c r="F47" i="2"/>
  <c r="F53" i="2"/>
  <c r="F48" i="2"/>
  <c r="F15" i="2"/>
  <c r="F23" i="2"/>
  <c r="F24" i="2"/>
  <c r="F13" i="2"/>
  <c r="F37" i="2"/>
  <c r="F1" i="2"/>
  <c r="G34" i="1"/>
  <c r="G74" i="1"/>
  <c r="G93" i="1"/>
  <c r="G42" i="1"/>
  <c r="G43" i="1"/>
  <c r="G50" i="1"/>
  <c r="G37" i="1"/>
  <c r="G82" i="1"/>
  <c r="G45" i="1"/>
  <c r="G58" i="1"/>
  <c r="G83" i="1"/>
  <c r="G35" i="1"/>
  <c r="G39" i="1"/>
  <c r="G53" i="1"/>
  <c r="G90" i="1"/>
  <c r="G51" i="1"/>
  <c r="G88" i="1"/>
  <c r="G59" i="1"/>
</calcChain>
</file>

<file path=xl/sharedStrings.xml><?xml version="1.0" encoding="utf-8"?>
<sst xmlns="http://schemas.openxmlformats.org/spreadsheetml/2006/main" count="412" uniqueCount="315">
  <si>
    <t>29768-9</t>
  </si>
  <si>
    <t>LN</t>
  </si>
  <si>
    <t>Date Vaccine Information Statement Published</t>
  </si>
  <si>
    <t>29769-7</t>
  </si>
  <si>
    <t>Date Vaccine Information Statement Presented</t>
  </si>
  <si>
    <t>30944-3</t>
  </si>
  <si>
    <t>Vaccination temporary contraindication/precaution expiration date</t>
  </si>
  <si>
    <t>30945-0</t>
  </si>
  <si>
    <t>Vaccination contraindication/precaution</t>
  </si>
  <si>
    <t>30946-8</t>
  </si>
  <si>
    <t>Vaccination contraindication/precaution effective date</t>
  </si>
  <si>
    <t>30956-7</t>
  </si>
  <si>
    <t>Vaccine Type (Vaccine group or family)</t>
  </si>
  <si>
    <t>30963-3</t>
  </si>
  <si>
    <t>Vaccine funding source</t>
  </si>
  <si>
    <t>30973-2</t>
  </si>
  <si>
    <t>30979-9</t>
  </si>
  <si>
    <t>Vaccines due next</t>
  </si>
  <si>
    <t>30980-7</t>
  </si>
  <si>
    <t>30981-5</t>
  </si>
  <si>
    <t>30982-3</t>
  </si>
  <si>
    <t>31044-1</t>
  </si>
  <si>
    <t>Reaction</t>
  </si>
  <si>
    <t>38890-0</t>
  </si>
  <si>
    <t>Component Vaccine Type</t>
  </si>
  <si>
    <t>46249-9</t>
  </si>
  <si>
    <t>VACCINATION TAKE-RESPONSE TYPE</t>
  </si>
  <si>
    <t>46250-7</t>
  </si>
  <si>
    <t>VACCINATION TAKE-RESPONSE DATE</t>
  </si>
  <si>
    <t>48767-8</t>
  </si>
  <si>
    <t>Annotation comment [Interpretation] Narrative</t>
  </si>
  <si>
    <t>59777-3</t>
  </si>
  <si>
    <t>Latest date next dose may be given</t>
  </si>
  <si>
    <t>59778-1</t>
  </si>
  <si>
    <t>Date Dose is Overdue</t>
  </si>
  <si>
    <t>59779-9</t>
  </si>
  <si>
    <t>Immunization Schedule used</t>
  </si>
  <si>
    <t>59780-7</t>
  </si>
  <si>
    <t>Immunization Series name</t>
  </si>
  <si>
    <t>59781-5</t>
  </si>
  <si>
    <t>Dose validity</t>
  </si>
  <si>
    <t>59782-3</t>
  </si>
  <si>
    <t>Number of doses in primary series</t>
  </si>
  <si>
    <t>59783-1</t>
  </si>
  <si>
    <t>Status in immunization series</t>
  </si>
  <si>
    <t>59784-9</t>
  </si>
  <si>
    <t>Disease with presumed immunity</t>
  </si>
  <si>
    <t>59785-6</t>
  </si>
  <si>
    <t>Indications to immunize</t>
  </si>
  <si>
    <t>64994-7</t>
  </si>
  <si>
    <t>Vaccine funding program eligibility category</t>
  </si>
  <si>
    <t>69764-9</t>
  </si>
  <si>
    <t>Document type</t>
  </si>
  <si>
    <t>75505-8</t>
  </si>
  <si>
    <t>Serological Evidence of Immunity</t>
  </si>
  <si>
    <t>Dose number in series</t>
  </si>
  <si>
    <t>Date vaccine due</t>
  </si>
  <si>
    <t>Earliest date to give</t>
  </si>
  <si>
    <t>Reason applied by forecast logic to project this vaccine</t>
  </si>
  <si>
    <t>DATE VACCINE INFORMATION STATEMENT PUBLISHED</t>
  </si>
  <si>
    <t>DATE VACCINE INFORMATION STATEMENT PRESENTED</t>
  </si>
  <si>
    <t>VACCINE FUNDING SOURCE</t>
  </si>
  <si>
    <t>DOSE NUMBER IN SERIES</t>
  </si>
  <si>
    <t>VACCINES DUE NEXT</t>
  </si>
  <si>
    <t>DATE VACCINE DUE</t>
  </si>
  <si>
    <t>EARLIEST DATE TO GIVE</t>
  </si>
  <si>
    <t>REASON APPLIED BY FORECAST LOGIC TO PROJECT THIS VACCINE</t>
  </si>
  <si>
    <t>REACTION</t>
  </si>
  <si>
    <t>COMPONENT VACCINE TYPE</t>
  </si>
  <si>
    <t>LATEST DATE NEXT DOSE MAY BE GIVEN</t>
  </si>
  <si>
    <t>DATE DOSE IS OVERDUE</t>
  </si>
  <si>
    <t>IMMUNIZATION SCHEDULE USED</t>
  </si>
  <si>
    <t>IMMUNIZATION SERIES NAME</t>
  </si>
  <si>
    <t>DOSE VALIDITY</t>
  </si>
  <si>
    <t>NUMBER OF DOSES IN PRIMARY SERIES</t>
  </si>
  <si>
    <t>STATUS IN IMMUNIZATION SERIES</t>
  </si>
  <si>
    <t>DISEASE WITH PRESUMED IMMUNITY</t>
  </si>
  <si>
    <t>INDICATIONS TO IMMUNIZE</t>
  </si>
  <si>
    <t>VACCINE FUNDING PROGRAM ELIGIBILITY CATEGORY</t>
  </si>
  <si>
    <t>DOCUMENT TYPE</t>
  </si>
  <si>
    <t>SEROLOGICAL EVIDENCE OF IMMUNITY</t>
  </si>
  <si>
    <t>VACCINATION TEMPORARY CONTRAINDICATION PRECAUTION EXPIRATION DATE</t>
  </si>
  <si>
    <t>VACCINE TYPE VACCINE GROUP OR FAMILY</t>
  </si>
  <si>
    <t>VACCINATION TAKE RESPONSE TYPE</t>
  </si>
  <si>
    <t>VACCINATION TAKE RESPONSE DATE</t>
  </si>
  <si>
    <t>ANNOTATION COMMENT INTERPRETATION NARRATIVE</t>
  </si>
  <si>
    <t>VACCINATION CONTRAINDICATION PRECAUTION</t>
  </si>
  <si>
    <t>VACCINATION CONTRAINDICATION PRECAUTION EFFECTIVE DATE</t>
  </si>
  <si>
    <t>SCT</t>
  </si>
  <si>
    <t>Hepatitis B (finding)</t>
  </si>
  <si>
    <t>Rubella (finding)</t>
  </si>
  <si>
    <t>Hepatitis A (finding)</t>
  </si>
  <si>
    <t>Mumps (finding)</t>
  </si>
  <si>
    <t>Measles (finding)</t>
  </si>
  <si>
    <t>Varicella (finding)</t>
  </si>
  <si>
    <t>94763-0</t>
  </si>
  <si>
    <t>94661-6</t>
  </si>
  <si>
    <t>94762-2</t>
  </si>
  <si>
    <t>94769-7</t>
  </si>
  <si>
    <t>94504-8</t>
  </si>
  <si>
    <t>94558-4</t>
  </si>
  <si>
    <t>94509-7</t>
  </si>
  <si>
    <t>94758-0</t>
  </si>
  <si>
    <t>94765-5</t>
  </si>
  <si>
    <t>94315-9</t>
  </si>
  <si>
    <t>94562-6</t>
  </si>
  <si>
    <t>94768-9</t>
  </si>
  <si>
    <t>94720-0</t>
  </si>
  <si>
    <t>95125-1</t>
  </si>
  <si>
    <t>94761-4</t>
  </si>
  <si>
    <t>94563-4</t>
  </si>
  <si>
    <t>94507-1</t>
  </si>
  <si>
    <t>94505-5</t>
  </si>
  <si>
    <t>94503-0</t>
  </si>
  <si>
    <t>94547-7</t>
  </si>
  <si>
    <t>94564-2</t>
  </si>
  <si>
    <t>94508-9</t>
  </si>
  <si>
    <t>94506-3</t>
  </si>
  <si>
    <t>94510-5</t>
  </si>
  <si>
    <t>94311-8</t>
  </si>
  <si>
    <t>94312-6</t>
  </si>
  <si>
    <t>94760-6</t>
  </si>
  <si>
    <t>94533-7</t>
  </si>
  <si>
    <t>94756-4</t>
  </si>
  <si>
    <t>94757-2</t>
  </si>
  <si>
    <t>94766-3</t>
  </si>
  <si>
    <t>94316-7</t>
  </si>
  <si>
    <t>94307-6</t>
  </si>
  <si>
    <t>94308-4</t>
  </si>
  <si>
    <t>94644-2</t>
  </si>
  <si>
    <t>94511-3</t>
  </si>
  <si>
    <t>94559-2</t>
  </si>
  <si>
    <t>94639-2</t>
  </si>
  <si>
    <t>94646-7</t>
  </si>
  <si>
    <t>94645-9</t>
  </si>
  <si>
    <t>94534-5</t>
  </si>
  <si>
    <t>94314-2</t>
  </si>
  <si>
    <t>94745-7</t>
  </si>
  <si>
    <t>94746-5</t>
  </si>
  <si>
    <t>94819-0</t>
  </si>
  <si>
    <t>94565-9</t>
  </si>
  <si>
    <t>94759-8</t>
  </si>
  <si>
    <t>94500-6</t>
  </si>
  <si>
    <t>94845-5</t>
  </si>
  <si>
    <t>94822-4</t>
  </si>
  <si>
    <t>94660-8</t>
  </si>
  <si>
    <t>94309-2</t>
  </si>
  <si>
    <t>94531-1</t>
  </si>
  <si>
    <t>94306-8</t>
  </si>
  <si>
    <t>94642-6</t>
  </si>
  <si>
    <t>94643-4</t>
  </si>
  <si>
    <t>94640-0</t>
  </si>
  <si>
    <t>94767-1</t>
  </si>
  <si>
    <t>94641-8</t>
  </si>
  <si>
    <t>94764-8</t>
  </si>
  <si>
    <t>95209-3</t>
  </si>
  <si>
    <t>94313-4</t>
  </si>
  <si>
    <t>94310-0</t>
  </si>
  <si>
    <t>94502-2</t>
  </si>
  <si>
    <t>94647-5</t>
  </si>
  <si>
    <t>94532-9</t>
  </si>
  <si>
    <t>SARS-CoV-2 XXX Ql Cult</t>
  </si>
  <si>
    <t>SARS-CoV-2 Ab SerPl-Imp</t>
  </si>
  <si>
    <t>SARS-CoV-2 Ab SerPl Ql IA</t>
  </si>
  <si>
    <t>SARS-CoV-2 Ab SerPl IA-aCnc</t>
  </si>
  <si>
    <t>SARS-CoV-2 Ab Pnl SerPl IA</t>
  </si>
  <si>
    <t>SARS-CoV-2 Ag Resp Ql IA.rapid</t>
  </si>
  <si>
    <t>SARS-CoV-2 E gene Ct XXX Qn NAA+probe</t>
  </si>
  <si>
    <t>SARS-CoV-2 E gene Resp Ql NAA+probe</t>
  </si>
  <si>
    <t>SARS-CoV-2 E gene SerPl Ql NAA+probe</t>
  </si>
  <si>
    <t>SARS-CoV-2 E gene XXX Ql NAA+probe</t>
  </si>
  <si>
    <t>SARS-CoV-2 IgA SerPl Ql IA</t>
  </si>
  <si>
    <t>SARS-CoV-2 IgA SerPlBld Ql IA.rapid</t>
  </si>
  <si>
    <t>SARS-CoV-2 IgA SerPl IA-aCnc</t>
  </si>
  <si>
    <t>SARS-CoV-2 IgA+IgM SerPl Ql IA</t>
  </si>
  <si>
    <t>SARS-CoV-2 IgG DBS Ql IA</t>
  </si>
  <si>
    <t>SARS-CoV-2 IgG SerPl Ql IA</t>
  </si>
  <si>
    <t>SARS-CoV-2 IgG SerPlBld Ql IA.rapid</t>
  </si>
  <si>
    <t>SARS-CoV-2 IgG SerPl IA-aCnc</t>
  </si>
  <si>
    <t>SARS-CoV-2 IgG+IgM Pnl SerPlBld IA.rapid</t>
  </si>
  <si>
    <t>SARS-CoV-2 IgG+IgM SerPl Ql IA</t>
  </si>
  <si>
    <t>SARS-CoV-2 IgM SerPl Ql IA</t>
  </si>
  <si>
    <t>SARS-CoV-2 IgM SerPlBld Ql IA.rapid</t>
  </si>
  <si>
    <t>SARS-CoV-2 IgM SerPl IA-aCnc</t>
  </si>
  <si>
    <t>SARS-CoV-2 N gene Ct XXX Qn NAA+probe</t>
  </si>
  <si>
    <t>SARS-CoV-2 N gene Ct XXX Qn NAA N1</t>
  </si>
  <si>
    <t>SARS-CoV-2 N gene Ct XXX Qn NAA N2</t>
  </si>
  <si>
    <t>SARS-CoV-2 N gene Nph Ql NAA+probe</t>
  </si>
  <si>
    <t>SARS-CoV-2 N gene Resp Ql NAA+probe</t>
  </si>
  <si>
    <t>SARS-CoV-2 N gene Resp Ql NAA N1</t>
  </si>
  <si>
    <t>SARS-CoV-2 N gene Resp Ql NAA N2</t>
  </si>
  <si>
    <t>SARS-CoV-2 N gene SerPl Ql NAA+probe</t>
  </si>
  <si>
    <t>SARS-CoV-2 N gene XXX Ql NAA+probe</t>
  </si>
  <si>
    <t>SARS-CoV-2 N gene XXX Ql NAA N1</t>
  </si>
  <si>
    <t>SARS-CoV-2 N gene XXX Ql NAA N2</t>
  </si>
  <si>
    <t>SARS-CoV-2 ORF1ab Ct Resp Qn NAA+probe</t>
  </si>
  <si>
    <t>SARS-CoV-2 ORF1ab Ct XXX Qn NAA+probe</t>
  </si>
  <si>
    <t>SARS-CoV-2 ORF1ab Resp Ql NAA+probe</t>
  </si>
  <si>
    <t>SARS-CoV-2 ORF1ab XXX Ql NAA+probe</t>
  </si>
  <si>
    <t>SARS-CoV-2 RdRp Ct Resp Qn NAA+probe</t>
  </si>
  <si>
    <t>SARS-CoV-2 RdRp Ct XXX Qn NAA+probe</t>
  </si>
  <si>
    <t>SARS-CoV-2 RdRp Resp Ql NAA+probe</t>
  </si>
  <si>
    <t>SARS-CoV-2 RdRp XXX Ql NAA+probe</t>
  </si>
  <si>
    <t>SARS-CoV-2 RNA Ct Resp Qn NAA+probe</t>
  </si>
  <si>
    <t>SARS-CoV-2 RNA Ct XXX Qn NAA+probe</t>
  </si>
  <si>
    <t>SARS-CoV-2 RNA XXX NAA+probe-Log#</t>
  </si>
  <si>
    <t>SARS-CoV-2 RNA Nph Ql NAA+non-probe</t>
  </si>
  <si>
    <t>SARS-CoV-2 RNA Nph Ql NAA+probe</t>
  </si>
  <si>
    <t>SARS-CoV-2 RNA Resp Ql NAA+probe</t>
  </si>
  <si>
    <t>SARS-CoV-2 RNA Sal Ql NAA+probe</t>
  </si>
  <si>
    <t>SARS-CoV-2 RNA Sal Ql Seq</t>
  </si>
  <si>
    <t>SARS-CoV-2 RNA SerPl Ql NAA+probe</t>
  </si>
  <si>
    <t>SARS-CoV-2 RNA XXX Ql NAA+probe</t>
  </si>
  <si>
    <t>SARS-CoV-2 RNA Pnl Resp NAA+probe</t>
  </si>
  <si>
    <t>SARS-CoV-2 RNA Pnl XXX NAA+probe</t>
  </si>
  <si>
    <t>SARS-CoV-2 S gene Ct Resp Qn NAA+probe</t>
  </si>
  <si>
    <t>SARS-CoV-2 S gene Ct XXX Qn NAA+probe</t>
  </si>
  <si>
    <t>SARS-CoV-2 S gene Resp Ql NAA+probe</t>
  </si>
  <si>
    <t>SARS-CoV-2 S gene SerPl Ql NAA+probe</t>
  </si>
  <si>
    <t>SARS-CoV-2 S gene XXX Ql NAA+probe</t>
  </si>
  <si>
    <t>SARS-CoV-2 genome Islt-Seq</t>
  </si>
  <si>
    <t>SARS-CoV+SARS-CoV-2 Ag Resp Ql IA.rapid</t>
  </si>
  <si>
    <t>SARS-like CoV N Ct XXX Qn NAA+probe</t>
  </si>
  <si>
    <t>SARS-like CoV N XXX Ql NAA+probe</t>
  </si>
  <si>
    <t>SARS-rel CoV RNA Resp Ql NAA+probe</t>
  </si>
  <si>
    <t>SARSr-CoV RNA XXX Ql NAA+probe</t>
  </si>
  <si>
    <t>SARS-rel CoV+MERS RNA Resp Ql NAA+probe</t>
  </si>
  <si>
    <t>Vaccinia (disorder)</t>
  </si>
  <si>
    <t>Rabies (disorder)</t>
  </si>
  <si>
    <t>Measles (disorder)</t>
  </si>
  <si>
    <t>Yellow fever (disorder)</t>
  </si>
  <si>
    <t>Pneumococcal infectious disease (disorder)</t>
  </si>
  <si>
    <t>Disease due to Rotavirus (disorder)</t>
  </si>
  <si>
    <t>Meningococcal infectious disease (disorder)</t>
  </si>
  <si>
    <t>Human papilloma virus infection (disorder)</t>
  </si>
  <si>
    <t>Pertussis (disorder)</t>
  </si>
  <si>
    <t>Rubella (disorder)</t>
  </si>
  <si>
    <t>Mumps (disorder)</t>
  </si>
  <si>
    <t>Varicella (disorder)</t>
  </si>
  <si>
    <t>Diphtheria (disorder)</t>
  </si>
  <si>
    <t>Acute poliomyelitis (disorder)</t>
  </si>
  <si>
    <t>Viral hepatitis, type A (disorder)</t>
  </si>
  <si>
    <t>Anthrax (disorder)</t>
  </si>
  <si>
    <t>Typhoid fever (disorder)</t>
  </si>
  <si>
    <t>Japanese encephalitis virus disease (disorder)</t>
  </si>
  <si>
    <t>Influenza (disorder)</t>
  </si>
  <si>
    <t>Type B viral hepatitis (disorder)</t>
  </si>
  <si>
    <t>Tetanus (disorder)</t>
  </si>
  <si>
    <t>Haemophilus influenzae infection (disorder)</t>
  </si>
  <si>
    <t>History of - purpura (situation)</t>
  </si>
  <si>
    <t>Chronic disease (disorder)</t>
  </si>
  <si>
    <t>Streptomycin allergy (disorder)</t>
  </si>
  <si>
    <t>Neomycin allergy (disorder)</t>
  </si>
  <si>
    <t>Polymyxin B allergy (disorder)</t>
  </si>
  <si>
    <t>Gelatin allergy (disorder)</t>
  </si>
  <si>
    <t>Latex allergy (disorder)</t>
  </si>
  <si>
    <t>Thrombocytopenic disorder (disorder)</t>
  </si>
  <si>
    <t>Allergy to aluminum (disorder)</t>
  </si>
  <si>
    <t>Patient currently pregnant (finding)</t>
  </si>
  <si>
    <t>Allergy to eggs (disorder)</t>
  </si>
  <si>
    <t>VXC17</t>
  </si>
  <si>
    <t>CDCPHINVS</t>
  </si>
  <si>
    <t>allergy (anaphylactic) to 2-phenoxyethanol</t>
  </si>
  <si>
    <t>VXC18</t>
  </si>
  <si>
    <t>VXC19</t>
  </si>
  <si>
    <t>allergy to thimerosal (anaphylactic)</t>
  </si>
  <si>
    <t>VXC20</t>
  </si>
  <si>
    <t>allergy to previous dose of this vaccine or to any of its unlisted vaccine components (anaphylactic)</t>
  </si>
  <si>
    <t>VXC21</t>
  </si>
  <si>
    <t>Previous history of intussusception</t>
  </si>
  <si>
    <t>VXC22</t>
  </si>
  <si>
    <t>encephalopathy within 7 days of previous dose of DTP or DTaP</t>
  </si>
  <si>
    <t>VXC23</t>
  </si>
  <si>
    <t>current fever with moderate-to-severe illness</t>
  </si>
  <si>
    <t>VXC24</t>
  </si>
  <si>
    <t>current acute illness, moderate to severe (with or without fever) (e.g., diarrhea, otitis media, vomiting)</t>
  </si>
  <si>
    <t>VXC25</t>
  </si>
  <si>
    <t>History of Arthus hypersensitivity reaction to a tetanus-containing vaccine administered &lt; 10 yrs previously</t>
  </si>
  <si>
    <t>VXC26</t>
  </si>
  <si>
    <t>underlying unstable, evolving neurologic disorders, (including seizure disorders, cerebral palsy, and developmental delay)</t>
  </si>
  <si>
    <t>VXC27</t>
  </si>
  <si>
    <t>immunodeficiency due to any cause, including HIV (hematologic and solid tumors, congenital immunodeficiency, long-term immunosuppressive therapy, including steroids)</t>
  </si>
  <si>
    <t>VXC30</t>
  </si>
  <si>
    <t>allergy (anaphylactic) to proteins of rodent or neural origin</t>
  </si>
  <si>
    <t>Anaphylaxis</t>
  </si>
  <si>
    <t>Encephalopathy</t>
  </si>
  <si>
    <t>VXC10</t>
  </si>
  <si>
    <t>collapse or shock-like state within 48 hours of dose</t>
  </si>
  <si>
    <t>VXC11</t>
  </si>
  <si>
    <t>convulsions (fits, seizures) within 72 hours of dose</t>
  </si>
  <si>
    <t>VXC12</t>
  </si>
  <si>
    <t>fever of &gt;40.5C (105F) within 48 hours of dose</t>
  </si>
  <si>
    <t>VXC13</t>
  </si>
  <si>
    <t>Guillain-Barre syndrome (GBS) within 6 weeks of dose</t>
  </si>
  <si>
    <t>VXC14</t>
  </si>
  <si>
    <t>Rash within 14 days of dose</t>
  </si>
  <si>
    <t>VXC15</t>
  </si>
  <si>
    <t>Intussusception within 30 days of dose</t>
  </si>
  <si>
    <t>VXC9</t>
  </si>
  <si>
    <t>persistent, inconsolable crying lasting &gt; 3 hours within 48 hours of dose</t>
  </si>
  <si>
    <t>VXC7</t>
  </si>
  <si>
    <t>Rabies exposure within previous 10 days.</t>
  </si>
  <si>
    <t>VXC8</t>
  </si>
  <si>
    <t>Member of special group</t>
  </si>
  <si>
    <t>Specimen unsatisfactory for evaluation</t>
  </si>
  <si>
    <t>Detected</t>
  </si>
  <si>
    <t>Not detected</t>
  </si>
  <si>
    <t>Presumptive POS</t>
  </si>
  <si>
    <t>Inconclusive</t>
  </si>
  <si>
    <t>Presumptive positive</t>
  </si>
  <si>
    <t>Equivocal</t>
  </si>
  <si>
    <t>allergy to bakers yeast (anaphylactic)</t>
  </si>
  <si>
    <t>Sars-CoV-2 (finding)</t>
  </si>
  <si>
    <t>292508471000119105</t>
  </si>
  <si>
    <t>History of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</si>
</sst>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1C2F-9FE9-4163-B82D-A50F4BAE4D59}">
  <dimension ref="A1:H97"/>
  <sheetViews>
    <sheetView topLeftCell="A74" workbookViewId="0">
      <selection activeCell="C100" sqref="C100"/>
    </sheetView>
  </sheetViews>
  <sheetFormatPr defaultRowHeight="15" x14ac:dyDescent="0.25"/>
  <cols>
    <col min="1" max="1" width="7.5703125" bestFit="1" customWidth="1"/>
    <col min="2" max="2" width="3.28515625" bestFit="1" customWidth="1"/>
    <col min="3" max="5" width="58.28515625" customWidth="1"/>
  </cols>
  <sheetData>
    <row r="1" spans="1:8" ht="15.75" thickBot="1" x14ac:dyDescent="0.3"/>
    <row r="2" spans="1:8" ht="15.75" thickBot="1" x14ac:dyDescent="0.3">
      <c r="A2" s="1" t="s">
        <v>0</v>
      </c>
      <c r="B2" s="1" t="s">
        <v>1</v>
      </c>
      <c r="C2" s="1" t="s">
        <v>2</v>
      </c>
      <c r="D2" s="1" t="s">
        <v>59</v>
      </c>
      <c r="E2" s="3" t="str">
        <f>SUBSTITUTE(D2," ","_")</f>
        <v>DATE_VACCINE_INFORMATION_STATEMENT_PUBLISHED</v>
      </c>
      <c r="F2" s="3" t="b">
        <v>1</v>
      </c>
      <c r="G2" t="str">
        <f>E2&amp;"("&amp;CHAR(34)&amp;A2&amp;CHAR(34)&amp;", "&amp;CHAR(34)&amp;C2&amp;CHAR(34)&amp;"),"</f>
        <v>DATE_VACCINE_INFORMATION_STATEMENT_PUBLISHED("29768-9", "Date Vaccine Information Statement Published"),</v>
      </c>
      <c r="H2" t="str">
        <f>IF(F2,E2&amp;".suppress = true; ","")</f>
        <v xml:space="preserve">DATE_VACCINE_INFORMATION_STATEMENT_PUBLISHED.suppress = true; </v>
      </c>
    </row>
    <row r="3" spans="1:8" ht="15.75" thickBot="1" x14ac:dyDescent="0.3">
      <c r="A3" s="2" t="s">
        <v>3</v>
      </c>
      <c r="B3" s="2" t="s">
        <v>1</v>
      </c>
      <c r="C3" s="2" t="s">
        <v>4</v>
      </c>
      <c r="D3" s="1" t="s">
        <v>60</v>
      </c>
      <c r="E3" s="3" t="str">
        <f t="shared" ref="E3:E30" si="0">SUBSTITUTE(D3," ","_")</f>
        <v>DATE_VACCINE_INFORMATION_STATEMENT_PRESENTED</v>
      </c>
      <c r="F3" s="3" t="b">
        <v>1</v>
      </c>
      <c r="G3" t="str">
        <f t="shared" ref="G3:G32" si="1">E3&amp;"("&amp;CHAR(34)&amp;A3&amp;CHAR(34)&amp;", "&amp;CHAR(34)&amp;C3&amp;CHAR(34)&amp;"),"</f>
        <v>DATE_VACCINE_INFORMATION_STATEMENT_PRESENTED("29769-7", "Date Vaccine Information Statement Presented"),</v>
      </c>
      <c r="H3" t="str">
        <f t="shared" ref="H3:H30" si="2">IF(F3,E3&amp;".suppress = true; ","")</f>
        <v xml:space="preserve">DATE_VACCINE_INFORMATION_STATEMENT_PRESENTED.suppress = true; </v>
      </c>
    </row>
    <row r="4" spans="1:8" ht="24.75" thickBot="1" x14ac:dyDescent="0.3">
      <c r="A4" s="1" t="s">
        <v>5</v>
      </c>
      <c r="B4" s="1" t="s">
        <v>1</v>
      </c>
      <c r="C4" s="1" t="s">
        <v>6</v>
      </c>
      <c r="D4" s="1" t="s">
        <v>81</v>
      </c>
      <c r="E4" s="3" t="str">
        <f t="shared" si="0"/>
        <v>VACCINATION_TEMPORARY_CONTRAINDICATION_PRECAUTION_EXPIRATION_DATE</v>
      </c>
      <c r="G4" t="str">
        <f t="shared" si="1"/>
        <v>VACCINATION_TEMPORARY_CONTRAINDICATION_PRECAUTION_EXPIRATION_DATE("30944-3", "Vaccination temporary contraindication/precaution expiration date"),</v>
      </c>
      <c r="H4" t="str">
        <f t="shared" si="2"/>
        <v/>
      </c>
    </row>
    <row r="5" spans="1:8" ht="15.75" thickBot="1" x14ac:dyDescent="0.3">
      <c r="A5" s="2" t="s">
        <v>7</v>
      </c>
      <c r="B5" s="2" t="s">
        <v>1</v>
      </c>
      <c r="C5" s="2" t="s">
        <v>8</v>
      </c>
      <c r="D5" s="1" t="s">
        <v>86</v>
      </c>
      <c r="E5" s="3" t="str">
        <f t="shared" si="0"/>
        <v>VACCINATION_CONTRAINDICATION_PRECAUTION</v>
      </c>
      <c r="G5" t="str">
        <f t="shared" si="1"/>
        <v>VACCINATION_CONTRAINDICATION_PRECAUTION("30945-0", "Vaccination contraindication/precaution"),</v>
      </c>
      <c r="H5" t="str">
        <f t="shared" si="2"/>
        <v/>
      </c>
    </row>
    <row r="6" spans="1:8" ht="24.75" thickBot="1" x14ac:dyDescent="0.3">
      <c r="A6" s="1" t="s">
        <v>9</v>
      </c>
      <c r="B6" s="1" t="s">
        <v>1</v>
      </c>
      <c r="C6" s="1" t="s">
        <v>10</v>
      </c>
      <c r="D6" s="1" t="s">
        <v>87</v>
      </c>
      <c r="E6" s="3" t="str">
        <f t="shared" si="0"/>
        <v>VACCINATION_CONTRAINDICATION_PRECAUTION_EFFECTIVE_DATE</v>
      </c>
      <c r="G6" t="str">
        <f t="shared" si="1"/>
        <v>VACCINATION_CONTRAINDICATION_PRECAUTION_EFFECTIVE_DATE("30946-8", "Vaccination contraindication/precaution effective date"),</v>
      </c>
      <c r="H6" t="str">
        <f t="shared" si="2"/>
        <v/>
      </c>
    </row>
    <row r="7" spans="1:8" ht="15.75" thickBot="1" x14ac:dyDescent="0.3">
      <c r="A7" s="2" t="s">
        <v>11</v>
      </c>
      <c r="B7" s="2" t="s">
        <v>1</v>
      </c>
      <c r="C7" s="2" t="s">
        <v>12</v>
      </c>
      <c r="D7" s="1" t="s">
        <v>82</v>
      </c>
      <c r="E7" s="3" t="str">
        <f t="shared" si="0"/>
        <v>VACCINE_TYPE_VACCINE_GROUP_OR_FAMILY</v>
      </c>
      <c r="F7" s="3" t="b">
        <v>1</v>
      </c>
      <c r="G7" t="str">
        <f t="shared" si="1"/>
        <v>VACCINE_TYPE_VACCINE_GROUP_OR_FAMILY("30956-7", "Vaccine Type (Vaccine group or family)"),</v>
      </c>
      <c r="H7" t="str">
        <f t="shared" si="2"/>
        <v xml:space="preserve">VACCINE_TYPE_VACCINE_GROUP_OR_FAMILY.suppress = true; </v>
      </c>
    </row>
    <row r="8" spans="1:8" ht="15.75" thickBot="1" x14ac:dyDescent="0.3">
      <c r="A8" s="1" t="s">
        <v>13</v>
      </c>
      <c r="B8" s="1" t="s">
        <v>1</v>
      </c>
      <c r="C8" s="1" t="s">
        <v>14</v>
      </c>
      <c r="D8" s="1" t="s">
        <v>61</v>
      </c>
      <c r="E8" s="3" t="str">
        <f t="shared" si="0"/>
        <v>VACCINE_FUNDING_SOURCE</v>
      </c>
      <c r="F8" s="3" t="b">
        <v>1</v>
      </c>
      <c r="G8" t="str">
        <f t="shared" si="1"/>
        <v>VACCINE_FUNDING_SOURCE("30963-3", "Vaccine funding source"),</v>
      </c>
      <c r="H8" t="str">
        <f t="shared" si="2"/>
        <v xml:space="preserve">VACCINE_FUNDING_SOURCE.suppress = true; </v>
      </c>
    </row>
    <row r="9" spans="1:8" ht="15.75" thickBot="1" x14ac:dyDescent="0.3">
      <c r="A9" s="2" t="s">
        <v>15</v>
      </c>
      <c r="B9" s="2" t="s">
        <v>1</v>
      </c>
      <c r="C9" s="2" t="s">
        <v>55</v>
      </c>
      <c r="D9" s="1" t="s">
        <v>62</v>
      </c>
      <c r="E9" s="3" t="str">
        <f t="shared" si="0"/>
        <v>DOSE_NUMBER_IN_SERIES</v>
      </c>
      <c r="F9" s="3" t="b">
        <v>1</v>
      </c>
      <c r="G9" t="str">
        <f t="shared" si="1"/>
        <v>DOSE_NUMBER_IN_SERIES("30973-2", "Dose number in series"),</v>
      </c>
      <c r="H9" t="str">
        <f t="shared" si="2"/>
        <v xml:space="preserve">DOSE_NUMBER_IN_SERIES.suppress = true; </v>
      </c>
    </row>
    <row r="10" spans="1:8" ht="15.75" thickBot="1" x14ac:dyDescent="0.3">
      <c r="A10" s="1" t="s">
        <v>16</v>
      </c>
      <c r="B10" s="1" t="s">
        <v>1</v>
      </c>
      <c r="C10" s="1" t="s">
        <v>17</v>
      </c>
      <c r="D10" s="1" t="s">
        <v>63</v>
      </c>
      <c r="E10" s="3" t="str">
        <f t="shared" si="0"/>
        <v>VACCINES_DUE_NEXT</v>
      </c>
      <c r="F10" s="3" t="b">
        <v>1</v>
      </c>
      <c r="G10" t="str">
        <f t="shared" si="1"/>
        <v>VACCINES_DUE_NEXT("30979-9", "Vaccines due next"),</v>
      </c>
      <c r="H10" t="str">
        <f t="shared" si="2"/>
        <v xml:space="preserve">VACCINES_DUE_NEXT.suppress = true; </v>
      </c>
    </row>
    <row r="11" spans="1:8" ht="15.75" thickBot="1" x14ac:dyDescent="0.3">
      <c r="A11" s="2" t="s">
        <v>18</v>
      </c>
      <c r="B11" s="2" t="s">
        <v>1</v>
      </c>
      <c r="C11" s="2" t="s">
        <v>56</v>
      </c>
      <c r="D11" s="1" t="s">
        <v>64</v>
      </c>
      <c r="E11" s="3" t="str">
        <f t="shared" si="0"/>
        <v>DATE_VACCINE_DUE</v>
      </c>
      <c r="F11" s="3" t="b">
        <v>1</v>
      </c>
      <c r="G11" t="str">
        <f t="shared" si="1"/>
        <v>DATE_VACCINE_DUE("30980-7", "Date vaccine due"),</v>
      </c>
      <c r="H11" t="str">
        <f t="shared" si="2"/>
        <v xml:space="preserve">DATE_VACCINE_DUE.suppress = true; </v>
      </c>
    </row>
    <row r="12" spans="1:8" ht="15.75" thickBot="1" x14ac:dyDescent="0.3">
      <c r="A12" s="1" t="s">
        <v>19</v>
      </c>
      <c r="B12" s="1" t="s">
        <v>1</v>
      </c>
      <c r="C12" s="1" t="s">
        <v>57</v>
      </c>
      <c r="D12" s="1" t="s">
        <v>65</v>
      </c>
      <c r="E12" s="3" t="str">
        <f t="shared" si="0"/>
        <v>EARLIEST_DATE_TO_GIVE</v>
      </c>
      <c r="F12" s="3" t="b">
        <v>1</v>
      </c>
      <c r="G12" t="str">
        <f t="shared" si="1"/>
        <v>EARLIEST_DATE_TO_GIVE("30981-5", "Earliest date to give"),</v>
      </c>
      <c r="H12" t="str">
        <f t="shared" si="2"/>
        <v xml:space="preserve">EARLIEST_DATE_TO_GIVE.suppress = true; </v>
      </c>
    </row>
    <row r="13" spans="1:8" ht="24.75" thickBot="1" x14ac:dyDescent="0.3">
      <c r="A13" s="2" t="s">
        <v>20</v>
      </c>
      <c r="B13" s="2" t="s">
        <v>1</v>
      </c>
      <c r="C13" s="2" t="s">
        <v>58</v>
      </c>
      <c r="D13" s="1" t="s">
        <v>66</v>
      </c>
      <c r="E13" s="3" t="str">
        <f t="shared" si="0"/>
        <v>REASON_APPLIED_BY_FORECAST_LOGIC_TO_PROJECT_THIS_VACCINE</v>
      </c>
      <c r="F13" s="3" t="b">
        <v>1</v>
      </c>
      <c r="G13" t="str">
        <f t="shared" si="1"/>
        <v>REASON_APPLIED_BY_FORECAST_LOGIC_TO_PROJECT_THIS_VACCINE("30982-3", "Reason applied by forecast logic to project this vaccine"),</v>
      </c>
      <c r="H13" t="str">
        <f t="shared" si="2"/>
        <v xml:space="preserve">REASON_APPLIED_BY_FORECAST_LOGIC_TO_PROJECT_THIS_VACCINE.suppress = true; </v>
      </c>
    </row>
    <row r="14" spans="1:8" ht="15.75" thickBot="1" x14ac:dyDescent="0.3">
      <c r="A14" s="1" t="s">
        <v>21</v>
      </c>
      <c r="B14" s="1" t="s">
        <v>1</v>
      </c>
      <c r="C14" s="1" t="s">
        <v>22</v>
      </c>
      <c r="D14" s="1" t="s">
        <v>67</v>
      </c>
      <c r="E14" s="3" t="str">
        <f t="shared" si="0"/>
        <v>REACTION</v>
      </c>
      <c r="G14" t="str">
        <f t="shared" si="1"/>
        <v>REACTION("31044-1", "Reaction"),</v>
      </c>
      <c r="H14" t="str">
        <f t="shared" si="2"/>
        <v/>
      </c>
    </row>
    <row r="15" spans="1:8" ht="15.75" thickBot="1" x14ac:dyDescent="0.3">
      <c r="A15" s="2" t="s">
        <v>23</v>
      </c>
      <c r="B15" s="2" t="s">
        <v>1</v>
      </c>
      <c r="C15" s="2" t="s">
        <v>24</v>
      </c>
      <c r="D15" s="1" t="s">
        <v>68</v>
      </c>
      <c r="E15" s="3" t="str">
        <f t="shared" si="0"/>
        <v>COMPONENT_VACCINE_TYPE</v>
      </c>
      <c r="F15" s="3" t="b">
        <v>1</v>
      </c>
      <c r="G15" t="str">
        <f t="shared" si="1"/>
        <v>COMPONENT_VACCINE_TYPE("38890-0", "Component Vaccine Type"),</v>
      </c>
      <c r="H15" t="str">
        <f t="shared" si="2"/>
        <v xml:space="preserve">COMPONENT_VACCINE_TYPE.suppress = true; </v>
      </c>
    </row>
    <row r="16" spans="1:8" ht="15.75" thickBot="1" x14ac:dyDescent="0.3">
      <c r="A16" s="1" t="s">
        <v>25</v>
      </c>
      <c r="B16" s="1" t="s">
        <v>1</v>
      </c>
      <c r="C16" s="1" t="s">
        <v>26</v>
      </c>
      <c r="D16" s="1" t="s">
        <v>83</v>
      </c>
      <c r="E16" s="3" t="str">
        <f t="shared" si="0"/>
        <v>VACCINATION_TAKE_RESPONSE_TYPE</v>
      </c>
      <c r="G16" t="str">
        <f t="shared" si="1"/>
        <v>VACCINATION_TAKE_RESPONSE_TYPE("46249-9", "VACCINATION TAKE-RESPONSE TYPE"),</v>
      </c>
      <c r="H16" t="str">
        <f t="shared" si="2"/>
        <v/>
      </c>
    </row>
    <row r="17" spans="1:8" ht="15.75" thickBot="1" x14ac:dyDescent="0.3">
      <c r="A17" s="2" t="s">
        <v>27</v>
      </c>
      <c r="B17" s="2" t="s">
        <v>1</v>
      </c>
      <c r="C17" s="2" t="s">
        <v>28</v>
      </c>
      <c r="D17" s="1" t="s">
        <v>84</v>
      </c>
      <c r="E17" s="3" t="str">
        <f t="shared" si="0"/>
        <v>VACCINATION_TAKE_RESPONSE_DATE</v>
      </c>
      <c r="G17" t="str">
        <f t="shared" si="1"/>
        <v>VACCINATION_TAKE_RESPONSE_DATE("46250-7", "VACCINATION TAKE-RESPONSE DATE"),</v>
      </c>
      <c r="H17" t="str">
        <f t="shared" si="2"/>
        <v/>
      </c>
    </row>
    <row r="18" spans="1:8" ht="15.75" thickBot="1" x14ac:dyDescent="0.3">
      <c r="A18" s="1" t="s">
        <v>29</v>
      </c>
      <c r="B18" s="1" t="s">
        <v>1</v>
      </c>
      <c r="C18" s="1" t="s">
        <v>30</v>
      </c>
      <c r="D18" s="1" t="s">
        <v>85</v>
      </c>
      <c r="E18" s="3" t="str">
        <f t="shared" si="0"/>
        <v>ANNOTATION_COMMENT_INTERPRETATION_NARRATIVE</v>
      </c>
      <c r="G18" t="str">
        <f t="shared" si="1"/>
        <v>ANNOTATION_COMMENT_INTERPRETATION_NARRATIVE("48767-8", "Annotation comment [Interpretation] Narrative"),</v>
      </c>
      <c r="H18" t="str">
        <f t="shared" si="2"/>
        <v/>
      </c>
    </row>
    <row r="19" spans="1:8" ht="15.75" thickBot="1" x14ac:dyDescent="0.3">
      <c r="A19" s="2" t="s">
        <v>31</v>
      </c>
      <c r="B19" s="2" t="s">
        <v>1</v>
      </c>
      <c r="C19" s="2" t="s">
        <v>32</v>
      </c>
      <c r="D19" s="1" t="s">
        <v>69</v>
      </c>
      <c r="E19" s="3" t="str">
        <f t="shared" si="0"/>
        <v>LATEST_DATE_NEXT_DOSE_MAY_BE_GIVEN</v>
      </c>
      <c r="F19" s="3" t="b">
        <v>1</v>
      </c>
      <c r="G19" t="str">
        <f t="shared" si="1"/>
        <v>LATEST_DATE_NEXT_DOSE_MAY_BE_GIVEN("59777-3", "Latest date next dose may be given"),</v>
      </c>
      <c r="H19" t="str">
        <f t="shared" si="2"/>
        <v xml:space="preserve">LATEST_DATE_NEXT_DOSE_MAY_BE_GIVEN.suppress = true; </v>
      </c>
    </row>
    <row r="20" spans="1:8" ht="15.75" thickBot="1" x14ac:dyDescent="0.3">
      <c r="A20" s="1" t="s">
        <v>33</v>
      </c>
      <c r="B20" s="1" t="s">
        <v>1</v>
      </c>
      <c r="C20" s="1" t="s">
        <v>34</v>
      </c>
      <c r="D20" s="1" t="s">
        <v>70</v>
      </c>
      <c r="E20" s="3" t="str">
        <f t="shared" si="0"/>
        <v>DATE_DOSE_IS_OVERDUE</v>
      </c>
      <c r="F20" s="3" t="b">
        <v>1</v>
      </c>
      <c r="G20" t="str">
        <f t="shared" si="1"/>
        <v>DATE_DOSE_IS_OVERDUE("59778-1", "Date Dose is Overdue"),</v>
      </c>
      <c r="H20" t="str">
        <f t="shared" si="2"/>
        <v xml:space="preserve">DATE_DOSE_IS_OVERDUE.suppress = true; </v>
      </c>
    </row>
    <row r="21" spans="1:8" ht="15.75" thickBot="1" x14ac:dyDescent="0.3">
      <c r="A21" s="2" t="s">
        <v>35</v>
      </c>
      <c r="B21" s="2" t="s">
        <v>1</v>
      </c>
      <c r="C21" s="2" t="s">
        <v>36</v>
      </c>
      <c r="D21" s="1" t="s">
        <v>71</v>
      </c>
      <c r="E21" s="3" t="str">
        <f t="shared" si="0"/>
        <v>IMMUNIZATION_SCHEDULE_USED</v>
      </c>
      <c r="F21" s="3" t="b">
        <v>1</v>
      </c>
      <c r="G21" t="str">
        <f t="shared" si="1"/>
        <v>IMMUNIZATION_SCHEDULE_USED("59779-9", "Immunization Schedule used"),</v>
      </c>
      <c r="H21" t="str">
        <f t="shared" si="2"/>
        <v xml:space="preserve">IMMUNIZATION_SCHEDULE_USED.suppress = true; </v>
      </c>
    </row>
    <row r="22" spans="1:8" ht="15.75" thickBot="1" x14ac:dyDescent="0.3">
      <c r="A22" s="1" t="s">
        <v>37</v>
      </c>
      <c r="B22" s="1" t="s">
        <v>1</v>
      </c>
      <c r="C22" s="1" t="s">
        <v>38</v>
      </c>
      <c r="D22" s="1" t="s">
        <v>72</v>
      </c>
      <c r="E22" s="3" t="str">
        <f t="shared" si="0"/>
        <v>IMMUNIZATION_SERIES_NAME</v>
      </c>
      <c r="F22" s="3" t="b">
        <v>1</v>
      </c>
      <c r="G22" t="str">
        <f t="shared" si="1"/>
        <v>IMMUNIZATION_SERIES_NAME("59780-7", "Immunization Series name"),</v>
      </c>
      <c r="H22" t="str">
        <f t="shared" si="2"/>
        <v xml:space="preserve">IMMUNIZATION_SERIES_NAME.suppress = true; </v>
      </c>
    </row>
    <row r="23" spans="1:8" ht="15.75" thickBot="1" x14ac:dyDescent="0.3">
      <c r="A23" s="2" t="s">
        <v>39</v>
      </c>
      <c r="B23" s="2" t="s">
        <v>1</v>
      </c>
      <c r="C23" s="2" t="s">
        <v>40</v>
      </c>
      <c r="D23" s="1" t="s">
        <v>73</v>
      </c>
      <c r="E23" s="3" t="str">
        <f t="shared" si="0"/>
        <v>DOSE_VALIDITY</v>
      </c>
      <c r="F23" s="3" t="b">
        <v>1</v>
      </c>
      <c r="G23" t="str">
        <f t="shared" si="1"/>
        <v>DOSE_VALIDITY("59781-5", "Dose validity"),</v>
      </c>
      <c r="H23" t="str">
        <f t="shared" si="2"/>
        <v xml:space="preserve">DOSE_VALIDITY.suppress = true; </v>
      </c>
    </row>
    <row r="24" spans="1:8" ht="15.75" thickBot="1" x14ac:dyDescent="0.3">
      <c r="A24" s="1" t="s">
        <v>41</v>
      </c>
      <c r="B24" s="1" t="s">
        <v>1</v>
      </c>
      <c r="C24" s="1" t="s">
        <v>42</v>
      </c>
      <c r="D24" s="1" t="s">
        <v>74</v>
      </c>
      <c r="E24" s="3" t="str">
        <f t="shared" si="0"/>
        <v>NUMBER_OF_DOSES_IN_PRIMARY_SERIES</v>
      </c>
      <c r="F24" s="3" t="b">
        <v>1</v>
      </c>
      <c r="G24" t="str">
        <f t="shared" si="1"/>
        <v>NUMBER_OF_DOSES_IN_PRIMARY_SERIES("59782-3", "Number of doses in primary series"),</v>
      </c>
      <c r="H24" t="str">
        <f t="shared" si="2"/>
        <v xml:space="preserve">NUMBER_OF_DOSES_IN_PRIMARY_SERIES.suppress = true; </v>
      </c>
    </row>
    <row r="25" spans="1:8" ht="15.75" thickBot="1" x14ac:dyDescent="0.3">
      <c r="A25" s="2" t="s">
        <v>43</v>
      </c>
      <c r="B25" s="2" t="s">
        <v>1</v>
      </c>
      <c r="C25" s="2" t="s">
        <v>44</v>
      </c>
      <c r="D25" s="1" t="s">
        <v>75</v>
      </c>
      <c r="E25" s="3" t="str">
        <f t="shared" si="0"/>
        <v>STATUS_IN_IMMUNIZATION_SERIES</v>
      </c>
      <c r="F25" s="3" t="b">
        <v>1</v>
      </c>
      <c r="G25" t="str">
        <f t="shared" si="1"/>
        <v>STATUS_IN_IMMUNIZATION_SERIES("59783-1", "Status in immunization series"),</v>
      </c>
      <c r="H25" t="str">
        <f t="shared" si="2"/>
        <v xml:space="preserve">STATUS_IN_IMMUNIZATION_SERIES.suppress = true; </v>
      </c>
    </row>
    <row r="26" spans="1:8" ht="15.75" thickBot="1" x14ac:dyDescent="0.3">
      <c r="A26" s="1" t="s">
        <v>45</v>
      </c>
      <c r="B26" s="1" t="s">
        <v>1</v>
      </c>
      <c r="C26" s="1" t="s">
        <v>46</v>
      </c>
      <c r="D26" s="1" t="s">
        <v>76</v>
      </c>
      <c r="E26" s="3" t="str">
        <f t="shared" si="0"/>
        <v>DISEASE_WITH_PRESUMED_IMMUNITY</v>
      </c>
      <c r="G26" t="str">
        <f t="shared" si="1"/>
        <v>DISEASE_WITH_PRESUMED_IMMUNITY("59784-9", "Disease with presumed immunity"),</v>
      </c>
      <c r="H26" t="str">
        <f t="shared" si="2"/>
        <v/>
      </c>
    </row>
    <row r="27" spans="1:8" ht="15.75" thickBot="1" x14ac:dyDescent="0.3">
      <c r="A27" s="2" t="s">
        <v>47</v>
      </c>
      <c r="B27" s="2" t="s">
        <v>1</v>
      </c>
      <c r="C27" s="2" t="s">
        <v>48</v>
      </c>
      <c r="D27" s="1" t="s">
        <v>77</v>
      </c>
      <c r="E27" s="3" t="str">
        <f t="shared" si="0"/>
        <v>INDICATIONS_TO_IMMUNIZE</v>
      </c>
      <c r="G27" t="str">
        <f t="shared" si="1"/>
        <v>INDICATIONS_TO_IMMUNIZE("59785-6", "Indications to immunize"),</v>
      </c>
      <c r="H27" t="str">
        <f t="shared" si="2"/>
        <v/>
      </c>
    </row>
    <row r="28" spans="1:8" ht="15.75" thickBot="1" x14ac:dyDescent="0.3">
      <c r="A28" s="1" t="s">
        <v>49</v>
      </c>
      <c r="B28" s="1" t="s">
        <v>1</v>
      </c>
      <c r="C28" s="1" t="s">
        <v>50</v>
      </c>
      <c r="D28" s="1" t="s">
        <v>78</v>
      </c>
      <c r="E28" s="3" t="str">
        <f t="shared" si="0"/>
        <v>VACCINE_FUNDING_PROGRAM_ELIGIBILITY_CATEGORY</v>
      </c>
      <c r="F28" s="3" t="b">
        <v>1</v>
      </c>
      <c r="G28" t="str">
        <f t="shared" si="1"/>
        <v>VACCINE_FUNDING_PROGRAM_ELIGIBILITY_CATEGORY("64994-7", "Vaccine funding program eligibility category"),</v>
      </c>
      <c r="H28" t="str">
        <f t="shared" si="2"/>
        <v xml:space="preserve">VACCINE_FUNDING_PROGRAM_ELIGIBILITY_CATEGORY.suppress = true; </v>
      </c>
    </row>
    <row r="29" spans="1:8" ht="15.75" thickBot="1" x14ac:dyDescent="0.3">
      <c r="A29" s="2" t="s">
        <v>51</v>
      </c>
      <c r="B29" s="2" t="s">
        <v>1</v>
      </c>
      <c r="C29" s="2" t="s">
        <v>52</v>
      </c>
      <c r="D29" s="1" t="s">
        <v>79</v>
      </c>
      <c r="E29" s="3" t="str">
        <f t="shared" si="0"/>
        <v>DOCUMENT_TYPE</v>
      </c>
      <c r="F29" s="3" t="b">
        <v>1</v>
      </c>
      <c r="G29" t="str">
        <f t="shared" si="1"/>
        <v>DOCUMENT_TYPE("69764-9", "Document type"),</v>
      </c>
      <c r="H29" t="str">
        <f t="shared" si="2"/>
        <v xml:space="preserve">DOCUMENT_TYPE.suppress = true; </v>
      </c>
    </row>
    <row r="30" spans="1:8" ht="15.75" thickBot="1" x14ac:dyDescent="0.3">
      <c r="A30" s="1" t="s">
        <v>53</v>
      </c>
      <c r="B30" s="1" t="s">
        <v>1</v>
      </c>
      <c r="C30" s="1" t="s">
        <v>54</v>
      </c>
      <c r="D30" s="1" t="s">
        <v>80</v>
      </c>
      <c r="E30" s="3" t="str">
        <f t="shared" si="0"/>
        <v>SEROLOGICAL_EVIDENCE_OF_IMMUNITY</v>
      </c>
      <c r="G30" t="str">
        <f t="shared" si="1"/>
        <v>SEROLOGICAL_EVIDENCE_OF_IMMUNITY("75505-8", "Serological Evidence of Immunity"),</v>
      </c>
      <c r="H30" t="str">
        <f t="shared" si="2"/>
        <v/>
      </c>
    </row>
    <row r="32" spans="1:8" x14ac:dyDescent="0.25">
      <c r="A32" t="s">
        <v>95</v>
      </c>
      <c r="C32" t="s">
        <v>161</v>
      </c>
      <c r="D32" t="str">
        <f>UPPER(C32)</f>
        <v>SARS-COV-2 XXX QL CULT</v>
      </c>
      <c r="E32" s="4" t="str">
        <f t="shared" ref="E32" si="3">SUBSTITUTE(SUBSTITUTE(SUBSTITUTE(SUBSTITUTE(SUBSTITUTE(D32,".","_"),"#"," POUND "),"+"," PLUS ")," ","_"),"-","_")</f>
        <v>SARS_COV_2_XXX_QL_CULT</v>
      </c>
      <c r="G32" t="str">
        <f t="shared" si="1"/>
        <v>SARS_COV_2_XXX_QL_CULT("94763-0", "SARS-CoV-2 XXX Ql Cult"),</v>
      </c>
    </row>
    <row r="33" spans="1:7" x14ac:dyDescent="0.25">
      <c r="A33" t="s">
        <v>96</v>
      </c>
      <c r="C33" t="s">
        <v>162</v>
      </c>
      <c r="D33" t="str">
        <f t="shared" ref="D33:D96" si="4">UPPER(C33)</f>
        <v>SARS-COV-2 AB SERPL-IMP</v>
      </c>
      <c r="E33" s="4" t="str">
        <f>SUBSTITUTE(SUBSTITUTE(SUBSTITUTE(SUBSTITUTE(SUBSTITUTE(D33,".","_"),"#"," POUND "),"+"," PLUS ")," ","_"),"-","_")</f>
        <v>SARS_COV_2_AB_SERPL_IMP</v>
      </c>
      <c r="G33" t="str">
        <f t="shared" ref="G33:G96" si="5">E33&amp;"("&amp;CHAR(34)&amp;A33&amp;CHAR(34)&amp;", "&amp;CHAR(34)&amp;C33&amp;CHAR(34)&amp;"),"</f>
        <v>SARS_COV_2_AB_SERPL_IMP("94661-6", "SARS-CoV-2 Ab SerPl-Imp"),</v>
      </c>
    </row>
    <row r="34" spans="1:7" x14ac:dyDescent="0.25">
      <c r="A34" t="s">
        <v>97</v>
      </c>
      <c r="C34" t="s">
        <v>163</v>
      </c>
      <c r="D34" t="str">
        <f t="shared" si="4"/>
        <v>SARS-COV-2 AB SERPL QL IA</v>
      </c>
      <c r="E34" s="4" t="str">
        <f t="shared" ref="E34:E97" si="6">SUBSTITUTE(SUBSTITUTE(SUBSTITUTE(SUBSTITUTE(SUBSTITUTE(D34,".","_"),"#"," POUND "),"+"," PLUS ")," ","_"),"-","_")</f>
        <v>SARS_COV_2_AB_SERPL_QL_IA</v>
      </c>
      <c r="G34" t="str">
        <f t="shared" si="5"/>
        <v>SARS_COV_2_AB_SERPL_QL_IA("94762-2", "SARS-CoV-2 Ab SerPl Ql IA"),</v>
      </c>
    </row>
    <row r="35" spans="1:7" x14ac:dyDescent="0.25">
      <c r="A35" t="s">
        <v>98</v>
      </c>
      <c r="C35" t="s">
        <v>164</v>
      </c>
      <c r="D35" t="str">
        <f t="shared" si="4"/>
        <v>SARS-COV-2 AB SERPL IA-ACNC</v>
      </c>
      <c r="E35" s="4" t="str">
        <f t="shared" si="6"/>
        <v>SARS_COV_2_AB_SERPL_IA_ACNC</v>
      </c>
      <c r="G35" t="str">
        <f t="shared" si="5"/>
        <v>SARS_COV_2_AB_SERPL_IA_ACNC("94769-7", "SARS-CoV-2 Ab SerPl IA-aCnc"),</v>
      </c>
    </row>
    <row r="36" spans="1:7" x14ac:dyDescent="0.25">
      <c r="A36" t="s">
        <v>99</v>
      </c>
      <c r="C36" t="s">
        <v>165</v>
      </c>
      <c r="D36" t="str">
        <f t="shared" si="4"/>
        <v>SARS-COV-2 AB PNL SERPL IA</v>
      </c>
      <c r="E36" s="4" t="str">
        <f t="shared" si="6"/>
        <v>SARS_COV_2_AB_PNL_SERPL_IA</v>
      </c>
      <c r="G36" t="str">
        <f t="shared" si="5"/>
        <v>SARS_COV_2_AB_PNL_SERPL_IA("94504-8", "SARS-CoV-2 Ab Pnl SerPl IA"),</v>
      </c>
    </row>
    <row r="37" spans="1:7" x14ac:dyDescent="0.25">
      <c r="A37" t="s">
        <v>100</v>
      </c>
      <c r="C37" t="s">
        <v>166</v>
      </c>
      <c r="D37" t="str">
        <f t="shared" si="4"/>
        <v>SARS-COV-2 AG RESP QL IA.RAPID</v>
      </c>
      <c r="E37" s="4" t="str">
        <f t="shared" si="6"/>
        <v>SARS_COV_2_AG_RESP_QL_IA_RAPID</v>
      </c>
      <c r="G37" t="str">
        <f t="shared" si="5"/>
        <v>SARS_COV_2_AG_RESP_QL_IA_RAPID("94558-4", "SARS-CoV-2 Ag Resp Ql IA.rapid"),</v>
      </c>
    </row>
    <row r="38" spans="1:7" x14ac:dyDescent="0.25">
      <c r="A38" t="s">
        <v>101</v>
      </c>
      <c r="C38" t="s">
        <v>167</v>
      </c>
      <c r="D38" t="str">
        <f t="shared" si="4"/>
        <v>SARS-COV-2 E GENE CT XXX QN NAA+PROBE</v>
      </c>
      <c r="E38" s="4" t="str">
        <f t="shared" si="6"/>
        <v>SARS_COV_2_E_GENE_CT_XXX_QN_NAA_PLUS_PROBE</v>
      </c>
      <c r="G38" t="str">
        <f t="shared" si="5"/>
        <v>SARS_COV_2_E_GENE_CT_XXX_QN_NAA_PLUS_PROBE("94509-7", "SARS-CoV-2 E gene Ct XXX Qn NAA+probe"),</v>
      </c>
    </row>
    <row r="39" spans="1:7" x14ac:dyDescent="0.25">
      <c r="A39" t="s">
        <v>102</v>
      </c>
      <c r="C39" t="s">
        <v>168</v>
      </c>
      <c r="D39" t="str">
        <f t="shared" si="4"/>
        <v>SARS-COV-2 E GENE RESP QL NAA+PROBE</v>
      </c>
      <c r="E39" s="4" t="str">
        <f t="shared" si="6"/>
        <v>SARS_COV_2_E_GENE_RESP_QL_NAA_PLUS_PROBE</v>
      </c>
      <c r="G39" t="str">
        <f t="shared" si="5"/>
        <v>SARS_COV_2_E_GENE_RESP_QL_NAA_PLUS_PROBE("94758-0", "SARS-CoV-2 E gene Resp Ql NAA+probe"),</v>
      </c>
    </row>
    <row r="40" spans="1:7" x14ac:dyDescent="0.25">
      <c r="A40" t="s">
        <v>103</v>
      </c>
      <c r="C40" t="s">
        <v>169</v>
      </c>
      <c r="D40" t="str">
        <f t="shared" si="4"/>
        <v>SARS-COV-2 E GENE SERPL QL NAA+PROBE</v>
      </c>
      <c r="E40" s="4" t="str">
        <f t="shared" si="6"/>
        <v>SARS_COV_2_E_GENE_SERPL_QL_NAA_PLUS_PROBE</v>
      </c>
      <c r="G40" t="str">
        <f t="shared" si="5"/>
        <v>SARS_COV_2_E_GENE_SERPL_QL_NAA_PLUS_PROBE("94765-5", "SARS-CoV-2 E gene SerPl Ql NAA+probe"),</v>
      </c>
    </row>
    <row r="41" spans="1:7" x14ac:dyDescent="0.25">
      <c r="A41" t="s">
        <v>104</v>
      </c>
      <c r="C41" t="s">
        <v>170</v>
      </c>
      <c r="D41" t="str">
        <f t="shared" si="4"/>
        <v>SARS-COV-2 E GENE XXX QL NAA+PROBE</v>
      </c>
      <c r="E41" s="4" t="str">
        <f t="shared" si="6"/>
        <v>SARS_COV_2_E_GENE_XXX_QL_NAA_PLUS_PROBE</v>
      </c>
      <c r="G41" t="str">
        <f t="shared" si="5"/>
        <v>SARS_COV_2_E_GENE_XXX_QL_NAA_PLUS_PROBE("94315-9", "SARS-CoV-2 E gene XXX Ql NAA+probe"),</v>
      </c>
    </row>
    <row r="42" spans="1:7" x14ac:dyDescent="0.25">
      <c r="A42" t="s">
        <v>105</v>
      </c>
      <c r="C42" t="s">
        <v>171</v>
      </c>
      <c r="D42" t="str">
        <f t="shared" si="4"/>
        <v>SARS-COV-2 IGA SERPL QL IA</v>
      </c>
      <c r="E42" s="4" t="str">
        <f t="shared" si="6"/>
        <v>SARS_COV_2_IGA_SERPL_QL_IA</v>
      </c>
      <c r="G42" t="str">
        <f t="shared" si="5"/>
        <v>SARS_COV_2_IGA_SERPL_QL_IA("94562-6", "SARS-CoV-2 IgA SerPl Ql IA"),</v>
      </c>
    </row>
    <row r="43" spans="1:7" x14ac:dyDescent="0.25">
      <c r="A43" t="s">
        <v>106</v>
      </c>
      <c r="C43" t="s">
        <v>172</v>
      </c>
      <c r="D43" t="str">
        <f t="shared" si="4"/>
        <v>SARS-COV-2 IGA SERPLBLD QL IA.RAPID</v>
      </c>
      <c r="E43" s="4" t="str">
        <f t="shared" si="6"/>
        <v>SARS_COV_2_IGA_SERPLBLD_QL_IA_RAPID</v>
      </c>
      <c r="G43" t="str">
        <f t="shared" si="5"/>
        <v>SARS_COV_2_IGA_SERPLBLD_QL_IA_RAPID("94768-9", "SARS-CoV-2 IgA SerPlBld Ql IA.rapid"),</v>
      </c>
    </row>
    <row r="44" spans="1:7" x14ac:dyDescent="0.25">
      <c r="A44" t="s">
        <v>107</v>
      </c>
      <c r="C44" t="s">
        <v>173</v>
      </c>
      <c r="D44" t="str">
        <f t="shared" si="4"/>
        <v>SARS-COV-2 IGA SERPL IA-ACNC</v>
      </c>
      <c r="E44" s="4" t="str">
        <f t="shared" si="6"/>
        <v>SARS_COV_2_IGA_SERPL_IA_ACNC</v>
      </c>
      <c r="G44" t="str">
        <f t="shared" si="5"/>
        <v>SARS_COV_2_IGA_SERPL_IA_ACNC("94720-0", "SARS-CoV-2 IgA SerPl IA-aCnc"),</v>
      </c>
    </row>
    <row r="45" spans="1:7" x14ac:dyDescent="0.25">
      <c r="A45" t="s">
        <v>108</v>
      </c>
      <c r="C45" t="s">
        <v>174</v>
      </c>
      <c r="D45" t="str">
        <f t="shared" si="4"/>
        <v>SARS-COV-2 IGA+IGM SERPL QL IA</v>
      </c>
      <c r="E45" s="4" t="str">
        <f t="shared" si="6"/>
        <v>SARS_COV_2_IGA_PLUS_IGM_SERPL_QL_IA</v>
      </c>
      <c r="G45" t="str">
        <f t="shared" si="5"/>
        <v>SARS_COV_2_IGA_PLUS_IGM_SERPL_QL_IA("95125-1", "SARS-CoV-2 IgA+IgM SerPl Ql IA"),</v>
      </c>
    </row>
    <row r="46" spans="1:7" x14ac:dyDescent="0.25">
      <c r="A46" t="s">
        <v>109</v>
      </c>
      <c r="C46" t="s">
        <v>175</v>
      </c>
      <c r="D46" t="str">
        <f t="shared" si="4"/>
        <v>SARS-COV-2 IGG DBS QL IA</v>
      </c>
      <c r="E46" s="4" t="str">
        <f t="shared" si="6"/>
        <v>SARS_COV_2_IGG_DBS_QL_IA</v>
      </c>
      <c r="G46" t="str">
        <f t="shared" si="5"/>
        <v>SARS_COV_2_IGG_DBS_QL_IA("94761-4", "SARS-CoV-2 IgG DBS Ql IA"),</v>
      </c>
    </row>
    <row r="47" spans="1:7" x14ac:dyDescent="0.25">
      <c r="A47" t="s">
        <v>110</v>
      </c>
      <c r="C47" t="s">
        <v>176</v>
      </c>
      <c r="D47" t="str">
        <f t="shared" si="4"/>
        <v>SARS-COV-2 IGG SERPL QL IA</v>
      </c>
      <c r="E47" s="4" t="str">
        <f t="shared" si="6"/>
        <v>SARS_COV_2_IGG_SERPL_QL_IA</v>
      </c>
      <c r="G47" t="str">
        <f t="shared" si="5"/>
        <v>SARS_COV_2_IGG_SERPL_QL_IA("94563-4", "SARS-CoV-2 IgG SerPl Ql IA"),</v>
      </c>
    </row>
    <row r="48" spans="1:7" x14ac:dyDescent="0.25">
      <c r="A48" t="s">
        <v>111</v>
      </c>
      <c r="C48" t="s">
        <v>177</v>
      </c>
      <c r="D48" t="str">
        <f t="shared" si="4"/>
        <v>SARS-COV-2 IGG SERPLBLD QL IA.RAPID</v>
      </c>
      <c r="E48" s="4" t="str">
        <f t="shared" si="6"/>
        <v>SARS_COV_2_IGG_SERPLBLD_QL_IA_RAPID</v>
      </c>
      <c r="G48" t="str">
        <f t="shared" si="5"/>
        <v>SARS_COV_2_IGG_SERPLBLD_QL_IA_RAPID("94507-1", "SARS-CoV-2 IgG SerPlBld Ql IA.rapid"),</v>
      </c>
    </row>
    <row r="49" spans="1:7" x14ac:dyDescent="0.25">
      <c r="A49" t="s">
        <v>112</v>
      </c>
      <c r="C49" t="s">
        <v>178</v>
      </c>
      <c r="D49" t="str">
        <f t="shared" si="4"/>
        <v>SARS-COV-2 IGG SERPL IA-ACNC</v>
      </c>
      <c r="E49" s="4" t="str">
        <f t="shared" si="6"/>
        <v>SARS_COV_2_IGG_SERPL_IA_ACNC</v>
      </c>
      <c r="G49" t="str">
        <f t="shared" si="5"/>
        <v>SARS_COV_2_IGG_SERPL_IA_ACNC("94505-5", "SARS-CoV-2 IgG SerPl IA-aCnc"),</v>
      </c>
    </row>
    <row r="50" spans="1:7" x14ac:dyDescent="0.25">
      <c r="A50" t="s">
        <v>113</v>
      </c>
      <c r="C50" t="s">
        <v>179</v>
      </c>
      <c r="D50" t="str">
        <f t="shared" si="4"/>
        <v>SARS-COV-2 IGG+IGM PNL SERPLBLD IA.RAPID</v>
      </c>
      <c r="E50" s="4" t="str">
        <f t="shared" si="6"/>
        <v>SARS_COV_2_IGG_PLUS_IGM_PNL_SERPLBLD_IA_RAPID</v>
      </c>
      <c r="G50" t="str">
        <f t="shared" si="5"/>
        <v>SARS_COV_2_IGG_PLUS_IGM_PNL_SERPLBLD_IA_RAPID("94503-0", "SARS-CoV-2 IgG+IgM Pnl SerPlBld IA.rapid"),</v>
      </c>
    </row>
    <row r="51" spans="1:7" x14ac:dyDescent="0.25">
      <c r="A51" t="s">
        <v>114</v>
      </c>
      <c r="C51" t="s">
        <v>180</v>
      </c>
      <c r="D51" t="str">
        <f t="shared" si="4"/>
        <v>SARS-COV-2 IGG+IGM SERPL QL IA</v>
      </c>
      <c r="E51" s="4" t="str">
        <f t="shared" si="6"/>
        <v>SARS_COV_2_IGG_PLUS_IGM_SERPL_QL_IA</v>
      </c>
      <c r="G51" t="str">
        <f t="shared" si="5"/>
        <v>SARS_COV_2_IGG_PLUS_IGM_SERPL_QL_IA("94547-7", "SARS-CoV-2 IgG+IgM SerPl Ql IA"),</v>
      </c>
    </row>
    <row r="52" spans="1:7" x14ac:dyDescent="0.25">
      <c r="A52" t="s">
        <v>115</v>
      </c>
      <c r="C52" t="s">
        <v>181</v>
      </c>
      <c r="D52" t="str">
        <f t="shared" si="4"/>
        <v>SARS-COV-2 IGM SERPL QL IA</v>
      </c>
      <c r="E52" s="4" t="str">
        <f t="shared" si="6"/>
        <v>SARS_COV_2_IGM_SERPL_QL_IA</v>
      </c>
      <c r="G52" t="str">
        <f t="shared" si="5"/>
        <v>SARS_COV_2_IGM_SERPL_QL_IA("94564-2", "SARS-CoV-2 IgM SerPl Ql IA"),</v>
      </c>
    </row>
    <row r="53" spans="1:7" x14ac:dyDescent="0.25">
      <c r="A53" t="s">
        <v>116</v>
      </c>
      <c r="C53" t="s">
        <v>182</v>
      </c>
      <c r="D53" t="str">
        <f t="shared" si="4"/>
        <v>SARS-COV-2 IGM SERPLBLD QL IA.RAPID</v>
      </c>
      <c r="E53" s="4" t="str">
        <f t="shared" si="6"/>
        <v>SARS_COV_2_IGM_SERPLBLD_QL_IA_RAPID</v>
      </c>
      <c r="G53" t="str">
        <f t="shared" si="5"/>
        <v>SARS_COV_2_IGM_SERPLBLD_QL_IA_RAPID("94508-9", "SARS-CoV-2 IgM SerPlBld Ql IA.rapid"),</v>
      </c>
    </row>
    <row r="54" spans="1:7" x14ac:dyDescent="0.25">
      <c r="A54" t="s">
        <v>117</v>
      </c>
      <c r="C54" t="s">
        <v>183</v>
      </c>
      <c r="D54" t="str">
        <f t="shared" si="4"/>
        <v>SARS-COV-2 IGM SERPL IA-ACNC</v>
      </c>
      <c r="E54" s="4" t="str">
        <f t="shared" si="6"/>
        <v>SARS_COV_2_IGM_SERPL_IA_ACNC</v>
      </c>
      <c r="G54" t="str">
        <f t="shared" si="5"/>
        <v>SARS_COV_2_IGM_SERPL_IA_ACNC("94506-3", "SARS-CoV-2 IgM SerPl IA-aCnc"),</v>
      </c>
    </row>
    <row r="55" spans="1:7" x14ac:dyDescent="0.25">
      <c r="A55" t="s">
        <v>118</v>
      </c>
      <c r="C55" t="s">
        <v>184</v>
      </c>
      <c r="D55" t="str">
        <f t="shared" si="4"/>
        <v>SARS-COV-2 N GENE CT XXX QN NAA+PROBE</v>
      </c>
      <c r="E55" s="4" t="str">
        <f t="shared" si="6"/>
        <v>SARS_COV_2_N_GENE_CT_XXX_QN_NAA_PLUS_PROBE</v>
      </c>
      <c r="G55" t="str">
        <f t="shared" si="5"/>
        <v>SARS_COV_2_N_GENE_CT_XXX_QN_NAA_PLUS_PROBE("94510-5", "SARS-CoV-2 N gene Ct XXX Qn NAA+probe"),</v>
      </c>
    </row>
    <row r="56" spans="1:7" x14ac:dyDescent="0.25">
      <c r="A56" t="s">
        <v>119</v>
      </c>
      <c r="C56" t="s">
        <v>185</v>
      </c>
      <c r="D56" t="str">
        <f t="shared" si="4"/>
        <v>SARS-COV-2 N GENE CT XXX QN NAA N1</v>
      </c>
      <c r="E56" s="4" t="str">
        <f t="shared" si="6"/>
        <v>SARS_COV_2_N_GENE_CT_XXX_QN_NAA_N1</v>
      </c>
      <c r="G56" t="str">
        <f t="shared" si="5"/>
        <v>SARS_COV_2_N_GENE_CT_XXX_QN_NAA_N1("94311-8", "SARS-CoV-2 N gene Ct XXX Qn NAA N1"),</v>
      </c>
    </row>
    <row r="57" spans="1:7" x14ac:dyDescent="0.25">
      <c r="A57" t="s">
        <v>120</v>
      </c>
      <c r="C57" t="s">
        <v>186</v>
      </c>
      <c r="D57" t="str">
        <f t="shared" si="4"/>
        <v>SARS-COV-2 N GENE CT XXX QN NAA N2</v>
      </c>
      <c r="E57" s="4" t="str">
        <f t="shared" si="6"/>
        <v>SARS_COV_2_N_GENE_CT_XXX_QN_NAA_N2</v>
      </c>
      <c r="G57" t="str">
        <f t="shared" si="5"/>
        <v>SARS_COV_2_N_GENE_CT_XXX_QN_NAA_N2("94312-6", "SARS-CoV-2 N gene Ct XXX Qn NAA N2"),</v>
      </c>
    </row>
    <row r="58" spans="1:7" x14ac:dyDescent="0.25">
      <c r="A58" t="s">
        <v>121</v>
      </c>
      <c r="C58" t="s">
        <v>187</v>
      </c>
      <c r="D58" t="str">
        <f t="shared" si="4"/>
        <v>SARS-COV-2 N GENE NPH QL NAA+PROBE</v>
      </c>
      <c r="E58" s="4" t="str">
        <f t="shared" si="6"/>
        <v>SARS_COV_2_N_GENE_NPH_QL_NAA_PLUS_PROBE</v>
      </c>
      <c r="G58" t="str">
        <f t="shared" si="5"/>
        <v>SARS_COV_2_N_GENE_NPH_QL_NAA_PLUS_PROBE("94760-6", "SARS-CoV-2 N gene Nph Ql NAA+probe"),</v>
      </c>
    </row>
    <row r="59" spans="1:7" x14ac:dyDescent="0.25">
      <c r="A59" t="s">
        <v>122</v>
      </c>
      <c r="C59" t="s">
        <v>188</v>
      </c>
      <c r="D59" t="str">
        <f t="shared" si="4"/>
        <v>SARS-COV-2 N GENE RESP QL NAA+PROBE</v>
      </c>
      <c r="E59" s="4" t="str">
        <f t="shared" si="6"/>
        <v>SARS_COV_2_N_GENE_RESP_QL_NAA_PLUS_PROBE</v>
      </c>
      <c r="G59" t="str">
        <f t="shared" si="5"/>
        <v>SARS_COV_2_N_GENE_RESP_QL_NAA_PLUS_PROBE("94533-7", "SARS-CoV-2 N gene Resp Ql NAA+probe"),</v>
      </c>
    </row>
    <row r="60" spans="1:7" x14ac:dyDescent="0.25">
      <c r="A60" t="s">
        <v>123</v>
      </c>
      <c r="C60" t="s">
        <v>189</v>
      </c>
      <c r="D60" t="str">
        <f t="shared" si="4"/>
        <v>SARS-COV-2 N GENE RESP QL NAA N1</v>
      </c>
      <c r="E60" s="4" t="str">
        <f t="shared" si="6"/>
        <v>SARS_COV_2_N_GENE_RESP_QL_NAA_N1</v>
      </c>
      <c r="G60" t="str">
        <f t="shared" si="5"/>
        <v>SARS_COV_2_N_GENE_RESP_QL_NAA_N1("94756-4", "SARS-CoV-2 N gene Resp Ql NAA N1"),</v>
      </c>
    </row>
    <row r="61" spans="1:7" x14ac:dyDescent="0.25">
      <c r="A61" t="s">
        <v>124</v>
      </c>
      <c r="C61" t="s">
        <v>190</v>
      </c>
      <c r="D61" t="str">
        <f t="shared" si="4"/>
        <v>SARS-COV-2 N GENE RESP QL NAA N2</v>
      </c>
      <c r="E61" s="4" t="str">
        <f t="shared" si="6"/>
        <v>SARS_COV_2_N_GENE_RESP_QL_NAA_N2</v>
      </c>
      <c r="G61" t="str">
        <f t="shared" si="5"/>
        <v>SARS_COV_2_N_GENE_RESP_QL_NAA_N2("94757-2", "SARS-CoV-2 N gene Resp Ql NAA N2"),</v>
      </c>
    </row>
    <row r="62" spans="1:7" x14ac:dyDescent="0.25">
      <c r="A62" t="s">
        <v>125</v>
      </c>
      <c r="C62" t="s">
        <v>191</v>
      </c>
      <c r="D62" t="str">
        <f t="shared" si="4"/>
        <v>SARS-COV-2 N GENE SERPL QL NAA+PROBE</v>
      </c>
      <c r="E62" s="4" t="str">
        <f t="shared" si="6"/>
        <v>SARS_COV_2_N_GENE_SERPL_QL_NAA_PLUS_PROBE</v>
      </c>
      <c r="G62" t="str">
        <f t="shared" si="5"/>
        <v>SARS_COV_2_N_GENE_SERPL_QL_NAA_PLUS_PROBE("94766-3", "SARS-CoV-2 N gene SerPl Ql NAA+probe"),</v>
      </c>
    </row>
    <row r="63" spans="1:7" x14ac:dyDescent="0.25">
      <c r="A63" t="s">
        <v>126</v>
      </c>
      <c r="C63" t="s">
        <v>192</v>
      </c>
      <c r="D63" t="str">
        <f t="shared" si="4"/>
        <v>SARS-COV-2 N GENE XXX QL NAA+PROBE</v>
      </c>
      <c r="E63" s="4" t="str">
        <f t="shared" si="6"/>
        <v>SARS_COV_2_N_GENE_XXX_QL_NAA_PLUS_PROBE</v>
      </c>
      <c r="G63" t="str">
        <f t="shared" si="5"/>
        <v>SARS_COV_2_N_GENE_XXX_QL_NAA_PLUS_PROBE("94316-7", "SARS-CoV-2 N gene XXX Ql NAA+probe"),</v>
      </c>
    </row>
    <row r="64" spans="1:7" x14ac:dyDescent="0.25">
      <c r="A64" t="s">
        <v>127</v>
      </c>
      <c r="C64" t="s">
        <v>193</v>
      </c>
      <c r="D64" t="str">
        <f t="shared" si="4"/>
        <v>SARS-COV-2 N GENE XXX QL NAA N1</v>
      </c>
      <c r="E64" s="4" t="str">
        <f t="shared" si="6"/>
        <v>SARS_COV_2_N_GENE_XXX_QL_NAA_N1</v>
      </c>
      <c r="G64" t="str">
        <f t="shared" si="5"/>
        <v>SARS_COV_2_N_GENE_XXX_QL_NAA_N1("94307-6", "SARS-CoV-2 N gene XXX Ql NAA N1"),</v>
      </c>
    </row>
    <row r="65" spans="1:7" x14ac:dyDescent="0.25">
      <c r="A65" t="s">
        <v>128</v>
      </c>
      <c r="C65" t="s">
        <v>194</v>
      </c>
      <c r="D65" t="str">
        <f t="shared" si="4"/>
        <v>SARS-COV-2 N GENE XXX QL NAA N2</v>
      </c>
      <c r="E65" s="4" t="str">
        <f t="shared" si="6"/>
        <v>SARS_COV_2_N_GENE_XXX_QL_NAA_N2</v>
      </c>
      <c r="G65" t="str">
        <f t="shared" si="5"/>
        <v>SARS_COV_2_N_GENE_XXX_QL_NAA_N2("94308-4", "SARS-CoV-2 N gene XXX Ql NAA N2"),</v>
      </c>
    </row>
    <row r="66" spans="1:7" x14ac:dyDescent="0.25">
      <c r="A66" t="s">
        <v>129</v>
      </c>
      <c r="C66" t="s">
        <v>195</v>
      </c>
      <c r="D66" t="str">
        <f t="shared" si="4"/>
        <v>SARS-COV-2 ORF1AB CT RESP QN NAA+PROBE</v>
      </c>
      <c r="E66" s="4" t="str">
        <f t="shared" si="6"/>
        <v>SARS_COV_2_ORF1AB_CT_RESP_QN_NAA_PLUS_PROBE</v>
      </c>
      <c r="G66" t="str">
        <f t="shared" si="5"/>
        <v>SARS_COV_2_ORF1AB_CT_RESP_QN_NAA_PLUS_PROBE("94644-2", "SARS-CoV-2 ORF1ab Ct Resp Qn NAA+probe"),</v>
      </c>
    </row>
    <row r="67" spans="1:7" x14ac:dyDescent="0.25">
      <c r="A67" t="s">
        <v>130</v>
      </c>
      <c r="C67" t="s">
        <v>196</v>
      </c>
      <c r="D67" t="str">
        <f t="shared" si="4"/>
        <v>SARS-COV-2 ORF1AB CT XXX QN NAA+PROBE</v>
      </c>
      <c r="E67" s="4" t="str">
        <f t="shared" si="6"/>
        <v>SARS_COV_2_ORF1AB_CT_XXX_QN_NAA_PLUS_PROBE</v>
      </c>
      <c r="G67" t="str">
        <f t="shared" si="5"/>
        <v>SARS_COV_2_ORF1AB_CT_XXX_QN_NAA_PLUS_PROBE("94511-3", "SARS-CoV-2 ORF1ab Ct XXX Qn NAA+probe"),</v>
      </c>
    </row>
    <row r="68" spans="1:7" x14ac:dyDescent="0.25">
      <c r="A68" t="s">
        <v>131</v>
      </c>
      <c r="C68" t="s">
        <v>197</v>
      </c>
      <c r="D68" t="str">
        <f t="shared" si="4"/>
        <v>SARS-COV-2 ORF1AB RESP QL NAA+PROBE</v>
      </c>
      <c r="E68" s="4" t="str">
        <f t="shared" si="6"/>
        <v>SARS_COV_2_ORF1AB_RESP_QL_NAA_PLUS_PROBE</v>
      </c>
      <c r="G68" t="str">
        <f t="shared" si="5"/>
        <v>SARS_COV_2_ORF1AB_RESP_QL_NAA_PLUS_PROBE("94559-2", "SARS-CoV-2 ORF1ab Resp Ql NAA+probe"),</v>
      </c>
    </row>
    <row r="69" spans="1:7" x14ac:dyDescent="0.25">
      <c r="A69" t="s">
        <v>132</v>
      </c>
      <c r="C69" t="s">
        <v>198</v>
      </c>
      <c r="D69" t="str">
        <f t="shared" si="4"/>
        <v>SARS-COV-2 ORF1AB XXX QL NAA+PROBE</v>
      </c>
      <c r="E69" s="4" t="str">
        <f t="shared" si="6"/>
        <v>SARS_COV_2_ORF1AB_XXX_QL_NAA_PLUS_PROBE</v>
      </c>
      <c r="G69" t="str">
        <f t="shared" si="5"/>
        <v>SARS_COV_2_ORF1AB_XXX_QL_NAA_PLUS_PROBE("94639-2", "SARS-CoV-2 ORF1ab XXX Ql NAA+probe"),</v>
      </c>
    </row>
    <row r="70" spans="1:7" x14ac:dyDescent="0.25">
      <c r="A70" t="s">
        <v>133</v>
      </c>
      <c r="C70" t="s">
        <v>199</v>
      </c>
      <c r="D70" t="str">
        <f t="shared" si="4"/>
        <v>SARS-COV-2 RDRP CT RESP QN NAA+PROBE</v>
      </c>
      <c r="E70" s="4" t="str">
        <f t="shared" si="6"/>
        <v>SARS_COV_2_RDRP_CT_RESP_QN_NAA_PLUS_PROBE</v>
      </c>
      <c r="G70" t="str">
        <f t="shared" si="5"/>
        <v>SARS_COV_2_RDRP_CT_RESP_QN_NAA_PLUS_PROBE("94646-7", "SARS-CoV-2 RdRp Ct Resp Qn NAA+probe"),</v>
      </c>
    </row>
    <row r="71" spans="1:7" x14ac:dyDescent="0.25">
      <c r="A71" t="s">
        <v>134</v>
      </c>
      <c r="C71" t="s">
        <v>200</v>
      </c>
      <c r="D71" t="str">
        <f t="shared" si="4"/>
        <v>SARS-COV-2 RDRP CT XXX QN NAA+PROBE</v>
      </c>
      <c r="E71" s="4" t="str">
        <f t="shared" si="6"/>
        <v>SARS_COV_2_RDRP_CT_XXX_QN_NAA_PLUS_PROBE</v>
      </c>
      <c r="G71" t="str">
        <f t="shared" si="5"/>
        <v>SARS_COV_2_RDRP_CT_XXX_QN_NAA_PLUS_PROBE("94645-9", "SARS-CoV-2 RdRp Ct XXX Qn NAA+probe"),</v>
      </c>
    </row>
    <row r="72" spans="1:7" x14ac:dyDescent="0.25">
      <c r="A72" t="s">
        <v>135</v>
      </c>
      <c r="C72" t="s">
        <v>201</v>
      </c>
      <c r="D72" t="str">
        <f t="shared" si="4"/>
        <v>SARS-COV-2 RDRP RESP QL NAA+PROBE</v>
      </c>
      <c r="E72" s="4" t="str">
        <f t="shared" si="6"/>
        <v>SARS_COV_2_RDRP_RESP_QL_NAA_PLUS_PROBE</v>
      </c>
      <c r="G72" t="str">
        <f t="shared" si="5"/>
        <v>SARS_COV_2_RDRP_RESP_QL_NAA_PLUS_PROBE("94534-5", "SARS-CoV-2 RdRp Resp Ql NAA+probe"),</v>
      </c>
    </row>
    <row r="73" spans="1:7" x14ac:dyDescent="0.25">
      <c r="A73" t="s">
        <v>136</v>
      </c>
      <c r="C73" t="s">
        <v>202</v>
      </c>
      <c r="D73" t="str">
        <f t="shared" si="4"/>
        <v>SARS-COV-2 RDRP XXX QL NAA+PROBE</v>
      </c>
      <c r="E73" s="4" t="str">
        <f t="shared" si="6"/>
        <v>SARS_COV_2_RDRP_XXX_QL_NAA_PLUS_PROBE</v>
      </c>
      <c r="G73" t="str">
        <f t="shared" si="5"/>
        <v>SARS_COV_2_RDRP_XXX_QL_NAA_PLUS_PROBE("94314-2", "SARS-CoV-2 RdRp XXX Ql NAA+probe"),</v>
      </c>
    </row>
    <row r="74" spans="1:7" x14ac:dyDescent="0.25">
      <c r="A74" t="s">
        <v>137</v>
      </c>
      <c r="C74" t="s">
        <v>203</v>
      </c>
      <c r="D74" t="str">
        <f t="shared" si="4"/>
        <v>SARS-COV-2 RNA CT RESP QN NAA+PROBE</v>
      </c>
      <c r="E74" s="4" t="str">
        <f t="shared" si="6"/>
        <v>SARS_COV_2_RNA_CT_RESP_QN_NAA_PLUS_PROBE</v>
      </c>
      <c r="G74" t="str">
        <f t="shared" si="5"/>
        <v>SARS_COV_2_RNA_CT_RESP_QN_NAA_PLUS_PROBE("94745-7", "SARS-CoV-2 RNA Ct Resp Qn NAA+probe"),</v>
      </c>
    </row>
    <row r="75" spans="1:7" x14ac:dyDescent="0.25">
      <c r="A75" t="s">
        <v>138</v>
      </c>
      <c r="C75" t="s">
        <v>204</v>
      </c>
      <c r="D75" t="str">
        <f t="shared" si="4"/>
        <v>SARS-COV-2 RNA CT XXX QN NAA+PROBE</v>
      </c>
      <c r="E75" s="4" t="str">
        <f t="shared" si="6"/>
        <v>SARS_COV_2_RNA_CT_XXX_QN_NAA_PLUS_PROBE</v>
      </c>
      <c r="G75" t="str">
        <f t="shared" si="5"/>
        <v>SARS_COV_2_RNA_CT_XXX_QN_NAA_PLUS_PROBE("94746-5", "SARS-CoV-2 RNA Ct XXX Qn NAA+probe"),</v>
      </c>
    </row>
    <row r="76" spans="1:7" x14ac:dyDescent="0.25">
      <c r="A76" t="s">
        <v>139</v>
      </c>
      <c r="C76" t="s">
        <v>205</v>
      </c>
      <c r="D76" t="str">
        <f t="shared" si="4"/>
        <v>SARS-COV-2 RNA XXX NAA+PROBE-LOG#</v>
      </c>
      <c r="E76" s="4" t="str">
        <f t="shared" si="6"/>
        <v>SARS_COV_2_RNA_XXX_NAA_PLUS_PROBE_LOG_POUND_</v>
      </c>
      <c r="G76" t="str">
        <f t="shared" si="5"/>
        <v>SARS_COV_2_RNA_XXX_NAA_PLUS_PROBE_LOG_POUND_("94819-0", "SARS-CoV-2 RNA XXX NAA+probe-Log#"),</v>
      </c>
    </row>
    <row r="77" spans="1:7" x14ac:dyDescent="0.25">
      <c r="A77" t="s">
        <v>140</v>
      </c>
      <c r="C77" t="s">
        <v>206</v>
      </c>
      <c r="D77" t="str">
        <f t="shared" si="4"/>
        <v>SARS-COV-2 RNA NPH QL NAA+NON-PROBE</v>
      </c>
      <c r="E77" s="4" t="str">
        <f t="shared" si="6"/>
        <v>SARS_COV_2_RNA_NPH_QL_NAA_PLUS_NON_PROBE</v>
      </c>
      <c r="G77" t="str">
        <f t="shared" si="5"/>
        <v>SARS_COV_2_RNA_NPH_QL_NAA_PLUS_NON_PROBE("94565-9", "SARS-CoV-2 RNA Nph Ql NAA+non-probe"),</v>
      </c>
    </row>
    <row r="78" spans="1:7" x14ac:dyDescent="0.25">
      <c r="A78" t="s">
        <v>141</v>
      </c>
      <c r="C78" t="s">
        <v>207</v>
      </c>
      <c r="D78" t="str">
        <f t="shared" si="4"/>
        <v>SARS-COV-2 RNA NPH QL NAA+PROBE</v>
      </c>
      <c r="E78" s="4" t="str">
        <f t="shared" si="6"/>
        <v>SARS_COV_2_RNA_NPH_QL_NAA_PLUS_PROBE</v>
      </c>
      <c r="G78" t="str">
        <f t="shared" si="5"/>
        <v>SARS_COV_2_RNA_NPH_QL_NAA_PLUS_PROBE("94759-8", "SARS-CoV-2 RNA Nph Ql NAA+probe"),</v>
      </c>
    </row>
    <row r="79" spans="1:7" x14ac:dyDescent="0.25">
      <c r="A79" t="s">
        <v>142</v>
      </c>
      <c r="C79" t="s">
        <v>208</v>
      </c>
      <c r="D79" t="str">
        <f t="shared" si="4"/>
        <v>SARS-COV-2 RNA RESP QL NAA+PROBE</v>
      </c>
      <c r="E79" s="4" t="str">
        <f t="shared" si="6"/>
        <v>SARS_COV_2_RNA_RESP_QL_NAA_PLUS_PROBE</v>
      </c>
      <c r="G79" t="str">
        <f t="shared" si="5"/>
        <v>SARS_COV_2_RNA_RESP_QL_NAA_PLUS_PROBE("94500-6", "SARS-CoV-2 RNA Resp Ql NAA+probe"),</v>
      </c>
    </row>
    <row r="80" spans="1:7" x14ac:dyDescent="0.25">
      <c r="A80" t="s">
        <v>143</v>
      </c>
      <c r="C80" t="s">
        <v>209</v>
      </c>
      <c r="D80" t="str">
        <f t="shared" si="4"/>
        <v>SARS-COV-2 RNA SAL QL NAA+PROBE</v>
      </c>
      <c r="E80" s="4" t="str">
        <f t="shared" si="6"/>
        <v>SARS_COV_2_RNA_SAL_QL_NAA_PLUS_PROBE</v>
      </c>
      <c r="G80" t="str">
        <f t="shared" si="5"/>
        <v>SARS_COV_2_RNA_SAL_QL_NAA_PLUS_PROBE("94845-5", "SARS-CoV-2 RNA Sal Ql NAA+probe"),</v>
      </c>
    </row>
    <row r="81" spans="1:7" x14ac:dyDescent="0.25">
      <c r="A81" t="s">
        <v>144</v>
      </c>
      <c r="C81" t="s">
        <v>210</v>
      </c>
      <c r="D81" t="str">
        <f t="shared" si="4"/>
        <v>SARS-COV-2 RNA SAL QL SEQ</v>
      </c>
      <c r="E81" s="4" t="str">
        <f t="shared" si="6"/>
        <v>SARS_COV_2_RNA_SAL_QL_SEQ</v>
      </c>
      <c r="G81" t="str">
        <f t="shared" si="5"/>
        <v>SARS_COV_2_RNA_SAL_QL_SEQ("94822-4", "SARS-CoV-2 RNA Sal Ql Seq"),</v>
      </c>
    </row>
    <row r="82" spans="1:7" x14ac:dyDescent="0.25">
      <c r="A82" t="s">
        <v>145</v>
      </c>
      <c r="C82" t="s">
        <v>211</v>
      </c>
      <c r="D82" t="str">
        <f t="shared" si="4"/>
        <v>SARS-COV-2 RNA SERPL QL NAA+PROBE</v>
      </c>
      <c r="E82" s="4" t="str">
        <f t="shared" si="6"/>
        <v>SARS_COV_2_RNA_SERPL_QL_NAA_PLUS_PROBE</v>
      </c>
      <c r="G82" t="str">
        <f t="shared" si="5"/>
        <v>SARS_COV_2_RNA_SERPL_QL_NAA_PLUS_PROBE("94660-8", "SARS-CoV-2 RNA SerPl Ql NAA+probe"),</v>
      </c>
    </row>
    <row r="83" spans="1:7" x14ac:dyDescent="0.25">
      <c r="A83" t="s">
        <v>146</v>
      </c>
      <c r="C83" t="s">
        <v>212</v>
      </c>
      <c r="D83" t="str">
        <f t="shared" si="4"/>
        <v>SARS-COV-2 RNA XXX QL NAA+PROBE</v>
      </c>
      <c r="E83" s="4" t="str">
        <f t="shared" si="6"/>
        <v>SARS_COV_2_RNA_XXX_QL_NAA_PLUS_PROBE</v>
      </c>
      <c r="G83" t="str">
        <f t="shared" si="5"/>
        <v>SARS_COV_2_RNA_XXX_QL_NAA_PLUS_PROBE("94309-2", "SARS-CoV-2 RNA XXX Ql NAA+probe"),</v>
      </c>
    </row>
    <row r="84" spans="1:7" x14ac:dyDescent="0.25">
      <c r="A84" t="s">
        <v>147</v>
      </c>
      <c r="C84" t="s">
        <v>213</v>
      </c>
      <c r="D84" t="str">
        <f t="shared" si="4"/>
        <v>SARS-COV-2 RNA PNL RESP NAA+PROBE</v>
      </c>
      <c r="E84" s="4" t="str">
        <f t="shared" si="6"/>
        <v>SARS_COV_2_RNA_PNL_RESP_NAA_PLUS_PROBE</v>
      </c>
      <c r="G84" t="str">
        <f t="shared" si="5"/>
        <v>SARS_COV_2_RNA_PNL_RESP_NAA_PLUS_PROBE("94531-1", "SARS-CoV-2 RNA Pnl Resp NAA+probe"),</v>
      </c>
    </row>
    <row r="85" spans="1:7" x14ac:dyDescent="0.25">
      <c r="A85" t="s">
        <v>148</v>
      </c>
      <c r="C85" t="s">
        <v>214</v>
      </c>
      <c r="D85" t="str">
        <f t="shared" si="4"/>
        <v>SARS-COV-2 RNA PNL XXX NAA+PROBE</v>
      </c>
      <c r="E85" s="4" t="str">
        <f t="shared" si="6"/>
        <v>SARS_COV_2_RNA_PNL_XXX_NAA_PLUS_PROBE</v>
      </c>
      <c r="G85" t="str">
        <f t="shared" si="5"/>
        <v>SARS_COV_2_RNA_PNL_XXX_NAA_PLUS_PROBE("94306-8", "SARS-CoV-2 RNA Pnl XXX NAA+probe"),</v>
      </c>
    </row>
    <row r="86" spans="1:7" x14ac:dyDescent="0.25">
      <c r="A86" t="s">
        <v>149</v>
      </c>
      <c r="C86" t="s">
        <v>215</v>
      </c>
      <c r="D86" t="str">
        <f t="shared" si="4"/>
        <v>SARS-COV-2 S GENE CT RESP QN NAA+PROBE</v>
      </c>
      <c r="E86" s="4" t="str">
        <f t="shared" si="6"/>
        <v>SARS_COV_2_S_GENE_CT_RESP_QN_NAA_PLUS_PROBE</v>
      </c>
      <c r="G86" t="str">
        <f t="shared" si="5"/>
        <v>SARS_COV_2_S_GENE_CT_RESP_QN_NAA_PLUS_PROBE("94642-6", "SARS-CoV-2 S gene Ct Resp Qn NAA+probe"),</v>
      </c>
    </row>
    <row r="87" spans="1:7" x14ac:dyDescent="0.25">
      <c r="A87" t="s">
        <v>150</v>
      </c>
      <c r="C87" t="s">
        <v>216</v>
      </c>
      <c r="D87" t="str">
        <f t="shared" si="4"/>
        <v>SARS-COV-2 S GENE CT XXX QN NAA+PROBE</v>
      </c>
      <c r="E87" s="4" t="str">
        <f t="shared" si="6"/>
        <v>SARS_COV_2_S_GENE_CT_XXX_QN_NAA_PLUS_PROBE</v>
      </c>
      <c r="G87" t="str">
        <f t="shared" si="5"/>
        <v>SARS_COV_2_S_GENE_CT_XXX_QN_NAA_PLUS_PROBE("94643-4", "SARS-CoV-2 S gene Ct XXX Qn NAA+probe"),</v>
      </c>
    </row>
    <row r="88" spans="1:7" x14ac:dyDescent="0.25">
      <c r="A88" t="s">
        <v>151</v>
      </c>
      <c r="C88" t="s">
        <v>217</v>
      </c>
      <c r="D88" t="str">
        <f t="shared" si="4"/>
        <v>SARS-COV-2 S GENE RESP QL NAA+PROBE</v>
      </c>
      <c r="E88" s="4" t="str">
        <f t="shared" si="6"/>
        <v>SARS_COV_2_S_GENE_RESP_QL_NAA_PLUS_PROBE</v>
      </c>
      <c r="G88" t="str">
        <f t="shared" si="5"/>
        <v>SARS_COV_2_S_GENE_RESP_QL_NAA_PLUS_PROBE("94640-0", "SARS-CoV-2 S gene Resp Ql NAA+probe"),</v>
      </c>
    </row>
    <row r="89" spans="1:7" x14ac:dyDescent="0.25">
      <c r="A89" t="s">
        <v>152</v>
      </c>
      <c r="C89" t="s">
        <v>218</v>
      </c>
      <c r="D89" t="str">
        <f t="shared" si="4"/>
        <v>SARS-COV-2 S GENE SERPL QL NAA+PROBE</v>
      </c>
      <c r="E89" s="4" t="str">
        <f t="shared" si="6"/>
        <v>SARS_COV_2_S_GENE_SERPL_QL_NAA_PLUS_PROBE</v>
      </c>
      <c r="G89" t="str">
        <f t="shared" si="5"/>
        <v>SARS_COV_2_S_GENE_SERPL_QL_NAA_PLUS_PROBE("94767-1", "SARS-CoV-2 S gene SerPl Ql NAA+probe"),</v>
      </c>
    </row>
    <row r="90" spans="1:7" x14ac:dyDescent="0.25">
      <c r="A90" t="s">
        <v>153</v>
      </c>
      <c r="C90" t="s">
        <v>219</v>
      </c>
      <c r="D90" t="str">
        <f t="shared" si="4"/>
        <v>SARS-COV-2 S GENE XXX QL NAA+PROBE</v>
      </c>
      <c r="E90" s="4" t="str">
        <f t="shared" si="6"/>
        <v>SARS_COV_2_S_GENE_XXX_QL_NAA_PLUS_PROBE</v>
      </c>
      <c r="G90" t="str">
        <f t="shared" si="5"/>
        <v>SARS_COV_2_S_GENE_XXX_QL_NAA_PLUS_PROBE("94641-8", "SARS-CoV-2 S gene XXX Ql NAA+probe"),</v>
      </c>
    </row>
    <row r="91" spans="1:7" x14ac:dyDescent="0.25">
      <c r="A91" t="s">
        <v>154</v>
      </c>
      <c r="C91" t="s">
        <v>220</v>
      </c>
      <c r="D91" t="str">
        <f t="shared" si="4"/>
        <v>SARS-COV-2 GENOME ISLT-SEQ</v>
      </c>
      <c r="E91" s="4" t="str">
        <f t="shared" si="6"/>
        <v>SARS_COV_2_GENOME_ISLT_SEQ</v>
      </c>
      <c r="G91" t="str">
        <f t="shared" si="5"/>
        <v>SARS_COV_2_GENOME_ISLT_SEQ("94764-8", "SARS-CoV-2 genome Islt-Seq"),</v>
      </c>
    </row>
    <row r="92" spans="1:7" x14ac:dyDescent="0.25">
      <c r="A92" t="s">
        <v>155</v>
      </c>
      <c r="C92" t="s">
        <v>221</v>
      </c>
      <c r="D92" t="str">
        <f t="shared" si="4"/>
        <v>SARS-COV+SARS-COV-2 AG RESP QL IA.RAPID</v>
      </c>
      <c r="E92" s="4" t="str">
        <f t="shared" si="6"/>
        <v>SARS_COV_PLUS_SARS_COV_2_AG_RESP_QL_IA_RAPID</v>
      </c>
      <c r="G92" t="str">
        <f t="shared" si="5"/>
        <v>SARS_COV_PLUS_SARS_COV_2_AG_RESP_QL_IA_RAPID("95209-3", "SARS-CoV+SARS-CoV-2 Ag Resp Ql IA.rapid"),</v>
      </c>
    </row>
    <row r="93" spans="1:7" x14ac:dyDescent="0.25">
      <c r="A93" t="s">
        <v>156</v>
      </c>
      <c r="C93" t="s">
        <v>222</v>
      </c>
      <c r="D93" t="str">
        <f t="shared" si="4"/>
        <v>SARS-LIKE COV N CT XXX QN NAA+PROBE</v>
      </c>
      <c r="E93" s="4" t="str">
        <f t="shared" si="6"/>
        <v>SARS_LIKE_COV_N_CT_XXX_QN_NAA_PLUS_PROBE</v>
      </c>
      <c r="G93" t="str">
        <f t="shared" si="5"/>
        <v>SARS_LIKE_COV_N_CT_XXX_QN_NAA_PLUS_PROBE("94313-4", "SARS-like CoV N Ct XXX Qn NAA+probe"),</v>
      </c>
    </row>
    <row r="94" spans="1:7" x14ac:dyDescent="0.25">
      <c r="A94" t="s">
        <v>157</v>
      </c>
      <c r="C94" t="s">
        <v>223</v>
      </c>
      <c r="D94" t="str">
        <f t="shared" si="4"/>
        <v>SARS-LIKE COV N XXX QL NAA+PROBE</v>
      </c>
      <c r="E94" s="4" t="str">
        <f t="shared" si="6"/>
        <v>SARS_LIKE_COV_N_XXX_QL_NAA_PLUS_PROBE</v>
      </c>
      <c r="G94" t="str">
        <f t="shared" si="5"/>
        <v>SARS_LIKE_COV_N_XXX_QL_NAA_PLUS_PROBE("94310-0", "SARS-like CoV N XXX Ql NAA+probe"),</v>
      </c>
    </row>
    <row r="95" spans="1:7" x14ac:dyDescent="0.25">
      <c r="A95" t="s">
        <v>158</v>
      </c>
      <c r="C95" t="s">
        <v>224</v>
      </c>
      <c r="D95" t="str">
        <f t="shared" si="4"/>
        <v>SARS-REL COV RNA RESP QL NAA+PROBE</v>
      </c>
      <c r="E95" s="4" t="str">
        <f t="shared" si="6"/>
        <v>SARS_REL_COV_RNA_RESP_QL_NAA_PLUS_PROBE</v>
      </c>
      <c r="G95" t="str">
        <f t="shared" si="5"/>
        <v>SARS_REL_COV_RNA_RESP_QL_NAA_PLUS_PROBE("94502-2", "SARS-rel CoV RNA Resp Ql NAA+probe"),</v>
      </c>
    </row>
    <row r="96" spans="1:7" x14ac:dyDescent="0.25">
      <c r="A96" t="s">
        <v>159</v>
      </c>
      <c r="C96" t="s">
        <v>225</v>
      </c>
      <c r="D96" t="str">
        <f t="shared" si="4"/>
        <v>SARSR-COV RNA XXX QL NAA+PROBE</v>
      </c>
      <c r="E96" s="4" t="str">
        <f t="shared" si="6"/>
        <v>SARSR_COV_RNA_XXX_QL_NAA_PLUS_PROBE</v>
      </c>
      <c r="G96" t="str">
        <f t="shared" si="5"/>
        <v>SARSR_COV_RNA_XXX_QL_NAA_PLUS_PROBE("94647-5", "SARSr-CoV RNA XXX Ql NAA+probe"),</v>
      </c>
    </row>
    <row r="97" spans="1:7" x14ac:dyDescent="0.25">
      <c r="A97" t="s">
        <v>160</v>
      </c>
      <c r="C97" t="s">
        <v>226</v>
      </c>
      <c r="D97" t="str">
        <f t="shared" ref="D97" si="7">UPPER(C97)</f>
        <v>SARS-REL COV+MERS RNA RESP QL NAA+PROBE</v>
      </c>
      <c r="E97" s="4" t="str">
        <f t="shared" si="6"/>
        <v>SARS_REL_COV_PLUS_MERS_RNA_RESP_QL_NAA_PLUS_PROBE</v>
      </c>
      <c r="G97" t="str">
        <f t="shared" ref="G97" si="8">E97&amp;"("&amp;CHAR(34)&amp;A97&amp;CHAR(34)&amp;", "&amp;CHAR(34)&amp;C97&amp;CHAR(34)&amp;"),"</f>
        <v>SARS_REL_COV_PLUS_MERS_RNA_RESP_QL_NAA_PLUS_PROBE("94532-9", "SARS-rel CoV+MERS RNA Resp Ql NAA+probe"),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FC0B-EA32-456C-A20E-B67A234DC029}">
  <dimension ref="A1:F71"/>
  <sheetViews>
    <sheetView tabSelected="1" topLeftCell="A46" workbookViewId="0">
      <selection activeCell="C68" sqref="C68"/>
    </sheetView>
  </sheetViews>
  <sheetFormatPr defaultRowHeight="15" x14ac:dyDescent="0.25"/>
  <cols>
    <col min="1" max="1" width="19.28515625" style="8" bestFit="1" customWidth="1"/>
    <col min="2" max="2" width="11.140625" style="8" bestFit="1" customWidth="1"/>
    <col min="3" max="3" width="89.85546875" style="8" customWidth="1"/>
    <col min="4" max="4" width="11.5703125" style="8" bestFit="1" customWidth="1"/>
    <col min="5" max="5" width="13" style="8" customWidth="1"/>
    <col min="6" max="16384" width="9.140625" style="8"/>
  </cols>
  <sheetData>
    <row r="1" spans="1:6" ht="15.75" thickBot="1" x14ac:dyDescent="0.3">
      <c r="A1" s="5">
        <v>271511000</v>
      </c>
      <c r="B1" s="5" t="s">
        <v>88</v>
      </c>
      <c r="C1" s="5" t="s">
        <v>89</v>
      </c>
      <c r="D1" s="8" t="str">
        <f>UPPER(C1)</f>
        <v>HEPATITIS B (FINDING)</v>
      </c>
      <c r="E1" s="7" t="str">
        <f>SUBSTITUTE(SUBSTITUTE(SUBSTITUTE(SUBSTITUTE(SUBSTITUTE(SUBSTITUTE(SUBSTITUTE(SUBSTITUTE(SUBSTITUTE(SUBSTITUTE(D1,"&lt;"," LESS THAN "),"&gt;"," GREATER THAN "),",","_"),")","_"),"(","_"),".","_"),"#"," POUND "),"+"," PLUS ")," ","_"),"-","_")</f>
        <v>HEPATITIS_B__FINDING_</v>
      </c>
      <c r="F1" s="8" t="str">
        <f>E1&amp;"("&amp;CHAR(34)&amp;A1&amp;CHAR(34)&amp;", "&amp;CHAR(34)&amp;C1&amp;CHAR(34)&amp;"),"</f>
        <v>HEPATITIS_B__FINDING_("271511000", "Hepatitis B (finding)"),</v>
      </c>
    </row>
    <row r="2" spans="1:6" ht="15.75" thickBot="1" x14ac:dyDescent="0.3">
      <c r="A2" s="6">
        <v>278968001</v>
      </c>
      <c r="B2" s="6" t="s">
        <v>88</v>
      </c>
      <c r="C2" s="6" t="s">
        <v>90</v>
      </c>
      <c r="D2" s="8" t="str">
        <f t="shared" ref="D2:D64" si="0">UPPER(C2)</f>
        <v>RUBELLA (FINDING)</v>
      </c>
      <c r="E2" s="7" t="str">
        <f t="shared" ref="E2:E65" si="1">SUBSTITUTE(SUBSTITUTE(SUBSTITUTE(SUBSTITUTE(SUBSTITUTE(SUBSTITUTE(SUBSTITUTE(SUBSTITUTE(SUBSTITUTE(SUBSTITUTE(D2,"&lt;"," LESS THAN "),"&gt;"," GREATER THAN "),",","_"),")","_"),"(","_"),".","_"),"#"," POUND "),"+"," PLUS ")," ","_"),"-","_")</f>
        <v>RUBELLA__FINDING_</v>
      </c>
      <c r="F2" s="8" t="str">
        <f t="shared" ref="F2:F64" si="2">E2&amp;"("&amp;CHAR(34)&amp;A2&amp;CHAR(34)&amp;", "&amp;CHAR(34)&amp;C2&amp;CHAR(34)&amp;"),"</f>
        <v>RUBELLA__FINDING_("278968001", "Rubella (finding)"),</v>
      </c>
    </row>
    <row r="3" spans="1:6" ht="15.75" thickBot="1" x14ac:dyDescent="0.3">
      <c r="A3" s="5">
        <v>278971009</v>
      </c>
      <c r="B3" s="5" t="s">
        <v>88</v>
      </c>
      <c r="C3" s="5" t="s">
        <v>91</v>
      </c>
      <c r="D3" s="8" t="str">
        <f t="shared" si="0"/>
        <v>HEPATITIS A (FINDING)</v>
      </c>
      <c r="E3" s="7" t="str">
        <f t="shared" si="1"/>
        <v>HEPATITIS_A__FINDING_</v>
      </c>
      <c r="F3" s="8" t="str">
        <f t="shared" si="2"/>
        <v>HEPATITIS_A__FINDING_("278971009", "Hepatitis A (finding)"),</v>
      </c>
    </row>
    <row r="4" spans="1:6" ht="15.75" thickBot="1" x14ac:dyDescent="0.3">
      <c r="A4" s="6">
        <v>341112003</v>
      </c>
      <c r="B4" s="6" t="s">
        <v>88</v>
      </c>
      <c r="C4" s="6" t="s">
        <v>92</v>
      </c>
      <c r="D4" s="8" t="str">
        <f t="shared" si="0"/>
        <v>MUMPS (FINDING)</v>
      </c>
      <c r="E4" s="7" t="str">
        <f t="shared" si="1"/>
        <v>MUMPS__FINDING_</v>
      </c>
      <c r="F4" s="8" t="str">
        <f t="shared" si="2"/>
        <v>MUMPS__FINDING_("341112003", "Mumps (finding)"),</v>
      </c>
    </row>
    <row r="5" spans="1:6" ht="15.75" thickBot="1" x14ac:dyDescent="0.3">
      <c r="A5" s="6">
        <v>371111005</v>
      </c>
      <c r="B5" s="6" t="s">
        <v>88</v>
      </c>
      <c r="C5" s="6" t="s">
        <v>93</v>
      </c>
      <c r="D5" s="8" t="str">
        <f t="shared" si="0"/>
        <v>MEASLES (FINDING)</v>
      </c>
      <c r="E5" s="7" t="str">
        <f t="shared" si="1"/>
        <v>MEASLES__FINDING_</v>
      </c>
      <c r="F5" s="8" t="str">
        <f t="shared" si="2"/>
        <v>MEASLES__FINDING_("371111005", "Measles (finding)"),</v>
      </c>
    </row>
    <row r="6" spans="1:6" ht="15.75" thickBot="1" x14ac:dyDescent="0.3">
      <c r="A6" s="5">
        <v>371113008</v>
      </c>
      <c r="B6" s="5" t="s">
        <v>88</v>
      </c>
      <c r="C6" s="5" t="s">
        <v>94</v>
      </c>
      <c r="D6" s="8" t="str">
        <f t="shared" si="0"/>
        <v>VARICELLA (FINDING)</v>
      </c>
      <c r="E6" s="7" t="str">
        <f t="shared" si="1"/>
        <v>VARICELLA__FINDING_</v>
      </c>
      <c r="F6" s="8" t="str">
        <f t="shared" si="2"/>
        <v>VARICELLA__FINDING_("371113008", "Varicella (finding)"),</v>
      </c>
    </row>
    <row r="7" spans="1:6" ht="15.75" thickBot="1" x14ac:dyDescent="0.3">
      <c r="A7" s="9">
        <v>840535000</v>
      </c>
      <c r="B7" s="9" t="s">
        <v>88</v>
      </c>
      <c r="C7" s="9" t="s">
        <v>312</v>
      </c>
      <c r="D7" s="8" t="str">
        <f t="shared" si="0"/>
        <v>SARS-COV-2 (FINDING)</v>
      </c>
      <c r="E7" s="7" t="str">
        <f t="shared" si="1"/>
        <v>SARS_COV_2__FINDING_</v>
      </c>
      <c r="F7" s="8" t="str">
        <f t="shared" si="2"/>
        <v>SARS_COV_2__FINDING_("840535000", "Sars-CoV-2 (finding)"),</v>
      </c>
    </row>
    <row r="8" spans="1:6" ht="15.75" thickBot="1" x14ac:dyDescent="0.3">
      <c r="A8" s="5">
        <v>111852003</v>
      </c>
      <c r="B8" s="5" t="s">
        <v>88</v>
      </c>
      <c r="C8" s="5" t="s">
        <v>227</v>
      </c>
      <c r="D8" s="8" t="str">
        <f t="shared" si="0"/>
        <v>VACCINIA (DISORDER)</v>
      </c>
      <c r="E8" s="7" t="str">
        <f t="shared" si="1"/>
        <v>VACCINIA__DISORDER_</v>
      </c>
      <c r="F8" s="8" t="str">
        <f t="shared" si="2"/>
        <v>VACCINIA__DISORDER_("111852003", "Vaccinia (disorder)"),</v>
      </c>
    </row>
    <row r="9" spans="1:6" ht="15.75" thickBot="1" x14ac:dyDescent="0.3">
      <c r="A9" s="6">
        <v>14168008</v>
      </c>
      <c r="B9" s="6" t="s">
        <v>88</v>
      </c>
      <c r="C9" s="6" t="s">
        <v>228</v>
      </c>
      <c r="D9" s="8" t="str">
        <f t="shared" si="0"/>
        <v>RABIES (DISORDER)</v>
      </c>
      <c r="E9" s="7" t="str">
        <f t="shared" si="1"/>
        <v>RABIES__DISORDER_</v>
      </c>
      <c r="F9" s="8" t="str">
        <f t="shared" si="2"/>
        <v>RABIES__DISORDER_("14168008", "Rabies (disorder)"),</v>
      </c>
    </row>
    <row r="10" spans="1:6" ht="15.75" thickBot="1" x14ac:dyDescent="0.3">
      <c r="A10" s="5">
        <v>14189004</v>
      </c>
      <c r="B10" s="5" t="s">
        <v>88</v>
      </c>
      <c r="C10" s="5" t="s">
        <v>229</v>
      </c>
      <c r="D10" s="8" t="str">
        <f t="shared" si="0"/>
        <v>MEASLES (DISORDER)</v>
      </c>
      <c r="E10" s="7" t="str">
        <f t="shared" si="1"/>
        <v>MEASLES__DISORDER_</v>
      </c>
      <c r="F10" s="8" t="str">
        <f t="shared" si="2"/>
        <v>MEASLES__DISORDER_("14189004", "Measles (disorder)"),</v>
      </c>
    </row>
    <row r="11" spans="1:6" ht="15.75" thickBot="1" x14ac:dyDescent="0.3">
      <c r="A11" s="6">
        <v>16541001</v>
      </c>
      <c r="B11" s="6" t="s">
        <v>88</v>
      </c>
      <c r="C11" s="6" t="s">
        <v>230</v>
      </c>
      <c r="D11" s="8" t="str">
        <f t="shared" si="0"/>
        <v>YELLOW FEVER (DISORDER)</v>
      </c>
      <c r="E11" s="7" t="str">
        <f t="shared" si="1"/>
        <v>YELLOW_FEVER__DISORDER_</v>
      </c>
      <c r="F11" s="8" t="str">
        <f t="shared" si="2"/>
        <v>YELLOW_FEVER__DISORDER_("16541001", "Yellow fever (disorder)"),</v>
      </c>
    </row>
    <row r="12" spans="1:6" ht="15.75" thickBot="1" x14ac:dyDescent="0.3">
      <c r="A12" s="5">
        <v>16814004</v>
      </c>
      <c r="B12" s="5" t="s">
        <v>88</v>
      </c>
      <c r="C12" s="5" t="s">
        <v>231</v>
      </c>
      <c r="D12" s="8" t="str">
        <f t="shared" si="0"/>
        <v>PNEUMOCOCCAL INFECTIOUS DISEASE (DISORDER)</v>
      </c>
      <c r="E12" s="7" t="str">
        <f t="shared" si="1"/>
        <v>PNEUMOCOCCAL_INFECTIOUS_DISEASE__DISORDER_</v>
      </c>
      <c r="F12" s="8" t="str">
        <f t="shared" si="2"/>
        <v>PNEUMOCOCCAL_INFECTIOUS_DISEASE__DISORDER_("16814004", "Pneumococcal infectious disease (disorder)"),</v>
      </c>
    </row>
    <row r="13" spans="1:6" ht="15.75" thickBot="1" x14ac:dyDescent="0.3">
      <c r="A13" s="6">
        <v>18624000</v>
      </c>
      <c r="B13" s="6" t="s">
        <v>88</v>
      </c>
      <c r="C13" s="6" t="s">
        <v>232</v>
      </c>
      <c r="D13" s="8" t="str">
        <f t="shared" si="0"/>
        <v>DISEASE DUE TO ROTAVIRUS (DISORDER)</v>
      </c>
      <c r="E13" s="7" t="str">
        <f t="shared" si="1"/>
        <v>DISEASE_DUE_TO_ROTAVIRUS__DISORDER_</v>
      </c>
      <c r="F13" s="8" t="str">
        <f t="shared" si="2"/>
        <v>DISEASE_DUE_TO_ROTAVIRUS__DISORDER_("18624000", "Disease due to Rotavirus (disorder)"),</v>
      </c>
    </row>
    <row r="14" spans="1:6" ht="15.75" thickBot="1" x14ac:dyDescent="0.3">
      <c r="A14" s="5">
        <v>23511006</v>
      </c>
      <c r="B14" s="5" t="s">
        <v>88</v>
      </c>
      <c r="C14" s="5" t="s">
        <v>233</v>
      </c>
      <c r="D14" s="8" t="str">
        <f t="shared" si="0"/>
        <v>MENINGOCOCCAL INFECTIOUS DISEASE (DISORDER)</v>
      </c>
      <c r="E14" s="7" t="str">
        <f t="shared" si="1"/>
        <v>MENINGOCOCCAL_INFECTIOUS_DISEASE__DISORDER_</v>
      </c>
      <c r="F14" s="8" t="str">
        <f t="shared" si="2"/>
        <v>MENINGOCOCCAL_INFECTIOUS_DISEASE__DISORDER_("23511006", "Meningococcal infectious disease (disorder)"),</v>
      </c>
    </row>
    <row r="15" spans="1:6" ht="15.75" thickBot="1" x14ac:dyDescent="0.3">
      <c r="A15" s="6">
        <v>240532009</v>
      </c>
      <c r="B15" s="6" t="s">
        <v>88</v>
      </c>
      <c r="C15" s="6" t="s">
        <v>234</v>
      </c>
      <c r="D15" s="8" t="str">
        <f t="shared" si="0"/>
        <v>HUMAN PAPILLOMA VIRUS INFECTION (DISORDER)</v>
      </c>
      <c r="E15" s="7" t="str">
        <f t="shared" si="1"/>
        <v>HUMAN_PAPILLOMA_VIRUS_INFECTION__DISORDER_</v>
      </c>
      <c r="F15" s="8" t="str">
        <f t="shared" si="2"/>
        <v>HUMAN_PAPILLOMA_VIRUS_INFECTION__DISORDER_("240532009", "Human papilloma virus infection (disorder)"),</v>
      </c>
    </row>
    <row r="16" spans="1:6" ht="15.75" thickBot="1" x14ac:dyDescent="0.3">
      <c r="A16" s="5">
        <v>27836007</v>
      </c>
      <c r="B16" s="5" t="s">
        <v>88</v>
      </c>
      <c r="C16" s="5" t="s">
        <v>235</v>
      </c>
      <c r="D16" s="8" t="str">
        <f t="shared" si="0"/>
        <v>PERTUSSIS (DISORDER)</v>
      </c>
      <c r="E16" s="7" t="str">
        <f t="shared" si="1"/>
        <v>PERTUSSIS__DISORDER_</v>
      </c>
      <c r="F16" s="8" t="str">
        <f t="shared" si="2"/>
        <v>PERTUSSIS__DISORDER_("27836007", "Pertussis (disorder)"),</v>
      </c>
    </row>
    <row r="17" spans="1:6" ht="15.75" thickBot="1" x14ac:dyDescent="0.3">
      <c r="A17" s="6">
        <v>36653000</v>
      </c>
      <c r="B17" s="6" t="s">
        <v>88</v>
      </c>
      <c r="C17" s="6" t="s">
        <v>236</v>
      </c>
      <c r="D17" s="8" t="str">
        <f t="shared" si="0"/>
        <v>RUBELLA (DISORDER)</v>
      </c>
      <c r="E17" s="7" t="str">
        <f t="shared" si="1"/>
        <v>RUBELLA__DISORDER_</v>
      </c>
      <c r="F17" s="8" t="str">
        <f t="shared" si="2"/>
        <v>RUBELLA__DISORDER_("36653000", "Rubella (disorder)"),</v>
      </c>
    </row>
    <row r="18" spans="1:6" ht="15.75" thickBot="1" x14ac:dyDescent="0.3">
      <c r="A18" s="5">
        <v>36989005</v>
      </c>
      <c r="B18" s="5" t="s">
        <v>88</v>
      </c>
      <c r="C18" s="5" t="s">
        <v>237</v>
      </c>
      <c r="D18" s="8" t="str">
        <f t="shared" si="0"/>
        <v>MUMPS (DISORDER)</v>
      </c>
      <c r="E18" s="7" t="str">
        <f t="shared" si="1"/>
        <v>MUMPS__DISORDER_</v>
      </c>
      <c r="F18" s="8" t="str">
        <f t="shared" si="2"/>
        <v>MUMPS__DISORDER_("36989005", "Mumps (disorder)"),</v>
      </c>
    </row>
    <row r="19" spans="1:6" ht="15.75" thickBot="1" x14ac:dyDescent="0.3">
      <c r="A19" s="6">
        <v>38907003</v>
      </c>
      <c r="B19" s="6" t="s">
        <v>88</v>
      </c>
      <c r="C19" s="6" t="s">
        <v>238</v>
      </c>
      <c r="D19" s="8" t="str">
        <f t="shared" si="0"/>
        <v>VARICELLA (DISORDER)</v>
      </c>
      <c r="E19" s="7" t="str">
        <f t="shared" si="1"/>
        <v>VARICELLA__DISORDER_</v>
      </c>
      <c r="F19" s="8" t="str">
        <f t="shared" si="2"/>
        <v>VARICELLA__DISORDER_("38907003", "Varicella (disorder)"),</v>
      </c>
    </row>
    <row r="20" spans="1:6" ht="15.75" thickBot="1" x14ac:dyDescent="0.3">
      <c r="A20" s="5">
        <v>397428000</v>
      </c>
      <c r="B20" s="5" t="s">
        <v>88</v>
      </c>
      <c r="C20" s="5" t="s">
        <v>239</v>
      </c>
      <c r="D20" s="8" t="str">
        <f t="shared" si="0"/>
        <v>DIPHTHERIA (DISORDER)</v>
      </c>
      <c r="E20" s="7" t="str">
        <f t="shared" si="1"/>
        <v>DIPHTHERIA__DISORDER_</v>
      </c>
      <c r="F20" s="8" t="str">
        <f t="shared" si="2"/>
        <v>DIPHTHERIA__DISORDER_("397428000", "Diphtheria (disorder)"),</v>
      </c>
    </row>
    <row r="21" spans="1:6" ht="15.75" thickBot="1" x14ac:dyDescent="0.3">
      <c r="A21" s="6">
        <v>398102009</v>
      </c>
      <c r="B21" s="6" t="s">
        <v>88</v>
      </c>
      <c r="C21" s="6" t="s">
        <v>240</v>
      </c>
      <c r="D21" s="8" t="str">
        <f t="shared" si="0"/>
        <v>ACUTE POLIOMYELITIS (DISORDER)</v>
      </c>
      <c r="E21" s="7" t="str">
        <f t="shared" si="1"/>
        <v>ACUTE_POLIOMYELITIS__DISORDER_</v>
      </c>
      <c r="F21" s="8" t="str">
        <f t="shared" si="2"/>
        <v>ACUTE_POLIOMYELITIS__DISORDER_("398102009", "Acute poliomyelitis (disorder)"),</v>
      </c>
    </row>
    <row r="22" spans="1:6" ht="15.75" thickBot="1" x14ac:dyDescent="0.3">
      <c r="A22" s="5">
        <v>40468003</v>
      </c>
      <c r="B22" s="5" t="s">
        <v>88</v>
      </c>
      <c r="C22" s="5" t="s">
        <v>241</v>
      </c>
      <c r="D22" s="8" t="str">
        <f t="shared" si="0"/>
        <v>VIRAL HEPATITIS, TYPE A (DISORDER)</v>
      </c>
      <c r="E22" s="7" t="str">
        <f t="shared" si="1"/>
        <v>VIRAL_HEPATITIS__TYPE_A__DISORDER_</v>
      </c>
      <c r="F22" s="8" t="str">
        <f t="shared" si="2"/>
        <v>VIRAL_HEPATITIS__TYPE_A__DISORDER_("40468003", "Viral hepatitis, type A (disorder)"),</v>
      </c>
    </row>
    <row r="23" spans="1:6" ht="15.75" thickBot="1" x14ac:dyDescent="0.3">
      <c r="A23" s="6">
        <v>409498004</v>
      </c>
      <c r="B23" s="6" t="s">
        <v>88</v>
      </c>
      <c r="C23" s="6" t="s">
        <v>242</v>
      </c>
      <c r="D23" s="8" t="str">
        <f t="shared" si="0"/>
        <v>ANTHRAX (DISORDER)</v>
      </c>
      <c r="E23" s="7" t="str">
        <f t="shared" si="1"/>
        <v>ANTHRAX__DISORDER_</v>
      </c>
      <c r="F23" s="8" t="str">
        <f t="shared" si="2"/>
        <v>ANTHRAX__DISORDER_("409498004", "Anthrax (disorder)"),</v>
      </c>
    </row>
    <row r="24" spans="1:6" ht="15.75" thickBot="1" x14ac:dyDescent="0.3">
      <c r="A24" s="5">
        <v>4834000</v>
      </c>
      <c r="B24" s="5" t="s">
        <v>88</v>
      </c>
      <c r="C24" s="5" t="s">
        <v>243</v>
      </c>
      <c r="D24" s="8" t="str">
        <f t="shared" si="0"/>
        <v>TYPHOID FEVER (DISORDER)</v>
      </c>
      <c r="E24" s="7" t="str">
        <f t="shared" si="1"/>
        <v>TYPHOID_FEVER__DISORDER_</v>
      </c>
      <c r="F24" s="8" t="str">
        <f t="shared" si="2"/>
        <v>TYPHOID_FEVER__DISORDER_("4834000", "Typhoid fever (disorder)"),</v>
      </c>
    </row>
    <row r="25" spans="1:6" ht="15.75" thickBot="1" x14ac:dyDescent="0.3">
      <c r="A25" s="6">
        <v>52947006</v>
      </c>
      <c r="B25" s="6" t="s">
        <v>88</v>
      </c>
      <c r="C25" s="6" t="s">
        <v>244</v>
      </c>
      <c r="D25" s="8" t="str">
        <f t="shared" si="0"/>
        <v>JAPANESE ENCEPHALITIS VIRUS DISEASE (DISORDER)</v>
      </c>
      <c r="E25" s="7" t="str">
        <f t="shared" si="1"/>
        <v>JAPANESE_ENCEPHALITIS_VIRUS_DISEASE__DISORDER_</v>
      </c>
      <c r="F25" s="8" t="str">
        <f t="shared" si="2"/>
        <v>JAPANESE_ENCEPHALITIS_VIRUS_DISEASE__DISORDER_("52947006", "Japanese encephalitis virus disease (disorder)"),</v>
      </c>
    </row>
    <row r="26" spans="1:6" ht="15.75" thickBot="1" x14ac:dyDescent="0.3">
      <c r="A26" s="5">
        <v>6142004</v>
      </c>
      <c r="B26" s="5" t="s">
        <v>88</v>
      </c>
      <c r="C26" s="5" t="s">
        <v>245</v>
      </c>
      <c r="D26" s="8" t="str">
        <f t="shared" si="0"/>
        <v>INFLUENZA (DISORDER)</v>
      </c>
      <c r="E26" s="7" t="str">
        <f t="shared" si="1"/>
        <v>INFLUENZA__DISORDER_</v>
      </c>
      <c r="F26" s="8" t="str">
        <f t="shared" si="2"/>
        <v>INFLUENZA__DISORDER_("6142004", "Influenza (disorder)"),</v>
      </c>
    </row>
    <row r="27" spans="1:6" ht="15.75" thickBot="1" x14ac:dyDescent="0.3">
      <c r="A27" s="6">
        <v>66071002</v>
      </c>
      <c r="B27" s="6" t="s">
        <v>88</v>
      </c>
      <c r="C27" s="6" t="s">
        <v>246</v>
      </c>
      <c r="D27" s="8" t="str">
        <f t="shared" si="0"/>
        <v>TYPE B VIRAL HEPATITIS (DISORDER)</v>
      </c>
      <c r="E27" s="7" t="str">
        <f t="shared" si="1"/>
        <v>TYPE_B_VIRAL_HEPATITIS__DISORDER_</v>
      </c>
      <c r="F27" s="8" t="str">
        <f t="shared" si="2"/>
        <v>TYPE_B_VIRAL_HEPATITIS__DISORDER_("66071002", "Type B viral hepatitis (disorder)"),</v>
      </c>
    </row>
    <row r="28" spans="1:6" ht="15.75" thickBot="1" x14ac:dyDescent="0.3">
      <c r="A28" s="5">
        <v>76902006</v>
      </c>
      <c r="B28" s="5" t="s">
        <v>88</v>
      </c>
      <c r="C28" s="5" t="s">
        <v>247</v>
      </c>
      <c r="D28" s="8" t="str">
        <f t="shared" si="0"/>
        <v>TETANUS (DISORDER)</v>
      </c>
      <c r="E28" s="7" t="str">
        <f t="shared" si="1"/>
        <v>TETANUS__DISORDER_</v>
      </c>
      <c r="F28" s="8" t="str">
        <f t="shared" si="2"/>
        <v>TETANUS__DISORDER_("76902006", "Tetanus (disorder)"),</v>
      </c>
    </row>
    <row r="29" spans="1:6" ht="15.75" thickBot="1" x14ac:dyDescent="0.3">
      <c r="A29" s="6">
        <v>91428005</v>
      </c>
      <c r="B29" s="6" t="s">
        <v>88</v>
      </c>
      <c r="C29" s="6" t="s">
        <v>248</v>
      </c>
      <c r="D29" s="8" t="str">
        <f t="shared" si="0"/>
        <v>HAEMOPHILUS INFLUENZAE INFECTION (DISORDER)</v>
      </c>
      <c r="E29" s="7" t="str">
        <f t="shared" si="1"/>
        <v>HAEMOPHILUS_INFLUENZAE_INFECTION__DISORDER_</v>
      </c>
      <c r="F29" s="8" t="str">
        <f t="shared" si="2"/>
        <v>HAEMOPHILUS_INFLUENZAE_INFECTION__DISORDER_("91428005", "Haemophilus influenzae infection (disorder)"),</v>
      </c>
    </row>
    <row r="30" spans="1:6" ht="15.75" thickBot="1" x14ac:dyDescent="0.3">
      <c r="A30" s="5">
        <v>161461006</v>
      </c>
      <c r="B30" s="5" t="s">
        <v>88</v>
      </c>
      <c r="C30" s="5" t="s">
        <v>249</v>
      </c>
      <c r="D30" s="8" t="str">
        <f t="shared" si="0"/>
        <v>HISTORY OF - PURPURA (SITUATION)</v>
      </c>
      <c r="E30" s="7" t="str">
        <f t="shared" si="1"/>
        <v>HISTORY_OF___PURPURA__SITUATION_</v>
      </c>
      <c r="F30" s="8" t="str">
        <f t="shared" si="2"/>
        <v>HISTORY_OF___PURPURA__SITUATION_("161461006", "History of - purpura (situation)"),</v>
      </c>
    </row>
    <row r="31" spans="1:6" ht="15.75" thickBot="1" x14ac:dyDescent="0.3">
      <c r="A31" s="6">
        <v>27624003</v>
      </c>
      <c r="B31" s="6" t="s">
        <v>88</v>
      </c>
      <c r="C31" s="6" t="s">
        <v>250</v>
      </c>
      <c r="D31" s="8" t="str">
        <f t="shared" si="0"/>
        <v>CHRONIC DISEASE (DISORDER)</v>
      </c>
      <c r="E31" s="7" t="str">
        <f t="shared" si="1"/>
        <v>CHRONIC_DISEASE__DISORDER_</v>
      </c>
      <c r="F31" s="8" t="str">
        <f t="shared" si="2"/>
        <v>CHRONIC_DISEASE__DISORDER_("27624003", "Chronic disease (disorder)"),</v>
      </c>
    </row>
    <row r="32" spans="1:6" ht="15.75" thickBot="1" x14ac:dyDescent="0.3">
      <c r="A32" s="5">
        <v>294466005</v>
      </c>
      <c r="B32" s="5" t="s">
        <v>88</v>
      </c>
      <c r="C32" s="5" t="s">
        <v>251</v>
      </c>
      <c r="D32" s="8" t="str">
        <f t="shared" si="0"/>
        <v>STREPTOMYCIN ALLERGY (DISORDER)</v>
      </c>
      <c r="E32" s="7" t="str">
        <f t="shared" si="1"/>
        <v>STREPTOMYCIN_ALLERGY__DISORDER_</v>
      </c>
      <c r="F32" s="8" t="str">
        <f t="shared" si="2"/>
        <v>STREPTOMYCIN_ALLERGY__DISORDER_("294466005", "Streptomycin allergy (disorder)"),</v>
      </c>
    </row>
    <row r="33" spans="1:6" ht="15.75" thickBot="1" x14ac:dyDescent="0.3">
      <c r="A33" s="6">
        <v>294468006</v>
      </c>
      <c r="B33" s="6" t="s">
        <v>88</v>
      </c>
      <c r="C33" s="6" t="s">
        <v>252</v>
      </c>
      <c r="D33" s="8" t="str">
        <f t="shared" si="0"/>
        <v>NEOMYCIN ALLERGY (DISORDER)</v>
      </c>
      <c r="E33" s="7" t="str">
        <f t="shared" si="1"/>
        <v>NEOMYCIN_ALLERGY__DISORDER_</v>
      </c>
      <c r="F33" s="8" t="str">
        <f t="shared" si="2"/>
        <v>NEOMYCIN_ALLERGY__DISORDER_("294468006", "Neomycin allergy (disorder)"),</v>
      </c>
    </row>
    <row r="34" spans="1:6" ht="15.75" thickBot="1" x14ac:dyDescent="0.3">
      <c r="A34" s="5">
        <v>294530006</v>
      </c>
      <c r="B34" s="5" t="s">
        <v>88</v>
      </c>
      <c r="C34" s="5" t="s">
        <v>253</v>
      </c>
      <c r="D34" s="8" t="str">
        <f t="shared" si="0"/>
        <v>POLYMYXIN B ALLERGY (DISORDER)</v>
      </c>
      <c r="E34" s="7" t="str">
        <f t="shared" si="1"/>
        <v>POLYMYXIN_B_ALLERGY__DISORDER_</v>
      </c>
      <c r="F34" s="8" t="str">
        <f t="shared" si="2"/>
        <v>POLYMYXIN_B_ALLERGY__DISORDER_("294530006", "Polymyxin B allergy (disorder)"),</v>
      </c>
    </row>
    <row r="35" spans="1:6" ht="15.75" thickBot="1" x14ac:dyDescent="0.3">
      <c r="A35" s="6">
        <v>294847001</v>
      </c>
      <c r="B35" s="6" t="s">
        <v>88</v>
      </c>
      <c r="C35" s="6" t="s">
        <v>254</v>
      </c>
      <c r="D35" s="8" t="str">
        <f t="shared" si="0"/>
        <v>GELATIN ALLERGY (DISORDER)</v>
      </c>
      <c r="E35" s="7" t="str">
        <f t="shared" si="1"/>
        <v>GELATIN_ALLERGY__DISORDER_</v>
      </c>
      <c r="F35" s="8" t="str">
        <f t="shared" si="2"/>
        <v>GELATIN_ALLERGY__DISORDER_("294847001", "Gelatin allergy (disorder)"),</v>
      </c>
    </row>
    <row r="36" spans="1:6" ht="15.75" thickBot="1" x14ac:dyDescent="0.3">
      <c r="A36" s="5">
        <v>300916003</v>
      </c>
      <c r="B36" s="5" t="s">
        <v>88</v>
      </c>
      <c r="C36" s="5" t="s">
        <v>255</v>
      </c>
      <c r="D36" s="8" t="str">
        <f t="shared" si="0"/>
        <v>LATEX ALLERGY (DISORDER)</v>
      </c>
      <c r="E36" s="7" t="str">
        <f t="shared" si="1"/>
        <v>LATEX_ALLERGY__DISORDER_</v>
      </c>
      <c r="F36" s="8" t="str">
        <f t="shared" si="2"/>
        <v>LATEX_ALLERGY__DISORDER_("300916003", "Latex allergy (disorder)"),</v>
      </c>
    </row>
    <row r="37" spans="1:6" ht="15.75" thickBot="1" x14ac:dyDescent="0.3">
      <c r="A37" s="6">
        <v>302215000</v>
      </c>
      <c r="B37" s="6" t="s">
        <v>88</v>
      </c>
      <c r="C37" s="6" t="s">
        <v>256</v>
      </c>
      <c r="D37" s="8" t="str">
        <f t="shared" si="0"/>
        <v>THROMBOCYTOPENIC DISORDER (DISORDER)</v>
      </c>
      <c r="E37" s="7" t="str">
        <f t="shared" si="1"/>
        <v>THROMBOCYTOPENIC_DISORDER__DISORDER_</v>
      </c>
      <c r="F37" s="8" t="str">
        <f t="shared" si="2"/>
        <v>THROMBOCYTOPENIC_DISORDER__DISORDER_("302215000", "Thrombocytopenic disorder (disorder)"),</v>
      </c>
    </row>
    <row r="38" spans="1:6" ht="15.75" thickBot="1" x14ac:dyDescent="0.3">
      <c r="A38" s="5">
        <v>402306009</v>
      </c>
      <c r="B38" s="5" t="s">
        <v>88</v>
      </c>
      <c r="C38" s="5" t="s">
        <v>257</v>
      </c>
      <c r="D38" s="8" t="str">
        <f t="shared" si="0"/>
        <v>ALLERGY TO ALUMINUM (DISORDER)</v>
      </c>
      <c r="E38" s="7" t="str">
        <f t="shared" si="1"/>
        <v>ALLERGY_TO_ALUMINUM__DISORDER_</v>
      </c>
      <c r="F38" s="8" t="str">
        <f t="shared" si="2"/>
        <v>ALLERGY_TO_ALUMINUM__DISORDER_("402306009", "Allergy to aluminum (disorder)"),</v>
      </c>
    </row>
    <row r="39" spans="1:6" ht="15.75" thickBot="1" x14ac:dyDescent="0.3">
      <c r="A39" s="6">
        <v>77386006</v>
      </c>
      <c r="B39" s="6" t="s">
        <v>88</v>
      </c>
      <c r="C39" s="6" t="s">
        <v>258</v>
      </c>
      <c r="D39" s="8" t="str">
        <f t="shared" si="0"/>
        <v>PATIENT CURRENTLY PREGNANT (FINDING)</v>
      </c>
      <c r="E39" s="7" t="str">
        <f t="shared" si="1"/>
        <v>PATIENT_CURRENTLY_PREGNANT__FINDING_</v>
      </c>
      <c r="F39" s="8" t="str">
        <f t="shared" si="2"/>
        <v>PATIENT_CURRENTLY_PREGNANT__FINDING_("77386006", "Patient currently pregnant (finding)"),</v>
      </c>
    </row>
    <row r="40" spans="1:6" ht="15.75" thickBot="1" x14ac:dyDescent="0.3">
      <c r="A40" s="5">
        <v>91930004</v>
      </c>
      <c r="B40" s="5" t="s">
        <v>88</v>
      </c>
      <c r="C40" s="5" t="s">
        <v>259</v>
      </c>
      <c r="D40" s="8" t="str">
        <f t="shared" si="0"/>
        <v>ALLERGY TO EGGS (DISORDER)</v>
      </c>
      <c r="E40" s="7" t="str">
        <f t="shared" si="1"/>
        <v>ALLERGY_TO_EGGS__DISORDER_</v>
      </c>
      <c r="F40" s="8" t="str">
        <f t="shared" si="2"/>
        <v>ALLERGY_TO_EGGS__DISORDER_("91930004", "Allergy to eggs (disorder)"),</v>
      </c>
    </row>
    <row r="41" spans="1:6" ht="15.75" thickBot="1" x14ac:dyDescent="0.3">
      <c r="A41" s="6" t="s">
        <v>260</v>
      </c>
      <c r="B41" s="6" t="s">
        <v>261</v>
      </c>
      <c r="C41" s="6" t="s">
        <v>262</v>
      </c>
      <c r="D41" s="8" t="str">
        <f t="shared" si="0"/>
        <v>ALLERGY (ANAPHYLACTIC) TO 2-PHENOXYETHANOL</v>
      </c>
      <c r="E41" s="7" t="str">
        <f t="shared" si="1"/>
        <v>ALLERGY__ANAPHYLACTIC__TO_2_PHENOXYETHANOL</v>
      </c>
      <c r="F41" s="8" t="str">
        <f t="shared" si="2"/>
        <v>ALLERGY__ANAPHYLACTIC__TO_2_PHENOXYETHANOL("VXC17", "allergy (anaphylactic) to 2-phenoxyethanol"),</v>
      </c>
    </row>
    <row r="42" spans="1:6" ht="15.75" thickBot="1" x14ac:dyDescent="0.3">
      <c r="A42" s="5" t="s">
        <v>263</v>
      </c>
      <c r="B42" s="5" t="s">
        <v>261</v>
      </c>
      <c r="C42" s="5" t="s">
        <v>311</v>
      </c>
      <c r="D42" s="8" t="str">
        <f t="shared" si="0"/>
        <v>ALLERGY TO BAKERS YEAST (ANAPHYLACTIC)</v>
      </c>
      <c r="E42" s="7" t="str">
        <f t="shared" si="1"/>
        <v>ALLERGY_TO_BAKERS_YEAST__ANAPHYLACTIC_</v>
      </c>
      <c r="F42" s="8" t="str">
        <f t="shared" si="2"/>
        <v>ALLERGY_TO_BAKERS_YEAST__ANAPHYLACTIC_("VXC18", "allergy to bakers yeast (anaphylactic)"),</v>
      </c>
    </row>
    <row r="43" spans="1:6" ht="15.75" thickBot="1" x14ac:dyDescent="0.3">
      <c r="A43" s="6" t="s">
        <v>264</v>
      </c>
      <c r="B43" s="6" t="s">
        <v>261</v>
      </c>
      <c r="C43" s="6" t="s">
        <v>265</v>
      </c>
      <c r="D43" s="8" t="str">
        <f t="shared" si="0"/>
        <v>ALLERGY TO THIMEROSAL (ANAPHYLACTIC)</v>
      </c>
      <c r="E43" s="7" t="str">
        <f t="shared" si="1"/>
        <v>ALLERGY_TO_THIMEROSAL__ANAPHYLACTIC_</v>
      </c>
      <c r="F43" s="8" t="str">
        <f t="shared" si="2"/>
        <v>ALLERGY_TO_THIMEROSAL__ANAPHYLACTIC_("VXC19", "allergy to thimerosal (anaphylactic)"),</v>
      </c>
    </row>
    <row r="44" spans="1:6" ht="15.75" thickBot="1" x14ac:dyDescent="0.3">
      <c r="A44" s="5" t="s">
        <v>266</v>
      </c>
      <c r="B44" s="5" t="s">
        <v>261</v>
      </c>
      <c r="C44" s="5" t="s">
        <v>267</v>
      </c>
      <c r="D44" s="8" t="str">
        <f t="shared" si="0"/>
        <v>ALLERGY TO PREVIOUS DOSE OF THIS VACCINE OR TO ANY OF ITS UNLISTED VACCINE COMPONENTS (ANAPHYLACTIC)</v>
      </c>
      <c r="E44" s="7" t="str">
        <f t="shared" si="1"/>
        <v>ALLERGY_TO_PREVIOUS_DOSE_OF_THIS_VACCINE_OR_TO_ANY_OF_ITS_UNLISTED_VACCINE_COMPONENTS__ANAPHYLACTIC_</v>
      </c>
      <c r="F44" s="8" t="str">
        <f t="shared" si="2"/>
        <v>ALLERGY_TO_PREVIOUS_DOSE_OF_THIS_VACCINE_OR_TO_ANY_OF_ITS_UNLISTED_VACCINE_COMPONENTS__ANAPHYLACTIC_("VXC20", "allergy to previous dose of this vaccine or to any of its unlisted vaccine components (anaphylactic)"),</v>
      </c>
    </row>
    <row r="45" spans="1:6" ht="15.75" thickBot="1" x14ac:dyDescent="0.3">
      <c r="A45" s="6" t="s">
        <v>268</v>
      </c>
      <c r="B45" s="6" t="s">
        <v>261</v>
      </c>
      <c r="C45" s="6" t="s">
        <v>269</v>
      </c>
      <c r="D45" s="8" t="str">
        <f t="shared" si="0"/>
        <v>PREVIOUS HISTORY OF INTUSSUSCEPTION</v>
      </c>
      <c r="E45" s="7" t="str">
        <f t="shared" si="1"/>
        <v>PREVIOUS_HISTORY_OF_INTUSSUSCEPTION</v>
      </c>
      <c r="F45" s="8" t="str">
        <f t="shared" si="2"/>
        <v>PREVIOUS_HISTORY_OF_INTUSSUSCEPTION("VXC21", "Previous history of intussusception"),</v>
      </c>
    </row>
    <row r="46" spans="1:6" ht="15.75" thickBot="1" x14ac:dyDescent="0.3">
      <c r="A46" s="5" t="s">
        <v>270</v>
      </c>
      <c r="B46" s="5" t="s">
        <v>261</v>
      </c>
      <c r="C46" s="5" t="s">
        <v>271</v>
      </c>
      <c r="D46" s="8" t="str">
        <f t="shared" si="0"/>
        <v>ENCEPHALOPATHY WITHIN 7 DAYS OF PREVIOUS DOSE OF DTP OR DTAP</v>
      </c>
      <c r="E46" s="7" t="str">
        <f t="shared" si="1"/>
        <v>ENCEPHALOPATHY_WITHIN_7_DAYS_OF_PREVIOUS_DOSE_OF_DTP_OR_DTAP</v>
      </c>
      <c r="F46" s="8" t="str">
        <f t="shared" si="2"/>
        <v>ENCEPHALOPATHY_WITHIN_7_DAYS_OF_PREVIOUS_DOSE_OF_DTP_OR_DTAP("VXC22", "encephalopathy within 7 days of previous dose of DTP or DTaP"),</v>
      </c>
    </row>
    <row r="47" spans="1:6" ht="15.75" thickBot="1" x14ac:dyDescent="0.3">
      <c r="A47" s="6" t="s">
        <v>272</v>
      </c>
      <c r="B47" s="6" t="s">
        <v>261</v>
      </c>
      <c r="C47" s="6" t="s">
        <v>273</v>
      </c>
      <c r="D47" s="8" t="str">
        <f t="shared" si="0"/>
        <v>CURRENT FEVER WITH MODERATE-TO-SEVERE ILLNESS</v>
      </c>
      <c r="E47" s="7" t="str">
        <f t="shared" si="1"/>
        <v>CURRENT_FEVER_WITH_MODERATE_TO_SEVERE_ILLNESS</v>
      </c>
      <c r="F47" s="8" t="str">
        <f t="shared" si="2"/>
        <v>CURRENT_FEVER_WITH_MODERATE_TO_SEVERE_ILLNESS("VXC23", "current fever with moderate-to-severe illness"),</v>
      </c>
    </row>
    <row r="48" spans="1:6" ht="15.75" thickBot="1" x14ac:dyDescent="0.3">
      <c r="A48" s="5" t="s">
        <v>274</v>
      </c>
      <c r="B48" s="5" t="s">
        <v>261</v>
      </c>
      <c r="C48" s="5" t="s">
        <v>275</v>
      </c>
      <c r="D48" s="8" t="str">
        <f t="shared" si="0"/>
        <v>CURRENT ACUTE ILLNESS, MODERATE TO SEVERE (WITH OR WITHOUT FEVER) (E.G., DIARRHEA, OTITIS MEDIA, VOMITING)</v>
      </c>
      <c r="E48" s="7" t="str">
        <f t="shared" si="1"/>
        <v>CURRENT_ACUTE_ILLNESS__MODERATE_TO_SEVERE__WITH_OR_WITHOUT_FEVER___E_G___DIARRHEA__OTITIS_MEDIA__VOMITING_</v>
      </c>
      <c r="F48" s="8" t="str">
        <f t="shared" si="2"/>
        <v>CURRENT_ACUTE_ILLNESS__MODERATE_TO_SEVERE__WITH_OR_WITHOUT_FEVER___E_G___DIARRHEA__OTITIS_MEDIA__VOMITING_("VXC24", "current acute illness, moderate to severe (with or without fever) (e.g., diarrhea, otitis media, vomiting)"),</v>
      </c>
    </row>
    <row r="49" spans="1:6" ht="15.75" thickBot="1" x14ac:dyDescent="0.3">
      <c r="A49" s="6" t="s">
        <v>276</v>
      </c>
      <c r="B49" s="6" t="s">
        <v>261</v>
      </c>
      <c r="C49" s="6" t="s">
        <v>277</v>
      </c>
      <c r="D49" s="8" t="str">
        <f t="shared" si="0"/>
        <v>HISTORY OF ARTHUS HYPERSENSITIVITY REACTION TO A TETANUS-CONTAINING VACCINE ADMINISTERED &lt; 10 YRS PREVIOUSLY</v>
      </c>
      <c r="E49" s="7" t="str">
        <f t="shared" si="1"/>
        <v>HISTORY_OF_ARTHUS_HYPERSENSITIVITY_REACTION_TO_A_TETANUS_CONTAINING_VACCINE_ADMINISTERED__LESS_THAN__10_YRS_PREVIOUSLY</v>
      </c>
      <c r="F49" s="8" t="str">
        <f t="shared" si="2"/>
        <v>HISTORY_OF_ARTHUS_HYPERSENSITIVITY_REACTION_TO_A_TETANUS_CONTAINING_VACCINE_ADMINISTERED__LESS_THAN__10_YRS_PREVIOUSLY("VXC25", "History of Arthus hypersensitivity reaction to a tetanus-containing vaccine administered &lt; 10 yrs previously"),</v>
      </c>
    </row>
    <row r="50" spans="1:6" ht="15.75" thickBot="1" x14ac:dyDescent="0.3">
      <c r="A50" s="5" t="s">
        <v>278</v>
      </c>
      <c r="B50" s="5" t="s">
        <v>261</v>
      </c>
      <c r="C50" s="5" t="s">
        <v>279</v>
      </c>
      <c r="D50" s="8" t="str">
        <f t="shared" si="0"/>
        <v>UNDERLYING UNSTABLE, EVOLVING NEUROLOGIC DISORDERS, (INCLUDING SEIZURE DISORDERS, CEREBRAL PALSY, AND DEVELOPMENTAL DELAY)</v>
      </c>
      <c r="E50" s="7" t="str">
        <f t="shared" si="1"/>
        <v>UNDERLYING_UNSTABLE__EVOLVING_NEUROLOGIC_DISORDERS___INCLUDING_SEIZURE_DISORDERS__CEREBRAL_PALSY__AND_DEVELOPMENTAL_DELAY_</v>
      </c>
      <c r="F50" s="8" t="str">
        <f t="shared" si="2"/>
        <v>UNDERLYING_UNSTABLE__EVOLVING_NEUROLOGIC_DISORDERS___INCLUDING_SEIZURE_DISORDERS__CEREBRAL_PALSY__AND_DEVELOPMENTAL_DELAY_("VXC26", "underlying unstable, evolving neurologic disorders, (including seizure disorders, cerebral palsy, and developmental delay)"),</v>
      </c>
    </row>
    <row r="51" spans="1:6" ht="15.75" thickBot="1" x14ac:dyDescent="0.3">
      <c r="A51" s="6" t="s">
        <v>280</v>
      </c>
      <c r="B51" s="6" t="s">
        <v>261</v>
      </c>
      <c r="C51" s="6" t="s">
        <v>281</v>
      </c>
      <c r="D51" s="8" t="str">
        <f t="shared" si="0"/>
        <v>IMMUNODEFICIENCY DUE TO ANY CAUSE, INCLUDING HIV (HEMATOLOGIC AND SOLID TUMORS, CONGENITAL IMMUNODEFICIENCY, LONG-TERM IMMUNOSUPPRESSIVE THERAPY, INCLUDING STEROIDS)</v>
      </c>
      <c r="E51" s="7" t="str">
        <f t="shared" si="1"/>
        <v>IMMUNODEFICIENCY_DUE_TO_ANY_CAUSE__INCLUDING_HIV__HEMATOLOGIC_AND_SOLID_TUMORS__CONGENITAL_IMMUNODEFICIENCY__LONG_TERM_IMMUNOSUPPRESSIVE_THERAPY__INCLUDING_STEROIDS_</v>
      </c>
      <c r="F51" s="8" t="str">
        <f t="shared" si="2"/>
        <v>IMMUNODEFICIENCY_DUE_TO_ANY_CAUSE__INCLUDING_HIV__HEMATOLOGIC_AND_SOLID_TUMORS__CONGENITAL_IMMUNODEFICIENCY__LONG_TERM_IMMUNOSUPPRESSIVE_THERAPY__INCLUDING_STEROIDS_("VXC27", "immunodeficiency due to any cause, including HIV (hematologic and solid tumors, congenital immunodeficiency, long-term immunosuppressive therapy, including steroids)"),</v>
      </c>
    </row>
    <row r="52" spans="1:6" ht="15.75" thickBot="1" x14ac:dyDescent="0.3">
      <c r="A52" s="5" t="s">
        <v>282</v>
      </c>
      <c r="B52" s="5" t="s">
        <v>261</v>
      </c>
      <c r="C52" s="5" t="s">
        <v>283</v>
      </c>
      <c r="D52" s="8" t="str">
        <f t="shared" si="0"/>
        <v>ALLERGY (ANAPHYLACTIC) TO PROTEINS OF RODENT OR NEURAL ORIGIN</v>
      </c>
      <c r="E52" s="7" t="str">
        <f t="shared" si="1"/>
        <v>ALLERGY__ANAPHYLACTIC__TO_PROTEINS_OF_RODENT_OR_NEURAL_ORIGIN</v>
      </c>
      <c r="F52" s="8" t="str">
        <f t="shared" si="2"/>
        <v>ALLERGY__ANAPHYLACTIC__TO_PROTEINS_OF_RODENT_OR_NEURAL_ORIGIN("VXC30", "allergy (anaphylactic) to proteins of rodent or neural origin"),</v>
      </c>
    </row>
    <row r="53" spans="1:6" ht="15.75" thickBot="1" x14ac:dyDescent="0.3">
      <c r="A53" s="5">
        <v>39579001</v>
      </c>
      <c r="B53" s="5" t="s">
        <v>88</v>
      </c>
      <c r="C53" s="5" t="s">
        <v>284</v>
      </c>
      <c r="D53" s="8" t="str">
        <f t="shared" si="0"/>
        <v>ANAPHYLAXIS</v>
      </c>
      <c r="E53" s="7" t="str">
        <f t="shared" si="1"/>
        <v>ANAPHYLAXIS</v>
      </c>
      <c r="F53" s="8" t="str">
        <f t="shared" si="2"/>
        <v>ANAPHYLAXIS("39579001", "Anaphylaxis"),</v>
      </c>
    </row>
    <row r="54" spans="1:6" ht="15.75" thickBot="1" x14ac:dyDescent="0.3">
      <c r="A54" s="6">
        <v>81308009</v>
      </c>
      <c r="B54" s="6" t="s">
        <v>88</v>
      </c>
      <c r="C54" s="6" t="s">
        <v>285</v>
      </c>
      <c r="D54" s="8" t="str">
        <f t="shared" si="0"/>
        <v>ENCEPHALOPATHY</v>
      </c>
      <c r="E54" s="7" t="str">
        <f t="shared" si="1"/>
        <v>ENCEPHALOPATHY</v>
      </c>
      <c r="F54" s="8" t="str">
        <f t="shared" si="2"/>
        <v>ENCEPHALOPATHY("81308009", "Encephalopathy"),</v>
      </c>
    </row>
    <row r="55" spans="1:6" ht="15.75" thickBot="1" x14ac:dyDescent="0.3">
      <c r="A55" s="5" t="s">
        <v>286</v>
      </c>
      <c r="B55" s="5" t="s">
        <v>261</v>
      </c>
      <c r="C55" s="5" t="s">
        <v>287</v>
      </c>
      <c r="D55" s="8" t="str">
        <f t="shared" si="0"/>
        <v>COLLAPSE OR SHOCK-LIKE STATE WITHIN 48 HOURS OF DOSE</v>
      </c>
      <c r="E55" s="7" t="str">
        <f t="shared" si="1"/>
        <v>COLLAPSE_OR_SHOCK_LIKE_STATE_WITHIN_48_HOURS_OF_DOSE</v>
      </c>
      <c r="F55" s="8" t="str">
        <f t="shared" si="2"/>
        <v>COLLAPSE_OR_SHOCK_LIKE_STATE_WITHIN_48_HOURS_OF_DOSE("VXC10", "collapse or shock-like state within 48 hours of dose"),</v>
      </c>
    </row>
    <row r="56" spans="1:6" ht="15.75" thickBot="1" x14ac:dyDescent="0.3">
      <c r="A56" s="6" t="s">
        <v>288</v>
      </c>
      <c r="B56" s="6" t="s">
        <v>261</v>
      </c>
      <c r="C56" s="6" t="s">
        <v>289</v>
      </c>
      <c r="D56" s="8" t="str">
        <f t="shared" si="0"/>
        <v>CONVULSIONS (FITS, SEIZURES) WITHIN 72 HOURS OF DOSE</v>
      </c>
      <c r="E56" s="7" t="str">
        <f t="shared" si="1"/>
        <v>CONVULSIONS__FITS__SEIZURES__WITHIN_72_HOURS_OF_DOSE</v>
      </c>
      <c r="F56" s="8" t="str">
        <f t="shared" si="2"/>
        <v>CONVULSIONS__FITS__SEIZURES__WITHIN_72_HOURS_OF_DOSE("VXC11", "convulsions (fits, seizures) within 72 hours of dose"),</v>
      </c>
    </row>
    <row r="57" spans="1:6" ht="15.75" thickBot="1" x14ac:dyDescent="0.3">
      <c r="A57" s="5" t="s">
        <v>290</v>
      </c>
      <c r="B57" s="5" t="s">
        <v>261</v>
      </c>
      <c r="C57" s="5" t="s">
        <v>291</v>
      </c>
      <c r="D57" s="8" t="str">
        <f t="shared" si="0"/>
        <v>FEVER OF &gt;40.5C (105F) WITHIN 48 HOURS OF DOSE</v>
      </c>
      <c r="E57" s="7" t="str">
        <f t="shared" si="1"/>
        <v>FEVER_OF__GREATER_THAN_40_5C__105F__WITHIN_48_HOURS_OF_DOSE</v>
      </c>
      <c r="F57" s="8" t="str">
        <f t="shared" si="2"/>
        <v>FEVER_OF__GREATER_THAN_40_5C__105F__WITHIN_48_HOURS_OF_DOSE("VXC12", "fever of &gt;40.5C (105F) within 48 hours of dose"),</v>
      </c>
    </row>
    <row r="58" spans="1:6" ht="15.75" thickBot="1" x14ac:dyDescent="0.3">
      <c r="A58" s="6" t="s">
        <v>292</v>
      </c>
      <c r="B58" s="6" t="s">
        <v>261</v>
      </c>
      <c r="C58" s="6" t="s">
        <v>293</v>
      </c>
      <c r="D58" s="8" t="str">
        <f t="shared" si="0"/>
        <v>GUILLAIN-BARRE SYNDROME (GBS) WITHIN 6 WEEKS OF DOSE</v>
      </c>
      <c r="E58" s="7" t="str">
        <f t="shared" si="1"/>
        <v>GUILLAIN_BARRE_SYNDROME__GBS__WITHIN_6_WEEKS_OF_DOSE</v>
      </c>
      <c r="F58" s="8" t="str">
        <f t="shared" si="2"/>
        <v>GUILLAIN_BARRE_SYNDROME__GBS__WITHIN_6_WEEKS_OF_DOSE("VXC13", "Guillain-Barre syndrome (GBS) within 6 weeks of dose"),</v>
      </c>
    </row>
    <row r="59" spans="1:6" ht="15.75" thickBot="1" x14ac:dyDescent="0.3">
      <c r="A59" s="5" t="s">
        <v>294</v>
      </c>
      <c r="B59" s="5" t="s">
        <v>261</v>
      </c>
      <c r="C59" s="5" t="s">
        <v>295</v>
      </c>
      <c r="D59" s="8" t="str">
        <f t="shared" si="0"/>
        <v>RASH WITHIN 14 DAYS OF DOSE</v>
      </c>
      <c r="E59" s="7" t="str">
        <f t="shared" si="1"/>
        <v>RASH_WITHIN_14_DAYS_OF_DOSE</v>
      </c>
      <c r="F59" s="8" t="str">
        <f t="shared" si="2"/>
        <v>RASH_WITHIN_14_DAYS_OF_DOSE("VXC14", "Rash within 14 days of dose"),</v>
      </c>
    </row>
    <row r="60" spans="1:6" ht="15.75" thickBot="1" x14ac:dyDescent="0.3">
      <c r="A60" s="6" t="s">
        <v>296</v>
      </c>
      <c r="B60" s="6" t="s">
        <v>261</v>
      </c>
      <c r="C60" s="6" t="s">
        <v>297</v>
      </c>
      <c r="D60" s="8" t="str">
        <f t="shared" si="0"/>
        <v>INTUSSUSCEPTION WITHIN 30 DAYS OF DOSE</v>
      </c>
      <c r="E60" s="7" t="str">
        <f t="shared" si="1"/>
        <v>INTUSSUSCEPTION_WITHIN_30_DAYS_OF_DOSE</v>
      </c>
      <c r="F60" s="8" t="str">
        <f t="shared" si="2"/>
        <v>INTUSSUSCEPTION_WITHIN_30_DAYS_OF_DOSE("VXC15", "Intussusception within 30 days of dose"),</v>
      </c>
    </row>
    <row r="61" spans="1:6" ht="15.75" thickBot="1" x14ac:dyDescent="0.3">
      <c r="A61" s="5" t="s">
        <v>298</v>
      </c>
      <c r="B61" s="5" t="s">
        <v>261</v>
      </c>
      <c r="C61" s="5" t="s">
        <v>299</v>
      </c>
      <c r="D61" s="8" t="str">
        <f t="shared" si="0"/>
        <v>PERSISTENT, INCONSOLABLE CRYING LASTING &gt; 3 HOURS WITHIN 48 HOURS OF DOSE</v>
      </c>
      <c r="E61" s="7" t="str">
        <f t="shared" si="1"/>
        <v>PERSISTENT__INCONSOLABLE_CRYING_LASTING__GREATER_THAN__3_HOURS_WITHIN_48_HOURS_OF_DOSE</v>
      </c>
      <c r="F61" s="8" t="str">
        <f t="shared" si="2"/>
        <v>PERSISTENT__INCONSOLABLE_CRYING_LASTING__GREATER_THAN__3_HOURS_WITHIN_48_HOURS_OF_DOSE("VXC9", "persistent, inconsolable crying lasting &gt; 3 hours within 48 hours of dose"),</v>
      </c>
    </row>
    <row r="62" spans="1:6" ht="15.75" thickBot="1" x14ac:dyDescent="0.3">
      <c r="A62" s="5" t="s">
        <v>300</v>
      </c>
      <c r="B62" s="5" t="s">
        <v>261</v>
      </c>
      <c r="C62" s="5" t="s">
        <v>301</v>
      </c>
      <c r="D62" s="8" t="str">
        <f t="shared" si="0"/>
        <v>RABIES EXPOSURE WITHIN PREVIOUS 10 DAYS.</v>
      </c>
      <c r="E62" s="7" t="str">
        <f t="shared" si="1"/>
        <v>RABIES_EXPOSURE_WITHIN_PREVIOUS_10_DAYS_</v>
      </c>
      <c r="F62" s="8" t="str">
        <f t="shared" si="2"/>
        <v>RABIES_EXPOSURE_WITHIN_PREVIOUS_10_DAYS_("VXC7", "Rabies exposure within previous 10 days."),</v>
      </c>
    </row>
    <row r="63" spans="1:6" ht="15.75" thickBot="1" x14ac:dyDescent="0.3">
      <c r="A63" s="6" t="s">
        <v>302</v>
      </c>
      <c r="B63" s="6" t="s">
        <v>261</v>
      </c>
      <c r="C63" s="6" t="s">
        <v>303</v>
      </c>
      <c r="D63" s="8" t="str">
        <f t="shared" si="0"/>
        <v>MEMBER OF SPECIAL GROUP</v>
      </c>
      <c r="E63" s="7" t="str">
        <f t="shared" si="1"/>
        <v>MEMBER_OF_SPECIAL_GROUP</v>
      </c>
      <c r="F63" s="8" t="str">
        <f t="shared" si="2"/>
        <v>MEMBER_OF_SPECIAL_GROUP("VXC8", "Member of special group"),</v>
      </c>
    </row>
    <row r="64" spans="1:6" x14ac:dyDescent="0.25">
      <c r="A64" s="8">
        <v>125154007</v>
      </c>
      <c r="B64" s="8" t="s">
        <v>88</v>
      </c>
      <c r="C64" s="8" t="s">
        <v>304</v>
      </c>
      <c r="D64" s="8" t="str">
        <f t="shared" si="0"/>
        <v>SPECIMEN UNSATISFACTORY FOR EVALUATION</v>
      </c>
      <c r="E64" s="7" t="str">
        <f t="shared" si="1"/>
        <v>SPECIMEN_UNSATISFACTORY_FOR_EVALUATION</v>
      </c>
      <c r="F64" s="8" t="str">
        <f t="shared" si="2"/>
        <v>SPECIMEN_UNSATISFACTORY_FOR_EVALUATION("125154007", "Specimen unsatisfactory for evaluation"),</v>
      </c>
    </row>
    <row r="65" spans="1:6" x14ac:dyDescent="0.25">
      <c r="A65" s="8">
        <v>260373001</v>
      </c>
      <c r="B65" s="8" t="s">
        <v>88</v>
      </c>
      <c r="C65" s="8" t="s">
        <v>305</v>
      </c>
      <c r="D65" s="8" t="str">
        <f t="shared" ref="D65:D70" si="3">UPPER(C65)</f>
        <v>DETECTED</v>
      </c>
      <c r="E65" s="7" t="str">
        <f t="shared" si="1"/>
        <v>DETECTED</v>
      </c>
      <c r="F65" s="8" t="str">
        <f t="shared" ref="F65:F70" si="4">E65&amp;"("&amp;CHAR(34)&amp;A65&amp;CHAR(34)&amp;", "&amp;CHAR(34)&amp;C65&amp;CHAR(34)&amp;"),"</f>
        <v>DETECTED("260373001", "Detected"),</v>
      </c>
    </row>
    <row r="66" spans="1:6" x14ac:dyDescent="0.25">
      <c r="A66" s="8">
        <v>260415000</v>
      </c>
      <c r="B66" s="8" t="s">
        <v>88</v>
      </c>
      <c r="C66" s="8" t="s">
        <v>306</v>
      </c>
      <c r="D66" s="8" t="str">
        <f t="shared" si="3"/>
        <v>NOT DETECTED</v>
      </c>
      <c r="E66" s="7" t="str">
        <f t="shared" ref="E66:E70" si="5">SUBSTITUTE(SUBSTITUTE(SUBSTITUTE(SUBSTITUTE(SUBSTITUTE(SUBSTITUTE(SUBSTITUTE(SUBSTITUTE(SUBSTITUTE(SUBSTITUTE(D66,"&lt;"," LESS THAN "),"&gt;"," GREATER THAN "),",","_"),")","_"),"(","_"),".","_"),"#"," POUND "),"+"," PLUS ")," ","_"),"-","_")</f>
        <v>NOT_DETECTED</v>
      </c>
      <c r="F66" s="8" t="str">
        <f t="shared" si="4"/>
        <v>NOT_DETECTED("260415000", "Not detected"),</v>
      </c>
    </row>
    <row r="67" spans="1:6" x14ac:dyDescent="0.25">
      <c r="A67" s="8">
        <v>720735008</v>
      </c>
      <c r="B67" s="8" t="s">
        <v>88</v>
      </c>
      <c r="C67" s="8" t="s">
        <v>307</v>
      </c>
      <c r="D67" s="8" t="str">
        <f t="shared" si="3"/>
        <v>PRESUMPTIVE POS</v>
      </c>
      <c r="E67" s="7" t="str">
        <f t="shared" si="5"/>
        <v>PRESUMPTIVE_POS</v>
      </c>
      <c r="F67" s="8" t="str">
        <f t="shared" si="4"/>
        <v>PRESUMPTIVE_POS("720735008", "Presumptive POS"),</v>
      </c>
    </row>
    <row r="68" spans="1:6" x14ac:dyDescent="0.25">
      <c r="A68" s="8">
        <v>419984006</v>
      </c>
      <c r="B68" s="8" t="s">
        <v>88</v>
      </c>
      <c r="C68" s="8" t="s">
        <v>308</v>
      </c>
      <c r="D68" s="8" t="str">
        <f t="shared" si="3"/>
        <v>INCONCLUSIVE</v>
      </c>
      <c r="E68" s="7" t="str">
        <f t="shared" si="5"/>
        <v>INCONCLUSIVE</v>
      </c>
      <c r="F68" s="8" t="str">
        <f t="shared" si="4"/>
        <v>INCONCLUSIVE("419984006", "Inconclusive"),</v>
      </c>
    </row>
    <row r="69" spans="1:6" x14ac:dyDescent="0.25">
      <c r="A69" s="8">
        <v>720735008</v>
      </c>
      <c r="B69" s="8" t="s">
        <v>88</v>
      </c>
      <c r="C69" s="8" t="s">
        <v>309</v>
      </c>
      <c r="D69" s="8" t="str">
        <f t="shared" si="3"/>
        <v>PRESUMPTIVE POSITIVE</v>
      </c>
      <c r="E69" s="7" t="str">
        <f t="shared" si="5"/>
        <v>PRESUMPTIVE_POSITIVE</v>
      </c>
      <c r="F69" s="8" t="str">
        <f t="shared" si="4"/>
        <v>PRESUMPTIVE_POSITIVE("720735008", "Presumptive positive"),</v>
      </c>
    </row>
    <row r="70" spans="1:6" x14ac:dyDescent="0.25">
      <c r="A70" s="8">
        <v>42425007</v>
      </c>
      <c r="B70" s="8" t="s">
        <v>88</v>
      </c>
      <c r="C70" s="8" t="s">
        <v>310</v>
      </c>
      <c r="D70" s="8" t="str">
        <f t="shared" si="3"/>
        <v>EQUIVOCAL</v>
      </c>
      <c r="E70" s="7" t="str">
        <f t="shared" si="5"/>
        <v>EQUIVOCAL</v>
      </c>
      <c r="F70" s="8" t="str">
        <f t="shared" si="4"/>
        <v>EQUIVOCAL("42425007", "Equivocal"),</v>
      </c>
    </row>
    <row r="71" spans="1:6" x14ac:dyDescent="0.25">
      <c r="A71" s="10" t="s">
        <v>313</v>
      </c>
      <c r="B71" t="s">
        <v>88</v>
      </c>
      <c r="C71" t="s">
        <v>314</v>
      </c>
      <c r="D71" s="8" t="str">
        <f t="shared" ref="D71" si="6">UPPER(C71)</f>
        <v>HISTORY OF SARS-COV-2</v>
      </c>
      <c r="E71" s="7" t="str">
        <f t="shared" ref="E71" si="7">SUBSTITUTE(SUBSTITUTE(SUBSTITUTE(SUBSTITUTE(SUBSTITUTE(SUBSTITUTE(SUBSTITUTE(SUBSTITUTE(SUBSTITUTE(SUBSTITUTE(D71,"&lt;"," LESS THAN "),"&gt;"," GREATER THAN "),",","_"),")","_"),"(","_"),".","_"),"#"," POUND "),"+"," PLUS ")," ","_"),"-","_")</f>
        <v>HISTORY_OF_SARS_COV_2</v>
      </c>
      <c r="F71" s="8" t="str">
        <f t="shared" ref="F71" si="8">E71&amp;"("&amp;CHAR(34)&amp;A71&amp;CHAR(34)&amp;", "&amp;CHAR(34)&amp;C71&amp;CHAR(34)&amp;"),"</f>
        <v>HISTORY_OF_SARS_COV_2("292508471000119105", "History of SARS-CoV-2"),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LOINC</vt:lpstr>
      <vt:lpstr>SNOMED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N. Bunker</cp:lastModifiedBy>
  <dcterms:created xsi:type="dcterms:W3CDTF">2020-06-03T19:47:38Z</dcterms:created>
  <dcterms:modified xsi:type="dcterms:W3CDTF">2020-06-04T14:39:05Z</dcterms:modified>
</cp:coreProperties>
</file>