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2216885\Documents\_NFL\"/>
    </mc:Choice>
  </mc:AlternateContent>
  <xr:revisionPtr revIDLastSave="0" documentId="13_ncr:1_{12CF69BA-E184-4217-BAF4-240276764F73}" xr6:coauthVersionLast="47" xr6:coauthVersionMax="47" xr10:uidLastSave="{00000000-0000-0000-0000-000000000000}"/>
  <bookViews>
    <workbookView xWindow="-120" yWindow="-120" windowWidth="29040" windowHeight="15840" xr2:uid="{ECE4F76B-278D-4391-8B67-06109408BAB3}"/>
  </bookViews>
  <sheets>
    <sheet name="qb" sheetId="2" r:id="rId1"/>
    <sheet name="rb" sheetId="3" r:id="rId2"/>
    <sheet name="wr" sheetId="4" r:id="rId3"/>
    <sheet name="te" sheetId="6" r:id="rId4"/>
    <sheet name="def" sheetId="5" r:id="rId5"/>
  </sheets>
  <externalReferences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5" l="1"/>
  <c r="B36" i="5" s="1"/>
  <c r="A36" i="5" s="1"/>
  <c r="C37" i="5"/>
  <c r="B37" i="5" s="1"/>
  <c r="A37" i="5" s="1"/>
  <c r="C38" i="5"/>
  <c r="B38" i="5" s="1"/>
  <c r="A38" i="5" s="1"/>
  <c r="C39" i="5"/>
  <c r="B39" i="5" s="1"/>
  <c r="A39" i="5" s="1"/>
  <c r="C40" i="5"/>
  <c r="B40" i="5" s="1"/>
  <c r="A40" i="5" s="1"/>
  <c r="C41" i="5"/>
  <c r="B41" i="5" s="1"/>
  <c r="A41" i="5" s="1"/>
  <c r="C42" i="5"/>
  <c r="B42" i="5" s="1"/>
  <c r="A42" i="5" s="1"/>
  <c r="C43" i="5"/>
  <c r="B43" i="5" s="1"/>
  <c r="A43" i="5" s="1"/>
  <c r="C44" i="5"/>
  <c r="B44" i="5" s="1"/>
  <c r="A44" i="5" s="1"/>
  <c r="C45" i="5"/>
  <c r="B45" i="5" s="1"/>
  <c r="A45" i="5" s="1"/>
  <c r="C46" i="5"/>
  <c r="B46" i="5" s="1"/>
  <c r="A46" i="5" s="1"/>
  <c r="C47" i="5"/>
  <c r="B47" i="5" s="1"/>
  <c r="A47" i="5" s="1"/>
  <c r="C48" i="5"/>
  <c r="B48" i="5" s="1"/>
  <c r="A48" i="5" s="1"/>
  <c r="C49" i="5"/>
  <c r="B49" i="5" s="1"/>
  <c r="A49" i="5" s="1"/>
  <c r="C50" i="5"/>
  <c r="B50" i="5" s="1"/>
  <c r="A50" i="5" s="1"/>
  <c r="C51" i="5"/>
  <c r="B51" i="5" s="1"/>
  <c r="A51" i="5" s="1"/>
  <c r="C52" i="5"/>
  <c r="B52" i="5" s="1"/>
  <c r="A52" i="5" s="1"/>
  <c r="C53" i="5"/>
  <c r="B53" i="5" s="1"/>
  <c r="A53" i="5" s="1"/>
  <c r="C54" i="5"/>
  <c r="B54" i="5" s="1"/>
  <c r="A54" i="5" s="1"/>
  <c r="C55" i="5"/>
  <c r="B55" i="5" s="1"/>
  <c r="A55" i="5" s="1"/>
  <c r="C56" i="5"/>
  <c r="B56" i="5" s="1"/>
  <c r="A56" i="5" s="1"/>
  <c r="C57" i="5"/>
  <c r="B57" i="5" s="1"/>
  <c r="A57" i="5" s="1"/>
  <c r="C58" i="5"/>
  <c r="B58" i="5" s="1"/>
  <c r="A58" i="5" s="1"/>
  <c r="C59" i="5"/>
  <c r="B59" i="5" s="1"/>
  <c r="A59" i="5" s="1"/>
  <c r="C60" i="5"/>
  <c r="B60" i="5" s="1"/>
  <c r="A60" i="5" s="1"/>
  <c r="C61" i="5"/>
  <c r="B61" i="5" s="1"/>
  <c r="A61" i="5" s="1"/>
  <c r="C62" i="5"/>
  <c r="B62" i="5" s="1"/>
  <c r="A62" i="5" s="1"/>
  <c r="C63" i="5"/>
  <c r="B63" i="5" s="1"/>
  <c r="A63" i="5" s="1"/>
  <c r="C64" i="5"/>
  <c r="B64" i="5" s="1"/>
  <c r="A64" i="5" s="1"/>
  <c r="C65" i="5"/>
  <c r="B65" i="5" s="1"/>
  <c r="A65" i="5" s="1"/>
  <c r="C66" i="5"/>
  <c r="B66" i="5" s="1"/>
  <c r="A66" i="5" s="1"/>
  <c r="C35" i="5"/>
  <c r="B35" i="5" s="1"/>
  <c r="A35" i="5" s="1"/>
  <c r="C65" i="6"/>
  <c r="A65" i="6" s="1"/>
  <c r="D65" i="6"/>
  <c r="B65" i="6" s="1"/>
  <c r="B66" i="6"/>
  <c r="C66" i="6"/>
  <c r="A66" i="6" s="1"/>
  <c r="D66" i="6"/>
  <c r="C67" i="6"/>
  <c r="A67" i="6" s="1"/>
  <c r="D67" i="6"/>
  <c r="B67" i="6" s="1"/>
  <c r="B68" i="6"/>
  <c r="C68" i="6"/>
  <c r="A68" i="6" s="1"/>
  <c r="D68" i="6"/>
  <c r="C69" i="6"/>
  <c r="A69" i="6" s="1"/>
  <c r="D69" i="6"/>
  <c r="B69" i="6" s="1"/>
  <c r="B70" i="6"/>
  <c r="C70" i="6"/>
  <c r="A70" i="6" s="1"/>
  <c r="D70" i="6"/>
  <c r="C71" i="6"/>
  <c r="A71" i="6" s="1"/>
  <c r="D71" i="6"/>
  <c r="B71" i="6" s="1"/>
  <c r="B72" i="6"/>
  <c r="C72" i="6"/>
  <c r="A72" i="6" s="1"/>
  <c r="D72" i="6"/>
  <c r="C73" i="6"/>
  <c r="A73" i="6" s="1"/>
  <c r="D73" i="6"/>
  <c r="B73" i="6" s="1"/>
  <c r="B74" i="6"/>
  <c r="C74" i="6"/>
  <c r="A74" i="6" s="1"/>
  <c r="D74" i="6"/>
  <c r="C75" i="6"/>
  <c r="A75" i="6" s="1"/>
  <c r="D75" i="6"/>
  <c r="B75" i="6" s="1"/>
  <c r="B76" i="6"/>
  <c r="C76" i="6"/>
  <c r="A76" i="6" s="1"/>
  <c r="D76" i="6"/>
  <c r="C77" i="6"/>
  <c r="A77" i="6" s="1"/>
  <c r="D77" i="6"/>
  <c r="B77" i="6" s="1"/>
  <c r="B78" i="6"/>
  <c r="C78" i="6"/>
  <c r="A78" i="6" s="1"/>
  <c r="D78" i="6"/>
  <c r="C79" i="6"/>
  <c r="A79" i="6" s="1"/>
  <c r="D79" i="6"/>
  <c r="B79" i="6" s="1"/>
  <c r="B80" i="6"/>
  <c r="C80" i="6"/>
  <c r="A80" i="6" s="1"/>
  <c r="D80" i="6"/>
  <c r="C81" i="6"/>
  <c r="A81" i="6" s="1"/>
  <c r="D81" i="6"/>
  <c r="B81" i="6" s="1"/>
  <c r="B82" i="6"/>
  <c r="C82" i="6"/>
  <c r="A82" i="6" s="1"/>
  <c r="D82" i="6"/>
  <c r="C83" i="6"/>
  <c r="A83" i="6" s="1"/>
  <c r="D83" i="6"/>
  <c r="B83" i="6" s="1"/>
  <c r="B84" i="6"/>
  <c r="C84" i="6"/>
  <c r="A84" i="6" s="1"/>
  <c r="D84" i="6"/>
  <c r="C85" i="6"/>
  <c r="A85" i="6" s="1"/>
  <c r="D85" i="6"/>
  <c r="B85" i="6" s="1"/>
  <c r="B86" i="6"/>
  <c r="C86" i="6"/>
  <c r="A86" i="6" s="1"/>
  <c r="D86" i="6"/>
  <c r="C87" i="6"/>
  <c r="A87" i="6" s="1"/>
  <c r="D87" i="6"/>
  <c r="B87" i="6" s="1"/>
  <c r="B88" i="6"/>
  <c r="C88" i="6"/>
  <c r="A88" i="6" s="1"/>
  <c r="D88" i="6"/>
  <c r="C89" i="6"/>
  <c r="A89" i="6" s="1"/>
  <c r="D89" i="6"/>
  <c r="B89" i="6" s="1"/>
  <c r="B90" i="6"/>
  <c r="C90" i="6"/>
  <c r="A90" i="6" s="1"/>
  <c r="D90" i="6"/>
  <c r="C91" i="6"/>
  <c r="A91" i="6" s="1"/>
  <c r="D91" i="6"/>
  <c r="B91" i="6" s="1"/>
  <c r="B92" i="6"/>
  <c r="C92" i="6"/>
  <c r="A92" i="6" s="1"/>
  <c r="D92" i="6"/>
  <c r="C93" i="6"/>
  <c r="A93" i="6" s="1"/>
  <c r="D93" i="6"/>
  <c r="B93" i="6" s="1"/>
  <c r="B94" i="6"/>
  <c r="C94" i="6"/>
  <c r="A94" i="6" s="1"/>
  <c r="D94" i="6"/>
  <c r="C95" i="6"/>
  <c r="A95" i="6" s="1"/>
  <c r="D95" i="6"/>
  <c r="B95" i="6" s="1"/>
  <c r="B96" i="6"/>
  <c r="C96" i="6"/>
  <c r="A96" i="6" s="1"/>
  <c r="D96" i="6"/>
  <c r="C97" i="6"/>
  <c r="A97" i="6" s="1"/>
  <c r="D97" i="6"/>
  <c r="B97" i="6" s="1"/>
  <c r="B98" i="6"/>
  <c r="C98" i="6"/>
  <c r="A98" i="6" s="1"/>
  <c r="D98" i="6"/>
  <c r="C99" i="6"/>
  <c r="A99" i="6" s="1"/>
  <c r="D99" i="6"/>
  <c r="B99" i="6" s="1"/>
  <c r="B100" i="6"/>
  <c r="C100" i="6"/>
  <c r="A100" i="6" s="1"/>
  <c r="D100" i="6"/>
  <c r="C101" i="6"/>
  <c r="A101" i="6" s="1"/>
  <c r="D101" i="6"/>
  <c r="B101" i="6" s="1"/>
  <c r="B102" i="6"/>
  <c r="C102" i="6"/>
  <c r="A102" i="6" s="1"/>
  <c r="D102" i="6"/>
  <c r="C103" i="6"/>
  <c r="A103" i="6" s="1"/>
  <c r="D103" i="6"/>
  <c r="B103" i="6" s="1"/>
  <c r="B104" i="6"/>
  <c r="C104" i="6"/>
  <c r="A104" i="6" s="1"/>
  <c r="D104" i="6"/>
  <c r="C105" i="6"/>
  <c r="A105" i="6" s="1"/>
  <c r="D105" i="6"/>
  <c r="B105" i="6" s="1"/>
  <c r="B106" i="6"/>
  <c r="C106" i="6"/>
  <c r="A106" i="6" s="1"/>
  <c r="D106" i="6"/>
  <c r="C107" i="6"/>
  <c r="A107" i="6" s="1"/>
  <c r="D107" i="6"/>
  <c r="B107" i="6" s="1"/>
  <c r="B108" i="6"/>
  <c r="C108" i="6"/>
  <c r="A108" i="6" s="1"/>
  <c r="D108" i="6"/>
  <c r="C109" i="6"/>
  <c r="A109" i="6" s="1"/>
  <c r="D109" i="6"/>
  <c r="B109" i="6" s="1"/>
  <c r="B110" i="6"/>
  <c r="C110" i="6"/>
  <c r="A110" i="6" s="1"/>
  <c r="D110" i="6"/>
  <c r="C111" i="6"/>
  <c r="A111" i="6" s="1"/>
  <c r="D111" i="6"/>
  <c r="B111" i="6" s="1"/>
  <c r="B112" i="6"/>
  <c r="C112" i="6"/>
  <c r="A112" i="6" s="1"/>
  <c r="D112" i="6"/>
  <c r="C113" i="6"/>
  <c r="A113" i="6" s="1"/>
  <c r="D113" i="6"/>
  <c r="B113" i="6" s="1"/>
  <c r="B114" i="6"/>
  <c r="C114" i="6"/>
  <c r="A114" i="6" s="1"/>
  <c r="D114" i="6"/>
  <c r="C115" i="6"/>
  <c r="A115" i="6" s="1"/>
  <c r="D115" i="6"/>
  <c r="B115" i="6" s="1"/>
  <c r="B116" i="6"/>
  <c r="C116" i="6"/>
  <c r="A116" i="6" s="1"/>
  <c r="D116" i="6"/>
  <c r="C117" i="6"/>
  <c r="A117" i="6" s="1"/>
  <c r="D117" i="6"/>
  <c r="B117" i="6" s="1"/>
  <c r="B118" i="6"/>
  <c r="C118" i="6"/>
  <c r="A118" i="6" s="1"/>
  <c r="D118" i="6"/>
  <c r="C119" i="6"/>
  <c r="A119" i="6" s="1"/>
  <c r="D119" i="6"/>
  <c r="B119" i="6" s="1"/>
  <c r="B120" i="6"/>
  <c r="C120" i="6"/>
  <c r="A120" i="6" s="1"/>
  <c r="D120" i="6"/>
  <c r="C121" i="6"/>
  <c r="A121" i="6" s="1"/>
  <c r="D121" i="6"/>
  <c r="B121" i="6" s="1"/>
  <c r="B122" i="6"/>
  <c r="C122" i="6"/>
  <c r="A122" i="6" s="1"/>
  <c r="D122" i="6"/>
  <c r="C123" i="6"/>
  <c r="A123" i="6" s="1"/>
  <c r="D123" i="6"/>
  <c r="B123" i="6" s="1"/>
  <c r="D64" i="6"/>
  <c r="B64" i="6" s="1"/>
  <c r="C64" i="6"/>
  <c r="A64" i="6" s="1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131" i="4"/>
  <c r="C132" i="4"/>
  <c r="D132" i="4"/>
  <c r="B132" i="4" s="1"/>
  <c r="C133" i="4"/>
  <c r="D133" i="4"/>
  <c r="B133" i="4" s="1"/>
  <c r="C134" i="4"/>
  <c r="D134" i="4"/>
  <c r="B134" i="4" s="1"/>
  <c r="B135" i="4"/>
  <c r="C135" i="4"/>
  <c r="D135" i="4"/>
  <c r="B136" i="4"/>
  <c r="C136" i="4"/>
  <c r="D136" i="4"/>
  <c r="B137" i="4"/>
  <c r="C137" i="4"/>
  <c r="D137" i="4"/>
  <c r="B138" i="4"/>
  <c r="C138" i="4"/>
  <c r="D138" i="4"/>
  <c r="C139" i="4"/>
  <c r="D139" i="4"/>
  <c r="B139" i="4" s="1"/>
  <c r="C140" i="4"/>
  <c r="D140" i="4"/>
  <c r="B140" i="4" s="1"/>
  <c r="C141" i="4"/>
  <c r="D141" i="4"/>
  <c r="B141" i="4" s="1"/>
  <c r="C142" i="4"/>
  <c r="D142" i="4"/>
  <c r="B142" i="4" s="1"/>
  <c r="B143" i="4"/>
  <c r="C143" i="4"/>
  <c r="D143" i="4"/>
  <c r="B144" i="4"/>
  <c r="C144" i="4"/>
  <c r="D144" i="4"/>
  <c r="B145" i="4"/>
  <c r="C145" i="4"/>
  <c r="D145" i="4"/>
  <c r="B146" i="4"/>
  <c r="C146" i="4"/>
  <c r="D146" i="4"/>
  <c r="C147" i="4"/>
  <c r="D147" i="4"/>
  <c r="B147" i="4" s="1"/>
  <c r="C148" i="4"/>
  <c r="D148" i="4"/>
  <c r="B148" i="4" s="1"/>
  <c r="C149" i="4"/>
  <c r="D149" i="4"/>
  <c r="B149" i="4" s="1"/>
  <c r="C150" i="4"/>
  <c r="D150" i="4"/>
  <c r="B150" i="4" s="1"/>
  <c r="B151" i="4"/>
  <c r="C151" i="4"/>
  <c r="D151" i="4"/>
  <c r="B152" i="4"/>
  <c r="C152" i="4"/>
  <c r="D152" i="4"/>
  <c r="B153" i="4"/>
  <c r="C153" i="4"/>
  <c r="D153" i="4"/>
  <c r="B154" i="4"/>
  <c r="C154" i="4"/>
  <c r="D154" i="4"/>
  <c r="C155" i="4"/>
  <c r="D155" i="4"/>
  <c r="B155" i="4" s="1"/>
  <c r="C156" i="4"/>
  <c r="D156" i="4"/>
  <c r="B156" i="4" s="1"/>
  <c r="C157" i="4"/>
  <c r="D157" i="4"/>
  <c r="B157" i="4" s="1"/>
  <c r="C158" i="4"/>
  <c r="D158" i="4"/>
  <c r="B158" i="4" s="1"/>
  <c r="B159" i="4"/>
  <c r="C159" i="4"/>
  <c r="D159" i="4"/>
  <c r="B160" i="4"/>
  <c r="C160" i="4"/>
  <c r="D160" i="4"/>
  <c r="B161" i="4"/>
  <c r="C161" i="4"/>
  <c r="D161" i="4"/>
  <c r="B162" i="4"/>
  <c r="C162" i="4"/>
  <c r="D162" i="4"/>
  <c r="C163" i="4"/>
  <c r="D163" i="4"/>
  <c r="B163" i="4" s="1"/>
  <c r="C164" i="4"/>
  <c r="D164" i="4"/>
  <c r="B164" i="4" s="1"/>
  <c r="C165" i="4"/>
  <c r="D165" i="4"/>
  <c r="B165" i="4" s="1"/>
  <c r="C166" i="4"/>
  <c r="D166" i="4"/>
  <c r="B166" i="4" s="1"/>
  <c r="B167" i="4"/>
  <c r="C167" i="4"/>
  <c r="D167" i="4"/>
  <c r="B168" i="4"/>
  <c r="C168" i="4"/>
  <c r="D168" i="4"/>
  <c r="B169" i="4"/>
  <c r="C169" i="4"/>
  <c r="D169" i="4"/>
  <c r="B170" i="4"/>
  <c r="C170" i="4"/>
  <c r="D170" i="4"/>
  <c r="C171" i="4"/>
  <c r="D171" i="4"/>
  <c r="B171" i="4" s="1"/>
  <c r="C172" i="4"/>
  <c r="D172" i="4"/>
  <c r="B172" i="4" s="1"/>
  <c r="C173" i="4"/>
  <c r="D173" i="4"/>
  <c r="B173" i="4" s="1"/>
  <c r="C174" i="4"/>
  <c r="D174" i="4"/>
  <c r="B174" i="4" s="1"/>
  <c r="B175" i="4"/>
  <c r="C175" i="4"/>
  <c r="D175" i="4"/>
  <c r="B176" i="4"/>
  <c r="C176" i="4"/>
  <c r="D176" i="4"/>
  <c r="B177" i="4"/>
  <c r="C177" i="4"/>
  <c r="D177" i="4"/>
  <c r="B178" i="4"/>
  <c r="C178" i="4"/>
  <c r="D178" i="4"/>
  <c r="C179" i="4"/>
  <c r="D179" i="4"/>
  <c r="B179" i="4" s="1"/>
  <c r="C180" i="4"/>
  <c r="D180" i="4"/>
  <c r="B180" i="4" s="1"/>
  <c r="C181" i="4"/>
  <c r="D181" i="4"/>
  <c r="B181" i="4" s="1"/>
  <c r="C182" i="4"/>
  <c r="D182" i="4"/>
  <c r="B182" i="4" s="1"/>
  <c r="B183" i="4"/>
  <c r="C183" i="4"/>
  <c r="D183" i="4"/>
  <c r="B184" i="4"/>
  <c r="C184" i="4"/>
  <c r="D184" i="4"/>
  <c r="B185" i="4"/>
  <c r="C185" i="4"/>
  <c r="D185" i="4"/>
  <c r="B186" i="4"/>
  <c r="C186" i="4"/>
  <c r="D186" i="4"/>
  <c r="C187" i="4"/>
  <c r="D187" i="4"/>
  <c r="B187" i="4" s="1"/>
  <c r="C188" i="4"/>
  <c r="D188" i="4"/>
  <c r="B188" i="4" s="1"/>
  <c r="C189" i="4"/>
  <c r="D189" i="4"/>
  <c r="B189" i="4" s="1"/>
  <c r="C190" i="4"/>
  <c r="D190" i="4"/>
  <c r="B190" i="4" s="1"/>
  <c r="B191" i="4"/>
  <c r="C191" i="4"/>
  <c r="D191" i="4"/>
  <c r="B192" i="4"/>
  <c r="C192" i="4"/>
  <c r="D192" i="4"/>
  <c r="B193" i="4"/>
  <c r="C193" i="4"/>
  <c r="D193" i="4"/>
  <c r="B194" i="4"/>
  <c r="C194" i="4"/>
  <c r="D194" i="4"/>
  <c r="C195" i="4"/>
  <c r="D195" i="4"/>
  <c r="B195" i="4" s="1"/>
  <c r="C196" i="4"/>
  <c r="D196" i="4"/>
  <c r="B196" i="4" s="1"/>
  <c r="B197" i="4"/>
  <c r="C197" i="4"/>
  <c r="D197" i="4"/>
  <c r="C198" i="4"/>
  <c r="D198" i="4"/>
  <c r="B198" i="4" s="1"/>
  <c r="B199" i="4"/>
  <c r="C199" i="4"/>
  <c r="D199" i="4"/>
  <c r="B200" i="4"/>
  <c r="C200" i="4"/>
  <c r="D200" i="4"/>
  <c r="C201" i="4"/>
  <c r="D201" i="4"/>
  <c r="B201" i="4" s="1"/>
  <c r="B202" i="4"/>
  <c r="C202" i="4"/>
  <c r="D202" i="4"/>
  <c r="C203" i="4"/>
  <c r="D203" i="4"/>
  <c r="B203" i="4" s="1"/>
  <c r="C204" i="4"/>
  <c r="D204" i="4"/>
  <c r="B204" i="4" s="1"/>
  <c r="B205" i="4"/>
  <c r="C205" i="4"/>
  <c r="D205" i="4"/>
  <c r="C206" i="4"/>
  <c r="D206" i="4"/>
  <c r="B206" i="4" s="1"/>
  <c r="B207" i="4"/>
  <c r="C207" i="4"/>
  <c r="D207" i="4"/>
  <c r="B208" i="4"/>
  <c r="C208" i="4"/>
  <c r="D208" i="4"/>
  <c r="C209" i="4"/>
  <c r="D209" i="4"/>
  <c r="B209" i="4" s="1"/>
  <c r="C210" i="4"/>
  <c r="D210" i="4"/>
  <c r="B210" i="4" s="1"/>
  <c r="C211" i="4"/>
  <c r="D211" i="4"/>
  <c r="B211" i="4" s="1"/>
  <c r="C212" i="4"/>
  <c r="D212" i="4"/>
  <c r="B212" i="4" s="1"/>
  <c r="B213" i="4"/>
  <c r="C213" i="4"/>
  <c r="D213" i="4"/>
  <c r="C214" i="4"/>
  <c r="D214" i="4"/>
  <c r="B214" i="4" s="1"/>
  <c r="B215" i="4"/>
  <c r="C215" i="4"/>
  <c r="D215" i="4"/>
  <c r="B216" i="4"/>
  <c r="C216" i="4"/>
  <c r="D216" i="4"/>
  <c r="C217" i="4"/>
  <c r="D217" i="4"/>
  <c r="B217" i="4" s="1"/>
  <c r="C218" i="4"/>
  <c r="D218" i="4"/>
  <c r="B218" i="4" s="1"/>
  <c r="C219" i="4"/>
  <c r="D219" i="4"/>
  <c r="B219" i="4" s="1"/>
  <c r="C220" i="4"/>
  <c r="D220" i="4"/>
  <c r="B220" i="4" s="1"/>
  <c r="B221" i="4"/>
  <c r="C221" i="4"/>
  <c r="D221" i="4"/>
  <c r="C222" i="4"/>
  <c r="D222" i="4"/>
  <c r="B222" i="4" s="1"/>
  <c r="C223" i="4"/>
  <c r="D223" i="4"/>
  <c r="B223" i="4" s="1"/>
  <c r="B224" i="4"/>
  <c r="C224" i="4"/>
  <c r="D224" i="4"/>
  <c r="C225" i="4"/>
  <c r="D225" i="4"/>
  <c r="B225" i="4" s="1"/>
  <c r="C226" i="4"/>
  <c r="D226" i="4"/>
  <c r="B226" i="4" s="1"/>
  <c r="C227" i="4"/>
  <c r="D227" i="4"/>
  <c r="B227" i="4" s="1"/>
  <c r="C228" i="4"/>
  <c r="D228" i="4"/>
  <c r="B228" i="4" s="1"/>
  <c r="B229" i="4"/>
  <c r="C229" i="4"/>
  <c r="D229" i="4"/>
  <c r="C230" i="4"/>
  <c r="D230" i="4"/>
  <c r="B230" i="4" s="1"/>
  <c r="C231" i="4"/>
  <c r="D231" i="4"/>
  <c r="B231" i="4" s="1"/>
  <c r="B232" i="4"/>
  <c r="C232" i="4"/>
  <c r="D232" i="4"/>
  <c r="C233" i="4"/>
  <c r="D233" i="4"/>
  <c r="B233" i="4" s="1"/>
  <c r="C234" i="4"/>
  <c r="D234" i="4"/>
  <c r="B234" i="4" s="1"/>
  <c r="C235" i="4"/>
  <c r="D235" i="4"/>
  <c r="B235" i="4" s="1"/>
  <c r="C236" i="4"/>
  <c r="D236" i="4"/>
  <c r="B236" i="4" s="1"/>
  <c r="B237" i="4"/>
  <c r="C237" i="4"/>
  <c r="D237" i="4"/>
  <c r="C238" i="4"/>
  <c r="D238" i="4"/>
  <c r="B238" i="4" s="1"/>
  <c r="C239" i="4"/>
  <c r="D239" i="4"/>
  <c r="B239" i="4" s="1"/>
  <c r="B240" i="4"/>
  <c r="C240" i="4"/>
  <c r="D240" i="4"/>
  <c r="C241" i="4"/>
  <c r="D241" i="4"/>
  <c r="B241" i="4" s="1"/>
  <c r="C242" i="4"/>
  <c r="D242" i="4"/>
  <c r="B242" i="4" s="1"/>
  <c r="C243" i="4"/>
  <c r="D243" i="4"/>
  <c r="B243" i="4" s="1"/>
  <c r="C244" i="4"/>
  <c r="D244" i="4"/>
  <c r="B244" i="4" s="1"/>
  <c r="B245" i="4"/>
  <c r="C245" i="4"/>
  <c r="D245" i="4"/>
  <c r="C246" i="4"/>
  <c r="D246" i="4"/>
  <c r="B246" i="4" s="1"/>
  <c r="C247" i="4"/>
  <c r="D247" i="4"/>
  <c r="B247" i="4" s="1"/>
  <c r="B248" i="4"/>
  <c r="C248" i="4"/>
  <c r="D248" i="4"/>
  <c r="C249" i="4"/>
  <c r="D249" i="4"/>
  <c r="B249" i="4" s="1"/>
  <c r="C250" i="4"/>
  <c r="D250" i="4"/>
  <c r="B250" i="4" s="1"/>
  <c r="C251" i="4"/>
  <c r="D251" i="4"/>
  <c r="B251" i="4" s="1"/>
  <c r="C252" i="4"/>
  <c r="D252" i="4"/>
  <c r="B252" i="4" s="1"/>
  <c r="B253" i="4"/>
  <c r="C253" i="4"/>
  <c r="D253" i="4"/>
  <c r="C254" i="4"/>
  <c r="D254" i="4"/>
  <c r="B254" i="4" s="1"/>
  <c r="D131" i="4"/>
  <c r="C131" i="4"/>
  <c r="B131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2" i="4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83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2" i="3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4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2" i="2"/>
  <c r="C133" i="3"/>
  <c r="A133" i="3" s="1"/>
  <c r="D133" i="3"/>
  <c r="C134" i="3"/>
  <c r="A134" i="3" s="1"/>
  <c r="D134" i="3"/>
  <c r="C135" i="3"/>
  <c r="A135" i="3" s="1"/>
  <c r="D135" i="3"/>
  <c r="C136" i="3"/>
  <c r="A136" i="3" s="1"/>
  <c r="D136" i="3"/>
  <c r="C137" i="3"/>
  <c r="A137" i="3" s="1"/>
  <c r="D137" i="3"/>
  <c r="C138" i="3"/>
  <c r="A138" i="3" s="1"/>
  <c r="D138" i="3"/>
  <c r="C139" i="3"/>
  <c r="A139" i="3" s="1"/>
  <c r="D139" i="3"/>
  <c r="C140" i="3"/>
  <c r="A140" i="3" s="1"/>
  <c r="D140" i="3"/>
  <c r="C141" i="3"/>
  <c r="A141" i="3" s="1"/>
  <c r="D141" i="3"/>
  <c r="C142" i="3"/>
  <c r="A142" i="3" s="1"/>
  <c r="D142" i="3"/>
  <c r="C143" i="3"/>
  <c r="A143" i="3" s="1"/>
  <c r="D143" i="3"/>
  <c r="C144" i="3"/>
  <c r="A144" i="3" s="1"/>
  <c r="D144" i="3"/>
  <c r="C145" i="3"/>
  <c r="A145" i="3" s="1"/>
  <c r="D145" i="3"/>
  <c r="C146" i="3"/>
  <c r="A146" i="3" s="1"/>
  <c r="D146" i="3"/>
  <c r="C147" i="3"/>
  <c r="A147" i="3" s="1"/>
  <c r="D147" i="3"/>
  <c r="C148" i="3"/>
  <c r="A148" i="3" s="1"/>
  <c r="D148" i="3"/>
  <c r="C149" i="3"/>
  <c r="A149" i="3" s="1"/>
  <c r="D149" i="3"/>
  <c r="C150" i="3"/>
  <c r="A150" i="3" s="1"/>
  <c r="D150" i="3"/>
  <c r="C151" i="3"/>
  <c r="A151" i="3" s="1"/>
  <c r="D151" i="3"/>
  <c r="C152" i="3"/>
  <c r="A152" i="3" s="1"/>
  <c r="D152" i="3"/>
  <c r="C153" i="3"/>
  <c r="A153" i="3" s="1"/>
  <c r="D153" i="3"/>
  <c r="C154" i="3"/>
  <c r="A154" i="3" s="1"/>
  <c r="D154" i="3"/>
  <c r="C155" i="3"/>
  <c r="A155" i="3" s="1"/>
  <c r="D155" i="3"/>
  <c r="C156" i="3"/>
  <c r="A156" i="3" s="1"/>
  <c r="D156" i="3"/>
  <c r="C157" i="3"/>
  <c r="A157" i="3" s="1"/>
  <c r="D157" i="3"/>
  <c r="C158" i="3"/>
  <c r="A158" i="3" s="1"/>
  <c r="D158" i="3"/>
  <c r="C159" i="3"/>
  <c r="A159" i="3" s="1"/>
  <c r="D159" i="3"/>
  <c r="C160" i="3"/>
  <c r="A160" i="3" s="1"/>
  <c r="D160" i="3"/>
  <c r="C161" i="3"/>
  <c r="A161" i="3" s="1"/>
  <c r="D161" i="3"/>
  <c r="C162" i="3"/>
  <c r="A162" i="3" s="1"/>
  <c r="D162" i="3"/>
  <c r="C163" i="3"/>
  <c r="A163" i="3" s="1"/>
  <c r="D163" i="3"/>
  <c r="C164" i="3"/>
  <c r="A164" i="3" s="1"/>
  <c r="D164" i="3"/>
  <c r="C165" i="3"/>
  <c r="A165" i="3" s="1"/>
  <c r="D165" i="3"/>
  <c r="C166" i="3"/>
  <c r="A166" i="3" s="1"/>
  <c r="D166" i="3"/>
  <c r="C167" i="3"/>
  <c r="A167" i="3" s="1"/>
  <c r="D167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C102" i="3"/>
  <c r="D102" i="3"/>
  <c r="C103" i="3"/>
  <c r="D103" i="3"/>
  <c r="C104" i="3"/>
  <c r="D104" i="3"/>
  <c r="C105" i="3"/>
  <c r="D105" i="3"/>
  <c r="C106" i="3"/>
  <c r="D106" i="3"/>
  <c r="C107" i="3"/>
  <c r="D107" i="3"/>
  <c r="C108" i="3"/>
  <c r="D108" i="3"/>
  <c r="C109" i="3"/>
  <c r="D109" i="3"/>
  <c r="C110" i="3"/>
  <c r="D110" i="3"/>
  <c r="C111" i="3"/>
  <c r="D111" i="3"/>
  <c r="C112" i="3"/>
  <c r="D112" i="3"/>
  <c r="C113" i="3"/>
  <c r="D113" i="3"/>
  <c r="C114" i="3"/>
  <c r="D114" i="3"/>
  <c r="C115" i="3"/>
  <c r="D115" i="3"/>
  <c r="C116" i="3"/>
  <c r="D116" i="3"/>
  <c r="C117" i="3"/>
  <c r="D117" i="3"/>
  <c r="C118" i="3"/>
  <c r="D118" i="3"/>
  <c r="C119" i="3"/>
  <c r="D119" i="3"/>
  <c r="C120" i="3"/>
  <c r="D120" i="3"/>
  <c r="C121" i="3"/>
  <c r="D121" i="3"/>
  <c r="C122" i="3"/>
  <c r="D122" i="3"/>
  <c r="C123" i="3"/>
  <c r="D123" i="3"/>
  <c r="C124" i="3"/>
  <c r="D124" i="3"/>
  <c r="C125" i="3"/>
  <c r="D125" i="3"/>
  <c r="C126" i="3"/>
  <c r="D126" i="3"/>
  <c r="C127" i="3"/>
  <c r="D127" i="3"/>
  <c r="C128" i="3"/>
  <c r="D128" i="3"/>
  <c r="C129" i="3"/>
  <c r="D129" i="3"/>
  <c r="C130" i="3"/>
  <c r="D130" i="3"/>
  <c r="C131" i="3"/>
  <c r="D131" i="3"/>
  <c r="C132" i="3"/>
  <c r="D132" i="3"/>
  <c r="D83" i="3"/>
  <c r="C83" i="3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D42" i="2"/>
  <c r="C42" i="2"/>
  <c r="C52" i="6"/>
  <c r="D52" i="6"/>
  <c r="C53" i="6"/>
  <c r="D53" i="6"/>
  <c r="C54" i="6"/>
  <c r="D54" i="6"/>
  <c r="C55" i="6"/>
  <c r="D55" i="6"/>
  <c r="C56" i="6"/>
  <c r="D56" i="6"/>
  <c r="C57" i="6"/>
  <c r="D57" i="6"/>
  <c r="C58" i="6"/>
  <c r="D58" i="6"/>
  <c r="C59" i="6"/>
  <c r="D59" i="6"/>
  <c r="C60" i="6"/>
  <c r="D60" i="6"/>
  <c r="C61" i="6"/>
  <c r="D61" i="6"/>
  <c r="C62" i="6"/>
  <c r="D62" i="6"/>
  <c r="C3" i="6"/>
  <c r="D3" i="6"/>
  <c r="C4" i="6"/>
  <c r="D4" i="6"/>
  <c r="C5" i="6"/>
  <c r="D5" i="6"/>
  <c r="C6" i="6"/>
  <c r="D6" i="6"/>
  <c r="C7" i="6"/>
  <c r="D7" i="6"/>
  <c r="C8" i="6"/>
  <c r="D8" i="6"/>
  <c r="C9" i="6"/>
  <c r="D9" i="6"/>
  <c r="C10" i="6"/>
  <c r="D10" i="6"/>
  <c r="C11" i="6"/>
  <c r="D11" i="6"/>
  <c r="C12" i="6"/>
  <c r="D12" i="6"/>
  <c r="C13" i="6"/>
  <c r="D13" i="6"/>
  <c r="C14" i="6"/>
  <c r="D14" i="6"/>
  <c r="C15" i="6"/>
  <c r="D15" i="6"/>
  <c r="C16" i="6"/>
  <c r="D16" i="6"/>
  <c r="C17" i="6"/>
  <c r="D17" i="6"/>
  <c r="C18" i="6"/>
  <c r="D18" i="6"/>
  <c r="C19" i="6"/>
  <c r="D19" i="6"/>
  <c r="C20" i="6"/>
  <c r="D20" i="6"/>
  <c r="C21" i="6"/>
  <c r="D21" i="6"/>
  <c r="C22" i="6"/>
  <c r="D22" i="6"/>
  <c r="C23" i="6"/>
  <c r="D23" i="6"/>
  <c r="C24" i="6"/>
  <c r="D24" i="6"/>
  <c r="C25" i="6"/>
  <c r="D25" i="6"/>
  <c r="C26" i="6"/>
  <c r="D26" i="6"/>
  <c r="C27" i="6"/>
  <c r="D27" i="6"/>
  <c r="C28" i="6"/>
  <c r="D28" i="6"/>
  <c r="C29" i="6"/>
  <c r="D29" i="6"/>
  <c r="C30" i="6"/>
  <c r="D30" i="6"/>
  <c r="C31" i="6"/>
  <c r="D31" i="6"/>
  <c r="C32" i="6"/>
  <c r="D32" i="6"/>
  <c r="C33" i="6"/>
  <c r="D33" i="6"/>
  <c r="C34" i="6"/>
  <c r="D34" i="6"/>
  <c r="C35" i="6"/>
  <c r="D35" i="6"/>
  <c r="C36" i="6"/>
  <c r="D36" i="6"/>
  <c r="C37" i="6"/>
  <c r="D37" i="6"/>
  <c r="C38" i="6"/>
  <c r="D38" i="6"/>
  <c r="C39" i="6"/>
  <c r="D39" i="6"/>
  <c r="C40" i="6"/>
  <c r="D40" i="6"/>
  <c r="C41" i="6"/>
  <c r="D41" i="6"/>
  <c r="C42" i="6"/>
  <c r="D42" i="6"/>
  <c r="C43" i="6"/>
  <c r="D43" i="6"/>
  <c r="C44" i="6"/>
  <c r="D44" i="6"/>
  <c r="C45" i="6"/>
  <c r="D45" i="6"/>
  <c r="C46" i="6"/>
  <c r="D46" i="6"/>
  <c r="C47" i="6"/>
  <c r="D47" i="6"/>
  <c r="C48" i="6"/>
  <c r="D48" i="6"/>
  <c r="C49" i="6"/>
  <c r="D49" i="6"/>
  <c r="C50" i="6"/>
  <c r="D50" i="6"/>
  <c r="C51" i="6"/>
  <c r="D51" i="6"/>
  <c r="D2" i="6"/>
  <c r="C2" i="6"/>
  <c r="C52" i="4"/>
  <c r="D52" i="4"/>
  <c r="C53" i="4"/>
  <c r="D53" i="4"/>
  <c r="C54" i="4"/>
  <c r="D54" i="4"/>
  <c r="C55" i="4"/>
  <c r="D55" i="4"/>
  <c r="C56" i="4"/>
  <c r="D56" i="4"/>
  <c r="C57" i="4"/>
  <c r="D57" i="4"/>
  <c r="C58" i="4"/>
  <c r="D58" i="4"/>
  <c r="C59" i="4"/>
  <c r="D59" i="4"/>
  <c r="C60" i="4"/>
  <c r="D60" i="4"/>
  <c r="C61" i="4"/>
  <c r="D61" i="4"/>
  <c r="C62" i="4"/>
  <c r="D62" i="4"/>
  <c r="C63" i="4"/>
  <c r="D63" i="4"/>
  <c r="C64" i="4"/>
  <c r="D64" i="4"/>
  <c r="C65" i="4"/>
  <c r="D65" i="4"/>
  <c r="C66" i="4"/>
  <c r="D66" i="4"/>
  <c r="C67" i="4"/>
  <c r="D67" i="4"/>
  <c r="C68" i="4"/>
  <c r="D68" i="4"/>
  <c r="C69" i="4"/>
  <c r="D69" i="4"/>
  <c r="C70" i="4"/>
  <c r="D70" i="4"/>
  <c r="C71" i="4"/>
  <c r="D71" i="4"/>
  <c r="C72" i="4"/>
  <c r="D72" i="4"/>
  <c r="C73" i="4"/>
  <c r="D73" i="4"/>
  <c r="C74" i="4"/>
  <c r="D74" i="4"/>
  <c r="C75" i="4"/>
  <c r="D75" i="4"/>
  <c r="C76" i="4"/>
  <c r="D76" i="4"/>
  <c r="C77" i="4"/>
  <c r="D77" i="4"/>
  <c r="C78" i="4"/>
  <c r="D78" i="4"/>
  <c r="C79" i="4"/>
  <c r="D79" i="4"/>
  <c r="C80" i="4"/>
  <c r="D80" i="4"/>
  <c r="C81" i="4"/>
  <c r="D81" i="4"/>
  <c r="C82" i="4"/>
  <c r="D82" i="4"/>
  <c r="C83" i="4"/>
  <c r="D83" i="4"/>
  <c r="C84" i="4"/>
  <c r="D84" i="4"/>
  <c r="C85" i="4"/>
  <c r="D85" i="4"/>
  <c r="C86" i="4"/>
  <c r="D86" i="4"/>
  <c r="C87" i="4"/>
  <c r="D87" i="4"/>
  <c r="C88" i="4"/>
  <c r="D88" i="4"/>
  <c r="C89" i="4"/>
  <c r="D89" i="4"/>
  <c r="C90" i="4"/>
  <c r="D90" i="4"/>
  <c r="C91" i="4"/>
  <c r="D91" i="4"/>
  <c r="C92" i="4"/>
  <c r="D92" i="4"/>
  <c r="C93" i="4"/>
  <c r="D93" i="4"/>
  <c r="C94" i="4"/>
  <c r="D94" i="4"/>
  <c r="C95" i="4"/>
  <c r="D95" i="4"/>
  <c r="C96" i="4"/>
  <c r="D96" i="4"/>
  <c r="C97" i="4"/>
  <c r="D97" i="4"/>
  <c r="C98" i="4"/>
  <c r="D98" i="4"/>
  <c r="C99" i="4"/>
  <c r="D99" i="4"/>
  <c r="C100" i="4"/>
  <c r="D100" i="4"/>
  <c r="C101" i="4"/>
  <c r="D101" i="4"/>
  <c r="C102" i="4"/>
  <c r="D102" i="4"/>
  <c r="C103" i="4"/>
  <c r="D103" i="4"/>
  <c r="C104" i="4"/>
  <c r="D104" i="4"/>
  <c r="C105" i="4"/>
  <c r="D105" i="4"/>
  <c r="C106" i="4"/>
  <c r="D106" i="4"/>
  <c r="C107" i="4"/>
  <c r="D107" i="4"/>
  <c r="C108" i="4"/>
  <c r="D108" i="4"/>
  <c r="C109" i="4"/>
  <c r="D109" i="4"/>
  <c r="C110" i="4"/>
  <c r="D110" i="4"/>
  <c r="C111" i="4"/>
  <c r="D111" i="4"/>
  <c r="C112" i="4"/>
  <c r="D112" i="4"/>
  <c r="C113" i="4"/>
  <c r="D113" i="4"/>
  <c r="C114" i="4"/>
  <c r="D114" i="4"/>
  <c r="C115" i="4"/>
  <c r="D115" i="4"/>
  <c r="C116" i="4"/>
  <c r="D116" i="4"/>
  <c r="C117" i="4"/>
  <c r="D117" i="4"/>
  <c r="C118" i="4"/>
  <c r="D118" i="4"/>
  <c r="C119" i="4"/>
  <c r="D119" i="4"/>
  <c r="C120" i="4"/>
  <c r="D120" i="4"/>
  <c r="C121" i="4"/>
  <c r="D121" i="4"/>
  <c r="C122" i="4"/>
  <c r="D122" i="4"/>
  <c r="C123" i="4"/>
  <c r="D123" i="4"/>
  <c r="C124" i="4"/>
  <c r="D124" i="4"/>
  <c r="C125" i="4"/>
  <c r="D125" i="4"/>
  <c r="C126" i="4"/>
  <c r="D126" i="4"/>
  <c r="C127" i="4"/>
  <c r="D127" i="4"/>
  <c r="C128" i="4"/>
  <c r="D128" i="4"/>
  <c r="C129" i="4"/>
  <c r="D129" i="4"/>
  <c r="C3" i="4"/>
  <c r="D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D2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2" i="2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</calcChain>
</file>

<file path=xl/sharedStrings.xml><?xml version="1.0" encoding="utf-8"?>
<sst xmlns="http://schemas.openxmlformats.org/spreadsheetml/2006/main" count="1340" uniqueCount="711">
  <si>
    <t>TB</t>
  </si>
  <si>
    <t> 39. Kyle Trask</t>
  </si>
  <si>
    <t>DAL</t>
  </si>
  <si>
    <t> 38. Cooper Rush</t>
  </si>
  <si>
    <t>SF</t>
  </si>
  <si>
    <t> 37. Brandon Allen</t>
  </si>
  <si>
    <t>GB</t>
  </si>
  <si>
    <t> 36. Malik Willis</t>
  </si>
  <si>
    <t>NO</t>
  </si>
  <si>
    <t> 35. Jake Haener</t>
  </si>
  <si>
    <t>CAR</t>
  </si>
  <si>
    <t> 34. Andy Dalton</t>
  </si>
  <si>
    <t>CHI</t>
  </si>
  <si>
    <t> 33. Caleb Williams</t>
  </si>
  <si>
    <t>NYJ</t>
  </si>
  <si>
    <t> 32. Tyrod Taylor</t>
  </si>
  <si>
    <t>NE</t>
  </si>
  <si>
    <t> 31. Jacoby Brissett</t>
  </si>
  <si>
    <t>CIN</t>
  </si>
  <si>
    <t> 30. Joe Burrow</t>
  </si>
  <si>
    <t>NYG</t>
  </si>
  <si>
    <t> 29. Daniel Jones</t>
  </si>
  <si>
    <t>ATL</t>
  </si>
  <si>
    <t> 28. Kirk Cousins</t>
  </si>
  <si>
    <t>LAC</t>
  </si>
  <si>
    <t> 27. Justin Herbert</t>
  </si>
  <si>
    <t> 26. Aaron Rodgers</t>
  </si>
  <si>
    <t> 25. Brock Purdy</t>
  </si>
  <si>
    <t>JAC</t>
  </si>
  <si>
    <t> 24. Trevor Lawrence</t>
  </si>
  <si>
    <t> 23. Dak Prescott</t>
  </si>
  <si>
    <t>PIT</t>
  </si>
  <si>
    <t> 22. Justin Fields</t>
  </si>
  <si>
    <t>TEN</t>
  </si>
  <si>
    <t> 21. Will Levis</t>
  </si>
  <si>
    <t> 20. Bryce Young</t>
  </si>
  <si>
    <t>DET</t>
  </si>
  <si>
    <t> 19. Jared Goff</t>
  </si>
  <si>
    <t>CLE</t>
  </si>
  <si>
    <t> 18. Deshaun Watson</t>
  </si>
  <si>
    <t>DEN</t>
  </si>
  <si>
    <t> 17. Bo Nix</t>
  </si>
  <si>
    <t>LV</t>
  </si>
  <si>
    <t> 16. Gardner Minshew</t>
  </si>
  <si>
    <t>ARI</t>
  </si>
  <si>
    <t> 15. Kyler Murray</t>
  </si>
  <si>
    <t>MIN</t>
  </si>
  <si>
    <t> 14. Sam Darnold</t>
  </si>
  <si>
    <t>KC</t>
  </si>
  <si>
    <t> 13. Patrick Mahomes</t>
  </si>
  <si>
    <t>LAR</t>
  </si>
  <si>
    <t> 12. Matthew Stafford</t>
  </si>
  <si>
    <t>HOU</t>
  </si>
  <si>
    <t> 11. C.J. Stroud</t>
  </si>
  <si>
    <t> 10. Jordan Love</t>
  </si>
  <si>
    <t>SEA</t>
  </si>
  <si>
    <t> 9. Geno Smith</t>
  </si>
  <si>
    <t>MIA</t>
  </si>
  <si>
    <t> 8. Tua Tagovailoa</t>
  </si>
  <si>
    <t> 7. Derek Carr</t>
  </si>
  <si>
    <t>PHI</t>
  </si>
  <si>
    <t> 6. Jalen Hurts</t>
  </si>
  <si>
    <t>BAL</t>
  </si>
  <si>
    <t> 5. Lamar Jackson</t>
  </si>
  <si>
    <t>WAS</t>
  </si>
  <si>
    <t> 4. Jayden Daniels</t>
  </si>
  <si>
    <t>IND</t>
  </si>
  <si>
    <t> 3. Anthony Richardson</t>
  </si>
  <si>
    <t> 2. Baker Mayfield</t>
  </si>
  <si>
    <t>BUF</t>
  </si>
  <si>
    <t> 1. Josh Allen</t>
  </si>
  <si>
    <t>rush_td</t>
  </si>
  <si>
    <t>rush_yards</t>
  </si>
  <si>
    <t>rush_att</t>
  </si>
  <si>
    <t>int</t>
  </si>
  <si>
    <t>pass_td</t>
  </si>
  <si>
    <t>pass_yrds</t>
  </si>
  <si>
    <t>pass_att</t>
  </si>
  <si>
    <t>pass_comp</t>
  </si>
  <si>
    <t>G</t>
  </si>
  <si>
    <t>Team</t>
  </si>
  <si>
    <t>QB</t>
  </si>
  <si>
    <t>Player</t>
  </si>
  <si>
    <t>Att</t>
  </si>
  <si>
    <t>Yard</t>
  </si>
  <si>
    <t>TD</t>
  </si>
  <si>
    <t>Target</t>
  </si>
  <si>
    <t>Rec</t>
  </si>
  <si>
    <t>FPts</t>
  </si>
  <si>
    <t>FPts/G</t>
  </si>
  <si>
    <t> 1. Saquon Barkley</t>
  </si>
  <si>
    <t> 2. Joe Mixon</t>
  </si>
  <si>
    <t> 3. Jordan Mason</t>
  </si>
  <si>
    <t> 4. J.K. Dobbins</t>
  </si>
  <si>
    <t> 5. Rhamondre Stevenson</t>
  </si>
  <si>
    <t> 6. Alvin Kamara</t>
  </si>
  <si>
    <t> 7. Aaron Jones</t>
  </si>
  <si>
    <t> 8. Kenneth Walker</t>
  </si>
  <si>
    <t> 9. De'Von Achane</t>
  </si>
  <si>
    <t> 10. Tony Pollard</t>
  </si>
  <si>
    <t> 11. Breece Hall</t>
  </si>
  <si>
    <t> 12. David Montgomery</t>
  </si>
  <si>
    <t> 13. Brian Robinson Jr.</t>
  </si>
  <si>
    <t> 14. James Conner</t>
  </si>
  <si>
    <t> 15. Isiah Pacheco</t>
  </si>
  <si>
    <t> 16. Jahmyr Gibbs</t>
  </si>
  <si>
    <t> 17. Jerome Ford</t>
  </si>
  <si>
    <t> 18. Alexander Mattison</t>
  </si>
  <si>
    <t> 19. Zack Moss</t>
  </si>
  <si>
    <t> 20. Travis Etienne</t>
  </si>
  <si>
    <t> 21. Kyren Williams</t>
  </si>
  <si>
    <t> 22. Bijan Robinson</t>
  </si>
  <si>
    <t> 23. Jamaal Williams</t>
  </si>
  <si>
    <t> 24. Ezekiel Elliott</t>
  </si>
  <si>
    <t> 25. Jonathan Taylor</t>
  </si>
  <si>
    <t> 26. Derrick Henry</t>
  </si>
  <si>
    <t> 27. Rachaad White</t>
  </si>
  <si>
    <t> 28. Josh Jacobs</t>
  </si>
  <si>
    <t> 29. James Cook</t>
  </si>
  <si>
    <t> 30. Zach Charbonnet</t>
  </si>
  <si>
    <t> 31. Najee Harris</t>
  </si>
  <si>
    <t> 32. Bucky Irving</t>
  </si>
  <si>
    <t> 33. Tank Bigsby</t>
  </si>
  <si>
    <t> 34. Austin Ekeler</t>
  </si>
  <si>
    <t> 35. Justice Hill</t>
  </si>
  <si>
    <t> 36. Devin Singletary</t>
  </si>
  <si>
    <t> 37. Emanuel Wilson</t>
  </si>
  <si>
    <t> 38. Zamir White</t>
  </si>
  <si>
    <t> 39. Ty Chandler</t>
  </si>
  <si>
    <t> 40. Kyle Juszczyk</t>
  </si>
  <si>
    <t> 41. Rico Dowdle</t>
  </si>
  <si>
    <t> 42. Tyjae Spears</t>
  </si>
  <si>
    <t> 43. Pierre Strong Jr.</t>
  </si>
  <si>
    <t> 44. D'Andre Swift</t>
  </si>
  <si>
    <t> 45. Gus Edwards</t>
  </si>
  <si>
    <t> 46. Jaleel McLaughlin</t>
  </si>
  <si>
    <t> 47. Ray Davis</t>
  </si>
  <si>
    <t> 48. Emari Demercado</t>
  </si>
  <si>
    <t> 49. Jeff Wilson</t>
  </si>
  <si>
    <t> 50. Chase Brown</t>
  </si>
  <si>
    <t>rush_yrds</t>
  </si>
  <si>
    <t>pass_trgts</t>
  </si>
  <si>
    <t>pass_receptions</t>
  </si>
  <si>
    <t>pass_tds</t>
  </si>
  <si>
    <t>51. Javonte Williams</t>
  </si>
  <si>
    <t> 52. Miles Sanders</t>
  </si>
  <si>
    <t> 53. Tyler Allgeier</t>
  </si>
  <si>
    <t> 54. Jaylen Warren</t>
  </si>
  <si>
    <t> 55. Raheem Mostert</t>
  </si>
  <si>
    <t> 56. Trey Benson</t>
  </si>
  <si>
    <t> 57. Antonio Gibson</t>
  </si>
  <si>
    <t> 58. Hunter Luepke</t>
  </si>
  <si>
    <t> 59. Braelon Allen</t>
  </si>
  <si>
    <t> 60. Dameon Pierce</t>
  </si>
  <si>
    <t> 61. Ronnie Rivers</t>
  </si>
  <si>
    <t> 62. Eric Gray</t>
  </si>
  <si>
    <t> 63. Audric Estime</t>
  </si>
  <si>
    <t> 64. Chuba Hubbard</t>
  </si>
  <si>
    <t> 65. Cordarrelle Patterson</t>
  </si>
  <si>
    <t> 66. Kenneth Gainwell</t>
  </si>
  <si>
    <t> 67. C.J. Ham</t>
  </si>
  <si>
    <t> 68. Jordan Mims</t>
  </si>
  <si>
    <t> 69. Travis Homer</t>
  </si>
  <si>
    <t> 70. Samaje Perine</t>
  </si>
  <si>
    <t> 71. Alec Ingold</t>
  </si>
  <si>
    <t> 72. Mike Boone</t>
  </si>
  <si>
    <t> 73. Ty Johnson</t>
  </si>
  <si>
    <t> 74. Tyrone Tracy Jr.</t>
  </si>
  <si>
    <t> 75. Khalil Herbert</t>
  </si>
  <si>
    <t> 76. Deuce Vaughn</t>
  </si>
  <si>
    <t> 77. Michael Burton</t>
  </si>
  <si>
    <t> 78. Dare Ogunbowale</t>
  </si>
  <si>
    <t> 79. Carson Steele</t>
  </si>
  <si>
    <t> 80. Myles Gaskin</t>
  </si>
  <si>
    <t>Sack</t>
  </si>
  <si>
    <t>FR</t>
  </si>
  <si>
    <t>INT</t>
  </si>
  <si>
    <t>DefTD</t>
  </si>
  <si>
    <t>PA</t>
  </si>
  <si>
    <t>PaYd/G</t>
  </si>
  <si>
    <t>RuYd/G</t>
  </si>
  <si>
    <t>Safety</t>
  </si>
  <si>
    <t>KickTD</t>
  </si>
  <si>
    <t> 3. Vikings</t>
  </si>
  <si>
    <t> 8. Packers</t>
  </si>
  <si>
    <t>team_id</t>
  </si>
  <si>
    <t>team</t>
  </si>
  <si>
    <t> 1. Jayden Reed</t>
  </si>
  <si>
    <t> 2. Allen Lazard</t>
  </si>
  <si>
    <t> 3. Jameson Williams</t>
  </si>
  <si>
    <t> 4. Tyreek Hill</t>
  </si>
  <si>
    <t> 5. Xavier Worthy</t>
  </si>
  <si>
    <t> 6. Alec Pierce</t>
  </si>
  <si>
    <t> 7. Mike Evans</t>
  </si>
  <si>
    <t> 8. Cooper Kupp</t>
  </si>
  <si>
    <t> 9. A.J. Brown</t>
  </si>
  <si>
    <t> 10. Stefon Diggs</t>
  </si>
  <si>
    <t> 11. Chris Godwin</t>
  </si>
  <si>
    <t> 12. Deebo Samuel</t>
  </si>
  <si>
    <t> 13. Rashid Shaheed</t>
  </si>
  <si>
    <t> 14. Justin Jefferson</t>
  </si>
  <si>
    <t> 15. Nico Collins</t>
  </si>
  <si>
    <t> 16. Ashton Dulin</t>
  </si>
  <si>
    <t> 17. Jaylen Waddle</t>
  </si>
  <si>
    <t> 18. Brian Thomas Jr.</t>
  </si>
  <si>
    <t> 19. Brandin Cooks</t>
  </si>
  <si>
    <t> 20. Rashee Rice</t>
  </si>
  <si>
    <t> 21. Khalil Shakir</t>
  </si>
  <si>
    <t> 22. Ladd McConkey</t>
  </si>
  <si>
    <t> 23. Jalen McMillan</t>
  </si>
  <si>
    <t> 24. CeeDee Lamb</t>
  </si>
  <si>
    <t> 25. Mack Hollins</t>
  </si>
  <si>
    <t> 26. Jerry Jeudy</t>
  </si>
  <si>
    <t> 27. DeVonta Smith</t>
  </si>
  <si>
    <t> 28. Jalen Nailor</t>
  </si>
  <si>
    <t> 29. Tyler Johnson</t>
  </si>
  <si>
    <t> 30. Tyler Lockett</t>
  </si>
  <si>
    <t> 31. George Pickens</t>
  </si>
  <si>
    <t> 32. Christian Watson</t>
  </si>
  <si>
    <t> 33. Malik Nabers</t>
  </si>
  <si>
    <t> 34. Michael Wilson</t>
  </si>
  <si>
    <t> 35. Jauan Jennings</t>
  </si>
  <si>
    <t> 36. Jakobi Meyers</t>
  </si>
  <si>
    <t> 37. Ja'Marr Chase</t>
  </si>
  <si>
    <t> 38. Gabe Davis</t>
  </si>
  <si>
    <t> 39. Garrett Wilson</t>
  </si>
  <si>
    <t> 40. Davante Adams</t>
  </si>
  <si>
    <t> 41. Tank Dell</t>
  </si>
  <si>
    <t> 42. Wan'Dale Robinson</t>
  </si>
  <si>
    <t> 43. Rashod Bateman</t>
  </si>
  <si>
    <t> 44. Ray-Ray McCloud</t>
  </si>
  <si>
    <t> 45. Keon Coleman</t>
  </si>
  <si>
    <t> 46. Greg Dortch</t>
  </si>
  <si>
    <t> 47. Zay Flowers</t>
  </si>
  <si>
    <t> 48. Romeo Doubs</t>
  </si>
  <si>
    <t> 49. D.J. Moore</t>
  </si>
  <si>
    <t> 50. Calvin Ridley</t>
  </si>
  <si>
    <t>51. Adam Thielen</t>
  </si>
  <si>
    <t> 52. Josh Reynolds</t>
  </si>
  <si>
    <t> 53. Jonathan Mingo</t>
  </si>
  <si>
    <t> 54. Puka Nacua</t>
  </si>
  <si>
    <t> 55. Demarcus Robinson</t>
  </si>
  <si>
    <t> 56. Devaughn Vele</t>
  </si>
  <si>
    <t> 57. Quentin Johnston</t>
  </si>
  <si>
    <t> 58. Courtland Sutton</t>
  </si>
  <si>
    <t> 59. Jordan Addison</t>
  </si>
  <si>
    <t> 60. Xavier Legette</t>
  </si>
  <si>
    <t> 61. Michael Pittman Jr.</t>
  </si>
  <si>
    <t> 62. Christian Kirk</t>
  </si>
  <si>
    <t> 63. Keenan Allen</t>
  </si>
  <si>
    <t> 64. DK Metcalf</t>
  </si>
  <si>
    <t> 65. Brandon Aiyuk</t>
  </si>
  <si>
    <t> 66. Tyquan Thornton</t>
  </si>
  <si>
    <t> 67. Andrei Iosivas</t>
  </si>
  <si>
    <t> 68. Darius Slayton</t>
  </si>
  <si>
    <t> 69. Justin Watson</t>
  </si>
  <si>
    <t> 70. Tre Tucker</t>
  </si>
  <si>
    <t> 71. K.J. Osborn</t>
  </si>
  <si>
    <t> 72. Diontae Johnson</t>
  </si>
  <si>
    <t> 73. Velus Jones Jr.</t>
  </si>
  <si>
    <t> 74. Trey Palmer</t>
  </si>
  <si>
    <t> 75. Jaxon Smith-Njigba</t>
  </si>
  <si>
    <t> 76. Marquez Valdes-Scantling</t>
  </si>
  <si>
    <t> 77. Tyler Boyd</t>
  </si>
  <si>
    <t> 78. Jalen Brooks</t>
  </si>
  <si>
    <t> 79. Luke McCaffrey</t>
  </si>
  <si>
    <t> 80. Terry McLaurin</t>
  </si>
  <si>
    <t> 81. Amari Cooper</t>
  </si>
  <si>
    <t> 82. Drake London</t>
  </si>
  <si>
    <t> 83. Darnell Mooney</t>
  </si>
  <si>
    <t> 84. Josh Palmer</t>
  </si>
  <si>
    <t> 85. Curtis Samuel</t>
  </si>
  <si>
    <t> 86. Olamide Zaccheaus</t>
  </si>
  <si>
    <t> 87. David Moore</t>
  </si>
  <si>
    <t> 88. Amon-Ra St. Brown</t>
  </si>
  <si>
    <t> 89. Demario Douglas</t>
  </si>
  <si>
    <t> 90. Kalif Raymond</t>
  </si>
  <si>
    <t> 91. Jalen Tolbert</t>
  </si>
  <si>
    <t> 92. Rome Odunze</t>
  </si>
  <si>
    <t> 93. Chris Olave</t>
  </si>
  <si>
    <t> 94. Derius Davis</t>
  </si>
  <si>
    <t> 95. Elijah Moore</t>
  </si>
  <si>
    <t> 96. D.J. Turner</t>
  </si>
  <si>
    <t> 97. DeAndre Hopkins</t>
  </si>
  <si>
    <t> 98. Calvin Austin</t>
  </si>
  <si>
    <t> 99. Nelson Agholor</t>
  </si>
  <si>
    <t> 100. DeAndre Carter</t>
  </si>
  <si>
    <t>101. Trenton Irwin</t>
  </si>
  <si>
    <t> 102. Ja'Lynn Polk</t>
  </si>
  <si>
    <t> 103. Mason Tipton</t>
  </si>
  <si>
    <t> 104. Jamison Crowder</t>
  </si>
  <si>
    <t> 105. Charlie Jones</t>
  </si>
  <si>
    <t> 106. Marvin Harrison Jr.</t>
  </si>
  <si>
    <t> 107. Treylon Burks</t>
  </si>
  <si>
    <t> 108. Devin Duvernay</t>
  </si>
  <si>
    <t> 109. Xavier Hutchinson</t>
  </si>
  <si>
    <t> 110. Cedric Tillman</t>
  </si>
  <si>
    <t> 111. Parker Washington</t>
  </si>
  <si>
    <t> 112. Adonai Mitchell</t>
  </si>
  <si>
    <t> 113. Van Jefferson</t>
  </si>
  <si>
    <t> 114. Laviska Shenault</t>
  </si>
  <si>
    <t> 115. Braxton Berrios</t>
  </si>
  <si>
    <t> 116. Jahan Dotson</t>
  </si>
  <si>
    <t> 117. Lil'Jordan Humphrey</t>
  </si>
  <si>
    <t> 118. Jalin Hyatt</t>
  </si>
  <si>
    <t> 119. Kameron Johnson</t>
  </si>
  <si>
    <t> 120. Jordan Matthews</t>
  </si>
  <si>
    <t> 121. Bub Means</t>
  </si>
  <si>
    <t> 122. Marvin Mims</t>
  </si>
  <si>
    <t> 123. JuJu Smith-Schuster</t>
  </si>
  <si>
    <t> 124. KaVontae Turpin</t>
  </si>
  <si>
    <t> 125. Dontayvion Wicks</t>
  </si>
  <si>
    <t> 126. Cedrick Wilson</t>
  </si>
  <si>
    <t> 127. Johnny Wilson</t>
  </si>
  <si>
    <t> 128. Dareke Young</t>
  </si>
  <si>
    <t> 1. Isaiah Likely</t>
  </si>
  <si>
    <t> 2. Foster Moreau</t>
  </si>
  <si>
    <t> 3. Juwan Johnson</t>
  </si>
  <si>
    <t> 4. Kyle Pitts</t>
  </si>
  <si>
    <t> 5. Chigoziem Okonkwo</t>
  </si>
  <si>
    <t> 6. Brock Bowers</t>
  </si>
  <si>
    <t> 7. Colby Parkinson</t>
  </si>
  <si>
    <t> 8. Sam LaPorta</t>
  </si>
  <si>
    <t> 9. David Njoku</t>
  </si>
  <si>
    <t> 10. George Kittle</t>
  </si>
  <si>
    <t> 11. Noah Gray</t>
  </si>
  <si>
    <t> 12. Tucker Kraft</t>
  </si>
  <si>
    <t> 13. Taysom Hill</t>
  </si>
  <si>
    <t> 14. Travis Kelce</t>
  </si>
  <si>
    <t> 15. Hayden Hurst</t>
  </si>
  <si>
    <t> 16. Dallas Goedert</t>
  </si>
  <si>
    <t> 17. Austin Hooper</t>
  </si>
  <si>
    <t> 18. Trey McBride</t>
  </si>
  <si>
    <t> 19. Zach Ertz</t>
  </si>
  <si>
    <t> 20. Jordan Akins</t>
  </si>
  <si>
    <t> 21. Pat Freiermuth</t>
  </si>
  <si>
    <t> 22. Josh Oliver</t>
  </si>
  <si>
    <t> 23. Dawson Knox</t>
  </si>
  <si>
    <t> 24. Mike Gesicki</t>
  </si>
  <si>
    <t> 25. Hunter Henry</t>
  </si>
  <si>
    <t> 26. Tanner Hudson</t>
  </si>
  <si>
    <t> 27. Theo Johnson</t>
  </si>
  <si>
    <t> 28. Dalton Schultz</t>
  </si>
  <si>
    <t> 29. Jake Ferguson</t>
  </si>
  <si>
    <t> 30. Johnny Mundt</t>
  </si>
  <si>
    <t> 31. Mark Andrews</t>
  </si>
  <si>
    <t> 32. Will Dissly</t>
  </si>
  <si>
    <t> 33. Greg Dulcich</t>
  </si>
  <si>
    <t> 34. Elijah Higgins</t>
  </si>
  <si>
    <t> 35. Grant Calcaterra</t>
  </si>
  <si>
    <t> 36. Noah Fant</t>
  </si>
  <si>
    <t> 37. Dalton Kincaid</t>
  </si>
  <si>
    <t> 38. Nick Vannett</t>
  </si>
  <si>
    <t> 39. MyCole Pruitt</t>
  </si>
  <si>
    <t> 40. Jonnu Smith</t>
  </si>
  <si>
    <t> 41. Tyler Conklin</t>
  </si>
  <si>
    <t> 42. Julian Hill</t>
  </si>
  <si>
    <t> 43. Evan Engram</t>
  </si>
  <si>
    <t> 44. Cade Otton</t>
  </si>
  <si>
    <t> 45. Darnell Washington</t>
  </si>
  <si>
    <t> 46. Cole Kmet</t>
  </si>
  <si>
    <t> 47. Ja'Tavion Sanders</t>
  </si>
  <si>
    <t> 48. Charlie Woerner</t>
  </si>
  <si>
    <t> 49. Daniel Bellinger</t>
  </si>
  <si>
    <t> 50. Brevin Jordan</t>
  </si>
  <si>
    <t>51. Michael Mayer</t>
  </si>
  <si>
    <t> 52. Brock Wright</t>
  </si>
  <si>
    <t> 53. Mo Alie-Cox</t>
  </si>
  <si>
    <t> 54. Davis Allen</t>
  </si>
  <si>
    <t> 55. John Bates</t>
  </si>
  <si>
    <t> 56. Kylen Granson</t>
  </si>
  <si>
    <t> 57. Luke Musgrave</t>
  </si>
  <si>
    <t> 58. Eric Saubert</t>
  </si>
  <si>
    <t> 59. Durham Smythe</t>
  </si>
  <si>
    <t> 60. Adam Trautman</t>
  </si>
  <si>
    <t> 61. Gerald Everett</t>
  </si>
  <si>
    <t> 2. Jalen Hurts</t>
  </si>
  <si>
    <t> 3. Derek Carr</t>
  </si>
  <si>
    <t> 4. Sam Darnold</t>
  </si>
  <si>
    <t> 5. Baker Mayfield</t>
  </si>
  <si>
    <t> 6. Joe Burrow</t>
  </si>
  <si>
    <t> 7. Brock Purdy</t>
  </si>
  <si>
    <t> 8. Geno Smith</t>
  </si>
  <si>
    <t> 9. Lamar Jackson</t>
  </si>
  <si>
    <t> 10. Daniel Jones</t>
  </si>
  <si>
    <t> 11. Kirk Cousins</t>
  </si>
  <si>
    <t> 12. Dak Prescott</t>
  </si>
  <si>
    <t> 14. Anthony Richardson</t>
  </si>
  <si>
    <t> 15. Gardner Minshew</t>
  </si>
  <si>
    <t> 16. Will Levis</t>
  </si>
  <si>
    <t> 17. Deshaun Watson</t>
  </si>
  <si>
    <t> 18. Aaron Rodgers</t>
  </si>
  <si>
    <t> 19. C.J. Stroud</t>
  </si>
  <si>
    <t> 20. Justin Herbert</t>
  </si>
  <si>
    <t> 21. Jared Goff</t>
  </si>
  <si>
    <t> 22. Jayden Daniels</t>
  </si>
  <si>
    <t> 23. Trevor Lawrence</t>
  </si>
  <si>
    <t> 24. Bo Nix</t>
  </si>
  <si>
    <t> 25. Malik Willis</t>
  </si>
  <si>
    <t> 26. Caleb Williams</t>
  </si>
  <si>
    <t> 27. Tua Tagovailoa</t>
  </si>
  <si>
    <t> 28. Justin Fields</t>
  </si>
  <si>
    <t> 29. Jacoby Brissett</t>
  </si>
  <si>
    <t> 30. Josh Allen</t>
  </si>
  <si>
    <t> 31. Matthew Stafford</t>
  </si>
  <si>
    <t> 32. Bryce Young</t>
  </si>
  <si>
    <t> 33. Skylar Thompson</t>
  </si>
  <si>
    <t> 34. Jameis Winston</t>
  </si>
  <si>
    <t> 35. Cooper Rush</t>
  </si>
  <si>
    <t> 36. Mitchell Trubisky</t>
  </si>
  <si>
    <t> 37. Jake Haener</t>
  </si>
  <si>
    <t> 38. Clayton Tune</t>
  </si>
  <si>
    <t> 1. Kyler Murray</t>
  </si>
  <si>
    <t>Week 2</t>
  </si>
  <si>
    <t>Week 3</t>
  </si>
  <si>
    <t>game_id</t>
  </si>
  <si>
    <t>1. Alvin Kamara</t>
  </si>
  <si>
    <t> 2. James Cook</t>
  </si>
  <si>
    <t> 3. De'Von Achane</t>
  </si>
  <si>
    <t> 5. James Conner</t>
  </si>
  <si>
    <t> 6. Braelon Allen</t>
  </si>
  <si>
    <t> 7. Breece Hall</t>
  </si>
  <si>
    <t> 8. Jordan Mason</t>
  </si>
  <si>
    <t> 9. Derrick Henry</t>
  </si>
  <si>
    <t> 10. Devin Singletary</t>
  </si>
  <si>
    <t> 11. Josh Jacobs</t>
  </si>
  <si>
    <t> 12. Rhamondre Stevenson</t>
  </si>
  <si>
    <t> 14. Jonathan Taylor</t>
  </si>
  <si>
    <t> 15. David Montgomery</t>
  </si>
  <si>
    <t> 16. Zach Charbonnet</t>
  </si>
  <si>
    <t> 17. Bijan Robinson</t>
  </si>
  <si>
    <t> 18. Travis Etienne</t>
  </si>
  <si>
    <t> 19. Saquon Barkley</t>
  </si>
  <si>
    <t> 20. Kyren Williams</t>
  </si>
  <si>
    <t> 21. Isiah Pacheco</t>
  </si>
  <si>
    <t> 22. Jahmyr Gibbs</t>
  </si>
  <si>
    <t> 23. Antonio Gibson</t>
  </si>
  <si>
    <t> 24. Tony Pollard</t>
  </si>
  <si>
    <t> 25. Austin Ekeler</t>
  </si>
  <si>
    <t> 26. Ty Chandler</t>
  </si>
  <si>
    <t> 27. Chuba Hubbard</t>
  </si>
  <si>
    <t> 28. Najee Harris</t>
  </si>
  <si>
    <t> 29. Aaron Jones</t>
  </si>
  <si>
    <t> 30. Khalil Herbert</t>
  </si>
  <si>
    <t> 31. Tyler Allgeier</t>
  </si>
  <si>
    <t> 32. Javonte Williams</t>
  </si>
  <si>
    <t> 33. Jerome Ford</t>
  </si>
  <si>
    <t> 34. Alexander Mattison</t>
  </si>
  <si>
    <t> 35. Jaylen Warren</t>
  </si>
  <si>
    <t> 36. Rico Dowdle</t>
  </si>
  <si>
    <t> 37. Gus Edwards</t>
  </si>
  <si>
    <t> 38. D'Onta Foreman</t>
  </si>
  <si>
    <t> 39. Joe Mixon</t>
  </si>
  <si>
    <t> 40. Zack Moss</t>
  </si>
  <si>
    <t> 41. Emari Demercado</t>
  </si>
  <si>
    <t> 42. D'Andre Swift</t>
  </si>
  <si>
    <t> 43. Jamaal Williams</t>
  </si>
  <si>
    <t> 44. Zamir White</t>
  </si>
  <si>
    <t> 45. Cam Akers</t>
  </si>
  <si>
    <t> 46. Ezekiel Elliott</t>
  </si>
  <si>
    <t> 47. Justice Hill</t>
  </si>
  <si>
    <t> 48. Ty Johnson</t>
  </si>
  <si>
    <t> 49. Chase Brown</t>
  </si>
  <si>
    <t> 50. Tyjae Spears</t>
  </si>
  <si>
    <t>51. Blake Corum</t>
  </si>
  <si>
    <t> 52. Ray Davis</t>
  </si>
  <si>
    <t> 53. D'Ernest Johnson</t>
  </si>
  <si>
    <t> 54. Miles Sanders</t>
  </si>
  <si>
    <t> 55. Carson Steele</t>
  </si>
  <si>
    <t> 56. Dare Ogunbowale</t>
  </si>
  <si>
    <t> 57. Rachaad White</t>
  </si>
  <si>
    <t> 58. Bucky Irving</t>
  </si>
  <si>
    <t> 59. Kyle Juszczyk</t>
  </si>
  <si>
    <t> 60. Tyler Badie</t>
  </si>
  <si>
    <t> 61. MarShawn Lloyd</t>
  </si>
  <si>
    <t> 62. Trey Benson</t>
  </si>
  <si>
    <t> 63. Sione Vaki</t>
  </si>
  <si>
    <t> 64. Deuce Vaughn</t>
  </si>
  <si>
    <t> 65. Jeff Wilson</t>
  </si>
  <si>
    <t> 66. Hassan Haskins</t>
  </si>
  <si>
    <t> 67. Emanuel Wilson</t>
  </si>
  <si>
    <t> 68. Trey Sermon</t>
  </si>
  <si>
    <t> 69. Kenneth Gainwell</t>
  </si>
  <si>
    <t> 70. Travis Homer</t>
  </si>
  <si>
    <t> 71. Jaleel McLaughlin</t>
  </si>
  <si>
    <t> 72. Pierre Strong Jr.</t>
  </si>
  <si>
    <t> 73. Jaylen Wright</t>
  </si>
  <si>
    <t> 74. Cordarrelle Patterson</t>
  </si>
  <si>
    <t> 75. Samaje Perine</t>
  </si>
  <si>
    <t> 76. Ameer Abdullah</t>
  </si>
  <si>
    <t> 77. Tyler Goodson</t>
  </si>
  <si>
    <t> 78. JaMycal Hasty</t>
  </si>
  <si>
    <t> 79. Alec Ingold</t>
  </si>
  <si>
    <t> 80. Tyrone Tracy Jr.</t>
  </si>
  <si>
    <t> 81. Michael Burton</t>
  </si>
  <si>
    <t> 82. Isaac Guerendo</t>
  </si>
  <si>
    <t> 83. Adam Prentice</t>
  </si>
  <si>
    <t> 84. Patrick Ricard</t>
  </si>
  <si>
    <t> 85. Ronnie Rivers</t>
  </si>
  <si>
    <t>player_id</t>
  </si>
  <si>
    <t> 1. Marvin Harrison Jr.</t>
  </si>
  <si>
    <t> 2. Calvin Ridley</t>
  </si>
  <si>
    <t> 3. Nico Collins</t>
  </si>
  <si>
    <t> 4. Justin Jefferson</t>
  </si>
  <si>
    <t> 5. DK Metcalf</t>
  </si>
  <si>
    <t> 6. Malik Nabers</t>
  </si>
  <si>
    <t> 7. Chris Godwin</t>
  </si>
  <si>
    <t> 8. Quentin Johnston</t>
  </si>
  <si>
    <t> 9. Davante Adams</t>
  </si>
  <si>
    <t> 10. Rashid Shaheed</t>
  </si>
  <si>
    <t> 11. Zay Flowers</t>
  </si>
  <si>
    <t> 12. CeeDee Lamb</t>
  </si>
  <si>
    <t> 13. Darnell Mooney</t>
  </si>
  <si>
    <t> 14. DeVonta Smith</t>
  </si>
  <si>
    <t> 15. Rashee Rice</t>
  </si>
  <si>
    <t> 16. Andrei Iosivas</t>
  </si>
  <si>
    <t> 17. Amon-Ra St. Brown</t>
  </si>
  <si>
    <t> 18. Jaxon Smith-Njigba</t>
  </si>
  <si>
    <t> 19. Alec Pierce</t>
  </si>
  <si>
    <t> 20. Drake London</t>
  </si>
  <si>
    <t> 21. Jalen Nailor</t>
  </si>
  <si>
    <t> 22. Deebo Samuel</t>
  </si>
  <si>
    <t> 23. Brian Thomas Jr.</t>
  </si>
  <si>
    <t> 24. Jameson Williams</t>
  </si>
  <si>
    <t> 25. Josh Reynolds</t>
  </si>
  <si>
    <t> 26. Chris Olave</t>
  </si>
  <si>
    <t> 27. Dontayvion Wicks</t>
  </si>
  <si>
    <t> 28. Jalen Tolbert</t>
  </si>
  <si>
    <t> 29. Wan'Dale Robinson</t>
  </si>
  <si>
    <t> 30. Jerry Jeudy</t>
  </si>
  <si>
    <t> 31. Ja'Lynn Polk</t>
  </si>
  <si>
    <t> 32. Romeo Doubs</t>
  </si>
  <si>
    <t> 33. Garrett Wilson</t>
  </si>
  <si>
    <t> 34. Noah Brown</t>
  </si>
  <si>
    <t> 35. Khalil Shakir</t>
  </si>
  <si>
    <t> 36. D.J. Moore</t>
  </si>
  <si>
    <t> 37. Lil'Jordan Humphrey</t>
  </si>
  <si>
    <t> 38. Demarcus Robinson</t>
  </si>
  <si>
    <t> 39. Tutu Atwell</t>
  </si>
  <si>
    <t> 40. Jermaine Burton</t>
  </si>
  <si>
    <t> 41. Jayden Reed</t>
  </si>
  <si>
    <t> 42. Ray-Ray McCloud</t>
  </si>
  <si>
    <t> 43. Jaylen Waddle</t>
  </si>
  <si>
    <t> 44. Elijah Moore</t>
  </si>
  <si>
    <t> 45. Brandon Aiyuk</t>
  </si>
  <si>
    <t> 46. Gabe Davis</t>
  </si>
  <si>
    <t> 47. Mike Evans</t>
  </si>
  <si>
    <t> 48. Rashod Bateman</t>
  </si>
  <si>
    <t> 49. Stefon Diggs</t>
  </si>
  <si>
    <t> 50. Jauan Jennings</t>
  </si>
  <si>
    <t>51. Cooper Kupp</t>
  </si>
  <si>
    <t> 52. Tyreek Hill</t>
  </si>
  <si>
    <t> 53. Ja'Marr Chase</t>
  </si>
  <si>
    <t> 54. Rome Odunze</t>
  </si>
  <si>
    <t> 55. Darius Slayton</t>
  </si>
  <si>
    <t> 56. DeAndre Carter</t>
  </si>
  <si>
    <t> 57. Michael Wilson</t>
  </si>
  <si>
    <t> 58. Adonai Mitchell</t>
  </si>
  <si>
    <t> 59. Jakobi Meyers</t>
  </si>
  <si>
    <t> 60. George Pickens</t>
  </si>
  <si>
    <t> 61. David Bell</t>
  </si>
  <si>
    <t> 62. Kalif Raymond</t>
  </si>
  <si>
    <t> 63. Tyler Boyd</t>
  </si>
  <si>
    <t> 64. Ladd McConkey</t>
  </si>
  <si>
    <t> 65. Courtland Sutton</t>
  </si>
  <si>
    <t> 66. Britain Covey</t>
  </si>
  <si>
    <t> 67. Terry McLaurin</t>
  </si>
  <si>
    <t> 68. Justin Watson</t>
  </si>
  <si>
    <t> 69. Jordan Whittington</t>
  </si>
  <si>
    <t> 70. Xavier Worthy</t>
  </si>
  <si>
    <t> 71. Jalen McMillan</t>
  </si>
  <si>
    <t> 72. Michael Pittman Jr.</t>
  </si>
  <si>
    <t> 73. Tyler Johnson</t>
  </si>
  <si>
    <t> 74. Adam Thielen</t>
  </si>
  <si>
    <t> 75. Josh Palmer</t>
  </si>
  <si>
    <t> 76. Mike Williams</t>
  </si>
  <si>
    <t> 77. Dyami Brown</t>
  </si>
  <si>
    <t> 78. Trent Sherfield</t>
  </si>
  <si>
    <t> 79. Brandin Cooks</t>
  </si>
  <si>
    <t> 80. Brandon Powell</t>
  </si>
  <si>
    <t> 81. Jake Bobo</t>
  </si>
  <si>
    <t> 82. Diontae Johnson</t>
  </si>
  <si>
    <t> 83. Tyler Lockett</t>
  </si>
  <si>
    <t> 84. Van Jefferson</t>
  </si>
  <si>
    <t> 85. Olamide Zaccheaus</t>
  </si>
  <si>
    <t> 86. Nelson Agholor</t>
  </si>
  <si>
    <t> 87. Tank Dell</t>
  </si>
  <si>
    <t> 88. Grant DuBose</t>
  </si>
  <si>
    <t> 89. Ashton Dulin</t>
  </si>
  <si>
    <t> 90. Tre Tucker</t>
  </si>
  <si>
    <t> 91. Tim Patrick</t>
  </si>
  <si>
    <t> 92. Amari Cooper</t>
  </si>
  <si>
    <t> 93. Greg Dortch</t>
  </si>
  <si>
    <t> 94. Allen Lazard</t>
  </si>
  <si>
    <t> 95. Jalen Brooks</t>
  </si>
  <si>
    <t> 96. Marvin Mims</t>
  </si>
  <si>
    <t> 98. Bo Melton</t>
  </si>
  <si>
    <t> 99. K.J. Osborn</t>
  </si>
  <si>
    <t> 100. Calvin Austin</t>
  </si>
  <si>
    <t>101. Jahan Dotson</t>
  </si>
  <si>
    <t> 102. Laviska Shenault</t>
  </si>
  <si>
    <t> 103. KaVontae Turpin</t>
  </si>
  <si>
    <t> 104. Robbie Chosen</t>
  </si>
  <si>
    <t> 105. Trenton Irwin</t>
  </si>
  <si>
    <t> 106. Chris Conley</t>
  </si>
  <si>
    <t> 107. Malachi Corley</t>
  </si>
  <si>
    <t> 109. Curtis Samuel</t>
  </si>
  <si>
    <t> 111. D.J. Turner</t>
  </si>
  <si>
    <t> 112. Jonathan Mingo</t>
  </si>
  <si>
    <t> 113. Braxton Berrios</t>
  </si>
  <si>
    <t> 114. Treylon Burks</t>
  </si>
  <si>
    <t> 115. Keon Coleman</t>
  </si>
  <si>
    <t> 116. Troy Franklin</t>
  </si>
  <si>
    <t> 117. Mack Hollins</t>
  </si>
  <si>
    <t> 118. Xavier Hutchinson</t>
  </si>
  <si>
    <t> 119. Tom Kennedy</t>
  </si>
  <si>
    <t> 120. David Moore</t>
  </si>
  <si>
    <t> 121. Marquez Valdes-Scantling</t>
  </si>
  <si>
    <t> 122. Parker Washington</t>
  </si>
  <si>
    <t> 123. Johnny Wilson</t>
  </si>
  <si>
    <t> 124. Christian Kirk</t>
  </si>
  <si>
    <t>1. George Kittle</t>
  </si>
  <si>
    <t> 2. Hunter Henry</t>
  </si>
  <si>
    <t> 3. Brock Bowers</t>
  </si>
  <si>
    <t> 4. Mike Gesicki</t>
  </si>
  <si>
    <t> 5. Elijah Higgins</t>
  </si>
  <si>
    <t> 6. Trey McBride</t>
  </si>
  <si>
    <t> 7. Brenton Strange</t>
  </si>
  <si>
    <t> 8. Darnell Washington</t>
  </si>
  <si>
    <t> 9. Zach Ertz</t>
  </si>
  <si>
    <t> 10. Jonnu Smith</t>
  </si>
  <si>
    <t> 11. Mark Andrews</t>
  </si>
  <si>
    <t> 12. Luke Schoonmaker</t>
  </si>
  <si>
    <t> 13. Pat Freiermuth</t>
  </si>
  <si>
    <t> 14. Dallas Goedert</t>
  </si>
  <si>
    <t> 15. Dalton Kincaid</t>
  </si>
  <si>
    <t> 16. Erick All</t>
  </si>
  <si>
    <t> 17. Will Dissly</t>
  </si>
  <si>
    <t> 18. Drew Sample</t>
  </si>
  <si>
    <t> 19. Cole Kmet</t>
  </si>
  <si>
    <t> 20. Isaiah Likely</t>
  </si>
  <si>
    <t> 21. Eric Saubert</t>
  </si>
  <si>
    <t> 22. Tommy Tremble</t>
  </si>
  <si>
    <t> 23. Mo Alie-Cox</t>
  </si>
  <si>
    <t> 24. Dalton Schultz</t>
  </si>
  <si>
    <t> 25. Kyle Pitts</t>
  </si>
  <si>
    <t> 26. Grant Calcaterra</t>
  </si>
  <si>
    <t> 27. Taysom Hill</t>
  </si>
  <si>
    <t> 28. Cade Stover</t>
  </si>
  <si>
    <t> 29. Greg Dulcich</t>
  </si>
  <si>
    <t> 30. Tucker Kraft</t>
  </si>
  <si>
    <t> 31. Chigoziem Okonkwo</t>
  </si>
  <si>
    <t> 32. Noah Fant</t>
  </si>
  <si>
    <t> 33. Luke Farrell</t>
  </si>
  <si>
    <t> 34. Sam LaPorta</t>
  </si>
  <si>
    <t> 35. Josh Whyle</t>
  </si>
  <si>
    <t> 36. Johnny Mundt</t>
  </si>
  <si>
    <t> 37. Andrew Ogletree</t>
  </si>
  <si>
    <t> 38. Colby Parkinson</t>
  </si>
  <si>
    <t> 39. Michael Mayer</t>
  </si>
  <si>
    <t> 40. Jordan Akins</t>
  </si>
  <si>
    <t> 42. Kylen Granson</t>
  </si>
  <si>
    <t> 43. Ja'Tavion Sanders</t>
  </si>
  <si>
    <t> 44. Durham Smythe</t>
  </si>
  <si>
    <t> 45. Jared Wiley</t>
  </si>
  <si>
    <t> 46. Travis Kelce</t>
  </si>
  <si>
    <t> 47. Luke Musgrave</t>
  </si>
  <si>
    <t> 48. John Bates</t>
  </si>
  <si>
    <t> 49. Austin Hooper</t>
  </si>
  <si>
    <t> 50. Hayden Hurst</t>
  </si>
  <si>
    <t>51. Brevin Jordan</t>
  </si>
  <si>
    <t> 52. Charlie Kolar</t>
  </si>
  <si>
    <t> 53. Gerald Everett</t>
  </si>
  <si>
    <t> 54. Nate Adkins</t>
  </si>
  <si>
    <t> 55. Harrison Bryant</t>
  </si>
  <si>
    <t> 56. Julian Hill</t>
  </si>
  <si>
    <t> 57. Jeremy Ruckert</t>
  </si>
  <si>
    <t> 58. Brevyn Spann-Ford</t>
  </si>
  <si>
    <t> 59. Eric Tomlinson</t>
  </si>
  <si>
    <t> 60. Cade Otton</t>
  </si>
  <si>
    <t>1. Bills</t>
  </si>
  <si>
    <t> 2. Texans</t>
  </si>
  <si>
    <t> 4. Jets</t>
  </si>
  <si>
    <t> 5. 49ers</t>
  </si>
  <si>
    <t> 6. Bengals</t>
  </si>
  <si>
    <t> 7. Cardinals</t>
  </si>
  <si>
    <t> 9. Saints</t>
  </si>
  <si>
    <t> 10. Ravens</t>
  </si>
  <si>
    <t> 11. Lions</t>
  </si>
  <si>
    <t> 12. Steelers</t>
  </si>
  <si>
    <t> 13. Browns</t>
  </si>
  <si>
    <t> 14. Giants</t>
  </si>
  <si>
    <t> 15. Panthers</t>
  </si>
  <si>
    <t> 16. Chiefs</t>
  </si>
  <si>
    <t> 17. Bears</t>
  </si>
  <si>
    <t> 18. Raiders</t>
  </si>
  <si>
    <t> 19. Chargers</t>
  </si>
  <si>
    <t> 20. Buccaneers</t>
  </si>
  <si>
    <t> 21. Patriots</t>
  </si>
  <si>
    <t> 22. Falcons</t>
  </si>
  <si>
    <t> 23. Seahawks</t>
  </si>
  <si>
    <t> 24. Rams</t>
  </si>
  <si>
    <t> 25. Cowboys</t>
  </si>
  <si>
    <t> 26. Commanders</t>
  </si>
  <si>
    <t> 27. Colts</t>
  </si>
  <si>
    <t> 28. Jaguars</t>
  </si>
  <si>
    <t> 29. Titans</t>
  </si>
  <si>
    <t> 30. Broncos</t>
  </si>
  <si>
    <t> 31. Eagles</t>
  </si>
  <si>
    <t> 32. Dolphins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</si>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</sst>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Verdana"/>
      <family val="2"/>
    </font>
    <font>
      <sz val="11"/>
      <color theme="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0" borderId="0" xfId="0" applyAlignment="1"/>
    <xf numFmtId="0" fontId="0" fillId="0" borderId="0" xfId="0" applyFont="1"/>
    <xf numFmtId="0" fontId="0" fillId="0" borderId="0" xfId="0" applyFont="1" applyAlignment="1"/>
    <xf numFmtId="0" fontId="0" fillId="2" borderId="0" xfId="0" applyFont="1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0" fillId="0" borderId="0" xfId="0" applyFill="1"/>
    <xf numFmtId="0" fontId="0" fillId="5" borderId="0" xfId="0" applyFill="1"/>
    <xf numFmtId="0" fontId="2" fillId="5" borderId="0" xfId="0" applyFont="1" applyFill="1"/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0" borderId="0" xfId="0" applyFont="1" applyAlignment="1">
      <alignment wrapText="1"/>
    </xf>
    <xf numFmtId="0" fontId="2" fillId="5" borderId="0" xfId="0" applyFont="1" applyFill="1" applyAlignment="1"/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2216885\Documents\_NFL\teams.csv" TargetMode="External"/><Relationship Id="rId1" Type="http://schemas.openxmlformats.org/officeDocument/2006/relationships/externalLinkPath" Target="teams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2216885\Documents\_NFL\players.csv" TargetMode="External"/><Relationship Id="rId1" Type="http://schemas.openxmlformats.org/officeDocument/2006/relationships/externalLinkPath" Target="players.csv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2216885\Documents\_NFL\games.csv" TargetMode="External"/><Relationship Id="rId1" Type="http://schemas.openxmlformats.org/officeDocument/2006/relationships/externalLinkPath" Target="game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ams"/>
    </sheetNames>
    <sheetDataSet>
      <sheetData sheetId="0">
        <row r="1">
          <cell r="A1" t="str">
            <v>team_id</v>
          </cell>
          <cell r="B1" t="str">
            <v>abv</v>
          </cell>
          <cell r="C1" t="str">
            <v>team_name</v>
          </cell>
        </row>
        <row r="2">
          <cell r="A2">
            <v>1</v>
          </cell>
          <cell r="B2" t="str">
            <v>ARI</v>
          </cell>
          <cell r="C2" t="str">
            <v>Cardinals</v>
          </cell>
        </row>
        <row r="3">
          <cell r="A3">
            <v>2</v>
          </cell>
          <cell r="B3" t="str">
            <v>ATL</v>
          </cell>
          <cell r="C3" t="str">
            <v>Falcons</v>
          </cell>
        </row>
        <row r="4">
          <cell r="A4">
            <v>3</v>
          </cell>
          <cell r="B4" t="str">
            <v>BAL</v>
          </cell>
          <cell r="C4" t="str">
            <v>Ravens</v>
          </cell>
        </row>
        <row r="5">
          <cell r="A5">
            <v>4</v>
          </cell>
          <cell r="B5" t="str">
            <v>BUF</v>
          </cell>
          <cell r="C5" t="str">
            <v>Bills</v>
          </cell>
        </row>
        <row r="6">
          <cell r="A6">
            <v>5</v>
          </cell>
          <cell r="B6" t="str">
            <v>CAR</v>
          </cell>
          <cell r="C6" t="str">
            <v>Panthers</v>
          </cell>
        </row>
        <row r="7">
          <cell r="A7">
            <v>6</v>
          </cell>
          <cell r="B7" t="str">
            <v>CHI</v>
          </cell>
          <cell r="C7" t="str">
            <v>Bears</v>
          </cell>
        </row>
        <row r="8">
          <cell r="A8">
            <v>7</v>
          </cell>
          <cell r="B8" t="str">
            <v>CIN</v>
          </cell>
          <cell r="C8" t="str">
            <v>Bengals</v>
          </cell>
        </row>
        <row r="9">
          <cell r="A9">
            <v>8</v>
          </cell>
          <cell r="B9" t="str">
            <v>CLE</v>
          </cell>
          <cell r="C9" t="str">
            <v>Browns</v>
          </cell>
        </row>
        <row r="10">
          <cell r="A10">
            <v>9</v>
          </cell>
          <cell r="B10" t="str">
            <v>DAL</v>
          </cell>
          <cell r="C10" t="str">
            <v>Cowboys</v>
          </cell>
        </row>
        <row r="11">
          <cell r="A11">
            <v>10</v>
          </cell>
          <cell r="B11" t="str">
            <v>DEN</v>
          </cell>
          <cell r="C11" t="str">
            <v>Broncos</v>
          </cell>
        </row>
        <row r="12">
          <cell r="A12">
            <v>11</v>
          </cell>
          <cell r="B12" t="str">
            <v>DET</v>
          </cell>
          <cell r="C12" t="str">
            <v>Lions</v>
          </cell>
        </row>
        <row r="13">
          <cell r="A13">
            <v>12</v>
          </cell>
          <cell r="B13" t="str">
            <v>GB</v>
          </cell>
          <cell r="C13" t="str">
            <v>Packers</v>
          </cell>
        </row>
        <row r="14">
          <cell r="A14">
            <v>13</v>
          </cell>
          <cell r="B14" t="str">
            <v>HOU</v>
          </cell>
          <cell r="C14" t="str">
            <v>Texans</v>
          </cell>
        </row>
        <row r="15">
          <cell r="A15">
            <v>14</v>
          </cell>
          <cell r="B15" t="str">
            <v>IND</v>
          </cell>
          <cell r="C15" t="str">
            <v>Colts</v>
          </cell>
        </row>
        <row r="16">
          <cell r="A16">
            <v>15</v>
          </cell>
          <cell r="B16" t="str">
            <v>JAC</v>
          </cell>
          <cell r="C16" t="str">
            <v>Jaguars</v>
          </cell>
        </row>
        <row r="17">
          <cell r="A17">
            <v>16</v>
          </cell>
          <cell r="B17" t="str">
            <v>KC</v>
          </cell>
          <cell r="C17" t="str">
            <v>Chiefs</v>
          </cell>
        </row>
        <row r="18">
          <cell r="A18">
            <v>17</v>
          </cell>
          <cell r="B18" t="str">
            <v>LV</v>
          </cell>
          <cell r="C18" t="str">
            <v>Raiders</v>
          </cell>
        </row>
        <row r="19">
          <cell r="A19">
            <v>18</v>
          </cell>
          <cell r="B19" t="str">
            <v>LAC</v>
          </cell>
          <cell r="C19" t="str">
            <v>Chargers</v>
          </cell>
        </row>
        <row r="20">
          <cell r="A20">
            <v>19</v>
          </cell>
          <cell r="B20" t="str">
            <v>LAR</v>
          </cell>
          <cell r="C20" t="str">
            <v>Rams</v>
          </cell>
        </row>
        <row r="21">
          <cell r="A21">
            <v>20</v>
          </cell>
          <cell r="B21" t="str">
            <v>MIA</v>
          </cell>
          <cell r="C21" t="str">
            <v>Dolphins</v>
          </cell>
        </row>
        <row r="22">
          <cell r="A22">
            <v>21</v>
          </cell>
          <cell r="B22" t="str">
            <v>MIN</v>
          </cell>
          <cell r="C22" t="str">
            <v>Vikings</v>
          </cell>
        </row>
        <row r="23">
          <cell r="A23">
            <v>22</v>
          </cell>
          <cell r="B23" t="str">
            <v>NE</v>
          </cell>
          <cell r="C23" t="str">
            <v>Patriots</v>
          </cell>
        </row>
        <row r="24">
          <cell r="A24">
            <v>23</v>
          </cell>
          <cell r="B24" t="str">
            <v>NO</v>
          </cell>
          <cell r="C24" t="str">
            <v>Saints</v>
          </cell>
        </row>
        <row r="25">
          <cell r="A25">
            <v>24</v>
          </cell>
          <cell r="B25" t="str">
            <v>NYG</v>
          </cell>
          <cell r="C25" t="str">
            <v>Giants</v>
          </cell>
        </row>
        <row r="26">
          <cell r="A26">
            <v>25</v>
          </cell>
          <cell r="B26" t="str">
            <v>NYJ</v>
          </cell>
          <cell r="C26" t="str">
            <v>Jets</v>
          </cell>
        </row>
        <row r="27">
          <cell r="A27">
            <v>26</v>
          </cell>
          <cell r="B27" t="str">
            <v>PHI</v>
          </cell>
          <cell r="C27" t="str">
            <v>Eagles</v>
          </cell>
        </row>
        <row r="28">
          <cell r="A28">
            <v>27</v>
          </cell>
          <cell r="B28" t="str">
            <v>PIT</v>
          </cell>
          <cell r="C28" t="str">
            <v>Steelers</v>
          </cell>
        </row>
        <row r="29">
          <cell r="A29">
            <v>28</v>
          </cell>
          <cell r="B29" t="str">
            <v>SF</v>
          </cell>
          <cell r="C29" t="str">
            <v>49ers</v>
          </cell>
        </row>
        <row r="30">
          <cell r="A30">
            <v>29</v>
          </cell>
          <cell r="B30" t="str">
            <v>SEA</v>
          </cell>
          <cell r="C30" t="str">
            <v>Seahawks</v>
          </cell>
        </row>
        <row r="31">
          <cell r="A31">
            <v>30</v>
          </cell>
          <cell r="B31" t="str">
            <v>TB</v>
          </cell>
          <cell r="C31" t="str">
            <v>Buccaneers</v>
          </cell>
        </row>
        <row r="32">
          <cell r="A32">
            <v>31</v>
          </cell>
          <cell r="B32" t="str">
            <v>TEN</v>
          </cell>
          <cell r="C32" t="str">
            <v>Titans</v>
          </cell>
        </row>
        <row r="33">
          <cell r="A33">
            <v>32</v>
          </cell>
          <cell r="B33" t="str">
            <v>WAS</v>
          </cell>
          <cell r="C33" t="str">
            <v>Commanders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yers"/>
    </sheetNames>
    <sheetDataSet>
      <sheetData sheetId="0">
        <row r="1">
          <cell r="A1" t="str">
            <v>player_id</v>
          </cell>
          <cell r="C1" t="str">
            <v>player_name</v>
          </cell>
        </row>
        <row r="2">
          <cell r="A2">
            <v>1</v>
          </cell>
          <cell r="C2" t="str">
            <v>Josh Allen</v>
          </cell>
        </row>
        <row r="3">
          <cell r="A3">
            <v>2</v>
          </cell>
          <cell r="C3" t="str">
            <v>Baker Mayfield</v>
          </cell>
        </row>
        <row r="4">
          <cell r="A4">
            <v>3</v>
          </cell>
          <cell r="C4" t="str">
            <v>Anthony Richardson</v>
          </cell>
        </row>
        <row r="5">
          <cell r="A5">
            <v>4</v>
          </cell>
          <cell r="C5" t="str">
            <v>Jayden Daniels</v>
          </cell>
        </row>
        <row r="6">
          <cell r="A6">
            <v>5</v>
          </cell>
          <cell r="C6" t="str">
            <v>Lamar Jackson</v>
          </cell>
        </row>
        <row r="7">
          <cell r="A7">
            <v>6</v>
          </cell>
          <cell r="C7" t="str">
            <v>Jalen Hurts</v>
          </cell>
        </row>
        <row r="8">
          <cell r="A8">
            <v>7</v>
          </cell>
          <cell r="C8" t="str">
            <v>Derek Carr</v>
          </cell>
        </row>
        <row r="9">
          <cell r="A9">
            <v>8</v>
          </cell>
          <cell r="C9" t="str">
            <v>Tua Tagovailoa</v>
          </cell>
        </row>
        <row r="10">
          <cell r="A10">
            <v>9</v>
          </cell>
          <cell r="C10" t="str">
            <v>Geno Smith</v>
          </cell>
        </row>
        <row r="11">
          <cell r="A11">
            <v>10</v>
          </cell>
          <cell r="C11" t="str">
            <v>Jordan Love</v>
          </cell>
        </row>
        <row r="12">
          <cell r="A12">
            <v>11</v>
          </cell>
          <cell r="C12" t="str">
            <v>C.J. Stroud</v>
          </cell>
        </row>
        <row r="13">
          <cell r="A13">
            <v>12</v>
          </cell>
          <cell r="C13" t="str">
            <v>Matthew Stafford</v>
          </cell>
        </row>
        <row r="14">
          <cell r="A14">
            <v>13</v>
          </cell>
          <cell r="C14" t="str">
            <v>Patrick Mahomes</v>
          </cell>
        </row>
        <row r="15">
          <cell r="A15">
            <v>14</v>
          </cell>
          <cell r="C15" t="str">
            <v>Sam Darnold</v>
          </cell>
        </row>
        <row r="16">
          <cell r="A16">
            <v>15</v>
          </cell>
          <cell r="C16" t="str">
            <v>Kyler Murray</v>
          </cell>
        </row>
        <row r="17">
          <cell r="A17">
            <v>16</v>
          </cell>
          <cell r="C17" t="str">
            <v>Gardner Minshew</v>
          </cell>
        </row>
        <row r="18">
          <cell r="A18">
            <v>17</v>
          </cell>
          <cell r="C18" t="str">
            <v>Bo Nix</v>
          </cell>
        </row>
        <row r="19">
          <cell r="A19">
            <v>18</v>
          </cell>
          <cell r="C19" t="str">
            <v>Deshaun Watson</v>
          </cell>
        </row>
        <row r="20">
          <cell r="A20">
            <v>19</v>
          </cell>
          <cell r="C20" t="str">
            <v>Jared Goff</v>
          </cell>
        </row>
        <row r="21">
          <cell r="A21">
            <v>20</v>
          </cell>
          <cell r="C21" t="str">
            <v>Bryce Young</v>
          </cell>
        </row>
        <row r="22">
          <cell r="A22">
            <v>21</v>
          </cell>
          <cell r="C22" t="str">
            <v>Will Levis</v>
          </cell>
        </row>
        <row r="23">
          <cell r="A23">
            <v>22</v>
          </cell>
          <cell r="C23" t="str">
            <v>Justin Fields</v>
          </cell>
        </row>
        <row r="24">
          <cell r="A24">
            <v>23</v>
          </cell>
          <cell r="C24" t="str">
            <v>Dak Prescott</v>
          </cell>
        </row>
        <row r="25">
          <cell r="A25">
            <v>24</v>
          </cell>
          <cell r="C25" t="str">
            <v>Trevor Lawrence</v>
          </cell>
        </row>
        <row r="26">
          <cell r="A26">
            <v>25</v>
          </cell>
          <cell r="C26" t="str">
            <v>Brock Purdy</v>
          </cell>
        </row>
        <row r="27">
          <cell r="A27">
            <v>26</v>
          </cell>
          <cell r="C27" t="str">
            <v>Aaron Rodgers</v>
          </cell>
        </row>
        <row r="28">
          <cell r="A28">
            <v>27</v>
          </cell>
          <cell r="C28" t="str">
            <v>Justin Herbert</v>
          </cell>
        </row>
        <row r="29">
          <cell r="A29">
            <v>28</v>
          </cell>
          <cell r="C29" t="str">
            <v>Kirk Cousins</v>
          </cell>
        </row>
        <row r="30">
          <cell r="A30">
            <v>29</v>
          </cell>
          <cell r="C30" t="str">
            <v>Daniel Jones</v>
          </cell>
        </row>
        <row r="31">
          <cell r="A31">
            <v>30</v>
          </cell>
          <cell r="C31" t="str">
            <v>Joe Burrow</v>
          </cell>
        </row>
        <row r="32">
          <cell r="A32">
            <v>31</v>
          </cell>
          <cell r="C32" t="str">
            <v>Jacoby Brissett</v>
          </cell>
        </row>
        <row r="33">
          <cell r="A33">
            <v>32</v>
          </cell>
          <cell r="C33" t="str">
            <v>Tyrod Taylor</v>
          </cell>
        </row>
        <row r="34">
          <cell r="A34">
            <v>33</v>
          </cell>
          <cell r="C34" t="str">
            <v>Caleb Williams</v>
          </cell>
        </row>
        <row r="35">
          <cell r="A35">
            <v>34</v>
          </cell>
          <cell r="C35" t="str">
            <v>Andy Dalton</v>
          </cell>
        </row>
        <row r="36">
          <cell r="A36">
            <v>35</v>
          </cell>
          <cell r="C36" t="str">
            <v>Jake Haener</v>
          </cell>
        </row>
        <row r="37">
          <cell r="A37">
            <v>36</v>
          </cell>
          <cell r="C37" t="str">
            <v>Malik Willis</v>
          </cell>
        </row>
        <row r="38">
          <cell r="A38">
            <v>37</v>
          </cell>
          <cell r="C38" t="str">
            <v>Brandon Allen</v>
          </cell>
        </row>
        <row r="39">
          <cell r="A39">
            <v>38</v>
          </cell>
          <cell r="C39" t="str">
            <v>Cooper Rush</v>
          </cell>
        </row>
        <row r="40">
          <cell r="A40">
            <v>39</v>
          </cell>
          <cell r="C40" t="str">
            <v>Kyle Trask</v>
          </cell>
        </row>
        <row r="41">
          <cell r="A41">
            <v>40</v>
          </cell>
          <cell r="C41" t="str">
            <v>Saquon Barkley</v>
          </cell>
        </row>
        <row r="42">
          <cell r="A42">
            <v>41</v>
          </cell>
          <cell r="C42" t="str">
            <v>Joe Mixon</v>
          </cell>
        </row>
        <row r="43">
          <cell r="A43">
            <v>42</v>
          </cell>
          <cell r="C43" t="str">
            <v>Jordan Mason</v>
          </cell>
        </row>
        <row r="44">
          <cell r="A44">
            <v>43</v>
          </cell>
          <cell r="C44" t="str">
            <v>J.K. Dobbins</v>
          </cell>
        </row>
        <row r="45">
          <cell r="A45">
            <v>44</v>
          </cell>
          <cell r="C45" t="str">
            <v>Rhamondre Stevenson</v>
          </cell>
        </row>
        <row r="46">
          <cell r="A46">
            <v>45</v>
          </cell>
          <cell r="C46" t="str">
            <v>Alvin Kamara</v>
          </cell>
        </row>
        <row r="47">
          <cell r="A47">
            <v>46</v>
          </cell>
          <cell r="C47" t="str">
            <v>Aaron Jones</v>
          </cell>
        </row>
        <row r="48">
          <cell r="A48">
            <v>47</v>
          </cell>
          <cell r="C48" t="str">
            <v>Kenneth Walker</v>
          </cell>
        </row>
        <row r="49">
          <cell r="A49">
            <v>48</v>
          </cell>
          <cell r="C49" t="str">
            <v>De'Von Achane</v>
          </cell>
        </row>
        <row r="50">
          <cell r="A50">
            <v>49</v>
          </cell>
          <cell r="C50" t="str">
            <v>Tony Pollard</v>
          </cell>
        </row>
        <row r="51">
          <cell r="A51">
            <v>50</v>
          </cell>
          <cell r="C51" t="str">
            <v>Breece Hall</v>
          </cell>
        </row>
        <row r="52">
          <cell r="A52">
            <v>51</v>
          </cell>
          <cell r="C52" t="str">
            <v>David Montgomery</v>
          </cell>
        </row>
        <row r="53">
          <cell r="A53">
            <v>52</v>
          </cell>
          <cell r="C53" t="str">
            <v>Brian Robinson Jr.</v>
          </cell>
        </row>
        <row r="54">
          <cell r="A54">
            <v>53</v>
          </cell>
          <cell r="C54" t="str">
            <v>James Conner</v>
          </cell>
        </row>
        <row r="55">
          <cell r="A55">
            <v>54</v>
          </cell>
          <cell r="C55" t="str">
            <v>Isiah Pacheco</v>
          </cell>
        </row>
        <row r="56">
          <cell r="A56">
            <v>55</v>
          </cell>
          <cell r="C56" t="str">
            <v>Jahmyr Gibbs</v>
          </cell>
        </row>
        <row r="57">
          <cell r="A57">
            <v>56</v>
          </cell>
          <cell r="C57" t="str">
            <v>Jerome Ford</v>
          </cell>
        </row>
        <row r="58">
          <cell r="A58">
            <v>57</v>
          </cell>
          <cell r="C58" t="str">
            <v>Alexander Mattison</v>
          </cell>
        </row>
        <row r="59">
          <cell r="A59">
            <v>58</v>
          </cell>
          <cell r="C59" t="str">
            <v>Zack Moss</v>
          </cell>
        </row>
        <row r="60">
          <cell r="A60">
            <v>59</v>
          </cell>
          <cell r="C60" t="str">
            <v>Travis Etienne</v>
          </cell>
        </row>
        <row r="61">
          <cell r="A61">
            <v>60</v>
          </cell>
          <cell r="C61" t="str">
            <v>Kyren Williams</v>
          </cell>
        </row>
        <row r="62">
          <cell r="A62">
            <v>61</v>
          </cell>
          <cell r="C62" t="str">
            <v>Bijan Robinson</v>
          </cell>
        </row>
        <row r="63">
          <cell r="A63">
            <v>62</v>
          </cell>
          <cell r="C63" t="str">
            <v>Jamaal Williams</v>
          </cell>
        </row>
        <row r="64">
          <cell r="A64">
            <v>63</v>
          </cell>
          <cell r="C64" t="str">
            <v>Ezekiel Elliott</v>
          </cell>
        </row>
        <row r="65">
          <cell r="A65">
            <v>64</v>
          </cell>
          <cell r="C65" t="str">
            <v>Jonathan Taylor</v>
          </cell>
        </row>
        <row r="66">
          <cell r="A66">
            <v>65</v>
          </cell>
          <cell r="C66" t="str">
            <v>Derrick Henry</v>
          </cell>
        </row>
        <row r="67">
          <cell r="A67">
            <v>66</v>
          </cell>
          <cell r="C67" t="str">
            <v>Rachaad White</v>
          </cell>
        </row>
        <row r="68">
          <cell r="A68">
            <v>67</v>
          </cell>
          <cell r="C68" t="str">
            <v>Josh Jacobs</v>
          </cell>
        </row>
        <row r="69">
          <cell r="A69">
            <v>68</v>
          </cell>
          <cell r="C69" t="str">
            <v>James Cook</v>
          </cell>
        </row>
        <row r="70">
          <cell r="A70">
            <v>69</v>
          </cell>
          <cell r="C70" t="str">
            <v>Zach Charbonnet</v>
          </cell>
        </row>
        <row r="71">
          <cell r="A71">
            <v>70</v>
          </cell>
          <cell r="C71" t="str">
            <v>Najee Harris</v>
          </cell>
        </row>
        <row r="72">
          <cell r="A72">
            <v>71</v>
          </cell>
          <cell r="C72" t="str">
            <v>Bucky Irving</v>
          </cell>
        </row>
        <row r="73">
          <cell r="A73">
            <v>72</v>
          </cell>
          <cell r="C73" t="str">
            <v>Tank Bigsby</v>
          </cell>
        </row>
        <row r="74">
          <cell r="A74">
            <v>73</v>
          </cell>
          <cell r="C74" t="str">
            <v>Austin Ekeler</v>
          </cell>
        </row>
        <row r="75">
          <cell r="A75">
            <v>74</v>
          </cell>
          <cell r="C75" t="str">
            <v>Justice Hill</v>
          </cell>
        </row>
        <row r="76">
          <cell r="A76">
            <v>75</v>
          </cell>
          <cell r="C76" t="str">
            <v>Devin Singletary</v>
          </cell>
        </row>
        <row r="77">
          <cell r="A77">
            <v>76</v>
          </cell>
          <cell r="C77" t="str">
            <v>Emanuel Wilson</v>
          </cell>
        </row>
        <row r="78">
          <cell r="A78">
            <v>77</v>
          </cell>
          <cell r="C78" t="str">
            <v>Zamir White</v>
          </cell>
        </row>
        <row r="79">
          <cell r="A79">
            <v>78</v>
          </cell>
          <cell r="C79" t="str">
            <v>Ty Chandler</v>
          </cell>
        </row>
        <row r="80">
          <cell r="A80">
            <v>79</v>
          </cell>
          <cell r="C80" t="str">
            <v>Kyle Juszczyk</v>
          </cell>
        </row>
        <row r="81">
          <cell r="A81">
            <v>80</v>
          </cell>
          <cell r="C81" t="str">
            <v>Rico Dowdle</v>
          </cell>
        </row>
        <row r="82">
          <cell r="A82">
            <v>81</v>
          </cell>
          <cell r="C82" t="str">
            <v>Tyjae Spears</v>
          </cell>
        </row>
        <row r="83">
          <cell r="A83">
            <v>82</v>
          </cell>
          <cell r="C83" t="str">
            <v>Pierre Strong Jr.</v>
          </cell>
        </row>
        <row r="84">
          <cell r="A84">
            <v>83</v>
          </cell>
          <cell r="C84" t="str">
            <v>D'Andre Swift</v>
          </cell>
        </row>
        <row r="85">
          <cell r="A85">
            <v>84</v>
          </cell>
          <cell r="C85" t="str">
            <v>Gus Edwards</v>
          </cell>
        </row>
        <row r="86">
          <cell r="A86">
            <v>85</v>
          </cell>
          <cell r="C86" t="str">
            <v>Jaleel McLaughlin</v>
          </cell>
        </row>
        <row r="87">
          <cell r="A87">
            <v>86</v>
          </cell>
          <cell r="C87" t="str">
            <v>Ray Davis</v>
          </cell>
        </row>
        <row r="88">
          <cell r="A88">
            <v>87</v>
          </cell>
          <cell r="C88" t="str">
            <v>Emari Demercado</v>
          </cell>
        </row>
        <row r="89">
          <cell r="A89">
            <v>88</v>
          </cell>
          <cell r="C89" t="str">
            <v>Jeff Wilson</v>
          </cell>
        </row>
        <row r="90">
          <cell r="A90">
            <v>89</v>
          </cell>
          <cell r="C90" t="str">
            <v>Chase Brown</v>
          </cell>
        </row>
        <row r="91">
          <cell r="A91">
            <v>90</v>
          </cell>
          <cell r="C91" t="str">
            <v>Javonte Williams</v>
          </cell>
        </row>
        <row r="92">
          <cell r="A92">
            <v>91</v>
          </cell>
          <cell r="C92" t="str">
            <v>Miles Sanders</v>
          </cell>
        </row>
        <row r="93">
          <cell r="A93">
            <v>92</v>
          </cell>
          <cell r="C93" t="str">
            <v>Tyler Allgeier</v>
          </cell>
        </row>
        <row r="94">
          <cell r="A94">
            <v>93</v>
          </cell>
          <cell r="C94" t="str">
            <v>Jaylen Warren</v>
          </cell>
        </row>
        <row r="95">
          <cell r="A95">
            <v>94</v>
          </cell>
          <cell r="C95" t="str">
            <v>Raheem Mostert</v>
          </cell>
        </row>
        <row r="96">
          <cell r="A96">
            <v>95</v>
          </cell>
          <cell r="C96" t="str">
            <v>Trey Benson</v>
          </cell>
        </row>
        <row r="97">
          <cell r="A97">
            <v>96</v>
          </cell>
          <cell r="C97" t="str">
            <v>Antonio Gibson</v>
          </cell>
        </row>
        <row r="98">
          <cell r="A98">
            <v>97</v>
          </cell>
          <cell r="C98" t="str">
            <v>Hunter Luepke</v>
          </cell>
        </row>
        <row r="99">
          <cell r="A99">
            <v>98</v>
          </cell>
          <cell r="C99" t="str">
            <v>Braelon Allen</v>
          </cell>
        </row>
        <row r="100">
          <cell r="A100">
            <v>99</v>
          </cell>
          <cell r="C100" t="str">
            <v>Dameon Pierce</v>
          </cell>
        </row>
        <row r="101">
          <cell r="A101">
            <v>100</v>
          </cell>
          <cell r="C101" t="str">
            <v>Ronnie Rivers</v>
          </cell>
        </row>
        <row r="102">
          <cell r="A102">
            <v>101</v>
          </cell>
          <cell r="C102" t="str">
            <v>Eric Gray</v>
          </cell>
        </row>
        <row r="103">
          <cell r="A103">
            <v>102</v>
          </cell>
          <cell r="C103" t="str">
            <v>Audric Estime</v>
          </cell>
        </row>
        <row r="104">
          <cell r="A104">
            <v>103</v>
          </cell>
          <cell r="C104" t="str">
            <v>Chuba Hubbard</v>
          </cell>
        </row>
        <row r="105">
          <cell r="A105">
            <v>104</v>
          </cell>
          <cell r="C105" t="str">
            <v>Cordarrelle Patterson</v>
          </cell>
        </row>
        <row r="106">
          <cell r="A106">
            <v>105</v>
          </cell>
          <cell r="C106" t="str">
            <v>Kenneth Gainwell</v>
          </cell>
        </row>
        <row r="107">
          <cell r="A107">
            <v>106</v>
          </cell>
          <cell r="C107" t="str">
            <v>C.J. Ham</v>
          </cell>
        </row>
        <row r="108">
          <cell r="A108">
            <v>107</v>
          </cell>
          <cell r="C108" t="str">
            <v>Jordan Mims</v>
          </cell>
        </row>
        <row r="109">
          <cell r="A109">
            <v>108</v>
          </cell>
          <cell r="C109" t="str">
            <v>Travis Homer</v>
          </cell>
        </row>
        <row r="110">
          <cell r="A110">
            <v>109</v>
          </cell>
          <cell r="C110" t="str">
            <v>Samaje Perine</v>
          </cell>
        </row>
        <row r="111">
          <cell r="A111">
            <v>110</v>
          </cell>
          <cell r="C111" t="str">
            <v>Alec Ingold</v>
          </cell>
        </row>
        <row r="112">
          <cell r="A112">
            <v>111</v>
          </cell>
          <cell r="C112" t="str">
            <v>Mike Boone</v>
          </cell>
        </row>
        <row r="113">
          <cell r="A113">
            <v>112</v>
          </cell>
          <cell r="C113" t="str">
            <v>Ty Johnson</v>
          </cell>
        </row>
        <row r="114">
          <cell r="A114">
            <v>113</v>
          </cell>
          <cell r="C114" t="str">
            <v>Tyrone Tracy Jr.</v>
          </cell>
        </row>
        <row r="115">
          <cell r="A115">
            <v>114</v>
          </cell>
          <cell r="C115" t="str">
            <v>Khalil Herbert</v>
          </cell>
        </row>
        <row r="116">
          <cell r="A116">
            <v>115</v>
          </cell>
          <cell r="C116" t="str">
            <v>Deuce Vaughn</v>
          </cell>
        </row>
        <row r="117">
          <cell r="A117">
            <v>116</v>
          </cell>
          <cell r="C117" t="str">
            <v>Michael Burton</v>
          </cell>
        </row>
        <row r="118">
          <cell r="A118">
            <v>117</v>
          </cell>
          <cell r="C118" t="str">
            <v>Dare Ogunbowale</v>
          </cell>
        </row>
        <row r="119">
          <cell r="A119">
            <v>118</v>
          </cell>
          <cell r="C119" t="str">
            <v>Carson Steele</v>
          </cell>
        </row>
        <row r="120">
          <cell r="A120">
            <v>119</v>
          </cell>
          <cell r="C120" t="str">
            <v>Myles Gaskin</v>
          </cell>
        </row>
        <row r="121">
          <cell r="A121">
            <v>120</v>
          </cell>
          <cell r="C121" t="str">
            <v>Jayden Reed</v>
          </cell>
        </row>
        <row r="122">
          <cell r="A122">
            <v>121</v>
          </cell>
          <cell r="C122" t="str">
            <v>Allen Lazard</v>
          </cell>
        </row>
        <row r="123">
          <cell r="A123">
            <v>122</v>
          </cell>
          <cell r="C123" t="str">
            <v>Jameson Williams</v>
          </cell>
        </row>
        <row r="124">
          <cell r="A124">
            <v>123</v>
          </cell>
          <cell r="C124" t="str">
            <v>Tyreek Hill</v>
          </cell>
        </row>
        <row r="125">
          <cell r="A125">
            <v>124</v>
          </cell>
          <cell r="C125" t="str">
            <v>Xavier Worthy</v>
          </cell>
        </row>
        <row r="126">
          <cell r="A126">
            <v>125</v>
          </cell>
          <cell r="C126" t="str">
            <v>Alec Pierce</v>
          </cell>
        </row>
        <row r="127">
          <cell r="A127">
            <v>126</v>
          </cell>
          <cell r="C127" t="str">
            <v>Mike Evans</v>
          </cell>
        </row>
        <row r="128">
          <cell r="A128">
            <v>127</v>
          </cell>
          <cell r="C128" t="str">
            <v>Cooper Kupp</v>
          </cell>
        </row>
        <row r="129">
          <cell r="A129">
            <v>128</v>
          </cell>
          <cell r="C129" t="str">
            <v>A.J. Brown</v>
          </cell>
        </row>
        <row r="130">
          <cell r="A130">
            <v>129</v>
          </cell>
          <cell r="C130" t="str">
            <v>Stefon Diggs</v>
          </cell>
        </row>
        <row r="131">
          <cell r="A131">
            <v>130</v>
          </cell>
          <cell r="C131" t="str">
            <v>Chris Godwin</v>
          </cell>
        </row>
        <row r="132">
          <cell r="A132">
            <v>131</v>
          </cell>
          <cell r="C132" t="str">
            <v>Deebo Samuel</v>
          </cell>
        </row>
        <row r="133">
          <cell r="A133">
            <v>132</v>
          </cell>
          <cell r="C133" t="str">
            <v>Rashid Shaheed</v>
          </cell>
        </row>
        <row r="134">
          <cell r="A134">
            <v>133</v>
          </cell>
          <cell r="C134" t="str">
            <v>Justin Jefferson</v>
          </cell>
        </row>
        <row r="135">
          <cell r="A135">
            <v>134</v>
          </cell>
          <cell r="C135" t="str">
            <v>Nico Collins</v>
          </cell>
        </row>
        <row r="136">
          <cell r="A136">
            <v>135</v>
          </cell>
          <cell r="C136" t="str">
            <v>Ashton Dulin</v>
          </cell>
        </row>
        <row r="137">
          <cell r="A137">
            <v>136</v>
          </cell>
          <cell r="C137" t="str">
            <v>Jaylen Waddle</v>
          </cell>
        </row>
        <row r="138">
          <cell r="A138">
            <v>137</v>
          </cell>
          <cell r="C138" t="str">
            <v>Brian Thomas Jr.</v>
          </cell>
        </row>
        <row r="139">
          <cell r="A139">
            <v>138</v>
          </cell>
          <cell r="C139" t="str">
            <v>Brandin Cooks</v>
          </cell>
        </row>
        <row r="140">
          <cell r="A140">
            <v>139</v>
          </cell>
          <cell r="C140" t="str">
            <v>Rashee Rice</v>
          </cell>
        </row>
        <row r="141">
          <cell r="A141">
            <v>140</v>
          </cell>
          <cell r="C141" t="str">
            <v>Khalil Shakir</v>
          </cell>
        </row>
        <row r="142">
          <cell r="A142">
            <v>141</v>
          </cell>
          <cell r="C142" t="str">
            <v>Ladd McConkey</v>
          </cell>
        </row>
        <row r="143">
          <cell r="A143">
            <v>142</v>
          </cell>
          <cell r="C143" t="str">
            <v>Jalen McMillan</v>
          </cell>
        </row>
        <row r="144">
          <cell r="A144">
            <v>143</v>
          </cell>
          <cell r="C144" t="str">
            <v>CeeDee Lamb</v>
          </cell>
        </row>
        <row r="145">
          <cell r="A145">
            <v>144</v>
          </cell>
          <cell r="C145" t="str">
            <v>Mack Hollins</v>
          </cell>
        </row>
        <row r="146">
          <cell r="A146">
            <v>145</v>
          </cell>
          <cell r="C146" t="str">
            <v>Jerry Jeudy</v>
          </cell>
        </row>
        <row r="147">
          <cell r="A147">
            <v>146</v>
          </cell>
          <cell r="C147" t="str">
            <v>DeVonta Smith</v>
          </cell>
        </row>
        <row r="148">
          <cell r="A148">
            <v>147</v>
          </cell>
          <cell r="C148" t="str">
            <v>Jalen Nailor</v>
          </cell>
        </row>
        <row r="149">
          <cell r="A149">
            <v>148</v>
          </cell>
          <cell r="C149" t="str">
            <v>Tyler Johnson</v>
          </cell>
        </row>
        <row r="150">
          <cell r="A150">
            <v>149</v>
          </cell>
          <cell r="C150" t="str">
            <v>Tyler Lockett</v>
          </cell>
        </row>
        <row r="151">
          <cell r="A151">
            <v>150</v>
          </cell>
          <cell r="C151" t="str">
            <v>George Pickens</v>
          </cell>
        </row>
        <row r="152">
          <cell r="A152">
            <v>151</v>
          </cell>
          <cell r="C152" t="str">
            <v>Christian Watson</v>
          </cell>
        </row>
        <row r="153">
          <cell r="A153">
            <v>152</v>
          </cell>
          <cell r="C153" t="str">
            <v>Malik Nabers</v>
          </cell>
        </row>
        <row r="154">
          <cell r="A154">
            <v>153</v>
          </cell>
          <cell r="C154" t="str">
            <v>Michael Wilson</v>
          </cell>
        </row>
        <row r="155">
          <cell r="A155">
            <v>154</v>
          </cell>
          <cell r="C155" t="str">
            <v>Jauan Jennings</v>
          </cell>
        </row>
        <row r="156">
          <cell r="A156">
            <v>155</v>
          </cell>
          <cell r="C156" t="str">
            <v>Jakobi Meyers</v>
          </cell>
        </row>
        <row r="157">
          <cell r="A157">
            <v>156</v>
          </cell>
          <cell r="C157" t="str">
            <v>Ja'Marr Chase</v>
          </cell>
        </row>
        <row r="158">
          <cell r="A158">
            <v>157</v>
          </cell>
          <cell r="C158" t="str">
            <v>Gabe Davis</v>
          </cell>
        </row>
        <row r="159">
          <cell r="A159">
            <v>158</v>
          </cell>
          <cell r="C159" t="str">
            <v>Garrett Wilson</v>
          </cell>
        </row>
        <row r="160">
          <cell r="A160">
            <v>159</v>
          </cell>
          <cell r="C160" t="str">
            <v>Davante Adams</v>
          </cell>
        </row>
        <row r="161">
          <cell r="A161">
            <v>160</v>
          </cell>
          <cell r="C161" t="str">
            <v>Tank Dell</v>
          </cell>
        </row>
        <row r="162">
          <cell r="A162">
            <v>161</v>
          </cell>
          <cell r="C162" t="str">
            <v>Wan'Dale Robinson</v>
          </cell>
        </row>
        <row r="163">
          <cell r="A163">
            <v>162</v>
          </cell>
          <cell r="C163" t="str">
            <v>Rashod Bateman</v>
          </cell>
        </row>
        <row r="164">
          <cell r="A164">
            <v>163</v>
          </cell>
          <cell r="C164" t="str">
            <v>Ray-Ray McCloud</v>
          </cell>
        </row>
        <row r="165">
          <cell r="A165">
            <v>164</v>
          </cell>
          <cell r="C165" t="str">
            <v>Keon Coleman</v>
          </cell>
        </row>
        <row r="166">
          <cell r="A166">
            <v>165</v>
          </cell>
          <cell r="C166" t="str">
            <v>Greg Dortch</v>
          </cell>
        </row>
        <row r="167">
          <cell r="A167">
            <v>166</v>
          </cell>
          <cell r="C167" t="str">
            <v>Zay Flowers</v>
          </cell>
        </row>
        <row r="168">
          <cell r="A168">
            <v>167</v>
          </cell>
          <cell r="C168" t="str">
            <v>Romeo Doubs</v>
          </cell>
        </row>
        <row r="169">
          <cell r="A169">
            <v>168</v>
          </cell>
          <cell r="C169" t="str">
            <v>D.J. Moore</v>
          </cell>
        </row>
        <row r="170">
          <cell r="A170">
            <v>169</v>
          </cell>
          <cell r="C170" t="str">
            <v>Calvin Ridley</v>
          </cell>
        </row>
        <row r="171">
          <cell r="A171">
            <v>170</v>
          </cell>
          <cell r="C171" t="str">
            <v>Adam Thielen</v>
          </cell>
        </row>
        <row r="172">
          <cell r="A172">
            <v>171</v>
          </cell>
          <cell r="C172" t="str">
            <v>Josh Reynolds</v>
          </cell>
        </row>
        <row r="173">
          <cell r="A173">
            <v>172</v>
          </cell>
          <cell r="C173" t="str">
            <v>Jonathan Mingo</v>
          </cell>
        </row>
        <row r="174">
          <cell r="A174">
            <v>173</v>
          </cell>
          <cell r="C174" t="str">
            <v>Puka Nacua</v>
          </cell>
        </row>
        <row r="175">
          <cell r="A175">
            <v>174</v>
          </cell>
          <cell r="C175" t="str">
            <v>Demarcus Robinson</v>
          </cell>
        </row>
        <row r="176">
          <cell r="A176">
            <v>175</v>
          </cell>
          <cell r="C176" t="str">
            <v>Devaughn Vele</v>
          </cell>
        </row>
        <row r="177">
          <cell r="A177">
            <v>176</v>
          </cell>
          <cell r="C177" t="str">
            <v>Quentin Johnston</v>
          </cell>
        </row>
        <row r="178">
          <cell r="A178">
            <v>177</v>
          </cell>
          <cell r="C178" t="str">
            <v>Courtland Sutton</v>
          </cell>
        </row>
        <row r="179">
          <cell r="A179">
            <v>178</v>
          </cell>
          <cell r="C179" t="str">
            <v>Jordan Addison</v>
          </cell>
        </row>
        <row r="180">
          <cell r="A180">
            <v>179</v>
          </cell>
          <cell r="C180" t="str">
            <v>Xavier Legette</v>
          </cell>
        </row>
        <row r="181">
          <cell r="A181">
            <v>180</v>
          </cell>
          <cell r="C181" t="str">
            <v>Michael Pittman Jr.</v>
          </cell>
        </row>
        <row r="182">
          <cell r="A182">
            <v>181</v>
          </cell>
          <cell r="C182" t="str">
            <v>Christian Kirk</v>
          </cell>
        </row>
        <row r="183">
          <cell r="A183">
            <v>182</v>
          </cell>
          <cell r="C183" t="str">
            <v>Keenan Allen</v>
          </cell>
        </row>
        <row r="184">
          <cell r="A184">
            <v>183</v>
          </cell>
          <cell r="C184" t="str">
            <v>DK Metcalf</v>
          </cell>
        </row>
        <row r="185">
          <cell r="A185">
            <v>184</v>
          </cell>
          <cell r="C185" t="str">
            <v>Brandon Aiyuk</v>
          </cell>
        </row>
        <row r="186">
          <cell r="A186">
            <v>185</v>
          </cell>
          <cell r="C186" t="str">
            <v>Tyquan Thornton</v>
          </cell>
        </row>
        <row r="187">
          <cell r="A187">
            <v>186</v>
          </cell>
          <cell r="C187" t="str">
            <v>Andrei Iosivas</v>
          </cell>
        </row>
        <row r="188">
          <cell r="A188">
            <v>187</v>
          </cell>
          <cell r="C188" t="str">
            <v>Darius Slayton</v>
          </cell>
        </row>
        <row r="189">
          <cell r="A189">
            <v>188</v>
          </cell>
          <cell r="C189" t="str">
            <v>Justin Watson</v>
          </cell>
        </row>
        <row r="190">
          <cell r="A190">
            <v>189</v>
          </cell>
          <cell r="C190" t="str">
            <v>Tre Tucker</v>
          </cell>
        </row>
        <row r="191">
          <cell r="A191">
            <v>190</v>
          </cell>
          <cell r="C191" t="str">
            <v>K.J. Osborn</v>
          </cell>
        </row>
        <row r="192">
          <cell r="A192">
            <v>191</v>
          </cell>
          <cell r="C192" t="str">
            <v>Diontae Johnson</v>
          </cell>
        </row>
        <row r="193">
          <cell r="A193">
            <v>192</v>
          </cell>
          <cell r="C193" t="str">
            <v>Velus Jones Jr.</v>
          </cell>
        </row>
        <row r="194">
          <cell r="A194">
            <v>193</v>
          </cell>
          <cell r="C194" t="str">
            <v>Trey Palmer</v>
          </cell>
        </row>
        <row r="195">
          <cell r="A195">
            <v>194</v>
          </cell>
          <cell r="C195" t="str">
            <v>Jaxon Smith-Njigba</v>
          </cell>
        </row>
        <row r="196">
          <cell r="A196">
            <v>195</v>
          </cell>
          <cell r="C196" t="str">
            <v>Marquez Valdes-Scantling</v>
          </cell>
        </row>
        <row r="197">
          <cell r="A197">
            <v>196</v>
          </cell>
          <cell r="C197" t="str">
            <v>Tyler Boyd</v>
          </cell>
        </row>
        <row r="198">
          <cell r="A198">
            <v>197</v>
          </cell>
          <cell r="C198" t="str">
            <v>Jalen Brooks</v>
          </cell>
        </row>
        <row r="199">
          <cell r="A199">
            <v>198</v>
          </cell>
          <cell r="C199" t="str">
            <v>Luke McCaffrey</v>
          </cell>
        </row>
        <row r="200">
          <cell r="A200">
            <v>199</v>
          </cell>
          <cell r="C200" t="str">
            <v>Terry McLaurin</v>
          </cell>
        </row>
        <row r="201">
          <cell r="A201">
            <v>200</v>
          </cell>
          <cell r="C201" t="str">
            <v>Amari Cooper</v>
          </cell>
        </row>
        <row r="202">
          <cell r="A202">
            <v>201</v>
          </cell>
          <cell r="C202" t="str">
            <v>Drake London</v>
          </cell>
        </row>
        <row r="203">
          <cell r="A203">
            <v>202</v>
          </cell>
          <cell r="C203" t="str">
            <v>Darnell Mooney</v>
          </cell>
        </row>
        <row r="204">
          <cell r="A204">
            <v>203</v>
          </cell>
          <cell r="C204" t="str">
            <v>Josh Palmer</v>
          </cell>
        </row>
        <row r="205">
          <cell r="A205">
            <v>204</v>
          </cell>
          <cell r="C205" t="str">
            <v>Curtis Samuel</v>
          </cell>
        </row>
        <row r="206">
          <cell r="A206">
            <v>205</v>
          </cell>
          <cell r="C206" t="str">
            <v>Olamide Zaccheaus</v>
          </cell>
        </row>
        <row r="207">
          <cell r="A207">
            <v>206</v>
          </cell>
          <cell r="C207" t="str">
            <v>David Moore</v>
          </cell>
        </row>
        <row r="208">
          <cell r="A208">
            <v>207</v>
          </cell>
          <cell r="C208" t="str">
            <v>Amon-Ra St. Brown</v>
          </cell>
        </row>
        <row r="209">
          <cell r="A209">
            <v>208</v>
          </cell>
          <cell r="C209" t="str">
            <v>Demario Douglas</v>
          </cell>
        </row>
        <row r="210">
          <cell r="A210">
            <v>209</v>
          </cell>
          <cell r="C210" t="str">
            <v>Kalif Raymond</v>
          </cell>
        </row>
        <row r="211">
          <cell r="A211">
            <v>210</v>
          </cell>
          <cell r="C211" t="str">
            <v>Jalen Tolbert</v>
          </cell>
        </row>
        <row r="212">
          <cell r="A212">
            <v>211</v>
          </cell>
          <cell r="C212" t="str">
            <v>Rome Odunze</v>
          </cell>
        </row>
        <row r="213">
          <cell r="A213">
            <v>212</v>
          </cell>
          <cell r="C213" t="str">
            <v>Chris Olave</v>
          </cell>
        </row>
        <row r="214">
          <cell r="A214">
            <v>213</v>
          </cell>
          <cell r="C214" t="str">
            <v>Derius Davis</v>
          </cell>
        </row>
        <row r="215">
          <cell r="A215">
            <v>214</v>
          </cell>
          <cell r="C215" t="str">
            <v>Elijah Moore</v>
          </cell>
        </row>
        <row r="216">
          <cell r="A216">
            <v>215</v>
          </cell>
          <cell r="C216" t="str">
            <v>D.J. Turner</v>
          </cell>
        </row>
        <row r="217">
          <cell r="A217">
            <v>216</v>
          </cell>
          <cell r="C217" t="str">
            <v>DeAndre Hopkins</v>
          </cell>
        </row>
        <row r="218">
          <cell r="A218">
            <v>217</v>
          </cell>
          <cell r="C218" t="str">
            <v>Calvin Austin</v>
          </cell>
        </row>
        <row r="219">
          <cell r="A219">
            <v>218</v>
          </cell>
          <cell r="C219" t="str">
            <v>Nelson Agholor</v>
          </cell>
        </row>
        <row r="220">
          <cell r="A220">
            <v>219</v>
          </cell>
          <cell r="C220" t="str">
            <v>DeAndre Carter</v>
          </cell>
        </row>
        <row r="221">
          <cell r="A221">
            <v>220</v>
          </cell>
          <cell r="C221" t="str">
            <v>Trenton Irwin</v>
          </cell>
        </row>
        <row r="222">
          <cell r="A222">
            <v>221</v>
          </cell>
          <cell r="C222" t="str">
            <v>Ja'Lynn Polk</v>
          </cell>
        </row>
        <row r="223">
          <cell r="A223">
            <v>222</v>
          </cell>
          <cell r="C223" t="str">
            <v>Mason Tipton</v>
          </cell>
        </row>
        <row r="224">
          <cell r="A224">
            <v>223</v>
          </cell>
          <cell r="C224" t="str">
            <v>Jamison Crowder</v>
          </cell>
        </row>
        <row r="225">
          <cell r="A225">
            <v>224</v>
          </cell>
          <cell r="C225" t="str">
            <v>Charlie Jones</v>
          </cell>
        </row>
        <row r="226">
          <cell r="A226">
            <v>225</v>
          </cell>
          <cell r="C226" t="str">
            <v>Marvin Harrison Jr.</v>
          </cell>
        </row>
        <row r="227">
          <cell r="A227">
            <v>226</v>
          </cell>
          <cell r="C227" t="str">
            <v>Treylon Burks</v>
          </cell>
        </row>
        <row r="228">
          <cell r="A228">
            <v>227</v>
          </cell>
          <cell r="C228" t="str">
            <v>Devin Duvernay</v>
          </cell>
        </row>
        <row r="229">
          <cell r="A229">
            <v>228</v>
          </cell>
          <cell r="C229" t="str">
            <v>Xavier Hutchinson</v>
          </cell>
        </row>
        <row r="230">
          <cell r="A230">
            <v>229</v>
          </cell>
          <cell r="C230" t="str">
            <v>Cedric Tillman</v>
          </cell>
        </row>
        <row r="231">
          <cell r="A231">
            <v>230</v>
          </cell>
          <cell r="C231" t="str">
            <v>Parker Washington</v>
          </cell>
        </row>
        <row r="232">
          <cell r="A232">
            <v>231</v>
          </cell>
          <cell r="C232" t="str">
            <v>Adonai Mitchell</v>
          </cell>
        </row>
        <row r="233">
          <cell r="A233">
            <v>232</v>
          </cell>
          <cell r="C233" t="str">
            <v>Van Jefferson</v>
          </cell>
        </row>
        <row r="234">
          <cell r="A234">
            <v>233</v>
          </cell>
          <cell r="C234" t="str">
            <v>Laviska Shenault</v>
          </cell>
        </row>
        <row r="235">
          <cell r="A235">
            <v>234</v>
          </cell>
          <cell r="C235" t="str">
            <v>Braxton Berrios</v>
          </cell>
        </row>
        <row r="236">
          <cell r="A236">
            <v>235</v>
          </cell>
          <cell r="C236" t="str">
            <v>Jahan Dotson</v>
          </cell>
        </row>
        <row r="237">
          <cell r="A237">
            <v>236</v>
          </cell>
          <cell r="C237" t="str">
            <v>Lil'Jordan Humphrey</v>
          </cell>
        </row>
        <row r="238">
          <cell r="A238">
            <v>237</v>
          </cell>
          <cell r="C238" t="str">
            <v>Jalin Hyatt</v>
          </cell>
        </row>
        <row r="239">
          <cell r="A239">
            <v>238</v>
          </cell>
          <cell r="C239" t="str">
            <v>Kameron Johnson</v>
          </cell>
        </row>
        <row r="240">
          <cell r="A240">
            <v>239</v>
          </cell>
          <cell r="C240" t="str">
            <v>Jordan Matthews</v>
          </cell>
        </row>
        <row r="241">
          <cell r="A241">
            <v>240</v>
          </cell>
          <cell r="C241" t="str">
            <v>Bub Means</v>
          </cell>
        </row>
        <row r="242">
          <cell r="A242">
            <v>241</v>
          </cell>
          <cell r="C242" t="str">
            <v>Marvin Mims</v>
          </cell>
        </row>
        <row r="243">
          <cell r="A243">
            <v>242</v>
          </cell>
          <cell r="C243" t="str">
            <v>JuJu Smith-Schuster</v>
          </cell>
        </row>
        <row r="244">
          <cell r="A244">
            <v>243</v>
          </cell>
          <cell r="C244" t="str">
            <v>KaVontae Turpin</v>
          </cell>
        </row>
        <row r="245">
          <cell r="A245">
            <v>244</v>
          </cell>
          <cell r="C245" t="str">
            <v>Dontayvion Wicks</v>
          </cell>
        </row>
        <row r="246">
          <cell r="A246">
            <v>245</v>
          </cell>
          <cell r="C246" t="str">
            <v>Cedrick Wilson</v>
          </cell>
        </row>
        <row r="247">
          <cell r="A247">
            <v>246</v>
          </cell>
          <cell r="C247" t="str">
            <v>Johnny Wilson</v>
          </cell>
        </row>
        <row r="248">
          <cell r="A248">
            <v>247</v>
          </cell>
          <cell r="C248" t="str">
            <v>Dareke Young</v>
          </cell>
        </row>
        <row r="249">
          <cell r="A249">
            <v>248</v>
          </cell>
          <cell r="C249" t="str">
            <v>Isaiah Likely</v>
          </cell>
        </row>
        <row r="250">
          <cell r="A250">
            <v>249</v>
          </cell>
          <cell r="C250" t="str">
            <v>Foster Moreau</v>
          </cell>
        </row>
        <row r="251">
          <cell r="A251">
            <v>250</v>
          </cell>
          <cell r="C251" t="str">
            <v>Juwan Johnson</v>
          </cell>
        </row>
        <row r="252">
          <cell r="A252">
            <v>251</v>
          </cell>
          <cell r="C252" t="str">
            <v>Kyle Pitts</v>
          </cell>
        </row>
        <row r="253">
          <cell r="A253">
            <v>252</v>
          </cell>
          <cell r="C253" t="str">
            <v>Chigoziem Okonkwo</v>
          </cell>
        </row>
        <row r="254">
          <cell r="A254">
            <v>253</v>
          </cell>
          <cell r="C254" t="str">
            <v>Brock Bowers</v>
          </cell>
        </row>
        <row r="255">
          <cell r="A255">
            <v>254</v>
          </cell>
          <cell r="C255" t="str">
            <v>Colby Parkinson</v>
          </cell>
        </row>
        <row r="256">
          <cell r="A256">
            <v>255</v>
          </cell>
          <cell r="C256" t="str">
            <v>Sam LaPorta</v>
          </cell>
        </row>
        <row r="257">
          <cell r="A257">
            <v>256</v>
          </cell>
          <cell r="C257" t="str">
            <v>David Njoku</v>
          </cell>
        </row>
        <row r="258">
          <cell r="A258">
            <v>257</v>
          </cell>
          <cell r="C258" t="str">
            <v>George Kittle</v>
          </cell>
        </row>
        <row r="259">
          <cell r="A259">
            <v>258</v>
          </cell>
          <cell r="C259" t="str">
            <v>Noah Gray</v>
          </cell>
        </row>
        <row r="260">
          <cell r="A260">
            <v>259</v>
          </cell>
          <cell r="C260" t="str">
            <v>Tucker Kraft</v>
          </cell>
        </row>
        <row r="261">
          <cell r="A261">
            <v>260</v>
          </cell>
          <cell r="C261" t="str">
            <v>Taysom Hill</v>
          </cell>
        </row>
        <row r="262">
          <cell r="A262">
            <v>261</v>
          </cell>
          <cell r="C262" t="str">
            <v>Travis Kelce</v>
          </cell>
        </row>
        <row r="263">
          <cell r="A263">
            <v>262</v>
          </cell>
          <cell r="C263" t="str">
            <v>Hayden Hurst</v>
          </cell>
        </row>
        <row r="264">
          <cell r="A264">
            <v>263</v>
          </cell>
          <cell r="C264" t="str">
            <v>Dallas Goedert</v>
          </cell>
        </row>
        <row r="265">
          <cell r="A265">
            <v>264</v>
          </cell>
          <cell r="C265" t="str">
            <v>Austin Hooper</v>
          </cell>
        </row>
        <row r="266">
          <cell r="A266">
            <v>265</v>
          </cell>
          <cell r="C266" t="str">
            <v>Trey McBride</v>
          </cell>
        </row>
        <row r="267">
          <cell r="A267">
            <v>266</v>
          </cell>
          <cell r="C267" t="str">
            <v>Zach Ertz</v>
          </cell>
        </row>
        <row r="268">
          <cell r="A268">
            <v>267</v>
          </cell>
          <cell r="C268" t="str">
            <v>Jordan Akins</v>
          </cell>
        </row>
        <row r="269">
          <cell r="A269">
            <v>268</v>
          </cell>
          <cell r="C269" t="str">
            <v>Pat Freiermuth</v>
          </cell>
        </row>
        <row r="270">
          <cell r="A270">
            <v>269</v>
          </cell>
          <cell r="C270" t="str">
            <v>Josh Oliver</v>
          </cell>
        </row>
        <row r="271">
          <cell r="A271">
            <v>270</v>
          </cell>
          <cell r="C271" t="str">
            <v>Dawson Knox</v>
          </cell>
        </row>
        <row r="272">
          <cell r="A272">
            <v>271</v>
          </cell>
          <cell r="C272" t="str">
            <v>Mike Gesicki</v>
          </cell>
        </row>
        <row r="273">
          <cell r="A273">
            <v>272</v>
          </cell>
          <cell r="C273" t="str">
            <v>Hunter Henry</v>
          </cell>
        </row>
        <row r="274">
          <cell r="A274">
            <v>273</v>
          </cell>
          <cell r="C274" t="str">
            <v>Tanner Hudson</v>
          </cell>
        </row>
        <row r="275">
          <cell r="A275">
            <v>274</v>
          </cell>
          <cell r="C275" t="str">
            <v>Theo Johnson</v>
          </cell>
        </row>
        <row r="276">
          <cell r="A276">
            <v>275</v>
          </cell>
          <cell r="C276" t="str">
            <v>Dalton Schultz</v>
          </cell>
        </row>
        <row r="277">
          <cell r="A277">
            <v>276</v>
          </cell>
          <cell r="C277" t="str">
            <v>Jake Ferguson</v>
          </cell>
        </row>
        <row r="278">
          <cell r="A278">
            <v>277</v>
          </cell>
          <cell r="C278" t="str">
            <v>Johnny Mundt</v>
          </cell>
        </row>
        <row r="279">
          <cell r="A279">
            <v>278</v>
          </cell>
          <cell r="C279" t="str">
            <v>Mark Andrews</v>
          </cell>
        </row>
        <row r="280">
          <cell r="A280">
            <v>279</v>
          </cell>
          <cell r="C280" t="str">
            <v>Will Dissly</v>
          </cell>
        </row>
        <row r="281">
          <cell r="A281">
            <v>280</v>
          </cell>
          <cell r="C281" t="str">
            <v>Greg Dulcich</v>
          </cell>
        </row>
        <row r="282">
          <cell r="A282">
            <v>281</v>
          </cell>
          <cell r="C282" t="str">
            <v>Elijah Higgins</v>
          </cell>
        </row>
        <row r="283">
          <cell r="A283">
            <v>282</v>
          </cell>
          <cell r="C283" t="str">
            <v>Grant Calcaterra</v>
          </cell>
        </row>
        <row r="284">
          <cell r="A284">
            <v>283</v>
          </cell>
          <cell r="C284" t="str">
            <v>Noah Fant</v>
          </cell>
        </row>
        <row r="285">
          <cell r="A285">
            <v>284</v>
          </cell>
          <cell r="C285" t="str">
            <v>Dalton Kincaid</v>
          </cell>
        </row>
        <row r="286">
          <cell r="A286">
            <v>285</v>
          </cell>
          <cell r="C286" t="str">
            <v>Nick Vannett</v>
          </cell>
        </row>
        <row r="287">
          <cell r="A287">
            <v>286</v>
          </cell>
          <cell r="C287" t="str">
            <v>MyCole Pruitt</v>
          </cell>
        </row>
        <row r="288">
          <cell r="A288">
            <v>287</v>
          </cell>
          <cell r="C288" t="str">
            <v>Jonnu Smith</v>
          </cell>
        </row>
        <row r="289">
          <cell r="A289">
            <v>288</v>
          </cell>
          <cell r="C289" t="str">
            <v>Tyler Conklin</v>
          </cell>
        </row>
        <row r="290">
          <cell r="A290">
            <v>289</v>
          </cell>
          <cell r="C290" t="str">
            <v>Julian Hill</v>
          </cell>
        </row>
        <row r="291">
          <cell r="A291">
            <v>290</v>
          </cell>
          <cell r="C291" t="str">
            <v>Evan Engram</v>
          </cell>
        </row>
        <row r="292">
          <cell r="A292">
            <v>291</v>
          </cell>
          <cell r="C292" t="str">
            <v>Cade Otton</v>
          </cell>
        </row>
        <row r="293">
          <cell r="A293">
            <v>292</v>
          </cell>
          <cell r="C293" t="str">
            <v>Darnell Washington</v>
          </cell>
        </row>
        <row r="294">
          <cell r="A294">
            <v>293</v>
          </cell>
          <cell r="C294" t="str">
            <v>Cole Kmet</v>
          </cell>
        </row>
        <row r="295">
          <cell r="A295">
            <v>294</v>
          </cell>
          <cell r="C295" t="str">
            <v>Ja'Tavion Sanders</v>
          </cell>
        </row>
        <row r="296">
          <cell r="A296">
            <v>295</v>
          </cell>
          <cell r="C296" t="str">
            <v>Charlie Woerner</v>
          </cell>
        </row>
        <row r="297">
          <cell r="A297">
            <v>296</v>
          </cell>
          <cell r="C297" t="str">
            <v>Daniel Bellinger</v>
          </cell>
        </row>
        <row r="298">
          <cell r="A298">
            <v>297</v>
          </cell>
          <cell r="C298" t="str">
            <v>Brevin Jordan</v>
          </cell>
        </row>
        <row r="299">
          <cell r="A299">
            <v>298</v>
          </cell>
          <cell r="C299" t="str">
            <v>Michael Mayer</v>
          </cell>
        </row>
        <row r="300">
          <cell r="A300">
            <v>299</v>
          </cell>
          <cell r="C300" t="str">
            <v>Brock Wright</v>
          </cell>
        </row>
        <row r="301">
          <cell r="A301">
            <v>300</v>
          </cell>
          <cell r="C301" t="str">
            <v>Mo Alie-Cox</v>
          </cell>
        </row>
        <row r="302">
          <cell r="A302">
            <v>301</v>
          </cell>
          <cell r="C302" t="str">
            <v>Davis Allen</v>
          </cell>
        </row>
        <row r="303">
          <cell r="A303">
            <v>302</v>
          </cell>
          <cell r="C303" t="str">
            <v>John Bates</v>
          </cell>
        </row>
        <row r="304">
          <cell r="A304">
            <v>303</v>
          </cell>
          <cell r="C304" t="str">
            <v>Kylen Granson</v>
          </cell>
        </row>
        <row r="305">
          <cell r="A305">
            <v>304</v>
          </cell>
          <cell r="C305" t="str">
            <v>Luke Musgrave</v>
          </cell>
        </row>
        <row r="306">
          <cell r="A306">
            <v>305</v>
          </cell>
          <cell r="C306" t="str">
            <v>Eric Saubert</v>
          </cell>
        </row>
        <row r="307">
          <cell r="A307">
            <v>306</v>
          </cell>
          <cell r="C307" t="str">
            <v>Durham Smythe</v>
          </cell>
        </row>
        <row r="308">
          <cell r="A308">
            <v>307</v>
          </cell>
          <cell r="C308" t="str">
            <v>Adam Trautman</v>
          </cell>
        </row>
        <row r="309">
          <cell r="A309">
            <v>308</v>
          </cell>
          <cell r="C309" t="str">
            <v>Gerald Everett</v>
          </cell>
        </row>
        <row r="310">
          <cell r="A310">
            <v>309</v>
          </cell>
          <cell r="C310" t="str">
            <v>Skylar Thompson</v>
          </cell>
        </row>
        <row r="311">
          <cell r="A311">
            <v>310</v>
          </cell>
          <cell r="C311" t="str">
            <v>Jameis Winston</v>
          </cell>
        </row>
        <row r="312">
          <cell r="A312">
            <v>311</v>
          </cell>
          <cell r="C312" t="str">
            <v>Mitchell Trubisky</v>
          </cell>
        </row>
        <row r="313">
          <cell r="A313">
            <v>312</v>
          </cell>
          <cell r="C313" t="str">
            <v>Clayton Tune</v>
          </cell>
        </row>
        <row r="314">
          <cell r="A314">
            <v>313</v>
          </cell>
          <cell r="C314" t="str">
            <v>D'Onta Foreman</v>
          </cell>
        </row>
        <row r="315">
          <cell r="A315">
            <v>314</v>
          </cell>
          <cell r="C315" t="str">
            <v>Cam Akers</v>
          </cell>
        </row>
        <row r="316">
          <cell r="A316">
            <v>315</v>
          </cell>
          <cell r="C316" t="str">
            <v>Blake Corum</v>
          </cell>
        </row>
        <row r="317">
          <cell r="A317">
            <v>316</v>
          </cell>
          <cell r="C317" t="str">
            <v>D'Ernest Johnson</v>
          </cell>
        </row>
        <row r="318">
          <cell r="A318">
            <v>317</v>
          </cell>
          <cell r="C318" t="str">
            <v>Tyler Badie</v>
          </cell>
        </row>
        <row r="319">
          <cell r="A319">
            <v>318</v>
          </cell>
          <cell r="C319" t="str">
            <v>MarShawn Lloyd</v>
          </cell>
        </row>
        <row r="320">
          <cell r="A320">
            <v>319</v>
          </cell>
          <cell r="C320" t="str">
            <v>Sione Vaki</v>
          </cell>
        </row>
        <row r="321">
          <cell r="A321">
            <v>320</v>
          </cell>
          <cell r="C321" t="str">
            <v>Hassan Haskins</v>
          </cell>
        </row>
        <row r="322">
          <cell r="A322">
            <v>321</v>
          </cell>
          <cell r="C322" t="str">
            <v>Trey Sermon</v>
          </cell>
        </row>
        <row r="323">
          <cell r="A323">
            <v>322</v>
          </cell>
          <cell r="C323" t="str">
            <v>Jaylen Wright</v>
          </cell>
        </row>
        <row r="324">
          <cell r="A324">
            <v>323</v>
          </cell>
          <cell r="C324" t="str">
            <v>Ameer Abdullah</v>
          </cell>
        </row>
        <row r="325">
          <cell r="A325">
            <v>324</v>
          </cell>
          <cell r="C325" t="str">
            <v>Tyler Goodson</v>
          </cell>
        </row>
        <row r="326">
          <cell r="A326">
            <v>325</v>
          </cell>
          <cell r="C326" t="str">
            <v>JaMycal Hasty</v>
          </cell>
        </row>
        <row r="327">
          <cell r="A327">
            <v>326</v>
          </cell>
          <cell r="C327" t="str">
            <v>Isaac Guerendo</v>
          </cell>
        </row>
        <row r="328">
          <cell r="A328">
            <v>327</v>
          </cell>
          <cell r="C328" t="str">
            <v>Adam Prentice</v>
          </cell>
        </row>
        <row r="329">
          <cell r="A329">
            <v>328</v>
          </cell>
          <cell r="C329" t="str">
            <v>Patrick Ricard</v>
          </cell>
        </row>
        <row r="330">
          <cell r="A330">
            <v>329</v>
          </cell>
          <cell r="C330" t="str">
            <v>Noah Brown</v>
          </cell>
        </row>
        <row r="331">
          <cell r="A331">
            <v>330</v>
          </cell>
          <cell r="C331" t="str">
            <v>Tutu Atwell</v>
          </cell>
        </row>
        <row r="332">
          <cell r="A332">
            <v>331</v>
          </cell>
          <cell r="C332" t="str">
            <v>Jermaine Burton</v>
          </cell>
        </row>
        <row r="333">
          <cell r="A333">
            <v>332</v>
          </cell>
          <cell r="C333" t="str">
            <v>David Bell</v>
          </cell>
        </row>
        <row r="334">
          <cell r="A334">
            <v>333</v>
          </cell>
          <cell r="C334" t="str">
            <v>Britain Covey</v>
          </cell>
        </row>
        <row r="335">
          <cell r="A335">
            <v>334</v>
          </cell>
          <cell r="C335" t="str">
            <v>Jordan Whittington</v>
          </cell>
        </row>
        <row r="336">
          <cell r="A336">
            <v>335</v>
          </cell>
          <cell r="C336" t="str">
            <v>Mike Williams</v>
          </cell>
        </row>
        <row r="337">
          <cell r="A337">
            <v>336</v>
          </cell>
          <cell r="C337" t="str">
            <v>Dyami Brown</v>
          </cell>
        </row>
        <row r="338">
          <cell r="A338">
            <v>337</v>
          </cell>
          <cell r="C338" t="str">
            <v>Trent Sherfield</v>
          </cell>
        </row>
        <row r="339">
          <cell r="A339">
            <v>338</v>
          </cell>
          <cell r="C339" t="str">
            <v>Brandon Powell</v>
          </cell>
        </row>
        <row r="340">
          <cell r="A340">
            <v>339</v>
          </cell>
          <cell r="C340" t="str">
            <v>Jake Bobo</v>
          </cell>
        </row>
        <row r="341">
          <cell r="A341">
            <v>340</v>
          </cell>
          <cell r="C341" t="str">
            <v>Grant DuBose</v>
          </cell>
        </row>
        <row r="342">
          <cell r="A342">
            <v>341</v>
          </cell>
          <cell r="C342" t="str">
            <v>Tim Patrick</v>
          </cell>
        </row>
        <row r="343">
          <cell r="A343">
            <v>342</v>
          </cell>
          <cell r="C343" t="str">
            <v>Bo Melton</v>
          </cell>
        </row>
        <row r="344">
          <cell r="A344">
            <v>343</v>
          </cell>
          <cell r="C344" t="str">
            <v>Robbie Chosen</v>
          </cell>
        </row>
        <row r="345">
          <cell r="A345">
            <v>344</v>
          </cell>
          <cell r="C345" t="str">
            <v>Chris Conley</v>
          </cell>
        </row>
        <row r="346">
          <cell r="A346">
            <v>345</v>
          </cell>
          <cell r="C346" t="str">
            <v>Malachi Corley</v>
          </cell>
        </row>
        <row r="347">
          <cell r="A347">
            <v>346</v>
          </cell>
          <cell r="C347" t="str">
            <v>Troy Franklin</v>
          </cell>
        </row>
        <row r="348">
          <cell r="A348">
            <v>347</v>
          </cell>
          <cell r="C348" t="str">
            <v>Tom Kennedy</v>
          </cell>
        </row>
        <row r="349">
          <cell r="A349">
            <v>348</v>
          </cell>
          <cell r="C349" t="str">
            <v>Brenton Strange</v>
          </cell>
        </row>
        <row r="350">
          <cell r="A350">
            <v>349</v>
          </cell>
          <cell r="C350" t="str">
            <v>Luke Schoonmaker</v>
          </cell>
        </row>
        <row r="351">
          <cell r="A351">
            <v>350</v>
          </cell>
          <cell r="C351" t="str">
            <v>Erick All</v>
          </cell>
        </row>
        <row r="352">
          <cell r="A352">
            <v>351</v>
          </cell>
          <cell r="C352" t="str">
            <v>Drew Sample</v>
          </cell>
        </row>
        <row r="353">
          <cell r="A353">
            <v>352</v>
          </cell>
          <cell r="C353" t="str">
            <v>Tommy Tremble</v>
          </cell>
        </row>
        <row r="354">
          <cell r="A354">
            <v>353</v>
          </cell>
          <cell r="C354" t="str">
            <v>Cade Stover</v>
          </cell>
        </row>
        <row r="355">
          <cell r="A355">
            <v>354</v>
          </cell>
          <cell r="C355" t="str">
            <v>Luke Farrell</v>
          </cell>
        </row>
        <row r="356">
          <cell r="A356">
            <v>355</v>
          </cell>
          <cell r="C356" t="str">
            <v>Josh Whyle</v>
          </cell>
        </row>
        <row r="357">
          <cell r="A357">
            <v>356</v>
          </cell>
          <cell r="C357" t="str">
            <v>Andrew Ogletree</v>
          </cell>
        </row>
        <row r="358">
          <cell r="A358">
            <v>357</v>
          </cell>
          <cell r="C358" t="str">
            <v>Jared Wiley</v>
          </cell>
        </row>
        <row r="359">
          <cell r="A359">
            <v>358</v>
          </cell>
          <cell r="C359" t="str">
            <v>Charlie Kolar</v>
          </cell>
        </row>
        <row r="360">
          <cell r="A360">
            <v>359</v>
          </cell>
          <cell r="C360" t="str">
            <v>Nate Adkins</v>
          </cell>
        </row>
        <row r="361">
          <cell r="A361">
            <v>360</v>
          </cell>
          <cell r="C361" t="str">
            <v>Harrison Bryant</v>
          </cell>
        </row>
        <row r="362">
          <cell r="A362">
            <v>361</v>
          </cell>
          <cell r="C362" t="str">
            <v>Jeremy Ruckert</v>
          </cell>
        </row>
        <row r="363">
          <cell r="A363">
            <v>362</v>
          </cell>
          <cell r="C363" t="str">
            <v>Brevyn Spann-Ford</v>
          </cell>
        </row>
        <row r="364">
          <cell r="A364">
            <v>363</v>
          </cell>
          <cell r="C364" t="str">
            <v>Eric Tomlinson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ames"/>
    </sheetNames>
    <sheetDataSet>
      <sheetData sheetId="0">
        <row r="18">
          <cell r="A18">
            <v>2024091201</v>
          </cell>
          <cell r="D18">
            <v>20</v>
          </cell>
          <cell r="F18">
            <v>4</v>
          </cell>
        </row>
        <row r="19">
          <cell r="A19">
            <v>2024091501</v>
          </cell>
          <cell r="D19">
            <v>9</v>
          </cell>
          <cell r="F19">
            <v>23</v>
          </cell>
        </row>
        <row r="20">
          <cell r="A20">
            <v>2024091502</v>
          </cell>
          <cell r="D20">
            <v>11</v>
          </cell>
          <cell r="F20">
            <v>30</v>
          </cell>
        </row>
        <row r="21">
          <cell r="A21">
            <v>2024091503</v>
          </cell>
          <cell r="D21">
            <v>12</v>
          </cell>
          <cell r="F21">
            <v>14</v>
          </cell>
        </row>
        <row r="22">
          <cell r="A22">
            <v>2024091504</v>
          </cell>
          <cell r="D22">
            <v>31</v>
          </cell>
          <cell r="F22">
            <v>25</v>
          </cell>
        </row>
        <row r="23">
          <cell r="A23">
            <v>2024091505</v>
          </cell>
          <cell r="D23">
            <v>21</v>
          </cell>
          <cell r="F23">
            <v>28</v>
          </cell>
        </row>
        <row r="24">
          <cell r="A24">
            <v>2024091506</v>
          </cell>
          <cell r="D24">
            <v>22</v>
          </cell>
          <cell r="F24">
            <v>29</v>
          </cell>
        </row>
        <row r="25">
          <cell r="A25">
            <v>2024091507</v>
          </cell>
          <cell r="D25">
            <v>32</v>
          </cell>
          <cell r="F25">
            <v>24</v>
          </cell>
        </row>
        <row r="26">
          <cell r="A26">
            <v>2024091508</v>
          </cell>
          <cell r="D26">
            <v>5</v>
          </cell>
          <cell r="F26">
            <v>18</v>
          </cell>
        </row>
        <row r="27">
          <cell r="A27">
            <v>2024091509</v>
          </cell>
          <cell r="D27">
            <v>15</v>
          </cell>
          <cell r="F27">
            <v>8</v>
          </cell>
        </row>
        <row r="28">
          <cell r="A28">
            <v>2024091510</v>
          </cell>
          <cell r="D28">
            <v>3</v>
          </cell>
          <cell r="F28">
            <v>17</v>
          </cell>
        </row>
        <row r="29">
          <cell r="A29">
            <v>2024091511</v>
          </cell>
          <cell r="D29">
            <v>1</v>
          </cell>
          <cell r="F29">
            <v>19</v>
          </cell>
        </row>
        <row r="30">
          <cell r="A30">
            <v>2024091512</v>
          </cell>
          <cell r="D30">
            <v>10</v>
          </cell>
          <cell r="F30">
            <v>27</v>
          </cell>
        </row>
        <row r="31">
          <cell r="A31">
            <v>2024091513</v>
          </cell>
          <cell r="D31">
            <v>16</v>
          </cell>
          <cell r="F31">
            <v>7</v>
          </cell>
        </row>
        <row r="32">
          <cell r="A32">
            <v>2024091514</v>
          </cell>
          <cell r="D32">
            <v>13</v>
          </cell>
          <cell r="F32">
            <v>6</v>
          </cell>
        </row>
        <row r="33">
          <cell r="A33">
            <v>2024091601</v>
          </cell>
          <cell r="D33">
            <v>26</v>
          </cell>
          <cell r="F33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9F908-DA29-4ADF-90DE-E04E2629D7C4}">
  <dimension ref="A1:Q80"/>
  <sheetViews>
    <sheetView tabSelected="1" workbookViewId="0">
      <pane ySplit="1" topLeftCell="A60" activePane="bottomLeft" state="frozen"/>
      <selection pane="bottomLeft" activeCell="D48" sqref="D48"/>
    </sheetView>
  </sheetViews>
  <sheetFormatPr defaultRowHeight="15" x14ac:dyDescent="0.25"/>
  <cols>
    <col min="1" max="1" width="13" customWidth="1"/>
    <col min="4" max="4" width="19" bestFit="1" customWidth="1"/>
    <col min="5" max="5" width="21.5703125" bestFit="1" customWidth="1"/>
    <col min="6" max="6" width="7.85546875" bestFit="1" customWidth="1"/>
    <col min="7" max="7" width="3" bestFit="1" customWidth="1"/>
    <col min="8" max="8" width="14.7109375" bestFit="1" customWidth="1"/>
    <col min="9" max="9" width="11.7109375" bestFit="1" customWidth="1"/>
    <col min="10" max="10" width="13.5703125" bestFit="1" customWidth="1"/>
    <col min="11" max="11" width="10.7109375" bestFit="1" customWidth="1"/>
    <col min="12" max="12" width="4.28515625" bestFit="1" customWidth="1"/>
    <col min="13" max="13" width="11.42578125" bestFit="1" customWidth="1"/>
    <col min="14" max="14" width="14.7109375" bestFit="1" customWidth="1"/>
    <col min="15" max="15" width="10.42578125" bestFit="1" customWidth="1"/>
  </cols>
  <sheetData>
    <row r="1" spans="1:15" s="11" customFormat="1" x14ac:dyDescent="0.25">
      <c r="A1" s="11" t="s">
        <v>415</v>
      </c>
      <c r="B1" s="11" t="s">
        <v>499</v>
      </c>
      <c r="C1" s="11" t="s">
        <v>185</v>
      </c>
      <c r="E1" s="14" t="s">
        <v>81</v>
      </c>
      <c r="F1" s="15" t="s">
        <v>80</v>
      </c>
      <c r="G1" s="15" t="s">
        <v>79</v>
      </c>
      <c r="H1" s="15" t="s">
        <v>78</v>
      </c>
      <c r="I1" s="15" t="s">
        <v>77</v>
      </c>
      <c r="J1" s="15" t="s">
        <v>76</v>
      </c>
      <c r="K1" s="15" t="s">
        <v>75</v>
      </c>
      <c r="L1" s="15" t="s">
        <v>74</v>
      </c>
      <c r="M1" s="15" t="s">
        <v>73</v>
      </c>
      <c r="N1" s="15" t="s">
        <v>72</v>
      </c>
      <c r="O1" s="15" t="s">
        <v>71</v>
      </c>
    </row>
    <row r="2" spans="1:15" x14ac:dyDescent="0.25">
      <c r="B2">
        <f>_xlfn.XLOOKUP(D2,[2]players!$C:$C,[2]players!$A:$A)</f>
        <v>1</v>
      </c>
      <c r="C2">
        <f>_xlfn.XLOOKUP(F2,[1]teams!$B:$B,[1]teams!$A:$A)</f>
        <v>4</v>
      </c>
      <c r="D2" s="5" t="str">
        <f>TRIM(RIGHT(E2,LEN(E2)-FIND(".",E2)-1))</f>
        <v>Josh Allen</v>
      </c>
      <c r="E2" s="9" t="s">
        <v>70</v>
      </c>
      <c r="F2" s="1" t="s">
        <v>69</v>
      </c>
      <c r="G2" s="1">
        <v>1</v>
      </c>
      <c r="H2" s="1">
        <v>18</v>
      </c>
      <c r="I2" s="1">
        <v>23</v>
      </c>
      <c r="J2" s="1">
        <v>232</v>
      </c>
      <c r="K2" s="1">
        <v>2</v>
      </c>
      <c r="L2" s="1">
        <v>0</v>
      </c>
      <c r="M2" s="1">
        <v>9</v>
      </c>
      <c r="N2" s="1">
        <v>39</v>
      </c>
      <c r="O2" s="1">
        <v>2</v>
      </c>
    </row>
    <row r="3" spans="1:15" x14ac:dyDescent="0.25">
      <c r="B3">
        <f>_xlfn.XLOOKUP(D3,[2]players!$C:$C,[2]players!$A:$A)</f>
        <v>2</v>
      </c>
      <c r="C3">
        <f>_xlfn.XLOOKUP(F3,[1]teams!$B:$B,[1]teams!$A:$A)</f>
        <v>30</v>
      </c>
      <c r="D3" s="5" t="str">
        <f t="shared" ref="D3:D66" si="0">TRIM(RIGHT(E3,LEN(E3)-FIND(".",E3)-1))</f>
        <v>Baker Mayfield</v>
      </c>
      <c r="E3" s="9" t="s">
        <v>68</v>
      </c>
      <c r="F3" s="2" t="s">
        <v>0</v>
      </c>
      <c r="G3" s="2">
        <v>1</v>
      </c>
      <c r="H3" s="2">
        <v>24</v>
      </c>
      <c r="I3" s="2">
        <v>30</v>
      </c>
      <c r="J3" s="2">
        <v>289</v>
      </c>
      <c r="K3" s="2">
        <v>4</v>
      </c>
      <c r="L3" s="2">
        <v>0</v>
      </c>
      <c r="M3" s="2">
        <v>3</v>
      </c>
      <c r="N3" s="2">
        <v>21</v>
      </c>
      <c r="O3" s="2">
        <v>0</v>
      </c>
    </row>
    <row r="4" spans="1:15" x14ac:dyDescent="0.25">
      <c r="B4">
        <f>_xlfn.XLOOKUP(D4,[2]players!$C:$C,[2]players!$A:$A)</f>
        <v>3</v>
      </c>
      <c r="C4">
        <f>_xlfn.XLOOKUP(F4,[1]teams!$B:$B,[1]teams!$A:$A)</f>
        <v>14</v>
      </c>
      <c r="D4" s="5" t="str">
        <f t="shared" si="0"/>
        <v>Anthony Richardson</v>
      </c>
      <c r="E4" s="9" t="s">
        <v>67</v>
      </c>
      <c r="F4" s="1" t="s">
        <v>66</v>
      </c>
      <c r="G4" s="1">
        <v>1</v>
      </c>
      <c r="H4" s="1">
        <v>9</v>
      </c>
      <c r="I4" s="1">
        <v>19</v>
      </c>
      <c r="J4" s="1">
        <v>212</v>
      </c>
      <c r="K4" s="1">
        <v>2</v>
      </c>
      <c r="L4" s="1">
        <v>1</v>
      </c>
      <c r="M4" s="1">
        <v>6</v>
      </c>
      <c r="N4" s="1">
        <v>56</v>
      </c>
      <c r="O4" s="1">
        <v>1</v>
      </c>
    </row>
    <row r="5" spans="1:15" x14ac:dyDescent="0.25">
      <c r="B5">
        <f>_xlfn.XLOOKUP(D5,[2]players!$C:$C,[2]players!$A:$A)</f>
        <v>4</v>
      </c>
      <c r="C5">
        <f>_xlfn.XLOOKUP(F5,[1]teams!$B:$B,[1]teams!$A:$A)</f>
        <v>32</v>
      </c>
      <c r="D5" s="5" t="str">
        <f t="shared" si="0"/>
        <v>Jayden Daniels</v>
      </c>
      <c r="E5" s="9" t="s">
        <v>65</v>
      </c>
      <c r="F5" s="2" t="s">
        <v>64</v>
      </c>
      <c r="G5" s="2">
        <v>1</v>
      </c>
      <c r="H5" s="2">
        <v>17</v>
      </c>
      <c r="I5" s="2">
        <v>24</v>
      </c>
      <c r="J5" s="2">
        <v>184</v>
      </c>
      <c r="K5" s="2">
        <v>0</v>
      </c>
      <c r="L5" s="2">
        <v>0</v>
      </c>
      <c r="M5" s="2">
        <v>16</v>
      </c>
      <c r="N5" s="2">
        <v>88</v>
      </c>
      <c r="O5" s="2">
        <v>2</v>
      </c>
    </row>
    <row r="6" spans="1:15" x14ac:dyDescent="0.25">
      <c r="B6">
        <f>_xlfn.XLOOKUP(D6,[2]players!$C:$C,[2]players!$A:$A)</f>
        <v>5</v>
      </c>
      <c r="C6">
        <f>_xlfn.XLOOKUP(F6,[1]teams!$B:$B,[1]teams!$A:$A)</f>
        <v>3</v>
      </c>
      <c r="D6" s="5" t="str">
        <f t="shared" si="0"/>
        <v>Lamar Jackson</v>
      </c>
      <c r="E6" s="9" t="s">
        <v>63</v>
      </c>
      <c r="F6" s="1" t="s">
        <v>62</v>
      </c>
      <c r="G6" s="1">
        <v>1</v>
      </c>
      <c r="H6" s="1">
        <v>26</v>
      </c>
      <c r="I6" s="1">
        <v>41</v>
      </c>
      <c r="J6" s="1">
        <v>273</v>
      </c>
      <c r="K6" s="1">
        <v>1</v>
      </c>
      <c r="L6" s="1">
        <v>0</v>
      </c>
      <c r="M6" s="1">
        <v>16</v>
      </c>
      <c r="N6" s="1">
        <v>122</v>
      </c>
      <c r="O6" s="1">
        <v>0</v>
      </c>
    </row>
    <row r="7" spans="1:15" x14ac:dyDescent="0.25">
      <c r="B7">
        <f>_xlfn.XLOOKUP(D7,[2]players!$C:$C,[2]players!$A:$A)</f>
        <v>6</v>
      </c>
      <c r="C7">
        <f>_xlfn.XLOOKUP(F7,[1]teams!$B:$B,[1]teams!$A:$A)</f>
        <v>26</v>
      </c>
      <c r="D7" s="5" t="str">
        <f t="shared" si="0"/>
        <v>Jalen Hurts</v>
      </c>
      <c r="E7" s="9" t="s">
        <v>61</v>
      </c>
      <c r="F7" s="2" t="s">
        <v>60</v>
      </c>
      <c r="G7" s="2">
        <v>1</v>
      </c>
      <c r="H7" s="2">
        <v>20</v>
      </c>
      <c r="I7" s="2">
        <v>34</v>
      </c>
      <c r="J7" s="2">
        <v>278</v>
      </c>
      <c r="K7" s="2">
        <v>2</v>
      </c>
      <c r="L7" s="2">
        <v>2</v>
      </c>
      <c r="M7" s="2">
        <v>13</v>
      </c>
      <c r="N7" s="2">
        <v>33</v>
      </c>
      <c r="O7" s="2">
        <v>0</v>
      </c>
    </row>
    <row r="8" spans="1:15" x14ac:dyDescent="0.25">
      <c r="B8">
        <f>_xlfn.XLOOKUP(D8,[2]players!$C:$C,[2]players!$A:$A)</f>
        <v>7</v>
      </c>
      <c r="C8">
        <f>_xlfn.XLOOKUP(F8,[1]teams!$B:$B,[1]teams!$A:$A)</f>
        <v>23</v>
      </c>
      <c r="D8" s="5" t="str">
        <f t="shared" si="0"/>
        <v>Derek Carr</v>
      </c>
      <c r="E8" s="9" t="s">
        <v>59</v>
      </c>
      <c r="F8" s="1" t="s">
        <v>8</v>
      </c>
      <c r="G8" s="1">
        <v>1</v>
      </c>
      <c r="H8" s="1">
        <v>19</v>
      </c>
      <c r="I8" s="1">
        <v>23</v>
      </c>
      <c r="J8" s="1">
        <v>200</v>
      </c>
      <c r="K8" s="1">
        <v>3</v>
      </c>
      <c r="L8" s="1">
        <v>0</v>
      </c>
      <c r="M8" s="1">
        <v>2</v>
      </c>
      <c r="N8" s="1">
        <v>13</v>
      </c>
      <c r="O8" s="1">
        <v>0</v>
      </c>
    </row>
    <row r="9" spans="1:15" x14ac:dyDescent="0.25">
      <c r="B9">
        <f>_xlfn.XLOOKUP(D9,[2]players!$C:$C,[2]players!$A:$A)</f>
        <v>8</v>
      </c>
      <c r="C9">
        <f>_xlfn.XLOOKUP(F9,[1]teams!$B:$B,[1]teams!$A:$A)</f>
        <v>20</v>
      </c>
      <c r="D9" s="5" t="str">
        <f t="shared" si="0"/>
        <v>Tua Tagovailoa</v>
      </c>
      <c r="E9" s="9" t="s">
        <v>58</v>
      </c>
      <c r="F9" s="2" t="s">
        <v>57</v>
      </c>
      <c r="G9" s="2">
        <v>1</v>
      </c>
      <c r="H9" s="2">
        <v>23</v>
      </c>
      <c r="I9" s="2">
        <v>37</v>
      </c>
      <c r="J9" s="2">
        <v>338</v>
      </c>
      <c r="K9" s="2">
        <v>1</v>
      </c>
      <c r="L9" s="2">
        <v>0</v>
      </c>
      <c r="M9" s="2">
        <v>1</v>
      </c>
      <c r="N9" s="2">
        <v>11</v>
      </c>
      <c r="O9" s="2">
        <v>0</v>
      </c>
    </row>
    <row r="10" spans="1:15" x14ac:dyDescent="0.25">
      <c r="B10">
        <f>_xlfn.XLOOKUP(D10,[2]players!$C:$C,[2]players!$A:$A)</f>
        <v>9</v>
      </c>
      <c r="C10">
        <f>_xlfn.XLOOKUP(F10,[1]teams!$B:$B,[1]teams!$A:$A)</f>
        <v>29</v>
      </c>
      <c r="D10" s="5" t="str">
        <f t="shared" si="0"/>
        <v>Geno Smith</v>
      </c>
      <c r="E10" s="9" t="s">
        <v>56</v>
      </c>
      <c r="F10" s="1" t="s">
        <v>55</v>
      </c>
      <c r="G10" s="1">
        <v>1</v>
      </c>
      <c r="H10" s="1">
        <v>18</v>
      </c>
      <c r="I10" s="1">
        <v>25</v>
      </c>
      <c r="J10" s="1">
        <v>171</v>
      </c>
      <c r="K10" s="1">
        <v>1</v>
      </c>
      <c r="L10" s="1">
        <v>1</v>
      </c>
      <c r="M10" s="1">
        <v>4</v>
      </c>
      <c r="N10" s="1">
        <v>30</v>
      </c>
      <c r="O10" s="1">
        <v>1</v>
      </c>
    </row>
    <row r="11" spans="1:15" x14ac:dyDescent="0.25">
      <c r="B11">
        <f>_xlfn.XLOOKUP(D11,[2]players!$C:$C,[2]players!$A:$A)</f>
        <v>10</v>
      </c>
      <c r="C11">
        <f>_xlfn.XLOOKUP(F11,[1]teams!$B:$B,[1]teams!$A:$A)</f>
        <v>12</v>
      </c>
      <c r="D11" s="5" t="str">
        <f t="shared" si="0"/>
        <v>Jordan Love</v>
      </c>
      <c r="E11" s="9" t="s">
        <v>54</v>
      </c>
      <c r="F11" s="2" t="s">
        <v>6</v>
      </c>
      <c r="G11" s="2">
        <v>1</v>
      </c>
      <c r="H11" s="2">
        <v>17</v>
      </c>
      <c r="I11" s="2">
        <v>34</v>
      </c>
      <c r="J11" s="2">
        <v>260</v>
      </c>
      <c r="K11" s="2">
        <v>2</v>
      </c>
      <c r="L11" s="2">
        <v>1</v>
      </c>
      <c r="M11" s="2">
        <v>0</v>
      </c>
      <c r="N11" s="2">
        <v>0</v>
      </c>
      <c r="O11" s="2">
        <v>0</v>
      </c>
    </row>
    <row r="12" spans="1:15" x14ac:dyDescent="0.25">
      <c r="B12">
        <f>_xlfn.XLOOKUP(D12,[2]players!$C:$C,[2]players!$A:$A)</f>
        <v>11</v>
      </c>
      <c r="C12">
        <f>_xlfn.XLOOKUP(F12,[1]teams!$B:$B,[1]teams!$A:$A)</f>
        <v>13</v>
      </c>
      <c r="D12" s="5" t="str">
        <f t="shared" si="0"/>
        <v>C.J. Stroud</v>
      </c>
      <c r="E12" s="9" t="s">
        <v>53</v>
      </c>
      <c r="F12" s="1" t="s">
        <v>52</v>
      </c>
      <c r="G12" s="1">
        <v>1</v>
      </c>
      <c r="H12" s="1">
        <v>24</v>
      </c>
      <c r="I12" s="1">
        <v>32</v>
      </c>
      <c r="J12" s="1">
        <v>234</v>
      </c>
      <c r="K12" s="1">
        <v>2</v>
      </c>
      <c r="L12" s="1">
        <v>0</v>
      </c>
      <c r="M12" s="1">
        <v>4</v>
      </c>
      <c r="N12" s="1">
        <v>13</v>
      </c>
      <c r="O12" s="1">
        <v>0</v>
      </c>
    </row>
    <row r="13" spans="1:15" x14ac:dyDescent="0.25">
      <c r="B13">
        <f>_xlfn.XLOOKUP(D13,[2]players!$C:$C,[2]players!$A:$A)</f>
        <v>12</v>
      </c>
      <c r="C13">
        <f>_xlfn.XLOOKUP(F13,[1]teams!$B:$B,[1]teams!$A:$A)</f>
        <v>19</v>
      </c>
      <c r="D13" s="5" t="str">
        <f t="shared" si="0"/>
        <v>Matthew Stafford</v>
      </c>
      <c r="E13" s="9" t="s">
        <v>51</v>
      </c>
      <c r="F13" s="2" t="s">
        <v>50</v>
      </c>
      <c r="G13" s="2">
        <v>1</v>
      </c>
      <c r="H13" s="2">
        <v>34</v>
      </c>
      <c r="I13" s="2">
        <v>49</v>
      </c>
      <c r="J13" s="2">
        <v>317</v>
      </c>
      <c r="K13" s="2">
        <v>1</v>
      </c>
      <c r="L13" s="2">
        <v>1</v>
      </c>
      <c r="M13" s="2">
        <v>0</v>
      </c>
      <c r="N13" s="2">
        <v>0</v>
      </c>
      <c r="O13" s="2">
        <v>0</v>
      </c>
    </row>
    <row r="14" spans="1:15" x14ac:dyDescent="0.25">
      <c r="B14">
        <f>_xlfn.XLOOKUP(D14,[2]players!$C:$C,[2]players!$A:$A)</f>
        <v>13</v>
      </c>
      <c r="C14">
        <f>_xlfn.XLOOKUP(F14,[1]teams!$B:$B,[1]teams!$A:$A)</f>
        <v>16</v>
      </c>
      <c r="D14" s="5" t="str">
        <f t="shared" si="0"/>
        <v>Patrick Mahomes</v>
      </c>
      <c r="E14" s="9" t="s">
        <v>49</v>
      </c>
      <c r="F14" s="1" t="s">
        <v>48</v>
      </c>
      <c r="G14" s="1">
        <v>1</v>
      </c>
      <c r="H14" s="1">
        <v>20</v>
      </c>
      <c r="I14" s="1">
        <v>28</v>
      </c>
      <c r="J14" s="1">
        <v>291</v>
      </c>
      <c r="K14" s="1">
        <v>1</v>
      </c>
      <c r="L14" s="1">
        <v>1</v>
      </c>
      <c r="M14" s="1">
        <v>2</v>
      </c>
      <c r="N14" s="1">
        <v>3</v>
      </c>
      <c r="O14" s="1">
        <v>0</v>
      </c>
    </row>
    <row r="15" spans="1:15" x14ac:dyDescent="0.25">
      <c r="B15">
        <f>_xlfn.XLOOKUP(D15,[2]players!$C:$C,[2]players!$A:$A)</f>
        <v>14</v>
      </c>
      <c r="C15">
        <f>_xlfn.XLOOKUP(F15,[1]teams!$B:$B,[1]teams!$A:$A)</f>
        <v>21</v>
      </c>
      <c r="D15" s="5" t="str">
        <f t="shared" si="0"/>
        <v>Sam Darnold</v>
      </c>
      <c r="E15" s="9" t="s">
        <v>47</v>
      </c>
      <c r="F15" s="2" t="s">
        <v>46</v>
      </c>
      <c r="G15" s="2">
        <v>1</v>
      </c>
      <c r="H15" s="2">
        <v>19</v>
      </c>
      <c r="I15" s="2">
        <v>24</v>
      </c>
      <c r="J15" s="2">
        <v>208</v>
      </c>
      <c r="K15" s="2">
        <v>2</v>
      </c>
      <c r="L15" s="2">
        <v>1</v>
      </c>
      <c r="M15" s="2">
        <v>3</v>
      </c>
      <c r="N15" s="2">
        <v>3</v>
      </c>
      <c r="O15" s="2">
        <v>0</v>
      </c>
    </row>
    <row r="16" spans="1:15" x14ac:dyDescent="0.25">
      <c r="B16">
        <f>_xlfn.XLOOKUP(D16,[2]players!$C:$C,[2]players!$A:$A)</f>
        <v>15</v>
      </c>
      <c r="C16">
        <f>_xlfn.XLOOKUP(F16,[1]teams!$B:$B,[1]teams!$A:$A)</f>
        <v>1</v>
      </c>
      <c r="D16" s="5" t="str">
        <f t="shared" si="0"/>
        <v>Kyler Murray</v>
      </c>
      <c r="E16" s="9" t="s">
        <v>45</v>
      </c>
      <c r="F16" s="1" t="s">
        <v>44</v>
      </c>
      <c r="G16" s="1">
        <v>1</v>
      </c>
      <c r="H16" s="1">
        <v>21</v>
      </c>
      <c r="I16" s="1">
        <v>31</v>
      </c>
      <c r="J16" s="1">
        <v>162</v>
      </c>
      <c r="K16" s="1">
        <v>1</v>
      </c>
      <c r="L16" s="1">
        <v>0</v>
      </c>
      <c r="M16" s="1">
        <v>5</v>
      </c>
      <c r="N16" s="1">
        <v>57</v>
      </c>
      <c r="O16" s="1">
        <v>0</v>
      </c>
    </row>
    <row r="17" spans="2:15" x14ac:dyDescent="0.25">
      <c r="B17">
        <f>_xlfn.XLOOKUP(D17,[2]players!$C:$C,[2]players!$A:$A)</f>
        <v>16</v>
      </c>
      <c r="C17">
        <f>_xlfn.XLOOKUP(F17,[1]teams!$B:$B,[1]teams!$A:$A)</f>
        <v>17</v>
      </c>
      <c r="D17" s="5" t="str">
        <f t="shared" si="0"/>
        <v>Gardner Minshew</v>
      </c>
      <c r="E17" s="9" t="s">
        <v>43</v>
      </c>
      <c r="F17" s="2" t="s">
        <v>42</v>
      </c>
      <c r="G17" s="2">
        <v>1</v>
      </c>
      <c r="H17" s="2">
        <v>25</v>
      </c>
      <c r="I17" s="2">
        <v>33</v>
      </c>
      <c r="J17" s="2">
        <v>257</v>
      </c>
      <c r="K17" s="2">
        <v>1</v>
      </c>
      <c r="L17" s="2">
        <v>1</v>
      </c>
      <c r="M17" s="2">
        <v>3</v>
      </c>
      <c r="N17" s="2">
        <v>5</v>
      </c>
      <c r="O17" s="2">
        <v>0</v>
      </c>
    </row>
    <row r="18" spans="2:15" x14ac:dyDescent="0.25">
      <c r="B18">
        <f>_xlfn.XLOOKUP(D18,[2]players!$C:$C,[2]players!$A:$A)</f>
        <v>17</v>
      </c>
      <c r="C18">
        <f>_xlfn.XLOOKUP(F18,[1]teams!$B:$B,[1]teams!$A:$A)</f>
        <v>10</v>
      </c>
      <c r="D18" s="5" t="str">
        <f t="shared" si="0"/>
        <v>Bo Nix</v>
      </c>
      <c r="E18" s="9" t="s">
        <v>41</v>
      </c>
      <c r="F18" s="1" t="s">
        <v>40</v>
      </c>
      <c r="G18" s="1">
        <v>1</v>
      </c>
      <c r="H18" s="1">
        <v>26</v>
      </c>
      <c r="I18" s="1">
        <v>42</v>
      </c>
      <c r="J18" s="1">
        <v>138</v>
      </c>
      <c r="K18" s="1">
        <v>0</v>
      </c>
      <c r="L18" s="1">
        <v>2</v>
      </c>
      <c r="M18" s="1">
        <v>5</v>
      </c>
      <c r="N18" s="1">
        <v>35</v>
      </c>
      <c r="O18" s="1">
        <v>1</v>
      </c>
    </row>
    <row r="19" spans="2:15" x14ac:dyDescent="0.25">
      <c r="B19">
        <f>_xlfn.XLOOKUP(D19,[2]players!$C:$C,[2]players!$A:$A)</f>
        <v>18</v>
      </c>
      <c r="C19">
        <f>_xlfn.XLOOKUP(F19,[1]teams!$B:$B,[1]teams!$A:$A)</f>
        <v>8</v>
      </c>
      <c r="D19" s="5" t="str">
        <f t="shared" si="0"/>
        <v>Deshaun Watson</v>
      </c>
      <c r="E19" s="9" t="s">
        <v>39</v>
      </c>
      <c r="F19" s="2" t="s">
        <v>38</v>
      </c>
      <c r="G19" s="2">
        <v>1</v>
      </c>
      <c r="H19" s="2">
        <v>24</v>
      </c>
      <c r="I19" s="2">
        <v>45</v>
      </c>
      <c r="J19" s="2">
        <v>169</v>
      </c>
      <c r="K19" s="2">
        <v>1</v>
      </c>
      <c r="L19" s="2">
        <v>2</v>
      </c>
      <c r="M19" s="2">
        <v>5</v>
      </c>
      <c r="N19" s="2">
        <v>39</v>
      </c>
      <c r="O19" s="2">
        <v>0</v>
      </c>
    </row>
    <row r="20" spans="2:15" x14ac:dyDescent="0.25">
      <c r="B20">
        <f>_xlfn.XLOOKUP(D20,[2]players!$C:$C,[2]players!$A:$A)</f>
        <v>19</v>
      </c>
      <c r="C20">
        <f>_xlfn.XLOOKUP(F20,[1]teams!$B:$B,[1]teams!$A:$A)</f>
        <v>11</v>
      </c>
      <c r="D20" s="5" t="str">
        <f t="shared" si="0"/>
        <v>Jared Goff</v>
      </c>
      <c r="E20" s="9" t="s">
        <v>37</v>
      </c>
      <c r="F20" s="1" t="s">
        <v>36</v>
      </c>
      <c r="G20" s="1">
        <v>1</v>
      </c>
      <c r="H20" s="1">
        <v>18</v>
      </c>
      <c r="I20" s="1">
        <v>28</v>
      </c>
      <c r="J20" s="1">
        <v>217</v>
      </c>
      <c r="K20" s="1">
        <v>1</v>
      </c>
      <c r="L20" s="1">
        <v>1</v>
      </c>
      <c r="M20" s="1">
        <v>1</v>
      </c>
      <c r="N20" s="1">
        <v>7</v>
      </c>
      <c r="O20" s="1">
        <v>0</v>
      </c>
    </row>
    <row r="21" spans="2:15" x14ac:dyDescent="0.25">
      <c r="B21">
        <f>_xlfn.XLOOKUP(D21,[2]players!$C:$C,[2]players!$A:$A)</f>
        <v>20</v>
      </c>
      <c r="C21">
        <f>_xlfn.XLOOKUP(F21,[1]teams!$B:$B,[1]teams!$A:$A)</f>
        <v>5</v>
      </c>
      <c r="D21" s="5" t="str">
        <f t="shared" si="0"/>
        <v>Bryce Young</v>
      </c>
      <c r="E21" s="9" t="s">
        <v>35</v>
      </c>
      <c r="F21" s="2" t="s">
        <v>10</v>
      </c>
      <c r="G21" s="2">
        <v>1</v>
      </c>
      <c r="H21" s="2">
        <v>13</v>
      </c>
      <c r="I21" s="2">
        <v>30</v>
      </c>
      <c r="J21" s="2">
        <v>161</v>
      </c>
      <c r="K21" s="2">
        <v>0</v>
      </c>
      <c r="L21" s="2">
        <v>2</v>
      </c>
      <c r="M21" s="2">
        <v>4</v>
      </c>
      <c r="N21" s="2">
        <v>12</v>
      </c>
      <c r="O21" s="2">
        <v>1</v>
      </c>
    </row>
    <row r="22" spans="2:15" x14ac:dyDescent="0.25">
      <c r="B22">
        <f>_xlfn.XLOOKUP(D22,[2]players!$C:$C,[2]players!$A:$A)</f>
        <v>21</v>
      </c>
      <c r="C22">
        <f>_xlfn.XLOOKUP(F22,[1]teams!$B:$B,[1]teams!$A:$A)</f>
        <v>31</v>
      </c>
      <c r="D22" s="5" t="str">
        <f t="shared" si="0"/>
        <v>Will Levis</v>
      </c>
      <c r="E22" s="9" t="s">
        <v>34</v>
      </c>
      <c r="F22" s="1" t="s">
        <v>33</v>
      </c>
      <c r="G22" s="1">
        <v>1</v>
      </c>
      <c r="H22" s="1">
        <v>19</v>
      </c>
      <c r="I22" s="1">
        <v>32</v>
      </c>
      <c r="J22" s="1">
        <v>127</v>
      </c>
      <c r="K22" s="1">
        <v>1</v>
      </c>
      <c r="L22" s="1">
        <v>2</v>
      </c>
      <c r="M22" s="1">
        <v>4</v>
      </c>
      <c r="N22" s="1">
        <v>36</v>
      </c>
      <c r="O22" s="1">
        <v>0</v>
      </c>
    </row>
    <row r="23" spans="2:15" x14ac:dyDescent="0.25">
      <c r="B23">
        <f>_xlfn.XLOOKUP(D23,[2]players!$C:$C,[2]players!$A:$A)</f>
        <v>22</v>
      </c>
      <c r="C23">
        <f>_xlfn.XLOOKUP(F23,[1]teams!$B:$B,[1]teams!$A:$A)</f>
        <v>27</v>
      </c>
      <c r="D23" s="5" t="str">
        <f t="shared" si="0"/>
        <v>Justin Fields</v>
      </c>
      <c r="E23" s="9" t="s">
        <v>32</v>
      </c>
      <c r="F23" s="2" t="s">
        <v>31</v>
      </c>
      <c r="G23" s="2">
        <v>1</v>
      </c>
      <c r="H23" s="2">
        <v>17</v>
      </c>
      <c r="I23" s="2">
        <v>23</v>
      </c>
      <c r="J23" s="2">
        <v>156</v>
      </c>
      <c r="K23" s="2">
        <v>0</v>
      </c>
      <c r="L23" s="2">
        <v>0</v>
      </c>
      <c r="M23" s="2">
        <v>14</v>
      </c>
      <c r="N23" s="2">
        <v>57</v>
      </c>
      <c r="O23" s="2">
        <v>0</v>
      </c>
    </row>
    <row r="24" spans="2:15" x14ac:dyDescent="0.25">
      <c r="B24">
        <f>_xlfn.XLOOKUP(D24,[2]players!$C:$C,[2]players!$A:$A)</f>
        <v>23</v>
      </c>
      <c r="C24">
        <f>_xlfn.XLOOKUP(F24,[1]teams!$B:$B,[1]teams!$A:$A)</f>
        <v>9</v>
      </c>
      <c r="D24" s="5" t="str">
        <f t="shared" si="0"/>
        <v>Dak Prescott</v>
      </c>
      <c r="E24" s="9" t="s">
        <v>30</v>
      </c>
      <c r="F24" s="1" t="s">
        <v>2</v>
      </c>
      <c r="G24" s="1">
        <v>1</v>
      </c>
      <c r="H24" s="1">
        <v>19</v>
      </c>
      <c r="I24" s="1">
        <v>32</v>
      </c>
      <c r="J24" s="1">
        <v>179</v>
      </c>
      <c r="K24" s="1">
        <v>1</v>
      </c>
      <c r="L24" s="1">
        <v>0</v>
      </c>
      <c r="M24" s="1">
        <v>1</v>
      </c>
      <c r="N24" s="1">
        <v>3</v>
      </c>
      <c r="O24" s="1">
        <v>0</v>
      </c>
    </row>
    <row r="25" spans="2:15" x14ac:dyDescent="0.25">
      <c r="B25">
        <f>_xlfn.XLOOKUP(D25,[2]players!$C:$C,[2]players!$A:$A)</f>
        <v>24</v>
      </c>
      <c r="C25">
        <f>_xlfn.XLOOKUP(F25,[1]teams!$B:$B,[1]teams!$A:$A)</f>
        <v>15</v>
      </c>
      <c r="D25" s="5" t="str">
        <f t="shared" si="0"/>
        <v>Trevor Lawrence</v>
      </c>
      <c r="E25" s="9" t="s">
        <v>29</v>
      </c>
      <c r="F25" s="2" t="s">
        <v>28</v>
      </c>
      <c r="G25" s="2">
        <v>1</v>
      </c>
      <c r="H25" s="2">
        <v>12</v>
      </c>
      <c r="I25" s="2">
        <v>21</v>
      </c>
      <c r="J25" s="2">
        <v>162</v>
      </c>
      <c r="K25" s="2">
        <v>1</v>
      </c>
      <c r="L25" s="2">
        <v>0</v>
      </c>
      <c r="M25" s="2">
        <v>1</v>
      </c>
      <c r="N25" s="2">
        <v>8</v>
      </c>
      <c r="O25" s="2">
        <v>0</v>
      </c>
    </row>
    <row r="26" spans="2:15" x14ac:dyDescent="0.25">
      <c r="B26">
        <f>_xlfn.XLOOKUP(D26,[2]players!$C:$C,[2]players!$A:$A)</f>
        <v>25</v>
      </c>
      <c r="C26">
        <f>_xlfn.XLOOKUP(F26,[1]teams!$B:$B,[1]teams!$A:$A)</f>
        <v>28</v>
      </c>
      <c r="D26" s="5" t="str">
        <f t="shared" si="0"/>
        <v>Brock Purdy</v>
      </c>
      <c r="E26" s="9" t="s">
        <v>27</v>
      </c>
      <c r="F26" s="1" t="s">
        <v>4</v>
      </c>
      <c r="G26" s="1">
        <v>1</v>
      </c>
      <c r="H26" s="1">
        <v>19</v>
      </c>
      <c r="I26" s="1">
        <v>29</v>
      </c>
      <c r="J26" s="1">
        <v>231</v>
      </c>
      <c r="K26" s="1">
        <v>0</v>
      </c>
      <c r="L26" s="1">
        <v>0</v>
      </c>
      <c r="M26" s="1">
        <v>1</v>
      </c>
      <c r="N26" s="1">
        <v>11</v>
      </c>
      <c r="O26" s="1">
        <v>0</v>
      </c>
    </row>
    <row r="27" spans="2:15" x14ac:dyDescent="0.25">
      <c r="B27">
        <f>_xlfn.XLOOKUP(D27,[2]players!$C:$C,[2]players!$A:$A)</f>
        <v>26</v>
      </c>
      <c r="C27">
        <f>_xlfn.XLOOKUP(F27,[1]teams!$B:$B,[1]teams!$A:$A)</f>
        <v>25</v>
      </c>
      <c r="D27" s="5" t="str">
        <f t="shared" si="0"/>
        <v>Aaron Rodgers</v>
      </c>
      <c r="E27" s="9" t="s">
        <v>26</v>
      </c>
      <c r="F27" s="2" t="s">
        <v>14</v>
      </c>
      <c r="G27" s="2">
        <v>1</v>
      </c>
      <c r="H27" s="2">
        <v>13</v>
      </c>
      <c r="I27" s="2">
        <v>21</v>
      </c>
      <c r="J27" s="2">
        <v>167</v>
      </c>
      <c r="K27" s="2">
        <v>1</v>
      </c>
      <c r="L27" s="2">
        <v>1</v>
      </c>
      <c r="M27" s="2">
        <v>1</v>
      </c>
      <c r="N27" s="2">
        <v>-1</v>
      </c>
      <c r="O27" s="2">
        <v>0</v>
      </c>
    </row>
    <row r="28" spans="2:15" x14ac:dyDescent="0.25">
      <c r="B28">
        <f>_xlfn.XLOOKUP(D28,[2]players!$C:$C,[2]players!$A:$A)</f>
        <v>27</v>
      </c>
      <c r="C28">
        <f>_xlfn.XLOOKUP(F28,[1]teams!$B:$B,[1]teams!$A:$A)</f>
        <v>18</v>
      </c>
      <c r="D28" s="5" t="str">
        <f t="shared" si="0"/>
        <v>Justin Herbert</v>
      </c>
      <c r="E28" s="9" t="s">
        <v>25</v>
      </c>
      <c r="F28" s="1" t="s">
        <v>24</v>
      </c>
      <c r="G28" s="1">
        <v>1</v>
      </c>
      <c r="H28" s="1">
        <v>17</v>
      </c>
      <c r="I28" s="1">
        <v>26</v>
      </c>
      <c r="J28" s="1">
        <v>144</v>
      </c>
      <c r="K28" s="1">
        <v>1</v>
      </c>
      <c r="L28" s="1">
        <v>0</v>
      </c>
      <c r="M28" s="1">
        <v>4</v>
      </c>
      <c r="N28" s="1">
        <v>6</v>
      </c>
      <c r="O28" s="1">
        <v>0</v>
      </c>
    </row>
    <row r="29" spans="2:15" x14ac:dyDescent="0.25">
      <c r="B29">
        <f>_xlfn.XLOOKUP(D29,[2]players!$C:$C,[2]players!$A:$A)</f>
        <v>28</v>
      </c>
      <c r="C29">
        <f>_xlfn.XLOOKUP(F29,[1]teams!$B:$B,[1]teams!$A:$A)</f>
        <v>2</v>
      </c>
      <c r="D29" s="5" t="str">
        <f t="shared" si="0"/>
        <v>Kirk Cousins</v>
      </c>
      <c r="E29" s="9" t="s">
        <v>23</v>
      </c>
      <c r="F29" s="2" t="s">
        <v>22</v>
      </c>
      <c r="G29" s="2">
        <v>1</v>
      </c>
      <c r="H29" s="2">
        <v>16</v>
      </c>
      <c r="I29" s="2">
        <v>26</v>
      </c>
      <c r="J29" s="2">
        <v>155</v>
      </c>
      <c r="K29" s="2">
        <v>1</v>
      </c>
      <c r="L29" s="2">
        <v>2</v>
      </c>
      <c r="M29" s="2">
        <v>1</v>
      </c>
      <c r="N29" s="2">
        <v>0</v>
      </c>
      <c r="O29" s="2">
        <v>0</v>
      </c>
    </row>
    <row r="30" spans="2:15" x14ac:dyDescent="0.25">
      <c r="B30">
        <f>_xlfn.XLOOKUP(D30,[2]players!$C:$C,[2]players!$A:$A)</f>
        <v>29</v>
      </c>
      <c r="C30">
        <f>_xlfn.XLOOKUP(F30,[1]teams!$B:$B,[1]teams!$A:$A)</f>
        <v>24</v>
      </c>
      <c r="D30" s="5" t="str">
        <f t="shared" si="0"/>
        <v>Daniel Jones</v>
      </c>
      <c r="E30" s="9" t="s">
        <v>21</v>
      </c>
      <c r="F30" s="1" t="s">
        <v>20</v>
      </c>
      <c r="G30" s="1">
        <v>1</v>
      </c>
      <c r="H30" s="1">
        <v>22</v>
      </c>
      <c r="I30" s="1">
        <v>42</v>
      </c>
      <c r="J30" s="1">
        <v>186</v>
      </c>
      <c r="K30" s="1">
        <v>0</v>
      </c>
      <c r="L30" s="1">
        <v>2</v>
      </c>
      <c r="M30" s="1">
        <v>6</v>
      </c>
      <c r="N30" s="1">
        <v>15</v>
      </c>
      <c r="O30" s="1">
        <v>0</v>
      </c>
    </row>
    <row r="31" spans="2:15" x14ac:dyDescent="0.25">
      <c r="B31">
        <f>_xlfn.XLOOKUP(D31,[2]players!$C:$C,[2]players!$A:$A)</f>
        <v>30</v>
      </c>
      <c r="C31">
        <f>_xlfn.XLOOKUP(F31,[1]teams!$B:$B,[1]teams!$A:$A)</f>
        <v>7</v>
      </c>
      <c r="D31" s="5" t="str">
        <f t="shared" si="0"/>
        <v>Joe Burrow</v>
      </c>
      <c r="E31" s="9" t="s">
        <v>19</v>
      </c>
      <c r="F31" s="2" t="s">
        <v>18</v>
      </c>
      <c r="G31" s="2">
        <v>1</v>
      </c>
      <c r="H31" s="2">
        <v>21</v>
      </c>
      <c r="I31" s="2">
        <v>29</v>
      </c>
      <c r="J31" s="2">
        <v>164</v>
      </c>
      <c r="K31" s="2">
        <v>0</v>
      </c>
      <c r="L31" s="2">
        <v>0</v>
      </c>
      <c r="M31" s="2">
        <v>4</v>
      </c>
      <c r="N31" s="2">
        <v>15</v>
      </c>
      <c r="O31" s="2">
        <v>0</v>
      </c>
    </row>
    <row r="32" spans="2:15" x14ac:dyDescent="0.25">
      <c r="B32">
        <f>_xlfn.XLOOKUP(D32,[2]players!$C:$C,[2]players!$A:$A)</f>
        <v>31</v>
      </c>
      <c r="C32">
        <f>_xlfn.XLOOKUP(F32,[1]teams!$B:$B,[1]teams!$A:$A)</f>
        <v>22</v>
      </c>
      <c r="D32" s="5" t="str">
        <f t="shared" si="0"/>
        <v>Jacoby Brissett</v>
      </c>
      <c r="E32" s="9" t="s">
        <v>17</v>
      </c>
      <c r="F32" s="1" t="s">
        <v>16</v>
      </c>
      <c r="G32" s="1">
        <v>1</v>
      </c>
      <c r="H32" s="1">
        <v>15</v>
      </c>
      <c r="I32" s="1">
        <v>24</v>
      </c>
      <c r="J32" s="1">
        <v>121</v>
      </c>
      <c r="K32" s="1">
        <v>0</v>
      </c>
      <c r="L32" s="1">
        <v>0</v>
      </c>
      <c r="M32" s="1">
        <v>7</v>
      </c>
      <c r="N32" s="1">
        <v>32</v>
      </c>
      <c r="O32" s="1">
        <v>0</v>
      </c>
    </row>
    <row r="33" spans="1:17" x14ac:dyDescent="0.25">
      <c r="B33">
        <f>_xlfn.XLOOKUP(D33,[2]players!$C:$C,[2]players!$A:$A)</f>
        <v>32</v>
      </c>
      <c r="C33">
        <f>_xlfn.XLOOKUP(F33,[1]teams!$B:$B,[1]teams!$A:$A)</f>
        <v>25</v>
      </c>
      <c r="D33" s="5" t="str">
        <f t="shared" si="0"/>
        <v>Tyrod Taylor</v>
      </c>
      <c r="E33" s="9" t="s">
        <v>15</v>
      </c>
      <c r="F33" s="2" t="s">
        <v>14</v>
      </c>
      <c r="G33" s="2">
        <v>1</v>
      </c>
      <c r="H33" s="2">
        <v>6</v>
      </c>
      <c r="I33" s="2">
        <v>8</v>
      </c>
      <c r="J33" s="2">
        <v>36</v>
      </c>
      <c r="K33" s="2">
        <v>1</v>
      </c>
      <c r="L33" s="2">
        <v>0</v>
      </c>
      <c r="M33" s="2">
        <v>1</v>
      </c>
      <c r="N33" s="2">
        <v>7</v>
      </c>
      <c r="O33" s="2">
        <v>0</v>
      </c>
    </row>
    <row r="34" spans="1:17" x14ac:dyDescent="0.25">
      <c r="B34">
        <f>_xlfn.XLOOKUP(D34,[2]players!$C:$C,[2]players!$A:$A)</f>
        <v>33</v>
      </c>
      <c r="C34">
        <f>_xlfn.XLOOKUP(F34,[1]teams!$B:$B,[1]teams!$A:$A)</f>
        <v>6</v>
      </c>
      <c r="D34" s="5" t="str">
        <f t="shared" si="0"/>
        <v>Caleb Williams</v>
      </c>
      <c r="E34" s="9" t="s">
        <v>13</v>
      </c>
      <c r="F34" s="1" t="s">
        <v>12</v>
      </c>
      <c r="G34" s="1">
        <v>1</v>
      </c>
      <c r="H34" s="1">
        <v>14</v>
      </c>
      <c r="I34" s="1">
        <v>29</v>
      </c>
      <c r="J34" s="1">
        <v>93</v>
      </c>
      <c r="K34" s="1">
        <v>0</v>
      </c>
      <c r="L34" s="1">
        <v>0</v>
      </c>
      <c r="M34" s="1">
        <v>5</v>
      </c>
      <c r="N34" s="1">
        <v>15</v>
      </c>
      <c r="O34" s="1">
        <v>0</v>
      </c>
    </row>
    <row r="35" spans="1:17" x14ac:dyDescent="0.25">
      <c r="B35">
        <f>_xlfn.XLOOKUP(D35,[2]players!$C:$C,[2]players!$A:$A)</f>
        <v>34</v>
      </c>
      <c r="C35">
        <f>_xlfn.XLOOKUP(F35,[1]teams!$B:$B,[1]teams!$A:$A)</f>
        <v>5</v>
      </c>
      <c r="D35" s="5" t="str">
        <f t="shared" si="0"/>
        <v>Andy Dalton</v>
      </c>
      <c r="E35" s="9" t="s">
        <v>11</v>
      </c>
      <c r="F35" s="2" t="s">
        <v>10</v>
      </c>
      <c r="G35" s="2">
        <v>1</v>
      </c>
      <c r="H35" s="2">
        <v>0</v>
      </c>
      <c r="I35" s="2">
        <v>1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</row>
    <row r="36" spans="1:17" x14ac:dyDescent="0.25">
      <c r="B36">
        <f>_xlfn.XLOOKUP(D36,[2]players!$C:$C,[2]players!$A:$A)</f>
        <v>35</v>
      </c>
      <c r="C36">
        <f>_xlfn.XLOOKUP(F36,[1]teams!$B:$B,[1]teams!$A:$A)</f>
        <v>23</v>
      </c>
      <c r="D36" s="5" t="str">
        <f t="shared" si="0"/>
        <v>Jake Haener</v>
      </c>
      <c r="E36" s="9" t="s">
        <v>9</v>
      </c>
      <c r="F36" s="1" t="s">
        <v>8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</row>
    <row r="37" spans="1:17" x14ac:dyDescent="0.25">
      <c r="B37">
        <f>_xlfn.XLOOKUP(D37,[2]players!$C:$C,[2]players!$A:$A)</f>
        <v>36</v>
      </c>
      <c r="C37">
        <f>_xlfn.XLOOKUP(F37,[1]teams!$B:$B,[1]teams!$A:$A)</f>
        <v>12</v>
      </c>
      <c r="D37" s="5" t="str">
        <f t="shared" si="0"/>
        <v>Malik Willis</v>
      </c>
      <c r="E37" s="9" t="s">
        <v>7</v>
      </c>
      <c r="F37" s="2" t="s">
        <v>6</v>
      </c>
      <c r="G37" s="2">
        <v>1</v>
      </c>
      <c r="H37" s="2">
        <v>0</v>
      </c>
      <c r="I37" s="2">
        <v>1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</row>
    <row r="38" spans="1:17" x14ac:dyDescent="0.25">
      <c r="B38">
        <f>_xlfn.XLOOKUP(D38,[2]players!$C:$C,[2]players!$A:$A)</f>
        <v>37</v>
      </c>
      <c r="C38">
        <f>_xlfn.XLOOKUP(F38,[1]teams!$B:$B,[1]teams!$A:$A)</f>
        <v>28</v>
      </c>
      <c r="D38" s="5" t="str">
        <f t="shared" si="0"/>
        <v>Brandon Allen</v>
      </c>
      <c r="E38" s="9" t="s">
        <v>5</v>
      </c>
      <c r="F38" s="1" t="s">
        <v>4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-1</v>
      </c>
      <c r="O38" s="1">
        <v>0</v>
      </c>
    </row>
    <row r="39" spans="1:17" x14ac:dyDescent="0.25">
      <c r="B39">
        <f>_xlfn.XLOOKUP(D39,[2]players!$C:$C,[2]players!$A:$A)</f>
        <v>38</v>
      </c>
      <c r="C39">
        <f>_xlfn.XLOOKUP(F39,[1]teams!$B:$B,[1]teams!$A:$A)</f>
        <v>9</v>
      </c>
      <c r="D39" s="5" t="str">
        <f t="shared" si="0"/>
        <v>Cooper Rush</v>
      </c>
      <c r="E39" s="9" t="s">
        <v>3</v>
      </c>
      <c r="F39" s="2" t="s">
        <v>2</v>
      </c>
      <c r="G39" s="2">
        <v>1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1</v>
      </c>
      <c r="N39" s="2">
        <v>-1</v>
      </c>
      <c r="O39" s="2">
        <v>0</v>
      </c>
    </row>
    <row r="40" spans="1:17" x14ac:dyDescent="0.25">
      <c r="B40">
        <f>_xlfn.XLOOKUP(D40,[2]players!$C:$C,[2]players!$A:$A)</f>
        <v>39</v>
      </c>
      <c r="C40">
        <f>_xlfn.XLOOKUP(F40,[1]teams!$B:$B,[1]teams!$A:$A)</f>
        <v>30</v>
      </c>
      <c r="D40" s="5" t="str">
        <f t="shared" si="0"/>
        <v>Kyle Trask</v>
      </c>
      <c r="E40" s="9" t="s">
        <v>1</v>
      </c>
      <c r="F40" s="1" t="s">
        <v>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2</v>
      </c>
      <c r="N40" s="1">
        <v>-2</v>
      </c>
      <c r="O40" s="1">
        <v>0</v>
      </c>
    </row>
    <row r="41" spans="1:17" s="10" customFormat="1" x14ac:dyDescent="0.25">
      <c r="A41" s="11" t="s">
        <v>413</v>
      </c>
    </row>
    <row r="42" spans="1:17" x14ac:dyDescent="0.25">
      <c r="A42">
        <f>IFERROR(_xlfn.XLOOKUP(C42,[3]games!$D$18:$D$33,[3]games!$A$18:$A$33),_xlfn.XLOOKUP(C42,[3]games!$F$18:$F$33,[3]games!$A$18:$A$33))</f>
        <v>2024091511</v>
      </c>
      <c r="B42">
        <f>_xlfn.XLOOKUP(D42,[2]players!$C:$C,[2]players!$A:$A)</f>
        <v>15</v>
      </c>
      <c r="C42">
        <f>_xlfn.XLOOKUP(F42,[1]teams!$B:$B,[1]teams!$A:$A)</f>
        <v>1</v>
      </c>
      <c r="D42" s="5" t="str">
        <f t="shared" si="0"/>
        <v>Kyler Murray</v>
      </c>
      <c r="E42" s="9" t="s">
        <v>412</v>
      </c>
      <c r="F42" s="1" t="s">
        <v>44</v>
      </c>
      <c r="G42" s="1">
        <v>1</v>
      </c>
      <c r="H42" s="1">
        <v>17</v>
      </c>
      <c r="I42" s="1">
        <v>21</v>
      </c>
      <c r="J42" s="1">
        <v>266</v>
      </c>
      <c r="K42" s="1">
        <v>3</v>
      </c>
      <c r="L42" s="1">
        <v>0</v>
      </c>
      <c r="M42" s="1">
        <v>5</v>
      </c>
      <c r="N42" s="1">
        <v>59</v>
      </c>
      <c r="O42" s="1">
        <v>0</v>
      </c>
      <c r="P42" s="3">
        <v>31.2</v>
      </c>
      <c r="Q42" s="1">
        <v>31.2</v>
      </c>
    </row>
    <row r="43" spans="1:17" x14ac:dyDescent="0.25">
      <c r="A43">
        <f>IFERROR(_xlfn.XLOOKUP(C43,[3]games!$D$18:$D$33,[3]games!$A$18:$A$33),_xlfn.XLOOKUP(C43,[3]games!$F$18:$F$33,[3]games!$A$18:$A$33))</f>
        <v>2024091601</v>
      </c>
      <c r="B43">
        <f>_xlfn.XLOOKUP(D43,[2]players!$C:$C,[2]players!$A:$A)</f>
        <v>6</v>
      </c>
      <c r="C43">
        <f>_xlfn.XLOOKUP(F43,[1]teams!$B:$B,[1]teams!$A:$A)</f>
        <v>26</v>
      </c>
      <c r="D43" s="5" t="str">
        <f t="shared" si="0"/>
        <v>Jalen Hurts</v>
      </c>
      <c r="E43" s="9" t="s">
        <v>376</v>
      </c>
      <c r="F43" s="2" t="s">
        <v>60</v>
      </c>
      <c r="G43" s="2">
        <v>1</v>
      </c>
      <c r="H43" s="2">
        <v>23</v>
      </c>
      <c r="I43" s="2">
        <v>30</v>
      </c>
      <c r="J43" s="2">
        <v>183</v>
      </c>
      <c r="K43" s="2">
        <v>1</v>
      </c>
      <c r="L43" s="2">
        <v>1</v>
      </c>
      <c r="M43" s="2">
        <v>13</v>
      </c>
      <c r="N43" s="2">
        <v>85</v>
      </c>
      <c r="O43" s="2">
        <v>1</v>
      </c>
      <c r="P43" s="3">
        <v>27.7</v>
      </c>
      <c r="Q43" s="2">
        <v>27.7</v>
      </c>
    </row>
    <row r="44" spans="1:17" x14ac:dyDescent="0.25">
      <c r="A44">
        <f>IFERROR(_xlfn.XLOOKUP(C44,[3]games!$D$18:$D$33,[3]games!$A$18:$A$33),_xlfn.XLOOKUP(C44,[3]games!$F$18:$F$33,[3]games!$A$18:$A$33))</f>
        <v>2024091501</v>
      </c>
      <c r="B44">
        <f>_xlfn.XLOOKUP(D44,[2]players!$C:$C,[2]players!$A:$A)</f>
        <v>7</v>
      </c>
      <c r="C44">
        <f>_xlfn.XLOOKUP(F44,[1]teams!$B:$B,[1]teams!$A:$A)</f>
        <v>23</v>
      </c>
      <c r="D44" s="5" t="str">
        <f t="shared" si="0"/>
        <v>Derek Carr</v>
      </c>
      <c r="E44" s="9" t="s">
        <v>377</v>
      </c>
      <c r="F44" s="1" t="s">
        <v>8</v>
      </c>
      <c r="G44" s="1">
        <v>1</v>
      </c>
      <c r="H44" s="1">
        <v>11</v>
      </c>
      <c r="I44" s="1">
        <v>16</v>
      </c>
      <c r="J44" s="1">
        <v>243</v>
      </c>
      <c r="K44" s="1">
        <v>2</v>
      </c>
      <c r="L44" s="1">
        <v>1</v>
      </c>
      <c r="M44" s="1">
        <v>1</v>
      </c>
      <c r="N44" s="1">
        <v>1</v>
      </c>
      <c r="O44" s="1">
        <v>1</v>
      </c>
      <c r="P44" s="3">
        <v>26.3</v>
      </c>
      <c r="Q44" s="1">
        <v>26.3</v>
      </c>
    </row>
    <row r="45" spans="1:17" x14ac:dyDescent="0.25">
      <c r="A45">
        <f>IFERROR(_xlfn.XLOOKUP(C45,[3]games!$D$18:$D$33,[3]games!$A$18:$A$33),_xlfn.XLOOKUP(C45,[3]games!$F$18:$F$33,[3]games!$A$18:$A$33))</f>
        <v>2024091505</v>
      </c>
      <c r="B45">
        <f>_xlfn.XLOOKUP(D45,[2]players!$C:$C,[2]players!$A:$A)</f>
        <v>14</v>
      </c>
      <c r="C45">
        <f>_xlfn.XLOOKUP(F45,[1]teams!$B:$B,[1]teams!$A:$A)</f>
        <v>21</v>
      </c>
      <c r="D45" s="5" t="str">
        <f t="shared" si="0"/>
        <v>Sam Darnold</v>
      </c>
      <c r="E45" s="9" t="s">
        <v>378</v>
      </c>
      <c r="F45" s="2" t="s">
        <v>46</v>
      </c>
      <c r="G45" s="2">
        <v>1</v>
      </c>
      <c r="H45" s="2">
        <v>17</v>
      </c>
      <c r="I45" s="2">
        <v>26</v>
      </c>
      <c r="J45" s="2">
        <v>268</v>
      </c>
      <c r="K45" s="2">
        <v>2</v>
      </c>
      <c r="L45" s="2">
        <v>1</v>
      </c>
      <c r="M45" s="2">
        <v>5</v>
      </c>
      <c r="N45" s="2">
        <v>32</v>
      </c>
      <c r="O45" s="2">
        <v>0</v>
      </c>
      <c r="P45" s="3">
        <v>24.6</v>
      </c>
      <c r="Q45" s="2">
        <v>24.6</v>
      </c>
    </row>
    <row r="46" spans="1:17" x14ac:dyDescent="0.25">
      <c r="A46">
        <f>IFERROR(_xlfn.XLOOKUP(C46,[3]games!$D$18:$D$33,[3]games!$A$18:$A$33),_xlfn.XLOOKUP(C46,[3]games!$F$18:$F$33,[3]games!$A$18:$A$33))</f>
        <v>2024091502</v>
      </c>
      <c r="B46">
        <f>_xlfn.XLOOKUP(D46,[2]players!$C:$C,[2]players!$A:$A)</f>
        <v>2</v>
      </c>
      <c r="C46">
        <f>_xlfn.XLOOKUP(F46,[1]teams!$B:$B,[1]teams!$A:$A)</f>
        <v>30</v>
      </c>
      <c r="D46" s="5" t="str">
        <f t="shared" si="0"/>
        <v>Baker Mayfield</v>
      </c>
      <c r="E46" s="9" t="s">
        <v>379</v>
      </c>
      <c r="F46" s="1" t="s">
        <v>0</v>
      </c>
      <c r="G46" s="1">
        <v>1</v>
      </c>
      <c r="H46" s="1">
        <v>12</v>
      </c>
      <c r="I46" s="1">
        <v>19</v>
      </c>
      <c r="J46" s="1">
        <v>185</v>
      </c>
      <c r="K46" s="1">
        <v>1</v>
      </c>
      <c r="L46" s="1">
        <v>1</v>
      </c>
      <c r="M46" s="1">
        <v>5</v>
      </c>
      <c r="N46" s="1">
        <v>34</v>
      </c>
      <c r="O46" s="1">
        <v>1</v>
      </c>
      <c r="P46" s="3">
        <v>22.7</v>
      </c>
      <c r="Q46" s="1">
        <v>22.7</v>
      </c>
    </row>
    <row r="47" spans="1:17" x14ac:dyDescent="0.25">
      <c r="A47">
        <f>IFERROR(_xlfn.XLOOKUP(C47,[3]games!$D$18:$D$33,[3]games!$A$18:$A$33),_xlfn.XLOOKUP(C47,[3]games!$F$18:$F$33,[3]games!$A$18:$A$33))</f>
        <v>2024091513</v>
      </c>
      <c r="B47">
        <f>_xlfn.XLOOKUP(D47,[2]players!$C:$C,[2]players!$A:$A)</f>
        <v>30</v>
      </c>
      <c r="C47">
        <f>_xlfn.XLOOKUP(F47,[1]teams!$B:$B,[1]teams!$A:$A)</f>
        <v>7</v>
      </c>
      <c r="D47" s="5" t="str">
        <f t="shared" si="0"/>
        <v>Joe Burrow</v>
      </c>
      <c r="E47" s="9" t="s">
        <v>380</v>
      </c>
      <c r="F47" s="2" t="s">
        <v>18</v>
      </c>
      <c r="G47" s="2">
        <v>1</v>
      </c>
      <c r="H47" s="2">
        <v>23</v>
      </c>
      <c r="I47" s="2">
        <v>36</v>
      </c>
      <c r="J47" s="2">
        <v>258</v>
      </c>
      <c r="K47" s="2">
        <v>2</v>
      </c>
      <c r="L47" s="2">
        <v>0</v>
      </c>
      <c r="M47" s="2">
        <v>6</v>
      </c>
      <c r="N47" s="2">
        <v>9</v>
      </c>
      <c r="O47" s="2">
        <v>0</v>
      </c>
      <c r="P47" s="3">
        <v>21.8</v>
      </c>
      <c r="Q47" s="2">
        <v>21.8</v>
      </c>
    </row>
    <row r="48" spans="1:17" x14ac:dyDescent="0.25">
      <c r="A48">
        <f>IFERROR(_xlfn.XLOOKUP(C48,[3]games!$D$18:$D$33,[3]games!$A$18:$A$33),_xlfn.XLOOKUP(C48,[3]games!$F$18:$F$33,[3]games!$A$18:$A$33))</f>
        <v>2024091505</v>
      </c>
      <c r="B48">
        <f>_xlfn.XLOOKUP(D48,[2]players!$C:$C,[2]players!$A:$A)</f>
        <v>25</v>
      </c>
      <c r="C48">
        <f>_xlfn.XLOOKUP(F48,[1]teams!$B:$B,[1]teams!$A:$A)</f>
        <v>28</v>
      </c>
      <c r="D48" s="5" t="str">
        <f t="shared" si="0"/>
        <v>Brock Purdy</v>
      </c>
      <c r="E48" s="9" t="s">
        <v>381</v>
      </c>
      <c r="F48" s="1" t="s">
        <v>4</v>
      </c>
      <c r="G48" s="1">
        <v>1</v>
      </c>
      <c r="H48" s="1">
        <v>28</v>
      </c>
      <c r="I48" s="1">
        <v>36</v>
      </c>
      <c r="J48" s="1">
        <v>319</v>
      </c>
      <c r="K48" s="1">
        <v>1</v>
      </c>
      <c r="L48" s="1">
        <v>1</v>
      </c>
      <c r="M48" s="1">
        <v>2</v>
      </c>
      <c r="N48" s="1">
        <v>12</v>
      </c>
      <c r="O48" s="1">
        <v>0</v>
      </c>
      <c r="P48" s="3">
        <v>21.2</v>
      </c>
      <c r="Q48" s="1">
        <v>21.2</v>
      </c>
    </row>
    <row r="49" spans="1:17" x14ac:dyDescent="0.25">
      <c r="A49">
        <f>IFERROR(_xlfn.XLOOKUP(C49,[3]games!$D$18:$D$33,[3]games!$A$18:$A$33),_xlfn.XLOOKUP(C49,[3]games!$F$18:$F$33,[3]games!$A$18:$A$33))</f>
        <v>2024091506</v>
      </c>
      <c r="B49">
        <f>_xlfn.XLOOKUP(D49,[2]players!$C:$C,[2]players!$A:$A)</f>
        <v>9</v>
      </c>
      <c r="C49">
        <f>_xlfn.XLOOKUP(F49,[1]teams!$B:$B,[1]teams!$A:$A)</f>
        <v>29</v>
      </c>
      <c r="D49" s="5" t="str">
        <f t="shared" si="0"/>
        <v>Geno Smith</v>
      </c>
      <c r="E49" s="9" t="s">
        <v>382</v>
      </c>
      <c r="F49" s="2" t="s">
        <v>55</v>
      </c>
      <c r="G49" s="2">
        <v>1</v>
      </c>
      <c r="H49" s="2">
        <v>33</v>
      </c>
      <c r="I49" s="2">
        <v>44</v>
      </c>
      <c r="J49" s="2">
        <v>327</v>
      </c>
      <c r="K49" s="2">
        <v>1</v>
      </c>
      <c r="L49" s="2">
        <v>0</v>
      </c>
      <c r="M49" s="2">
        <v>5</v>
      </c>
      <c r="N49" s="2">
        <v>8</v>
      </c>
      <c r="O49" s="2">
        <v>0</v>
      </c>
      <c r="P49" s="3">
        <v>21.2</v>
      </c>
      <c r="Q49" s="2">
        <v>21.2</v>
      </c>
    </row>
    <row r="50" spans="1:17" x14ac:dyDescent="0.25">
      <c r="A50">
        <f>IFERROR(_xlfn.XLOOKUP(C50,[3]games!$D$18:$D$33,[3]games!$A$18:$A$33),_xlfn.XLOOKUP(C50,[3]games!$F$18:$F$33,[3]games!$A$18:$A$33))</f>
        <v>2024091510</v>
      </c>
      <c r="B50">
        <f>_xlfn.XLOOKUP(D50,[2]players!$C:$C,[2]players!$A:$A)</f>
        <v>5</v>
      </c>
      <c r="C50">
        <f>_xlfn.XLOOKUP(F50,[1]teams!$B:$B,[1]teams!$A:$A)</f>
        <v>3</v>
      </c>
      <c r="D50" s="5" t="str">
        <f t="shared" si="0"/>
        <v>Lamar Jackson</v>
      </c>
      <c r="E50" s="9" t="s">
        <v>383</v>
      </c>
      <c r="F50" s="1" t="s">
        <v>62</v>
      </c>
      <c r="G50" s="1">
        <v>1</v>
      </c>
      <c r="H50" s="1">
        <v>21</v>
      </c>
      <c r="I50" s="1">
        <v>34</v>
      </c>
      <c r="J50" s="1">
        <v>247</v>
      </c>
      <c r="K50" s="1">
        <v>1</v>
      </c>
      <c r="L50" s="1">
        <v>1</v>
      </c>
      <c r="M50" s="1">
        <v>5</v>
      </c>
      <c r="N50" s="1">
        <v>45</v>
      </c>
      <c r="O50" s="1">
        <v>0</v>
      </c>
      <c r="P50" s="3">
        <v>20.9</v>
      </c>
      <c r="Q50" s="1">
        <v>20.9</v>
      </c>
    </row>
    <row r="51" spans="1:17" x14ac:dyDescent="0.25">
      <c r="A51">
        <f>IFERROR(_xlfn.XLOOKUP(C51,[3]games!$D$18:$D$33,[3]games!$A$18:$A$33),_xlfn.XLOOKUP(C51,[3]games!$F$18:$F$33,[3]games!$A$18:$A$33))</f>
        <v>2024091507</v>
      </c>
      <c r="B51">
        <f>_xlfn.XLOOKUP(D51,[2]players!$C:$C,[2]players!$A:$A)</f>
        <v>29</v>
      </c>
      <c r="C51">
        <f>_xlfn.XLOOKUP(F51,[1]teams!$B:$B,[1]teams!$A:$A)</f>
        <v>24</v>
      </c>
      <c r="D51" s="5" t="str">
        <f t="shared" si="0"/>
        <v>Daniel Jones</v>
      </c>
      <c r="E51" s="9" t="s">
        <v>384</v>
      </c>
      <c r="F51" s="2" t="s">
        <v>20</v>
      </c>
      <c r="G51" s="2">
        <v>1</v>
      </c>
      <c r="H51" s="2">
        <v>16</v>
      </c>
      <c r="I51" s="2">
        <v>28</v>
      </c>
      <c r="J51" s="2">
        <v>178</v>
      </c>
      <c r="K51" s="2">
        <v>2</v>
      </c>
      <c r="L51" s="2">
        <v>0</v>
      </c>
      <c r="M51" s="2">
        <v>5</v>
      </c>
      <c r="N51" s="2">
        <v>32</v>
      </c>
      <c r="O51" s="2">
        <v>0</v>
      </c>
      <c r="P51" s="3">
        <v>20.100000000000001</v>
      </c>
      <c r="Q51" s="2">
        <v>20.100000000000001</v>
      </c>
    </row>
    <row r="52" spans="1:17" x14ac:dyDescent="0.25">
      <c r="A52">
        <f>IFERROR(_xlfn.XLOOKUP(C52,[3]games!$D$18:$D$33,[3]games!$A$18:$A$33),_xlfn.XLOOKUP(C52,[3]games!$F$18:$F$33,[3]games!$A$18:$A$33))</f>
        <v>2024091601</v>
      </c>
      <c r="B52">
        <f>_xlfn.XLOOKUP(D52,[2]players!$C:$C,[2]players!$A:$A)</f>
        <v>28</v>
      </c>
      <c r="C52">
        <f>_xlfn.XLOOKUP(F52,[1]teams!$B:$B,[1]teams!$A:$A)</f>
        <v>2</v>
      </c>
      <c r="D52" s="5" t="str">
        <f t="shared" si="0"/>
        <v>Kirk Cousins</v>
      </c>
      <c r="E52" s="9" t="s">
        <v>385</v>
      </c>
      <c r="F52" s="1" t="s">
        <v>22</v>
      </c>
      <c r="G52" s="1">
        <v>1</v>
      </c>
      <c r="H52" s="1">
        <v>20</v>
      </c>
      <c r="I52" s="1">
        <v>29</v>
      </c>
      <c r="J52" s="1">
        <v>241</v>
      </c>
      <c r="K52" s="1">
        <v>2</v>
      </c>
      <c r="L52" s="1">
        <v>0</v>
      </c>
      <c r="M52" s="1">
        <v>4</v>
      </c>
      <c r="N52" s="1">
        <v>-1</v>
      </c>
      <c r="O52" s="1">
        <v>0</v>
      </c>
      <c r="P52" s="3">
        <v>20</v>
      </c>
      <c r="Q52" s="1">
        <v>20</v>
      </c>
    </row>
    <row r="53" spans="1:17" x14ac:dyDescent="0.25">
      <c r="A53">
        <f>IFERROR(_xlfn.XLOOKUP(C53,[3]games!$D$18:$D$33,[3]games!$A$18:$A$33),_xlfn.XLOOKUP(C53,[3]games!$F$18:$F$33,[3]games!$A$18:$A$33))</f>
        <v>2024091501</v>
      </c>
      <c r="B53">
        <f>_xlfn.XLOOKUP(D53,[2]players!$C:$C,[2]players!$A:$A)</f>
        <v>23</v>
      </c>
      <c r="C53">
        <f>_xlfn.XLOOKUP(F53,[1]teams!$B:$B,[1]teams!$A:$A)</f>
        <v>9</v>
      </c>
      <c r="D53" s="5" t="str">
        <f t="shared" si="0"/>
        <v>Dak Prescott</v>
      </c>
      <c r="E53" s="9" t="s">
        <v>386</v>
      </c>
      <c r="F53" s="2" t="s">
        <v>2</v>
      </c>
      <c r="G53" s="2">
        <v>1</v>
      </c>
      <c r="H53" s="2">
        <v>27</v>
      </c>
      <c r="I53" s="2">
        <v>39</v>
      </c>
      <c r="J53" s="2">
        <v>293</v>
      </c>
      <c r="K53" s="2">
        <v>1</v>
      </c>
      <c r="L53" s="2">
        <v>2</v>
      </c>
      <c r="M53" s="2">
        <v>2</v>
      </c>
      <c r="N53" s="2">
        <v>12</v>
      </c>
      <c r="O53" s="2">
        <v>0</v>
      </c>
      <c r="P53" s="3">
        <v>19.899999999999999</v>
      </c>
      <c r="Q53" s="2">
        <v>19.899999999999999</v>
      </c>
    </row>
    <row r="54" spans="1:17" x14ac:dyDescent="0.25">
      <c r="A54">
        <f>IFERROR(_xlfn.XLOOKUP(C54,[3]games!$D$18:$D$33,[3]games!$A$18:$A$33),_xlfn.XLOOKUP(C54,[3]games!$F$18:$F$33,[3]games!$A$18:$A$33))</f>
        <v>2024091513</v>
      </c>
      <c r="B54">
        <f>_xlfn.XLOOKUP(D54,[2]players!$C:$C,[2]players!$A:$A)</f>
        <v>13</v>
      </c>
      <c r="C54">
        <f>_xlfn.XLOOKUP(F54,[1]teams!$B:$B,[1]teams!$A:$A)</f>
        <v>16</v>
      </c>
      <c r="D54" s="5" t="str">
        <f t="shared" si="0"/>
        <v>Patrick Mahomes</v>
      </c>
      <c r="E54" s="9" t="s">
        <v>49</v>
      </c>
      <c r="F54" s="1" t="s">
        <v>48</v>
      </c>
      <c r="G54" s="1">
        <v>1</v>
      </c>
      <c r="H54" s="1">
        <v>18</v>
      </c>
      <c r="I54" s="1">
        <v>25</v>
      </c>
      <c r="J54" s="1">
        <v>151</v>
      </c>
      <c r="K54" s="1">
        <v>2</v>
      </c>
      <c r="L54" s="1">
        <v>2</v>
      </c>
      <c r="M54" s="1">
        <v>4</v>
      </c>
      <c r="N54" s="1">
        <v>29</v>
      </c>
      <c r="O54" s="1">
        <v>0</v>
      </c>
      <c r="P54" s="3">
        <v>18.5</v>
      </c>
      <c r="Q54" s="1">
        <v>18.5</v>
      </c>
    </row>
    <row r="55" spans="1:17" x14ac:dyDescent="0.25">
      <c r="A55">
        <f>IFERROR(_xlfn.XLOOKUP(C55,[3]games!$D$18:$D$33,[3]games!$A$18:$A$33),_xlfn.XLOOKUP(C55,[3]games!$F$18:$F$33,[3]games!$A$18:$A$33))</f>
        <v>2024091503</v>
      </c>
      <c r="B55">
        <f>_xlfn.XLOOKUP(D55,[2]players!$C:$C,[2]players!$A:$A)</f>
        <v>3</v>
      </c>
      <c r="C55">
        <f>_xlfn.XLOOKUP(F55,[1]teams!$B:$B,[1]teams!$A:$A)</f>
        <v>14</v>
      </c>
      <c r="D55" s="5" t="str">
        <f t="shared" si="0"/>
        <v>Anthony Richardson</v>
      </c>
      <c r="E55" s="9" t="s">
        <v>387</v>
      </c>
      <c r="F55" s="2" t="s">
        <v>66</v>
      </c>
      <c r="G55" s="2">
        <v>1</v>
      </c>
      <c r="H55" s="2">
        <v>17</v>
      </c>
      <c r="I55" s="2">
        <v>34</v>
      </c>
      <c r="J55" s="2">
        <v>204</v>
      </c>
      <c r="K55" s="2">
        <v>1</v>
      </c>
      <c r="L55" s="2">
        <v>3</v>
      </c>
      <c r="M55" s="2">
        <v>4</v>
      </c>
      <c r="N55" s="2">
        <v>37</v>
      </c>
      <c r="O55" s="2">
        <v>0</v>
      </c>
      <c r="P55" s="3">
        <v>17.899999999999999</v>
      </c>
      <c r="Q55" s="2">
        <v>17.899999999999999</v>
      </c>
    </row>
    <row r="56" spans="1:17" x14ac:dyDescent="0.25">
      <c r="A56">
        <f>IFERROR(_xlfn.XLOOKUP(C56,[3]games!$D$18:$D$33,[3]games!$A$18:$A$33),_xlfn.XLOOKUP(C56,[3]games!$F$18:$F$33,[3]games!$A$18:$A$33))</f>
        <v>2024091510</v>
      </c>
      <c r="B56">
        <f>_xlfn.XLOOKUP(D56,[2]players!$C:$C,[2]players!$A:$A)</f>
        <v>16</v>
      </c>
      <c r="C56">
        <f>_xlfn.XLOOKUP(F56,[1]teams!$B:$B,[1]teams!$A:$A)</f>
        <v>17</v>
      </c>
      <c r="D56" s="5" t="str">
        <f t="shared" si="0"/>
        <v>Gardner Minshew</v>
      </c>
      <c r="E56" s="9" t="s">
        <v>388</v>
      </c>
      <c r="F56" s="1" t="s">
        <v>42</v>
      </c>
      <c r="G56" s="1">
        <v>1</v>
      </c>
      <c r="H56" s="1">
        <v>30</v>
      </c>
      <c r="I56" s="1">
        <v>38</v>
      </c>
      <c r="J56" s="1">
        <v>276</v>
      </c>
      <c r="K56" s="1">
        <v>1</v>
      </c>
      <c r="L56" s="1">
        <v>1</v>
      </c>
      <c r="M56" s="1">
        <v>1</v>
      </c>
      <c r="N56" s="1">
        <v>-1</v>
      </c>
      <c r="O56" s="1">
        <v>0</v>
      </c>
      <c r="P56" s="3">
        <v>17.7</v>
      </c>
      <c r="Q56" s="1">
        <v>17.7</v>
      </c>
    </row>
    <row r="57" spans="1:17" x14ac:dyDescent="0.25">
      <c r="A57">
        <f>IFERROR(_xlfn.XLOOKUP(C57,[3]games!$D$18:$D$33,[3]games!$A$18:$A$33),_xlfn.XLOOKUP(C57,[3]games!$F$18:$F$33,[3]games!$A$18:$A$33))</f>
        <v>2024091504</v>
      </c>
      <c r="B57">
        <f>_xlfn.XLOOKUP(D57,[2]players!$C:$C,[2]players!$A:$A)</f>
        <v>21</v>
      </c>
      <c r="C57">
        <f>_xlfn.XLOOKUP(F57,[1]teams!$B:$B,[1]teams!$A:$A)</f>
        <v>31</v>
      </c>
      <c r="D57" s="5" t="str">
        <f t="shared" si="0"/>
        <v>Will Levis</v>
      </c>
      <c r="E57" s="9" t="s">
        <v>389</v>
      </c>
      <c r="F57" s="2" t="s">
        <v>33</v>
      </c>
      <c r="G57" s="2">
        <v>1</v>
      </c>
      <c r="H57" s="2">
        <v>19</v>
      </c>
      <c r="I57" s="2">
        <v>28</v>
      </c>
      <c r="J57" s="2">
        <v>192</v>
      </c>
      <c r="K57" s="2">
        <v>1</v>
      </c>
      <c r="L57" s="2">
        <v>1</v>
      </c>
      <c r="M57" s="2">
        <v>4</v>
      </c>
      <c r="N57" s="2">
        <v>38</v>
      </c>
      <c r="O57" s="2">
        <v>0</v>
      </c>
      <c r="P57" s="3">
        <v>17.399999999999999</v>
      </c>
      <c r="Q57" s="2">
        <v>17.399999999999999</v>
      </c>
    </row>
    <row r="58" spans="1:17" x14ac:dyDescent="0.25">
      <c r="A58">
        <f>IFERROR(_xlfn.XLOOKUP(C58,[3]games!$D$18:$D$33,[3]games!$A$18:$A$33),_xlfn.XLOOKUP(C58,[3]games!$F$18:$F$33,[3]games!$A$18:$A$33))</f>
        <v>2024091509</v>
      </c>
      <c r="B58">
        <f>_xlfn.XLOOKUP(D58,[2]players!$C:$C,[2]players!$A:$A)</f>
        <v>18</v>
      </c>
      <c r="C58">
        <f>_xlfn.XLOOKUP(F58,[1]teams!$B:$B,[1]teams!$A:$A)</f>
        <v>8</v>
      </c>
      <c r="D58" s="5" t="str">
        <f t="shared" si="0"/>
        <v>Deshaun Watson</v>
      </c>
      <c r="E58" s="9" t="s">
        <v>390</v>
      </c>
      <c r="F58" s="1" t="s">
        <v>38</v>
      </c>
      <c r="G58" s="1">
        <v>1</v>
      </c>
      <c r="H58" s="1">
        <v>22</v>
      </c>
      <c r="I58" s="1">
        <v>34</v>
      </c>
      <c r="J58" s="1">
        <v>186</v>
      </c>
      <c r="K58" s="1">
        <v>0</v>
      </c>
      <c r="L58" s="1">
        <v>0</v>
      </c>
      <c r="M58" s="1">
        <v>5</v>
      </c>
      <c r="N58" s="1">
        <v>20</v>
      </c>
      <c r="O58" s="1">
        <v>1</v>
      </c>
      <c r="P58" s="3">
        <v>17.3</v>
      </c>
      <c r="Q58" s="1">
        <v>17.3</v>
      </c>
    </row>
    <row r="59" spans="1:17" x14ac:dyDescent="0.25">
      <c r="A59">
        <f>IFERROR(_xlfn.XLOOKUP(C59,[3]games!$D$18:$D$33,[3]games!$A$18:$A$33),_xlfn.XLOOKUP(C59,[3]games!$F$18:$F$33,[3]games!$A$18:$A$33))</f>
        <v>2024091504</v>
      </c>
      <c r="B59">
        <f>_xlfn.XLOOKUP(D59,[2]players!$C:$C,[2]players!$A:$A)</f>
        <v>26</v>
      </c>
      <c r="C59">
        <f>_xlfn.XLOOKUP(F59,[1]teams!$B:$B,[1]teams!$A:$A)</f>
        <v>25</v>
      </c>
      <c r="D59" s="5" t="str">
        <f t="shared" si="0"/>
        <v>Aaron Rodgers</v>
      </c>
      <c r="E59" s="9" t="s">
        <v>391</v>
      </c>
      <c r="F59" s="2" t="s">
        <v>14</v>
      </c>
      <c r="G59" s="2">
        <v>1</v>
      </c>
      <c r="H59" s="2">
        <v>18</v>
      </c>
      <c r="I59" s="2">
        <v>30</v>
      </c>
      <c r="J59" s="2">
        <v>176</v>
      </c>
      <c r="K59" s="2">
        <v>2</v>
      </c>
      <c r="L59" s="2">
        <v>0</v>
      </c>
      <c r="M59" s="2">
        <v>2</v>
      </c>
      <c r="N59" s="2">
        <v>1</v>
      </c>
      <c r="O59" s="2">
        <v>0</v>
      </c>
      <c r="P59" s="3">
        <v>16.899999999999999</v>
      </c>
      <c r="Q59" s="2">
        <v>16.899999999999999</v>
      </c>
    </row>
    <row r="60" spans="1:17" x14ac:dyDescent="0.25">
      <c r="A60">
        <f>IFERROR(_xlfn.XLOOKUP(C60,[3]games!$D$18:$D$33,[3]games!$A$18:$A$33),_xlfn.XLOOKUP(C60,[3]games!$F$18:$F$33,[3]games!$A$18:$A$33))</f>
        <v>2024091514</v>
      </c>
      <c r="B60">
        <f>_xlfn.XLOOKUP(D60,[2]players!$C:$C,[2]players!$A:$A)</f>
        <v>11</v>
      </c>
      <c r="C60">
        <f>_xlfn.XLOOKUP(F60,[1]teams!$B:$B,[1]teams!$A:$A)</f>
        <v>13</v>
      </c>
      <c r="D60" s="5" t="str">
        <f t="shared" si="0"/>
        <v>C.J. Stroud</v>
      </c>
      <c r="E60" s="9" t="s">
        <v>392</v>
      </c>
      <c r="F60" s="1" t="s">
        <v>52</v>
      </c>
      <c r="G60" s="1">
        <v>1</v>
      </c>
      <c r="H60" s="1">
        <v>23</v>
      </c>
      <c r="I60" s="1">
        <v>36</v>
      </c>
      <c r="J60" s="1">
        <v>260</v>
      </c>
      <c r="K60" s="1">
        <v>1</v>
      </c>
      <c r="L60" s="1">
        <v>0</v>
      </c>
      <c r="M60" s="1">
        <v>1</v>
      </c>
      <c r="N60" s="1">
        <v>-1</v>
      </c>
      <c r="O60" s="1">
        <v>0</v>
      </c>
      <c r="P60" s="3">
        <v>16.899999999999999</v>
      </c>
      <c r="Q60" s="1">
        <v>16.899999999999999</v>
      </c>
    </row>
    <row r="61" spans="1:17" x14ac:dyDescent="0.25">
      <c r="A61">
        <f>IFERROR(_xlfn.XLOOKUP(C61,[3]games!$D$18:$D$33,[3]games!$A$18:$A$33),_xlfn.XLOOKUP(C61,[3]games!$F$18:$F$33,[3]games!$A$18:$A$33))</f>
        <v>2024091508</v>
      </c>
      <c r="B61">
        <f>_xlfn.XLOOKUP(D61,[2]players!$C:$C,[2]players!$A:$A)</f>
        <v>27</v>
      </c>
      <c r="C61">
        <f>_xlfn.XLOOKUP(F61,[1]teams!$B:$B,[1]teams!$A:$A)</f>
        <v>18</v>
      </c>
      <c r="D61" s="5" t="str">
        <f t="shared" si="0"/>
        <v>Justin Herbert</v>
      </c>
      <c r="E61" s="9" t="s">
        <v>393</v>
      </c>
      <c r="F61" s="2" t="s">
        <v>24</v>
      </c>
      <c r="G61" s="2">
        <v>1</v>
      </c>
      <c r="H61" s="2">
        <v>14</v>
      </c>
      <c r="I61" s="2">
        <v>20</v>
      </c>
      <c r="J61" s="2">
        <v>130</v>
      </c>
      <c r="K61" s="2">
        <v>2</v>
      </c>
      <c r="L61" s="2">
        <v>1</v>
      </c>
      <c r="M61" s="2">
        <v>6</v>
      </c>
      <c r="N61" s="2">
        <v>18</v>
      </c>
      <c r="O61" s="2">
        <v>0</v>
      </c>
      <c r="P61" s="3">
        <v>16.3</v>
      </c>
      <c r="Q61" s="2">
        <v>16.3</v>
      </c>
    </row>
    <row r="62" spans="1:17" x14ac:dyDescent="0.25">
      <c r="A62">
        <f>IFERROR(_xlfn.XLOOKUP(C62,[3]games!$D$18:$D$33,[3]games!$A$18:$A$33),_xlfn.XLOOKUP(C62,[3]games!$F$18:$F$33,[3]games!$A$18:$A$33))</f>
        <v>2024091502</v>
      </c>
      <c r="B62">
        <f>_xlfn.XLOOKUP(D62,[2]players!$C:$C,[2]players!$A:$A)</f>
        <v>19</v>
      </c>
      <c r="C62">
        <f>_xlfn.XLOOKUP(F62,[1]teams!$B:$B,[1]teams!$A:$A)</f>
        <v>11</v>
      </c>
      <c r="D62" s="5" t="str">
        <f t="shared" si="0"/>
        <v>Jared Goff</v>
      </c>
      <c r="E62" s="9" t="s">
        <v>394</v>
      </c>
      <c r="F62" s="1" t="s">
        <v>36</v>
      </c>
      <c r="G62" s="1">
        <v>1</v>
      </c>
      <c r="H62" s="1">
        <v>34</v>
      </c>
      <c r="I62" s="1">
        <v>55</v>
      </c>
      <c r="J62" s="1">
        <v>307</v>
      </c>
      <c r="K62" s="1">
        <v>0</v>
      </c>
      <c r="L62" s="1">
        <v>2</v>
      </c>
      <c r="M62" s="1">
        <v>2</v>
      </c>
      <c r="N62" s="1">
        <v>5</v>
      </c>
      <c r="O62" s="1">
        <v>0</v>
      </c>
      <c r="P62" s="3">
        <v>15.9</v>
      </c>
      <c r="Q62" s="1">
        <v>15.9</v>
      </c>
    </row>
    <row r="63" spans="1:17" x14ac:dyDescent="0.25">
      <c r="A63">
        <f>IFERROR(_xlfn.XLOOKUP(C63,[3]games!$D$18:$D$33,[3]games!$A$18:$A$33),_xlfn.XLOOKUP(C63,[3]games!$F$18:$F$33,[3]games!$A$18:$A$33))</f>
        <v>2024091507</v>
      </c>
      <c r="B63">
        <f>_xlfn.XLOOKUP(D63,[2]players!$C:$C,[2]players!$A:$A)</f>
        <v>4</v>
      </c>
      <c r="C63">
        <f>_xlfn.XLOOKUP(F63,[1]teams!$B:$B,[1]teams!$A:$A)</f>
        <v>32</v>
      </c>
      <c r="D63" s="5" t="str">
        <f t="shared" si="0"/>
        <v>Jayden Daniels</v>
      </c>
      <c r="E63" s="9" t="s">
        <v>395</v>
      </c>
      <c r="F63" s="2" t="s">
        <v>64</v>
      </c>
      <c r="G63" s="2">
        <v>1</v>
      </c>
      <c r="H63" s="2">
        <v>23</v>
      </c>
      <c r="I63" s="2">
        <v>29</v>
      </c>
      <c r="J63" s="2">
        <v>226</v>
      </c>
      <c r="K63" s="2">
        <v>0</v>
      </c>
      <c r="L63" s="2">
        <v>0</v>
      </c>
      <c r="M63" s="2">
        <v>10</v>
      </c>
      <c r="N63" s="2">
        <v>44</v>
      </c>
      <c r="O63" s="2">
        <v>0</v>
      </c>
      <c r="P63" s="3">
        <v>15.7</v>
      </c>
      <c r="Q63" s="2">
        <v>15.7</v>
      </c>
    </row>
    <row r="64" spans="1:17" x14ac:dyDescent="0.25">
      <c r="A64">
        <f>IFERROR(_xlfn.XLOOKUP(C64,[3]games!$D$18:$D$33,[3]games!$A$18:$A$33),_xlfn.XLOOKUP(C64,[3]games!$F$18:$F$33,[3]games!$A$18:$A$33))</f>
        <v>2024091509</v>
      </c>
      <c r="B64">
        <f>_xlfn.XLOOKUP(D64,[2]players!$C:$C,[2]players!$A:$A)</f>
        <v>24</v>
      </c>
      <c r="C64">
        <f>_xlfn.XLOOKUP(F64,[1]teams!$B:$B,[1]teams!$A:$A)</f>
        <v>15</v>
      </c>
      <c r="D64" s="5" t="str">
        <f t="shared" si="0"/>
        <v>Trevor Lawrence</v>
      </c>
      <c r="E64" s="9" t="s">
        <v>396</v>
      </c>
      <c r="F64" s="1" t="s">
        <v>28</v>
      </c>
      <c r="G64" s="1">
        <v>1</v>
      </c>
      <c r="H64" s="1">
        <v>14</v>
      </c>
      <c r="I64" s="1">
        <v>30</v>
      </c>
      <c r="J64" s="1">
        <v>220</v>
      </c>
      <c r="K64" s="1">
        <v>0</v>
      </c>
      <c r="L64" s="1">
        <v>0</v>
      </c>
      <c r="M64" s="1">
        <v>2</v>
      </c>
      <c r="N64" s="1">
        <v>45</v>
      </c>
      <c r="O64" s="1">
        <v>0</v>
      </c>
      <c r="P64" s="3">
        <v>15.5</v>
      </c>
      <c r="Q64" s="1">
        <v>15.5</v>
      </c>
    </row>
    <row r="65" spans="1:17" x14ac:dyDescent="0.25">
      <c r="A65">
        <f>IFERROR(_xlfn.XLOOKUP(C65,[3]games!$D$18:$D$33,[3]games!$A$18:$A$33),_xlfn.XLOOKUP(C65,[3]games!$F$18:$F$33,[3]games!$A$18:$A$33))</f>
        <v>2024091512</v>
      </c>
      <c r="B65">
        <f>_xlfn.XLOOKUP(D65,[2]players!$C:$C,[2]players!$A:$A)</f>
        <v>17</v>
      </c>
      <c r="C65">
        <f>_xlfn.XLOOKUP(F65,[1]teams!$B:$B,[1]teams!$A:$A)</f>
        <v>10</v>
      </c>
      <c r="D65" s="5" t="str">
        <f t="shared" si="0"/>
        <v>Bo Nix</v>
      </c>
      <c r="E65" s="9" t="s">
        <v>397</v>
      </c>
      <c r="F65" s="2" t="s">
        <v>40</v>
      </c>
      <c r="G65" s="2">
        <v>1</v>
      </c>
      <c r="H65" s="2">
        <v>20</v>
      </c>
      <c r="I65" s="2">
        <v>35</v>
      </c>
      <c r="J65" s="2">
        <v>246</v>
      </c>
      <c r="K65" s="2">
        <v>0</v>
      </c>
      <c r="L65" s="2">
        <v>2</v>
      </c>
      <c r="M65" s="2">
        <v>4</v>
      </c>
      <c r="N65" s="2">
        <v>25</v>
      </c>
      <c r="O65" s="2">
        <v>0</v>
      </c>
      <c r="P65" s="3">
        <v>14.8</v>
      </c>
      <c r="Q65" s="2">
        <v>14.8</v>
      </c>
    </row>
    <row r="66" spans="1:17" x14ac:dyDescent="0.25">
      <c r="A66">
        <f>IFERROR(_xlfn.XLOOKUP(C66,[3]games!$D$18:$D$33,[3]games!$A$18:$A$33),_xlfn.XLOOKUP(C66,[3]games!$F$18:$F$33,[3]games!$A$18:$A$33))</f>
        <v>2024091503</v>
      </c>
      <c r="B66">
        <f>_xlfn.XLOOKUP(D66,[2]players!$C:$C,[2]players!$A:$A)</f>
        <v>36</v>
      </c>
      <c r="C66">
        <f>_xlfn.XLOOKUP(F66,[1]teams!$B:$B,[1]teams!$A:$A)</f>
        <v>12</v>
      </c>
      <c r="D66" s="5" t="str">
        <f t="shared" si="0"/>
        <v>Malik Willis</v>
      </c>
      <c r="E66" s="9" t="s">
        <v>398</v>
      </c>
      <c r="F66" s="1" t="s">
        <v>6</v>
      </c>
      <c r="G66" s="1">
        <v>1</v>
      </c>
      <c r="H66" s="1">
        <v>12</v>
      </c>
      <c r="I66" s="1">
        <v>14</v>
      </c>
      <c r="J66" s="1">
        <v>122</v>
      </c>
      <c r="K66" s="1">
        <v>1</v>
      </c>
      <c r="L66" s="1">
        <v>0</v>
      </c>
      <c r="M66" s="1">
        <v>6</v>
      </c>
      <c r="N66" s="1">
        <v>41</v>
      </c>
      <c r="O66" s="1">
        <v>0</v>
      </c>
      <c r="P66" s="3">
        <v>14.2</v>
      </c>
      <c r="Q66" s="1">
        <v>14.2</v>
      </c>
    </row>
    <row r="67" spans="1:17" x14ac:dyDescent="0.25">
      <c r="A67">
        <f>IFERROR(_xlfn.XLOOKUP(C67,[3]games!$D$18:$D$33,[3]games!$A$18:$A$33),_xlfn.XLOOKUP(C67,[3]games!$F$18:$F$33,[3]games!$A$18:$A$33))</f>
        <v>2024091514</v>
      </c>
      <c r="B67">
        <f>_xlfn.XLOOKUP(D67,[2]players!$C:$C,[2]players!$A:$A)</f>
        <v>33</v>
      </c>
      <c r="C67">
        <f>_xlfn.XLOOKUP(F67,[1]teams!$B:$B,[1]teams!$A:$A)</f>
        <v>6</v>
      </c>
      <c r="D67" s="5" t="str">
        <f t="shared" ref="D67:D79" si="1">TRIM(RIGHT(E67,LEN(E67)-FIND(".",E67)-1))</f>
        <v>Caleb Williams</v>
      </c>
      <c r="E67" s="9" t="s">
        <v>399</v>
      </c>
      <c r="F67" s="2" t="s">
        <v>12</v>
      </c>
      <c r="G67" s="2">
        <v>1</v>
      </c>
      <c r="H67" s="2">
        <v>23</v>
      </c>
      <c r="I67" s="2">
        <v>37</v>
      </c>
      <c r="J67" s="2">
        <v>174</v>
      </c>
      <c r="K67" s="2">
        <v>0</v>
      </c>
      <c r="L67" s="2">
        <v>2</v>
      </c>
      <c r="M67" s="2">
        <v>5</v>
      </c>
      <c r="N67" s="2">
        <v>44</v>
      </c>
      <c r="O67" s="2">
        <v>0</v>
      </c>
      <c r="P67" s="3">
        <v>13.1</v>
      </c>
      <c r="Q67" s="2">
        <v>13.1</v>
      </c>
    </row>
    <row r="68" spans="1:17" x14ac:dyDescent="0.25">
      <c r="A68">
        <f>IFERROR(_xlfn.XLOOKUP(C68,[3]games!$D$18:$D$33,[3]games!$A$18:$A$33),_xlfn.XLOOKUP(C68,[3]games!$F$18:$F$33,[3]games!$A$18:$A$33))</f>
        <v>2024091201</v>
      </c>
      <c r="B68">
        <f>_xlfn.XLOOKUP(D68,[2]players!$C:$C,[2]players!$A:$A)</f>
        <v>8</v>
      </c>
      <c r="C68">
        <f>_xlfn.XLOOKUP(F68,[1]teams!$B:$B,[1]teams!$A:$A)</f>
        <v>20</v>
      </c>
      <c r="D68" s="5" t="str">
        <f t="shared" si="1"/>
        <v>Tua Tagovailoa</v>
      </c>
      <c r="E68" s="9" t="s">
        <v>400</v>
      </c>
      <c r="F68" s="1" t="s">
        <v>57</v>
      </c>
      <c r="G68" s="1">
        <v>1</v>
      </c>
      <c r="H68" s="1">
        <v>17</v>
      </c>
      <c r="I68" s="1">
        <v>25</v>
      </c>
      <c r="J68" s="1">
        <v>145</v>
      </c>
      <c r="K68" s="1">
        <v>1</v>
      </c>
      <c r="L68" s="1">
        <v>3</v>
      </c>
      <c r="M68" s="1">
        <v>2</v>
      </c>
      <c r="N68" s="1">
        <v>17</v>
      </c>
      <c r="O68" s="1">
        <v>0</v>
      </c>
      <c r="P68" s="3">
        <v>13</v>
      </c>
      <c r="Q68" s="1">
        <v>13</v>
      </c>
    </row>
    <row r="69" spans="1:17" x14ac:dyDescent="0.25">
      <c r="A69">
        <f>IFERROR(_xlfn.XLOOKUP(C69,[3]games!$D$18:$D$33,[3]games!$A$18:$A$33),_xlfn.XLOOKUP(C69,[3]games!$F$18:$F$33,[3]games!$A$18:$A$33))</f>
        <v>2024091512</v>
      </c>
      <c r="B69">
        <f>_xlfn.XLOOKUP(D69,[2]players!$C:$C,[2]players!$A:$A)</f>
        <v>22</v>
      </c>
      <c r="C69">
        <f>_xlfn.XLOOKUP(F69,[1]teams!$B:$B,[1]teams!$A:$A)</f>
        <v>27</v>
      </c>
      <c r="D69" s="5" t="str">
        <f t="shared" si="1"/>
        <v>Justin Fields</v>
      </c>
      <c r="E69" s="9" t="s">
        <v>401</v>
      </c>
      <c r="F69" s="2" t="s">
        <v>31</v>
      </c>
      <c r="G69" s="2">
        <v>1</v>
      </c>
      <c r="H69" s="2">
        <v>13</v>
      </c>
      <c r="I69" s="2">
        <v>20</v>
      </c>
      <c r="J69" s="2">
        <v>117</v>
      </c>
      <c r="K69" s="2">
        <v>1</v>
      </c>
      <c r="L69" s="2">
        <v>0</v>
      </c>
      <c r="M69" s="2">
        <v>8</v>
      </c>
      <c r="N69" s="2">
        <v>27</v>
      </c>
      <c r="O69" s="2">
        <v>0</v>
      </c>
      <c r="P69" s="3">
        <v>12.6</v>
      </c>
      <c r="Q69" s="2">
        <v>12.6</v>
      </c>
    </row>
    <row r="70" spans="1:17" x14ac:dyDescent="0.25">
      <c r="A70">
        <f>IFERROR(_xlfn.XLOOKUP(C70,[3]games!$D$18:$D$33,[3]games!$A$18:$A$33),_xlfn.XLOOKUP(C70,[3]games!$F$18:$F$33,[3]games!$A$18:$A$33))</f>
        <v>2024091506</v>
      </c>
      <c r="B70">
        <f>_xlfn.XLOOKUP(D70,[2]players!$C:$C,[2]players!$A:$A)</f>
        <v>31</v>
      </c>
      <c r="C70">
        <f>_xlfn.XLOOKUP(F70,[1]teams!$B:$B,[1]teams!$A:$A)</f>
        <v>22</v>
      </c>
      <c r="D70" s="5" t="str">
        <f t="shared" si="1"/>
        <v>Jacoby Brissett</v>
      </c>
      <c r="E70" s="9" t="s">
        <v>402</v>
      </c>
      <c r="F70" s="1" t="s">
        <v>16</v>
      </c>
      <c r="G70" s="1">
        <v>1</v>
      </c>
      <c r="H70" s="1">
        <v>15</v>
      </c>
      <c r="I70" s="1">
        <v>27</v>
      </c>
      <c r="J70" s="1">
        <v>149</v>
      </c>
      <c r="K70" s="1">
        <v>1</v>
      </c>
      <c r="L70" s="1">
        <v>0</v>
      </c>
      <c r="M70" s="1">
        <v>2</v>
      </c>
      <c r="N70" s="1">
        <v>6</v>
      </c>
      <c r="O70" s="1">
        <v>0</v>
      </c>
      <c r="P70" s="3">
        <v>12.1</v>
      </c>
      <c r="Q70" s="1">
        <v>12.1</v>
      </c>
    </row>
    <row r="71" spans="1:17" x14ac:dyDescent="0.25">
      <c r="A71">
        <f>IFERROR(_xlfn.XLOOKUP(C71,[3]games!$D$18:$D$33,[3]games!$A$18:$A$33),_xlfn.XLOOKUP(C71,[3]games!$F$18:$F$33,[3]games!$A$18:$A$33))</f>
        <v>2024091201</v>
      </c>
      <c r="B71">
        <f>_xlfn.XLOOKUP(D71,[2]players!$C:$C,[2]players!$A:$A)</f>
        <v>1</v>
      </c>
      <c r="C71">
        <f>_xlfn.XLOOKUP(F71,[1]teams!$B:$B,[1]teams!$A:$A)</f>
        <v>4</v>
      </c>
      <c r="D71" s="5" t="str">
        <f t="shared" si="1"/>
        <v>Josh Allen</v>
      </c>
      <c r="E71" s="9" t="s">
        <v>403</v>
      </c>
      <c r="F71" s="2" t="s">
        <v>69</v>
      </c>
      <c r="G71" s="2">
        <v>1</v>
      </c>
      <c r="H71" s="2">
        <v>13</v>
      </c>
      <c r="I71" s="2">
        <v>19</v>
      </c>
      <c r="J71" s="2">
        <v>139</v>
      </c>
      <c r="K71" s="2">
        <v>1</v>
      </c>
      <c r="L71" s="2">
        <v>0</v>
      </c>
      <c r="M71" s="2">
        <v>2</v>
      </c>
      <c r="N71" s="2">
        <v>2</v>
      </c>
      <c r="O71" s="2">
        <v>0</v>
      </c>
      <c r="P71" s="3">
        <v>11.2</v>
      </c>
      <c r="Q71" s="2">
        <v>11.2</v>
      </c>
    </row>
    <row r="72" spans="1:17" x14ac:dyDescent="0.25">
      <c r="A72">
        <f>IFERROR(_xlfn.XLOOKUP(C72,[3]games!$D$18:$D$33,[3]games!$A$18:$A$33),_xlfn.XLOOKUP(C72,[3]games!$F$18:$F$33,[3]games!$A$18:$A$33))</f>
        <v>2024091511</v>
      </c>
      <c r="B72">
        <f>_xlfn.XLOOKUP(D72,[2]players!$C:$C,[2]players!$A:$A)</f>
        <v>12</v>
      </c>
      <c r="C72">
        <f>_xlfn.XLOOKUP(F72,[1]teams!$B:$B,[1]teams!$A:$A)</f>
        <v>19</v>
      </c>
      <c r="D72" s="5" t="str">
        <f t="shared" si="1"/>
        <v>Matthew Stafford</v>
      </c>
      <c r="E72" s="9" t="s">
        <v>404</v>
      </c>
      <c r="F72" s="1" t="s">
        <v>50</v>
      </c>
      <c r="G72" s="1">
        <v>1</v>
      </c>
      <c r="H72" s="1">
        <v>19</v>
      </c>
      <c r="I72" s="1">
        <v>27</v>
      </c>
      <c r="J72" s="1">
        <v>216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3">
        <v>10.8</v>
      </c>
      <c r="Q72" s="1">
        <v>10.8</v>
      </c>
    </row>
    <row r="73" spans="1:17" x14ac:dyDescent="0.25">
      <c r="A73">
        <f>IFERROR(_xlfn.XLOOKUP(C73,[3]games!$D$18:$D$33,[3]games!$A$18:$A$33),_xlfn.XLOOKUP(C73,[3]games!$F$18:$F$33,[3]games!$A$18:$A$33))</f>
        <v>2024091508</v>
      </c>
      <c r="B73">
        <f>_xlfn.XLOOKUP(D73,[2]players!$C:$C,[2]players!$A:$A)</f>
        <v>20</v>
      </c>
      <c r="C73">
        <f>_xlfn.XLOOKUP(F73,[1]teams!$B:$B,[1]teams!$A:$A)</f>
        <v>5</v>
      </c>
      <c r="D73" s="5" t="str">
        <f t="shared" si="1"/>
        <v>Bryce Young</v>
      </c>
      <c r="E73" s="9" t="s">
        <v>405</v>
      </c>
      <c r="F73" s="2" t="s">
        <v>10</v>
      </c>
      <c r="G73" s="2">
        <v>1</v>
      </c>
      <c r="H73" s="2">
        <v>18</v>
      </c>
      <c r="I73" s="2">
        <v>26</v>
      </c>
      <c r="J73" s="2">
        <v>84</v>
      </c>
      <c r="K73" s="2">
        <v>0</v>
      </c>
      <c r="L73" s="2">
        <v>1</v>
      </c>
      <c r="M73" s="2">
        <v>1</v>
      </c>
      <c r="N73" s="2">
        <v>6</v>
      </c>
      <c r="O73" s="2">
        <v>0</v>
      </c>
      <c r="P73" s="3">
        <v>4.8</v>
      </c>
      <c r="Q73" s="2">
        <v>4.8</v>
      </c>
    </row>
    <row r="74" spans="1:17" x14ac:dyDescent="0.25">
      <c r="A74">
        <f>IFERROR(_xlfn.XLOOKUP(C74,[3]games!$D$18:$D$33,[3]games!$A$18:$A$33),_xlfn.XLOOKUP(C74,[3]games!$F$18:$F$33,[3]games!$A$18:$A$33))</f>
        <v>2024091201</v>
      </c>
      <c r="B74">
        <f>_xlfn.XLOOKUP(D74,[2]players!$C:$C,[2]players!$A:$A)</f>
        <v>309</v>
      </c>
      <c r="C74">
        <f>_xlfn.XLOOKUP(F74,[1]teams!$B:$B,[1]teams!$A:$A)</f>
        <v>20</v>
      </c>
      <c r="D74" s="5" t="str">
        <f t="shared" si="1"/>
        <v>Skylar Thompson</v>
      </c>
      <c r="E74" s="9" t="s">
        <v>406</v>
      </c>
      <c r="F74" s="1" t="s">
        <v>57</v>
      </c>
      <c r="G74" s="1">
        <v>1</v>
      </c>
      <c r="H74" s="1">
        <v>8</v>
      </c>
      <c r="I74" s="1">
        <v>14</v>
      </c>
      <c r="J74" s="1">
        <v>80</v>
      </c>
      <c r="K74" s="1">
        <v>0</v>
      </c>
      <c r="L74" s="1">
        <v>0</v>
      </c>
      <c r="M74" s="1">
        <v>1</v>
      </c>
      <c r="N74" s="1">
        <v>4</v>
      </c>
      <c r="O74" s="1">
        <v>0</v>
      </c>
      <c r="P74" s="3">
        <v>4.4000000000000004</v>
      </c>
      <c r="Q74" s="1">
        <v>4.4000000000000004</v>
      </c>
    </row>
    <row r="75" spans="1:17" x14ac:dyDescent="0.25">
      <c r="A75">
        <f>IFERROR(_xlfn.XLOOKUP(C75,[3]games!$D$18:$D$33,[3]games!$A$18:$A$33),_xlfn.XLOOKUP(C75,[3]games!$F$18:$F$33,[3]games!$A$18:$A$33))</f>
        <v>2024091509</v>
      </c>
      <c r="B75">
        <f>_xlfn.XLOOKUP(D75,[2]players!$C:$C,[2]players!$A:$A)</f>
        <v>310</v>
      </c>
      <c r="C75">
        <f>_xlfn.XLOOKUP(F75,[1]teams!$B:$B,[1]teams!$A:$A)</f>
        <v>8</v>
      </c>
      <c r="D75" s="5" t="str">
        <f t="shared" si="1"/>
        <v>Jameis Winston</v>
      </c>
      <c r="E75" s="9" t="s">
        <v>407</v>
      </c>
      <c r="F75" s="2" t="s">
        <v>38</v>
      </c>
      <c r="G75" s="2">
        <v>1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2</v>
      </c>
      <c r="N75" s="2">
        <v>4</v>
      </c>
      <c r="O75" s="2">
        <v>0</v>
      </c>
      <c r="P75" s="3">
        <v>0.4</v>
      </c>
      <c r="Q75" s="2">
        <v>0.4</v>
      </c>
    </row>
    <row r="76" spans="1:17" x14ac:dyDescent="0.25">
      <c r="A76">
        <f>IFERROR(_xlfn.XLOOKUP(C76,[3]games!$D$18:$D$33,[3]games!$A$18:$A$33),_xlfn.XLOOKUP(C76,[3]games!$F$18:$F$33,[3]games!$A$18:$A$33))</f>
        <v>2024091501</v>
      </c>
      <c r="B76">
        <f>_xlfn.XLOOKUP(D76,[2]players!$C:$C,[2]players!$A:$A)</f>
        <v>38</v>
      </c>
      <c r="C76">
        <f>_xlfn.XLOOKUP(F76,[1]teams!$B:$B,[1]teams!$A:$A)</f>
        <v>9</v>
      </c>
      <c r="D76" s="5" t="str">
        <f t="shared" si="1"/>
        <v>Cooper Rush</v>
      </c>
      <c r="E76" s="9" t="s">
        <v>408</v>
      </c>
      <c r="F76" s="1" t="s">
        <v>2</v>
      </c>
      <c r="G76" s="1">
        <v>1</v>
      </c>
      <c r="H76" s="1">
        <v>1</v>
      </c>
      <c r="I76" s="1">
        <v>3</v>
      </c>
      <c r="J76" s="1">
        <v>6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3">
        <v>0.3</v>
      </c>
      <c r="Q76" s="1">
        <v>0.3</v>
      </c>
    </row>
    <row r="77" spans="1:17" x14ac:dyDescent="0.25">
      <c r="A77">
        <f>IFERROR(_xlfn.XLOOKUP(C77,[3]games!$D$18:$D$33,[3]games!$A$18:$A$33),_xlfn.XLOOKUP(C77,[3]games!$F$18:$F$33,[3]games!$A$18:$A$33))</f>
        <v>2024091201</v>
      </c>
      <c r="B77">
        <f>_xlfn.XLOOKUP(D77,[2]players!$C:$C,[2]players!$A:$A)</f>
        <v>311</v>
      </c>
      <c r="C77">
        <f>_xlfn.XLOOKUP(F77,[1]teams!$B:$B,[1]teams!$A:$A)</f>
        <v>4</v>
      </c>
      <c r="D77" s="5" t="str">
        <f t="shared" si="1"/>
        <v>Mitchell Trubisky</v>
      </c>
      <c r="E77" s="9" t="s">
        <v>409</v>
      </c>
      <c r="F77" s="2" t="s">
        <v>69</v>
      </c>
      <c r="G77" s="2">
        <v>1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2</v>
      </c>
      <c r="N77" s="2">
        <v>-2</v>
      </c>
      <c r="O77" s="2">
        <v>0</v>
      </c>
      <c r="P77" s="3">
        <v>-0.2</v>
      </c>
      <c r="Q77" s="2">
        <v>-0.2</v>
      </c>
    </row>
    <row r="78" spans="1:17" x14ac:dyDescent="0.25">
      <c r="A78">
        <f>IFERROR(_xlfn.XLOOKUP(C78,[3]games!$D$18:$D$33,[3]games!$A$18:$A$33),_xlfn.XLOOKUP(C78,[3]games!$F$18:$F$33,[3]games!$A$18:$A$33))</f>
        <v>2024091501</v>
      </c>
      <c r="B78">
        <f>_xlfn.XLOOKUP(D78,[2]players!$C:$C,[2]players!$A:$A)</f>
        <v>35</v>
      </c>
      <c r="C78">
        <f>_xlfn.XLOOKUP(F78,[1]teams!$B:$B,[1]teams!$A:$A)</f>
        <v>23</v>
      </c>
      <c r="D78" s="5" t="str">
        <f t="shared" si="1"/>
        <v>Jake Haener</v>
      </c>
      <c r="E78" s="9" t="s">
        <v>410</v>
      </c>
      <c r="F78" s="1" t="s">
        <v>8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3</v>
      </c>
      <c r="N78" s="1">
        <v>-3</v>
      </c>
      <c r="O78" s="1">
        <v>0</v>
      </c>
      <c r="P78" s="3">
        <v>-0.3</v>
      </c>
      <c r="Q78" s="1">
        <v>-0.3</v>
      </c>
    </row>
    <row r="79" spans="1:17" x14ac:dyDescent="0.25">
      <c r="A79">
        <f>IFERROR(_xlfn.XLOOKUP(C79,[3]games!$D$18:$D$33,[3]games!$A$18:$A$33),_xlfn.XLOOKUP(C79,[3]games!$F$18:$F$33,[3]games!$A$18:$A$33))</f>
        <v>2024091511</v>
      </c>
      <c r="B79">
        <f>_xlfn.XLOOKUP(D79,[2]players!$C:$C,[2]players!$A:$A)</f>
        <v>312</v>
      </c>
      <c r="C79">
        <f>_xlfn.XLOOKUP(F79,[1]teams!$B:$B,[1]teams!$A:$A)</f>
        <v>1</v>
      </c>
      <c r="D79" s="5" t="str">
        <f t="shared" si="1"/>
        <v>Clayton Tune</v>
      </c>
      <c r="E79" s="9" t="s">
        <v>411</v>
      </c>
      <c r="F79" s="2" t="s">
        <v>44</v>
      </c>
      <c r="G79" s="2">
        <v>1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1</v>
      </c>
      <c r="N79" s="2">
        <v>-6</v>
      </c>
      <c r="O79" s="2">
        <v>0</v>
      </c>
      <c r="P79" s="3">
        <v>-0.6</v>
      </c>
      <c r="Q79" s="2">
        <v>-0.6</v>
      </c>
    </row>
    <row r="80" spans="1:17" s="10" customFormat="1" x14ac:dyDescent="0.25">
      <c r="A80" s="11" t="s">
        <v>414</v>
      </c>
      <c r="B80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0A244-702F-451E-B813-2A27B3F28B11}">
  <dimension ref="A1:P168"/>
  <sheetViews>
    <sheetView workbookViewId="0">
      <pane ySplit="1" topLeftCell="A67" activePane="bottomLeft" state="frozen"/>
      <selection pane="bottomLeft" activeCell="A83" sqref="A83"/>
    </sheetView>
  </sheetViews>
  <sheetFormatPr defaultRowHeight="15" x14ac:dyDescent="0.25"/>
  <cols>
    <col min="1" max="1" width="11.42578125" style="5" bestFit="1" customWidth="1"/>
    <col min="2" max="3" width="9.140625" style="5"/>
    <col min="4" max="4" width="20.85546875" style="5" bestFit="1" customWidth="1"/>
    <col min="5" max="5" width="23.42578125" style="6" bestFit="1" customWidth="1"/>
    <col min="6" max="6" width="5.85546875" style="5" bestFit="1" customWidth="1"/>
    <col min="7" max="7" width="2.42578125" style="5" bestFit="1" customWidth="1"/>
    <col min="8" max="8" width="8.28515625" style="5" bestFit="1" customWidth="1"/>
    <col min="9" max="9" width="9.7109375" style="5" bestFit="1" customWidth="1"/>
    <col min="10" max="10" width="7.7109375" style="5" bestFit="1" customWidth="1"/>
    <col min="11" max="11" width="10.140625" style="5" bestFit="1" customWidth="1"/>
    <col min="12" max="12" width="15.85546875" style="5" bestFit="1" customWidth="1"/>
    <col min="13" max="13" width="9.85546875" style="5" bestFit="1" customWidth="1"/>
    <col min="14" max="14" width="8.85546875" style="5" bestFit="1" customWidth="1"/>
    <col min="15" max="16384" width="9.140625" style="5"/>
  </cols>
  <sheetData>
    <row r="1" spans="1:14" s="11" customFormat="1" x14ac:dyDescent="0.25">
      <c r="A1" s="11" t="s">
        <v>415</v>
      </c>
      <c r="B1" s="11" t="s">
        <v>499</v>
      </c>
      <c r="C1" s="11" t="s">
        <v>185</v>
      </c>
      <c r="D1" s="11" t="s">
        <v>82</v>
      </c>
      <c r="E1" s="12" t="s">
        <v>82</v>
      </c>
      <c r="F1" s="13" t="s">
        <v>80</v>
      </c>
      <c r="G1" s="13" t="s">
        <v>79</v>
      </c>
      <c r="H1" s="13" t="s">
        <v>73</v>
      </c>
      <c r="I1" s="13" t="s">
        <v>140</v>
      </c>
      <c r="J1" s="13" t="s">
        <v>71</v>
      </c>
      <c r="K1" s="13" t="s">
        <v>141</v>
      </c>
      <c r="L1" s="13" t="s">
        <v>142</v>
      </c>
      <c r="M1" s="13" t="s">
        <v>76</v>
      </c>
      <c r="N1" s="13" t="s">
        <v>143</v>
      </c>
    </row>
    <row r="2" spans="1:14" x14ac:dyDescent="0.25">
      <c r="B2" s="5">
        <f>_xlfn.XLOOKUP(D2,[2]players!$C:$C,[2]players!$A:$A)</f>
        <v>40</v>
      </c>
      <c r="C2" s="5">
        <f>_xlfn.XLOOKUP(F2,[1]teams!$B:$B,[1]teams!$A:$A)</f>
        <v>26</v>
      </c>
      <c r="D2" s="5" t="str">
        <f>TRIM(RIGHT(E2,LEN(E2)-FIND(".",E2)-1))</f>
        <v>Saquon Barkley</v>
      </c>
      <c r="E2" s="9" t="s">
        <v>90</v>
      </c>
      <c r="F2" s="7" t="s">
        <v>60</v>
      </c>
      <c r="G2" s="7">
        <v>1</v>
      </c>
      <c r="H2" s="7">
        <v>24</v>
      </c>
      <c r="I2" s="7">
        <v>109</v>
      </c>
      <c r="J2" s="7">
        <v>2</v>
      </c>
      <c r="K2" s="7">
        <v>2</v>
      </c>
      <c r="L2" s="7">
        <v>2</v>
      </c>
      <c r="M2" s="7">
        <v>23</v>
      </c>
      <c r="N2" s="7">
        <v>1</v>
      </c>
    </row>
    <row r="3" spans="1:14" x14ac:dyDescent="0.25">
      <c r="B3" s="5">
        <f>_xlfn.XLOOKUP(D3,[2]players!$C:$C,[2]players!$A:$A)</f>
        <v>41</v>
      </c>
      <c r="C3" s="5">
        <f>_xlfn.XLOOKUP(F3,[1]teams!$B:$B,[1]teams!$A:$A)</f>
        <v>13</v>
      </c>
      <c r="D3" s="5" t="str">
        <f t="shared" ref="D3:D66" si="0">TRIM(RIGHT(E3,LEN(E3)-FIND(".",E3)-1))</f>
        <v>Joe Mixon</v>
      </c>
      <c r="E3" s="9" t="s">
        <v>91</v>
      </c>
      <c r="F3" s="8" t="s">
        <v>52</v>
      </c>
      <c r="G3" s="8">
        <v>1</v>
      </c>
      <c r="H3" s="8">
        <v>30</v>
      </c>
      <c r="I3" s="8">
        <v>159</v>
      </c>
      <c r="J3" s="8">
        <v>1</v>
      </c>
      <c r="K3" s="8">
        <v>3</v>
      </c>
      <c r="L3" s="8">
        <v>3</v>
      </c>
      <c r="M3" s="8">
        <v>19</v>
      </c>
      <c r="N3" s="8">
        <v>0</v>
      </c>
    </row>
    <row r="4" spans="1:14" x14ac:dyDescent="0.25">
      <c r="B4" s="5">
        <f>_xlfn.XLOOKUP(D4,[2]players!$C:$C,[2]players!$A:$A)</f>
        <v>42</v>
      </c>
      <c r="C4" s="5">
        <f>_xlfn.XLOOKUP(F4,[1]teams!$B:$B,[1]teams!$A:$A)</f>
        <v>28</v>
      </c>
      <c r="D4" s="5" t="str">
        <f t="shared" si="0"/>
        <v>Jordan Mason</v>
      </c>
      <c r="E4" s="9" t="s">
        <v>92</v>
      </c>
      <c r="F4" s="7" t="s">
        <v>4</v>
      </c>
      <c r="G4" s="7">
        <v>1</v>
      </c>
      <c r="H4" s="7">
        <v>28</v>
      </c>
      <c r="I4" s="7">
        <v>147</v>
      </c>
      <c r="J4" s="7">
        <v>1</v>
      </c>
      <c r="K4" s="7">
        <v>1</v>
      </c>
      <c r="L4" s="7">
        <v>1</v>
      </c>
      <c r="M4" s="7">
        <v>5</v>
      </c>
      <c r="N4" s="7">
        <v>0</v>
      </c>
    </row>
    <row r="5" spans="1:14" x14ac:dyDescent="0.25">
      <c r="B5" s="5">
        <f>_xlfn.XLOOKUP(D5,[2]players!$C:$C,[2]players!$A:$A)</f>
        <v>43</v>
      </c>
      <c r="C5" s="5">
        <f>_xlfn.XLOOKUP(F5,[1]teams!$B:$B,[1]teams!$A:$A)</f>
        <v>18</v>
      </c>
      <c r="D5" s="5" t="str">
        <f t="shared" si="0"/>
        <v>J.K. Dobbins</v>
      </c>
      <c r="E5" s="9" t="s">
        <v>93</v>
      </c>
      <c r="F5" s="8" t="s">
        <v>24</v>
      </c>
      <c r="G5" s="8">
        <v>1</v>
      </c>
      <c r="H5" s="8">
        <v>10</v>
      </c>
      <c r="I5" s="8">
        <v>135</v>
      </c>
      <c r="J5" s="8">
        <v>1</v>
      </c>
      <c r="K5" s="8">
        <v>3</v>
      </c>
      <c r="L5" s="8">
        <v>3</v>
      </c>
      <c r="M5" s="8">
        <v>4</v>
      </c>
      <c r="N5" s="8">
        <v>0</v>
      </c>
    </row>
    <row r="6" spans="1:14" x14ac:dyDescent="0.25">
      <c r="B6" s="5">
        <f>_xlfn.XLOOKUP(D6,[2]players!$C:$C,[2]players!$A:$A)</f>
        <v>44</v>
      </c>
      <c r="C6" s="5">
        <f>_xlfn.XLOOKUP(F6,[1]teams!$B:$B,[1]teams!$A:$A)</f>
        <v>22</v>
      </c>
      <c r="D6" s="5" t="str">
        <f t="shared" si="0"/>
        <v>Rhamondre Stevenson</v>
      </c>
      <c r="E6" s="9" t="s">
        <v>94</v>
      </c>
      <c r="F6" s="7" t="s">
        <v>16</v>
      </c>
      <c r="G6" s="7">
        <v>1</v>
      </c>
      <c r="H6" s="7">
        <v>25</v>
      </c>
      <c r="I6" s="7">
        <v>120</v>
      </c>
      <c r="J6" s="7">
        <v>1</v>
      </c>
      <c r="K6" s="7">
        <v>3</v>
      </c>
      <c r="L6" s="7">
        <v>3</v>
      </c>
      <c r="M6" s="7">
        <v>6</v>
      </c>
      <c r="N6" s="7">
        <v>0</v>
      </c>
    </row>
    <row r="7" spans="1:14" x14ac:dyDescent="0.25">
      <c r="B7" s="5">
        <f>_xlfn.XLOOKUP(D7,[2]players!$C:$C,[2]players!$A:$A)</f>
        <v>45</v>
      </c>
      <c r="C7" s="5">
        <f>_xlfn.XLOOKUP(F7,[1]teams!$B:$B,[1]teams!$A:$A)</f>
        <v>23</v>
      </c>
      <c r="D7" s="5" t="str">
        <f t="shared" si="0"/>
        <v>Alvin Kamara</v>
      </c>
      <c r="E7" s="9" t="s">
        <v>95</v>
      </c>
      <c r="F7" s="8" t="s">
        <v>8</v>
      </c>
      <c r="G7" s="8">
        <v>1</v>
      </c>
      <c r="H7" s="8">
        <v>15</v>
      </c>
      <c r="I7" s="8">
        <v>83</v>
      </c>
      <c r="J7" s="8">
        <v>1</v>
      </c>
      <c r="K7" s="8">
        <v>5</v>
      </c>
      <c r="L7" s="8">
        <v>5</v>
      </c>
      <c r="M7" s="8">
        <v>27</v>
      </c>
      <c r="N7" s="8">
        <v>0</v>
      </c>
    </row>
    <row r="8" spans="1:14" x14ac:dyDescent="0.25">
      <c r="B8" s="5">
        <f>_xlfn.XLOOKUP(D8,[2]players!$C:$C,[2]players!$A:$A)</f>
        <v>46</v>
      </c>
      <c r="C8" s="5">
        <f>_xlfn.XLOOKUP(F8,[1]teams!$B:$B,[1]teams!$A:$A)</f>
        <v>21</v>
      </c>
      <c r="D8" s="5" t="str">
        <f t="shared" si="0"/>
        <v>Aaron Jones</v>
      </c>
      <c r="E8" s="9" t="s">
        <v>96</v>
      </c>
      <c r="F8" s="7" t="s">
        <v>46</v>
      </c>
      <c r="G8" s="7">
        <v>1</v>
      </c>
      <c r="H8" s="7">
        <v>14</v>
      </c>
      <c r="I8" s="7">
        <v>94</v>
      </c>
      <c r="J8" s="7">
        <v>1</v>
      </c>
      <c r="K8" s="7">
        <v>2</v>
      </c>
      <c r="L8" s="7">
        <v>2</v>
      </c>
      <c r="M8" s="7">
        <v>15</v>
      </c>
      <c r="N8" s="7">
        <v>0</v>
      </c>
    </row>
    <row r="9" spans="1:14" x14ac:dyDescent="0.25">
      <c r="B9" s="5">
        <f>_xlfn.XLOOKUP(D9,[2]players!$C:$C,[2]players!$A:$A)</f>
        <v>47</v>
      </c>
      <c r="C9" s="5">
        <f>_xlfn.XLOOKUP(F9,[1]teams!$B:$B,[1]teams!$A:$A)</f>
        <v>29</v>
      </c>
      <c r="D9" s="5" t="str">
        <f t="shared" si="0"/>
        <v>Kenneth Walker</v>
      </c>
      <c r="E9" s="9" t="s">
        <v>97</v>
      </c>
      <c r="F9" s="8" t="s">
        <v>55</v>
      </c>
      <c r="G9" s="8">
        <v>1</v>
      </c>
      <c r="H9" s="8">
        <v>20</v>
      </c>
      <c r="I9" s="8">
        <v>103</v>
      </c>
      <c r="J9" s="8">
        <v>1</v>
      </c>
      <c r="K9" s="8">
        <v>3</v>
      </c>
      <c r="L9" s="8">
        <v>2</v>
      </c>
      <c r="M9" s="8">
        <v>6</v>
      </c>
      <c r="N9" s="8">
        <v>0</v>
      </c>
    </row>
    <row r="10" spans="1:14" x14ac:dyDescent="0.25">
      <c r="B10" s="5">
        <f>_xlfn.XLOOKUP(D10,[2]players!$C:$C,[2]players!$A:$A)</f>
        <v>48</v>
      </c>
      <c r="C10" s="5">
        <f>_xlfn.XLOOKUP(F10,[1]teams!$B:$B,[1]teams!$A:$A)</f>
        <v>20</v>
      </c>
      <c r="D10" s="5" t="str">
        <f t="shared" si="0"/>
        <v>De'Von Achane</v>
      </c>
      <c r="E10" s="9" t="s">
        <v>98</v>
      </c>
      <c r="F10" s="7" t="s">
        <v>57</v>
      </c>
      <c r="G10" s="7">
        <v>1</v>
      </c>
      <c r="H10" s="7">
        <v>10</v>
      </c>
      <c r="I10" s="7">
        <v>24</v>
      </c>
      <c r="J10" s="7">
        <v>1</v>
      </c>
      <c r="K10" s="7">
        <v>7</v>
      </c>
      <c r="L10" s="7">
        <v>7</v>
      </c>
      <c r="M10" s="7">
        <v>76</v>
      </c>
      <c r="N10" s="7">
        <v>0</v>
      </c>
    </row>
    <row r="11" spans="1:14" x14ac:dyDescent="0.25">
      <c r="B11" s="5">
        <f>_xlfn.XLOOKUP(D11,[2]players!$C:$C,[2]players!$A:$A)</f>
        <v>49</v>
      </c>
      <c r="C11" s="5">
        <f>_xlfn.XLOOKUP(F11,[1]teams!$B:$B,[1]teams!$A:$A)</f>
        <v>31</v>
      </c>
      <c r="D11" s="5" t="str">
        <f t="shared" si="0"/>
        <v>Tony Pollard</v>
      </c>
      <c r="E11" s="9" t="s">
        <v>99</v>
      </c>
      <c r="F11" s="8" t="s">
        <v>33</v>
      </c>
      <c r="G11" s="8">
        <v>1</v>
      </c>
      <c r="H11" s="8">
        <v>16</v>
      </c>
      <c r="I11" s="8">
        <v>82</v>
      </c>
      <c r="J11" s="8">
        <v>1</v>
      </c>
      <c r="K11" s="8">
        <v>4</v>
      </c>
      <c r="L11" s="8">
        <v>3</v>
      </c>
      <c r="M11" s="8">
        <v>12</v>
      </c>
      <c r="N11" s="8">
        <v>0</v>
      </c>
    </row>
    <row r="12" spans="1:14" x14ac:dyDescent="0.25">
      <c r="B12" s="5">
        <f>_xlfn.XLOOKUP(D12,[2]players!$C:$C,[2]players!$A:$A)</f>
        <v>50</v>
      </c>
      <c r="C12" s="5">
        <f>_xlfn.XLOOKUP(F12,[1]teams!$B:$B,[1]teams!$A:$A)</f>
        <v>25</v>
      </c>
      <c r="D12" s="5" t="str">
        <f t="shared" si="0"/>
        <v>Breece Hall</v>
      </c>
      <c r="E12" s="9" t="s">
        <v>100</v>
      </c>
      <c r="F12" s="7" t="s">
        <v>14</v>
      </c>
      <c r="G12" s="7">
        <v>1</v>
      </c>
      <c r="H12" s="7">
        <v>16</v>
      </c>
      <c r="I12" s="7">
        <v>54</v>
      </c>
      <c r="J12" s="7">
        <v>1</v>
      </c>
      <c r="K12" s="7">
        <v>6</v>
      </c>
      <c r="L12" s="7">
        <v>5</v>
      </c>
      <c r="M12" s="7">
        <v>39</v>
      </c>
      <c r="N12" s="7">
        <v>0</v>
      </c>
    </row>
    <row r="13" spans="1:14" x14ac:dyDescent="0.25">
      <c r="B13" s="5">
        <f>_xlfn.XLOOKUP(D13,[2]players!$C:$C,[2]players!$A:$A)</f>
        <v>51</v>
      </c>
      <c r="C13" s="5">
        <f>_xlfn.XLOOKUP(F13,[1]teams!$B:$B,[1]teams!$A:$A)</f>
        <v>11</v>
      </c>
      <c r="D13" s="5" t="str">
        <f t="shared" si="0"/>
        <v>David Montgomery</v>
      </c>
      <c r="E13" s="9" t="s">
        <v>101</v>
      </c>
      <c r="F13" s="8" t="s">
        <v>36</v>
      </c>
      <c r="G13" s="8">
        <v>1</v>
      </c>
      <c r="H13" s="8">
        <v>17</v>
      </c>
      <c r="I13" s="8">
        <v>91</v>
      </c>
      <c r="J13" s="8">
        <v>1</v>
      </c>
      <c r="K13" s="8">
        <v>1</v>
      </c>
      <c r="L13" s="8">
        <v>1</v>
      </c>
      <c r="M13" s="8">
        <v>2</v>
      </c>
      <c r="N13" s="8">
        <v>0</v>
      </c>
    </row>
    <row r="14" spans="1:14" x14ac:dyDescent="0.25">
      <c r="B14" s="5">
        <f>_xlfn.XLOOKUP(D14,[2]players!$C:$C,[2]players!$A:$A)</f>
        <v>52</v>
      </c>
      <c r="C14" s="5">
        <f>_xlfn.XLOOKUP(F14,[1]teams!$B:$B,[1]teams!$A:$A)</f>
        <v>32</v>
      </c>
      <c r="D14" s="5" t="str">
        <f t="shared" si="0"/>
        <v>Brian Robinson Jr.</v>
      </c>
      <c r="E14" s="9" t="s">
        <v>102</v>
      </c>
      <c r="F14" s="7" t="s">
        <v>64</v>
      </c>
      <c r="G14" s="7">
        <v>1</v>
      </c>
      <c r="H14" s="7">
        <v>12</v>
      </c>
      <c r="I14" s="7">
        <v>40</v>
      </c>
      <c r="J14" s="7">
        <v>1</v>
      </c>
      <c r="K14" s="7">
        <v>4</v>
      </c>
      <c r="L14" s="7">
        <v>3</v>
      </c>
      <c r="M14" s="7">
        <v>49</v>
      </c>
      <c r="N14" s="7">
        <v>0</v>
      </c>
    </row>
    <row r="15" spans="1:14" x14ac:dyDescent="0.25">
      <c r="B15" s="5">
        <f>_xlfn.XLOOKUP(D15,[2]players!$C:$C,[2]players!$A:$A)</f>
        <v>53</v>
      </c>
      <c r="C15" s="5">
        <f>_xlfn.XLOOKUP(F15,[1]teams!$B:$B,[1]teams!$A:$A)</f>
        <v>1</v>
      </c>
      <c r="D15" s="5" t="str">
        <f t="shared" si="0"/>
        <v>James Conner</v>
      </c>
      <c r="E15" s="9" t="s">
        <v>103</v>
      </c>
      <c r="F15" s="8" t="s">
        <v>44</v>
      </c>
      <c r="G15" s="8">
        <v>1</v>
      </c>
      <c r="H15" s="8">
        <v>16</v>
      </c>
      <c r="I15" s="8">
        <v>50</v>
      </c>
      <c r="J15" s="8">
        <v>1</v>
      </c>
      <c r="K15" s="8">
        <v>4</v>
      </c>
      <c r="L15" s="8">
        <v>3</v>
      </c>
      <c r="M15" s="8">
        <v>33</v>
      </c>
      <c r="N15" s="8">
        <v>0</v>
      </c>
    </row>
    <row r="16" spans="1:14" x14ac:dyDescent="0.25">
      <c r="B16" s="5">
        <f>_xlfn.XLOOKUP(D16,[2]players!$C:$C,[2]players!$A:$A)</f>
        <v>54</v>
      </c>
      <c r="C16" s="5">
        <f>_xlfn.XLOOKUP(F16,[1]teams!$B:$B,[1]teams!$A:$A)</f>
        <v>16</v>
      </c>
      <c r="D16" s="5" t="str">
        <f t="shared" si="0"/>
        <v>Isiah Pacheco</v>
      </c>
      <c r="E16" s="9" t="s">
        <v>104</v>
      </c>
      <c r="F16" s="7" t="s">
        <v>48</v>
      </c>
      <c r="G16" s="7">
        <v>1</v>
      </c>
      <c r="H16" s="7">
        <v>15</v>
      </c>
      <c r="I16" s="7">
        <v>45</v>
      </c>
      <c r="J16" s="7">
        <v>1</v>
      </c>
      <c r="K16" s="7">
        <v>3</v>
      </c>
      <c r="L16" s="7">
        <v>2</v>
      </c>
      <c r="M16" s="7">
        <v>33</v>
      </c>
      <c r="N16" s="7">
        <v>0</v>
      </c>
    </row>
    <row r="17" spans="2:14" x14ac:dyDescent="0.25">
      <c r="B17" s="5">
        <f>_xlfn.XLOOKUP(D17,[2]players!$C:$C,[2]players!$A:$A)</f>
        <v>55</v>
      </c>
      <c r="C17" s="5">
        <f>_xlfn.XLOOKUP(F17,[1]teams!$B:$B,[1]teams!$A:$A)</f>
        <v>11</v>
      </c>
      <c r="D17" s="5" t="str">
        <f t="shared" si="0"/>
        <v>Jahmyr Gibbs</v>
      </c>
      <c r="E17" s="9" t="s">
        <v>105</v>
      </c>
      <c r="F17" s="8" t="s">
        <v>36</v>
      </c>
      <c r="G17" s="8">
        <v>1</v>
      </c>
      <c r="H17" s="8">
        <v>11</v>
      </c>
      <c r="I17" s="8">
        <v>40</v>
      </c>
      <c r="J17" s="8">
        <v>1</v>
      </c>
      <c r="K17" s="8">
        <v>6</v>
      </c>
      <c r="L17" s="8">
        <v>4</v>
      </c>
      <c r="M17" s="8">
        <v>34</v>
      </c>
      <c r="N17" s="8">
        <v>0</v>
      </c>
    </row>
    <row r="18" spans="2:14" x14ac:dyDescent="0.25">
      <c r="B18" s="5">
        <f>_xlfn.XLOOKUP(D18,[2]players!$C:$C,[2]players!$A:$A)</f>
        <v>56</v>
      </c>
      <c r="C18" s="5">
        <f>_xlfn.XLOOKUP(F18,[1]teams!$B:$B,[1]teams!$A:$A)</f>
        <v>8</v>
      </c>
      <c r="D18" s="5" t="str">
        <f t="shared" si="0"/>
        <v>Jerome Ford</v>
      </c>
      <c r="E18" s="9" t="s">
        <v>106</v>
      </c>
      <c r="F18" s="7" t="s">
        <v>38</v>
      </c>
      <c r="G18" s="7">
        <v>1</v>
      </c>
      <c r="H18" s="7">
        <v>12</v>
      </c>
      <c r="I18" s="7">
        <v>44</v>
      </c>
      <c r="J18" s="7">
        <v>1</v>
      </c>
      <c r="K18" s="7">
        <v>7</v>
      </c>
      <c r="L18" s="7">
        <v>6</v>
      </c>
      <c r="M18" s="7">
        <v>25</v>
      </c>
      <c r="N18" s="7">
        <v>0</v>
      </c>
    </row>
    <row r="19" spans="2:14" x14ac:dyDescent="0.25">
      <c r="B19" s="5">
        <f>_xlfn.XLOOKUP(D19,[2]players!$C:$C,[2]players!$A:$A)</f>
        <v>57</v>
      </c>
      <c r="C19" s="5">
        <f>_xlfn.XLOOKUP(F19,[1]teams!$B:$B,[1]teams!$A:$A)</f>
        <v>17</v>
      </c>
      <c r="D19" s="5" t="str">
        <f t="shared" si="0"/>
        <v>Alexander Mattison</v>
      </c>
      <c r="E19" s="9" t="s">
        <v>107</v>
      </c>
      <c r="F19" s="8" t="s">
        <v>42</v>
      </c>
      <c r="G19" s="8">
        <v>1</v>
      </c>
      <c r="H19" s="8">
        <v>5</v>
      </c>
      <c r="I19" s="8">
        <v>19</v>
      </c>
      <c r="J19" s="8">
        <v>0</v>
      </c>
      <c r="K19" s="8">
        <v>6</v>
      </c>
      <c r="L19" s="8">
        <v>4</v>
      </c>
      <c r="M19" s="8">
        <v>43</v>
      </c>
      <c r="N19" s="8">
        <v>1</v>
      </c>
    </row>
    <row r="20" spans="2:14" x14ac:dyDescent="0.25">
      <c r="B20" s="5">
        <f>_xlfn.XLOOKUP(D20,[2]players!$C:$C,[2]players!$A:$A)</f>
        <v>58</v>
      </c>
      <c r="C20" s="5">
        <f>_xlfn.XLOOKUP(F20,[1]teams!$B:$B,[1]teams!$A:$A)</f>
        <v>7</v>
      </c>
      <c r="D20" s="5" t="str">
        <f t="shared" si="0"/>
        <v>Zack Moss</v>
      </c>
      <c r="E20" s="9" t="s">
        <v>108</v>
      </c>
      <c r="F20" s="7" t="s">
        <v>18</v>
      </c>
      <c r="G20" s="7">
        <v>1</v>
      </c>
      <c r="H20" s="7">
        <v>9</v>
      </c>
      <c r="I20" s="7">
        <v>44</v>
      </c>
      <c r="J20" s="7">
        <v>1</v>
      </c>
      <c r="K20" s="7">
        <v>4</v>
      </c>
      <c r="L20" s="7">
        <v>2</v>
      </c>
      <c r="M20" s="7">
        <v>17</v>
      </c>
      <c r="N20" s="7">
        <v>0</v>
      </c>
    </row>
    <row r="21" spans="2:14" x14ac:dyDescent="0.25">
      <c r="B21" s="5">
        <f>_xlfn.XLOOKUP(D21,[2]players!$C:$C,[2]players!$A:$A)</f>
        <v>59</v>
      </c>
      <c r="C21" s="5">
        <f>_xlfn.XLOOKUP(F21,[1]teams!$B:$B,[1]teams!$A:$A)</f>
        <v>15</v>
      </c>
      <c r="D21" s="5" t="str">
        <f t="shared" si="0"/>
        <v>Travis Etienne</v>
      </c>
      <c r="E21" s="9" t="s">
        <v>109</v>
      </c>
      <c r="F21" s="8" t="s">
        <v>28</v>
      </c>
      <c r="G21" s="8">
        <v>1</v>
      </c>
      <c r="H21" s="8">
        <v>12</v>
      </c>
      <c r="I21" s="8">
        <v>44</v>
      </c>
      <c r="J21" s="8">
        <v>1</v>
      </c>
      <c r="K21" s="8">
        <v>3</v>
      </c>
      <c r="L21" s="8">
        <v>2</v>
      </c>
      <c r="M21" s="8">
        <v>15</v>
      </c>
      <c r="N21" s="8">
        <v>0</v>
      </c>
    </row>
    <row r="22" spans="2:14" x14ac:dyDescent="0.25">
      <c r="B22" s="5">
        <f>_xlfn.XLOOKUP(D22,[2]players!$C:$C,[2]players!$A:$A)</f>
        <v>60</v>
      </c>
      <c r="C22" s="5">
        <f>_xlfn.XLOOKUP(F22,[1]teams!$B:$B,[1]teams!$A:$A)</f>
        <v>19</v>
      </c>
      <c r="D22" s="5" t="str">
        <f t="shared" si="0"/>
        <v>Kyren Williams</v>
      </c>
      <c r="E22" s="9" t="s">
        <v>110</v>
      </c>
      <c r="F22" s="7" t="s">
        <v>50</v>
      </c>
      <c r="G22" s="7">
        <v>1</v>
      </c>
      <c r="H22" s="7">
        <v>18</v>
      </c>
      <c r="I22" s="7">
        <v>50</v>
      </c>
      <c r="J22" s="7">
        <v>1</v>
      </c>
      <c r="K22" s="7">
        <v>3</v>
      </c>
      <c r="L22" s="7">
        <v>3</v>
      </c>
      <c r="M22" s="7">
        <v>4</v>
      </c>
      <c r="N22" s="7">
        <v>0</v>
      </c>
    </row>
    <row r="23" spans="2:14" x14ac:dyDescent="0.25">
      <c r="B23" s="5">
        <f>_xlfn.XLOOKUP(D23,[2]players!$C:$C,[2]players!$A:$A)</f>
        <v>61</v>
      </c>
      <c r="C23" s="5">
        <f>_xlfn.XLOOKUP(F23,[1]teams!$B:$B,[1]teams!$A:$A)</f>
        <v>2</v>
      </c>
      <c r="D23" s="5" t="str">
        <f t="shared" si="0"/>
        <v>Bijan Robinson</v>
      </c>
      <c r="E23" s="9" t="s">
        <v>111</v>
      </c>
      <c r="F23" s="8" t="s">
        <v>22</v>
      </c>
      <c r="G23" s="8">
        <v>1</v>
      </c>
      <c r="H23" s="8">
        <v>18</v>
      </c>
      <c r="I23" s="8">
        <v>68</v>
      </c>
      <c r="J23" s="8">
        <v>0</v>
      </c>
      <c r="K23" s="8">
        <v>5</v>
      </c>
      <c r="L23" s="8">
        <v>5</v>
      </c>
      <c r="M23" s="8">
        <v>43</v>
      </c>
      <c r="N23" s="8">
        <v>0</v>
      </c>
    </row>
    <row r="24" spans="2:14" x14ac:dyDescent="0.25">
      <c r="B24" s="5">
        <f>_xlfn.XLOOKUP(D24,[2]players!$C:$C,[2]players!$A:$A)</f>
        <v>62</v>
      </c>
      <c r="C24" s="5">
        <f>_xlfn.XLOOKUP(F24,[1]teams!$B:$B,[1]teams!$A:$A)</f>
        <v>23</v>
      </c>
      <c r="D24" s="5" t="str">
        <f t="shared" si="0"/>
        <v>Jamaal Williams</v>
      </c>
      <c r="E24" s="9" t="s">
        <v>112</v>
      </c>
      <c r="F24" s="7" t="s">
        <v>8</v>
      </c>
      <c r="G24" s="7">
        <v>1</v>
      </c>
      <c r="H24" s="7">
        <v>11</v>
      </c>
      <c r="I24" s="7">
        <v>38</v>
      </c>
      <c r="J24" s="7">
        <v>1</v>
      </c>
      <c r="K24" s="7">
        <v>1</v>
      </c>
      <c r="L24" s="7">
        <v>1</v>
      </c>
      <c r="M24" s="7">
        <v>13</v>
      </c>
      <c r="N24" s="7">
        <v>0</v>
      </c>
    </row>
    <row r="25" spans="2:14" x14ac:dyDescent="0.25">
      <c r="B25" s="5">
        <f>_xlfn.XLOOKUP(D25,[2]players!$C:$C,[2]players!$A:$A)</f>
        <v>63</v>
      </c>
      <c r="C25" s="5">
        <f>_xlfn.XLOOKUP(F25,[1]teams!$B:$B,[1]teams!$A:$A)</f>
        <v>9</v>
      </c>
      <c r="D25" s="5" t="str">
        <f t="shared" si="0"/>
        <v>Ezekiel Elliott</v>
      </c>
      <c r="E25" s="9" t="s">
        <v>113</v>
      </c>
      <c r="F25" s="8" t="s">
        <v>2</v>
      </c>
      <c r="G25" s="8">
        <v>1</v>
      </c>
      <c r="H25" s="8">
        <v>10</v>
      </c>
      <c r="I25" s="8">
        <v>40</v>
      </c>
      <c r="J25" s="8">
        <v>1</v>
      </c>
      <c r="K25" s="8">
        <v>2</v>
      </c>
      <c r="L25" s="8">
        <v>2</v>
      </c>
      <c r="M25" s="8">
        <v>9</v>
      </c>
      <c r="N25" s="8">
        <v>0</v>
      </c>
    </row>
    <row r="26" spans="2:14" x14ac:dyDescent="0.25">
      <c r="B26" s="5">
        <f>_xlfn.XLOOKUP(D26,[2]players!$C:$C,[2]players!$A:$A)</f>
        <v>64</v>
      </c>
      <c r="C26" s="5">
        <f>_xlfn.XLOOKUP(F26,[1]teams!$B:$B,[1]teams!$A:$A)</f>
        <v>14</v>
      </c>
      <c r="D26" s="5" t="str">
        <f t="shared" si="0"/>
        <v>Jonathan Taylor</v>
      </c>
      <c r="E26" s="9" t="s">
        <v>114</v>
      </c>
      <c r="F26" s="7" t="s">
        <v>66</v>
      </c>
      <c r="G26" s="7">
        <v>1</v>
      </c>
      <c r="H26" s="7">
        <v>16</v>
      </c>
      <c r="I26" s="7">
        <v>48</v>
      </c>
      <c r="J26" s="7">
        <v>1</v>
      </c>
      <c r="K26" s="7">
        <v>0</v>
      </c>
      <c r="L26" s="7">
        <v>0</v>
      </c>
      <c r="M26" s="7">
        <v>0</v>
      </c>
      <c r="N26" s="7">
        <v>0</v>
      </c>
    </row>
    <row r="27" spans="2:14" x14ac:dyDescent="0.25">
      <c r="B27" s="5">
        <f>_xlfn.XLOOKUP(D27,[2]players!$C:$C,[2]players!$A:$A)</f>
        <v>65</v>
      </c>
      <c r="C27" s="5">
        <f>_xlfn.XLOOKUP(F27,[1]teams!$B:$B,[1]teams!$A:$A)</f>
        <v>3</v>
      </c>
      <c r="D27" s="5" t="str">
        <f t="shared" si="0"/>
        <v>Derrick Henry</v>
      </c>
      <c r="E27" s="9" t="s">
        <v>115</v>
      </c>
      <c r="F27" s="8" t="s">
        <v>62</v>
      </c>
      <c r="G27" s="8">
        <v>1</v>
      </c>
      <c r="H27" s="8">
        <v>13</v>
      </c>
      <c r="I27" s="8">
        <v>46</v>
      </c>
      <c r="J27" s="8">
        <v>1</v>
      </c>
      <c r="K27" s="8">
        <v>2</v>
      </c>
      <c r="L27" s="8">
        <v>0</v>
      </c>
      <c r="M27" s="8">
        <v>0</v>
      </c>
      <c r="N27" s="8">
        <v>0</v>
      </c>
    </row>
    <row r="28" spans="2:14" x14ac:dyDescent="0.25">
      <c r="B28" s="5">
        <f>_xlfn.XLOOKUP(D28,[2]players!$C:$C,[2]players!$A:$A)</f>
        <v>66</v>
      </c>
      <c r="C28" s="5">
        <f>_xlfn.XLOOKUP(F28,[1]teams!$B:$B,[1]teams!$A:$A)</f>
        <v>30</v>
      </c>
      <c r="D28" s="5" t="str">
        <f t="shared" si="0"/>
        <v>Rachaad White</v>
      </c>
      <c r="E28" s="9" t="s">
        <v>116</v>
      </c>
      <c r="F28" s="7" t="s">
        <v>0</v>
      </c>
      <c r="G28" s="7">
        <v>1</v>
      </c>
      <c r="H28" s="7">
        <v>15</v>
      </c>
      <c r="I28" s="7">
        <v>31</v>
      </c>
      <c r="J28" s="7">
        <v>0</v>
      </c>
      <c r="K28" s="7">
        <v>6</v>
      </c>
      <c r="L28" s="7">
        <v>6</v>
      </c>
      <c r="M28" s="7">
        <v>75</v>
      </c>
      <c r="N28" s="7">
        <v>0</v>
      </c>
    </row>
    <row r="29" spans="2:14" x14ac:dyDescent="0.25">
      <c r="B29" s="5">
        <f>_xlfn.XLOOKUP(D29,[2]players!$C:$C,[2]players!$A:$A)</f>
        <v>67</v>
      </c>
      <c r="C29" s="5">
        <f>_xlfn.XLOOKUP(F29,[1]teams!$B:$B,[1]teams!$A:$A)</f>
        <v>12</v>
      </c>
      <c r="D29" s="5" t="str">
        <f t="shared" si="0"/>
        <v>Josh Jacobs</v>
      </c>
      <c r="E29" s="9" t="s">
        <v>117</v>
      </c>
      <c r="F29" s="8" t="s">
        <v>6</v>
      </c>
      <c r="G29" s="8">
        <v>1</v>
      </c>
      <c r="H29" s="8">
        <v>16</v>
      </c>
      <c r="I29" s="8">
        <v>84</v>
      </c>
      <c r="J29" s="8">
        <v>0</v>
      </c>
      <c r="K29" s="8">
        <v>3</v>
      </c>
      <c r="L29" s="8">
        <v>2</v>
      </c>
      <c r="M29" s="8">
        <v>20</v>
      </c>
      <c r="N29" s="8">
        <v>0</v>
      </c>
    </row>
    <row r="30" spans="2:14" x14ac:dyDescent="0.25">
      <c r="B30" s="5">
        <f>_xlfn.XLOOKUP(D30,[2]players!$C:$C,[2]players!$A:$A)</f>
        <v>68</v>
      </c>
      <c r="C30" s="5">
        <f>_xlfn.XLOOKUP(F30,[1]teams!$B:$B,[1]teams!$A:$A)</f>
        <v>4</v>
      </c>
      <c r="D30" s="5" t="str">
        <f t="shared" si="0"/>
        <v>James Cook</v>
      </c>
      <c r="E30" s="9" t="s">
        <v>118</v>
      </c>
      <c r="F30" s="7" t="s">
        <v>69</v>
      </c>
      <c r="G30" s="7">
        <v>1</v>
      </c>
      <c r="H30" s="7">
        <v>19</v>
      </c>
      <c r="I30" s="7">
        <v>71</v>
      </c>
      <c r="J30" s="7">
        <v>0</v>
      </c>
      <c r="K30" s="7">
        <v>3</v>
      </c>
      <c r="L30" s="7">
        <v>3</v>
      </c>
      <c r="M30" s="7">
        <v>32</v>
      </c>
      <c r="N30" s="7">
        <v>0</v>
      </c>
    </row>
    <row r="31" spans="2:14" x14ac:dyDescent="0.25">
      <c r="B31" s="5">
        <f>_xlfn.XLOOKUP(D31,[2]players!$C:$C,[2]players!$A:$A)</f>
        <v>69</v>
      </c>
      <c r="C31" s="5">
        <f>_xlfn.XLOOKUP(F31,[1]teams!$B:$B,[1]teams!$A:$A)</f>
        <v>29</v>
      </c>
      <c r="D31" s="5" t="str">
        <f t="shared" si="0"/>
        <v>Zach Charbonnet</v>
      </c>
      <c r="E31" s="9" t="s">
        <v>119</v>
      </c>
      <c r="F31" s="8" t="s">
        <v>55</v>
      </c>
      <c r="G31" s="8">
        <v>1</v>
      </c>
      <c r="H31" s="8">
        <v>8</v>
      </c>
      <c r="I31" s="8">
        <v>12</v>
      </c>
      <c r="J31" s="8">
        <v>0</v>
      </c>
      <c r="K31" s="8">
        <v>3</v>
      </c>
      <c r="L31" s="8">
        <v>2</v>
      </c>
      <c r="M31" s="8">
        <v>29</v>
      </c>
      <c r="N31" s="8">
        <v>1</v>
      </c>
    </row>
    <row r="32" spans="2:14" x14ac:dyDescent="0.25">
      <c r="B32" s="5">
        <f>_xlfn.XLOOKUP(D32,[2]players!$C:$C,[2]players!$A:$A)</f>
        <v>70</v>
      </c>
      <c r="C32" s="5">
        <f>_xlfn.XLOOKUP(F32,[1]teams!$B:$B,[1]teams!$A:$A)</f>
        <v>27</v>
      </c>
      <c r="D32" s="5" t="str">
        <f t="shared" si="0"/>
        <v>Najee Harris</v>
      </c>
      <c r="E32" s="9" t="s">
        <v>120</v>
      </c>
      <c r="F32" s="7" t="s">
        <v>31</v>
      </c>
      <c r="G32" s="7">
        <v>1</v>
      </c>
      <c r="H32" s="7">
        <v>20</v>
      </c>
      <c r="I32" s="7">
        <v>70</v>
      </c>
      <c r="J32" s="7">
        <v>0</v>
      </c>
      <c r="K32" s="7">
        <v>2</v>
      </c>
      <c r="L32" s="7">
        <v>1</v>
      </c>
      <c r="M32" s="7">
        <v>9</v>
      </c>
      <c r="N32" s="7">
        <v>0</v>
      </c>
    </row>
    <row r="33" spans="2:14" x14ac:dyDescent="0.25">
      <c r="B33" s="5">
        <f>_xlfn.XLOOKUP(D33,[2]players!$C:$C,[2]players!$A:$A)</f>
        <v>71</v>
      </c>
      <c r="C33" s="5">
        <f>_xlfn.XLOOKUP(F33,[1]teams!$B:$B,[1]teams!$A:$A)</f>
        <v>30</v>
      </c>
      <c r="D33" s="5" t="str">
        <f t="shared" si="0"/>
        <v>Bucky Irving</v>
      </c>
      <c r="E33" s="9" t="s">
        <v>121</v>
      </c>
      <c r="F33" s="8" t="s">
        <v>0</v>
      </c>
      <c r="G33" s="8">
        <v>1</v>
      </c>
      <c r="H33" s="8">
        <v>9</v>
      </c>
      <c r="I33" s="8">
        <v>62</v>
      </c>
      <c r="J33" s="8">
        <v>0</v>
      </c>
      <c r="K33" s="8">
        <v>3</v>
      </c>
      <c r="L33" s="8">
        <v>2</v>
      </c>
      <c r="M33" s="8">
        <v>14</v>
      </c>
      <c r="N33" s="8">
        <v>0</v>
      </c>
    </row>
    <row r="34" spans="2:14" x14ac:dyDescent="0.25">
      <c r="B34" s="5">
        <f>_xlfn.XLOOKUP(D34,[2]players!$C:$C,[2]players!$A:$A)</f>
        <v>72</v>
      </c>
      <c r="C34" s="5">
        <f>_xlfn.XLOOKUP(F34,[1]teams!$B:$B,[1]teams!$A:$A)</f>
        <v>15</v>
      </c>
      <c r="D34" s="5" t="str">
        <f t="shared" si="0"/>
        <v>Tank Bigsby</v>
      </c>
      <c r="E34" s="9" t="s">
        <v>122</v>
      </c>
      <c r="F34" s="7" t="s">
        <v>28</v>
      </c>
      <c r="G34" s="7">
        <v>1</v>
      </c>
      <c r="H34" s="7">
        <v>12</v>
      </c>
      <c r="I34" s="7">
        <v>73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</row>
    <row r="35" spans="2:14" x14ac:dyDescent="0.25">
      <c r="B35" s="5">
        <f>_xlfn.XLOOKUP(D35,[2]players!$C:$C,[2]players!$A:$A)</f>
        <v>73</v>
      </c>
      <c r="C35" s="5">
        <f>_xlfn.XLOOKUP(F35,[1]teams!$B:$B,[1]teams!$A:$A)</f>
        <v>32</v>
      </c>
      <c r="D35" s="5" t="str">
        <f t="shared" si="0"/>
        <v>Austin Ekeler</v>
      </c>
      <c r="E35" s="9" t="s">
        <v>123</v>
      </c>
      <c r="F35" s="8" t="s">
        <v>64</v>
      </c>
      <c r="G35" s="8">
        <v>1</v>
      </c>
      <c r="H35" s="8">
        <v>2</v>
      </c>
      <c r="I35" s="8">
        <v>10</v>
      </c>
      <c r="J35" s="8">
        <v>0</v>
      </c>
      <c r="K35" s="8">
        <v>4</v>
      </c>
      <c r="L35" s="8">
        <v>4</v>
      </c>
      <c r="M35" s="8">
        <v>52</v>
      </c>
      <c r="N35" s="8">
        <v>0</v>
      </c>
    </row>
    <row r="36" spans="2:14" x14ac:dyDescent="0.25">
      <c r="B36" s="5">
        <f>_xlfn.XLOOKUP(D36,[2]players!$C:$C,[2]players!$A:$A)</f>
        <v>74</v>
      </c>
      <c r="C36" s="5">
        <f>_xlfn.XLOOKUP(F36,[1]teams!$B:$B,[1]teams!$A:$A)</f>
        <v>3</v>
      </c>
      <c r="D36" s="5" t="str">
        <f t="shared" si="0"/>
        <v>Justice Hill</v>
      </c>
      <c r="E36" s="9" t="s">
        <v>124</v>
      </c>
      <c r="F36" s="7" t="s">
        <v>62</v>
      </c>
      <c r="G36" s="7">
        <v>1</v>
      </c>
      <c r="H36" s="7">
        <v>1</v>
      </c>
      <c r="I36" s="7">
        <v>3</v>
      </c>
      <c r="J36" s="7">
        <v>0</v>
      </c>
      <c r="K36" s="7">
        <v>8</v>
      </c>
      <c r="L36" s="7">
        <v>6</v>
      </c>
      <c r="M36" s="7">
        <v>52</v>
      </c>
      <c r="N36" s="7">
        <v>0</v>
      </c>
    </row>
    <row r="37" spans="2:14" x14ac:dyDescent="0.25">
      <c r="B37" s="5">
        <f>_xlfn.XLOOKUP(D37,[2]players!$C:$C,[2]players!$A:$A)</f>
        <v>75</v>
      </c>
      <c r="C37" s="5">
        <f>_xlfn.XLOOKUP(F37,[1]teams!$B:$B,[1]teams!$A:$A)</f>
        <v>24</v>
      </c>
      <c r="D37" s="5" t="str">
        <f t="shared" si="0"/>
        <v>Devin Singletary</v>
      </c>
      <c r="E37" s="9" t="s">
        <v>125</v>
      </c>
      <c r="F37" s="8" t="s">
        <v>20</v>
      </c>
      <c r="G37" s="8">
        <v>1</v>
      </c>
      <c r="H37" s="8">
        <v>10</v>
      </c>
      <c r="I37" s="8">
        <v>37</v>
      </c>
      <c r="J37" s="8">
        <v>0</v>
      </c>
      <c r="K37" s="8">
        <v>5</v>
      </c>
      <c r="L37" s="8">
        <v>4</v>
      </c>
      <c r="M37" s="8">
        <v>15</v>
      </c>
      <c r="N37" s="8">
        <v>0</v>
      </c>
    </row>
    <row r="38" spans="2:14" x14ac:dyDescent="0.25">
      <c r="B38" s="5">
        <f>_xlfn.XLOOKUP(D38,[2]players!$C:$C,[2]players!$A:$A)</f>
        <v>76</v>
      </c>
      <c r="C38" s="5">
        <f>_xlfn.XLOOKUP(F38,[1]teams!$B:$B,[1]teams!$A:$A)</f>
        <v>12</v>
      </c>
      <c r="D38" s="5" t="str">
        <f t="shared" si="0"/>
        <v>Emanuel Wilson</v>
      </c>
      <c r="E38" s="9" t="s">
        <v>126</v>
      </c>
      <c r="F38" s="7" t="s">
        <v>6</v>
      </c>
      <c r="G38" s="7">
        <v>1</v>
      </c>
      <c r="H38" s="7">
        <v>4</v>
      </c>
      <c r="I38" s="7">
        <v>46</v>
      </c>
      <c r="J38" s="7">
        <v>0</v>
      </c>
      <c r="K38" s="7">
        <v>3</v>
      </c>
      <c r="L38" s="7">
        <v>2</v>
      </c>
      <c r="M38" s="7">
        <v>2</v>
      </c>
      <c r="N38" s="7">
        <v>0</v>
      </c>
    </row>
    <row r="39" spans="2:14" x14ac:dyDescent="0.25">
      <c r="B39" s="5">
        <f>_xlfn.XLOOKUP(D39,[2]players!$C:$C,[2]players!$A:$A)</f>
        <v>77</v>
      </c>
      <c r="C39" s="5">
        <f>_xlfn.XLOOKUP(F39,[1]teams!$B:$B,[1]teams!$A:$A)</f>
        <v>17</v>
      </c>
      <c r="D39" s="5" t="str">
        <f t="shared" si="0"/>
        <v>Zamir White</v>
      </c>
      <c r="E39" s="9" t="s">
        <v>127</v>
      </c>
      <c r="F39" s="8" t="s">
        <v>42</v>
      </c>
      <c r="G39" s="8">
        <v>1</v>
      </c>
      <c r="H39" s="8">
        <v>13</v>
      </c>
      <c r="I39" s="8">
        <v>44</v>
      </c>
      <c r="J39" s="8">
        <v>0</v>
      </c>
      <c r="K39" s="8">
        <v>2</v>
      </c>
      <c r="L39" s="8">
        <v>2</v>
      </c>
      <c r="M39" s="8">
        <v>2</v>
      </c>
      <c r="N39" s="8">
        <v>0</v>
      </c>
    </row>
    <row r="40" spans="2:14" x14ac:dyDescent="0.25">
      <c r="B40" s="5">
        <f>_xlfn.XLOOKUP(D40,[2]players!$C:$C,[2]players!$A:$A)</f>
        <v>78</v>
      </c>
      <c r="C40" s="5">
        <f>_xlfn.XLOOKUP(F40,[1]teams!$B:$B,[1]teams!$A:$A)</f>
        <v>21</v>
      </c>
      <c r="D40" s="5" t="str">
        <f t="shared" si="0"/>
        <v>Ty Chandler</v>
      </c>
      <c r="E40" s="9" t="s">
        <v>128</v>
      </c>
      <c r="F40" s="7" t="s">
        <v>46</v>
      </c>
      <c r="G40" s="7">
        <v>1</v>
      </c>
      <c r="H40" s="7">
        <v>8</v>
      </c>
      <c r="I40" s="7">
        <v>17</v>
      </c>
      <c r="J40" s="7">
        <v>0</v>
      </c>
      <c r="K40" s="7">
        <v>3</v>
      </c>
      <c r="L40" s="7">
        <v>3</v>
      </c>
      <c r="M40" s="7">
        <v>25</v>
      </c>
      <c r="N40" s="7">
        <v>0</v>
      </c>
    </row>
    <row r="41" spans="2:14" x14ac:dyDescent="0.25">
      <c r="B41" s="5">
        <f>_xlfn.XLOOKUP(D41,[2]players!$C:$C,[2]players!$A:$A)</f>
        <v>79</v>
      </c>
      <c r="C41" s="5">
        <f>_xlfn.XLOOKUP(F41,[1]teams!$B:$B,[1]teams!$A:$A)</f>
        <v>28</v>
      </c>
      <c r="D41" s="5" t="str">
        <f t="shared" si="0"/>
        <v>Kyle Juszczyk</v>
      </c>
      <c r="E41" s="9" t="s">
        <v>129</v>
      </c>
      <c r="F41" s="8" t="s">
        <v>4</v>
      </c>
      <c r="G41" s="8">
        <v>1</v>
      </c>
      <c r="H41" s="8">
        <v>0</v>
      </c>
      <c r="I41" s="8">
        <v>0</v>
      </c>
      <c r="J41" s="8">
        <v>0</v>
      </c>
      <c r="K41" s="8">
        <v>3</v>
      </c>
      <c r="L41" s="8">
        <v>2</v>
      </c>
      <c r="M41" s="8">
        <v>40</v>
      </c>
      <c r="N41" s="8">
        <v>0</v>
      </c>
    </row>
    <row r="42" spans="2:14" x14ac:dyDescent="0.25">
      <c r="B42" s="5">
        <f>_xlfn.XLOOKUP(D42,[2]players!$C:$C,[2]players!$A:$A)</f>
        <v>80</v>
      </c>
      <c r="C42" s="5">
        <f>_xlfn.XLOOKUP(F42,[1]teams!$B:$B,[1]teams!$A:$A)</f>
        <v>9</v>
      </c>
      <c r="D42" s="5" t="str">
        <f t="shared" si="0"/>
        <v>Rico Dowdle</v>
      </c>
      <c r="E42" s="9" t="s">
        <v>130</v>
      </c>
      <c r="F42" s="7" t="s">
        <v>2</v>
      </c>
      <c r="G42" s="7">
        <v>1</v>
      </c>
      <c r="H42" s="7">
        <v>8</v>
      </c>
      <c r="I42" s="7">
        <v>26</v>
      </c>
      <c r="J42" s="7">
        <v>0</v>
      </c>
      <c r="K42" s="7">
        <v>1</v>
      </c>
      <c r="L42" s="7">
        <v>1</v>
      </c>
      <c r="M42" s="7">
        <v>6</v>
      </c>
      <c r="N42" s="7">
        <v>0</v>
      </c>
    </row>
    <row r="43" spans="2:14" x14ac:dyDescent="0.25">
      <c r="B43" s="5">
        <f>_xlfn.XLOOKUP(D43,[2]players!$C:$C,[2]players!$A:$A)</f>
        <v>81</v>
      </c>
      <c r="C43" s="5">
        <f>_xlfn.XLOOKUP(F43,[1]teams!$B:$B,[1]teams!$A:$A)</f>
        <v>31</v>
      </c>
      <c r="D43" s="5" t="str">
        <f t="shared" si="0"/>
        <v>Tyjae Spears</v>
      </c>
      <c r="E43" s="9" t="s">
        <v>131</v>
      </c>
      <c r="F43" s="8" t="s">
        <v>33</v>
      </c>
      <c r="G43" s="8">
        <v>1</v>
      </c>
      <c r="H43" s="8">
        <v>4</v>
      </c>
      <c r="I43" s="8">
        <v>21</v>
      </c>
      <c r="J43" s="8">
        <v>0</v>
      </c>
      <c r="K43" s="8">
        <v>4</v>
      </c>
      <c r="L43" s="8">
        <v>4</v>
      </c>
      <c r="M43" s="8">
        <v>11</v>
      </c>
      <c r="N43" s="8">
        <v>0</v>
      </c>
    </row>
    <row r="44" spans="2:14" x14ac:dyDescent="0.25">
      <c r="B44" s="5">
        <f>_xlfn.XLOOKUP(D44,[2]players!$C:$C,[2]players!$A:$A)</f>
        <v>82</v>
      </c>
      <c r="C44" s="5">
        <f>_xlfn.XLOOKUP(F44,[1]teams!$B:$B,[1]teams!$A:$A)</f>
        <v>8</v>
      </c>
      <c r="D44" s="5" t="str">
        <f t="shared" si="0"/>
        <v>Pierre Strong Jr.</v>
      </c>
      <c r="E44" s="9" t="s">
        <v>132</v>
      </c>
      <c r="F44" s="7" t="s">
        <v>38</v>
      </c>
      <c r="G44" s="7">
        <v>1</v>
      </c>
      <c r="H44" s="7">
        <v>2</v>
      </c>
      <c r="I44" s="7">
        <v>10</v>
      </c>
      <c r="J44" s="7">
        <v>0</v>
      </c>
      <c r="K44" s="7">
        <v>3</v>
      </c>
      <c r="L44" s="7">
        <v>2</v>
      </c>
      <c r="M44" s="7">
        <v>20</v>
      </c>
      <c r="N44" s="7">
        <v>0</v>
      </c>
    </row>
    <row r="45" spans="2:14" x14ac:dyDescent="0.25">
      <c r="B45" s="5">
        <f>_xlfn.XLOOKUP(D45,[2]players!$C:$C,[2]players!$A:$A)</f>
        <v>83</v>
      </c>
      <c r="C45" s="5">
        <f>_xlfn.XLOOKUP(F45,[1]teams!$B:$B,[1]teams!$A:$A)</f>
        <v>6</v>
      </c>
      <c r="D45" s="5" t="str">
        <f t="shared" si="0"/>
        <v>D'Andre Swift</v>
      </c>
      <c r="E45" s="9" t="s">
        <v>133</v>
      </c>
      <c r="F45" s="8" t="s">
        <v>12</v>
      </c>
      <c r="G45" s="8">
        <v>1</v>
      </c>
      <c r="H45" s="8">
        <v>10</v>
      </c>
      <c r="I45" s="8">
        <v>30</v>
      </c>
      <c r="J45" s="8">
        <v>0</v>
      </c>
      <c r="K45" s="8">
        <v>1</v>
      </c>
      <c r="L45" s="8">
        <v>0</v>
      </c>
      <c r="M45" s="8">
        <v>0</v>
      </c>
      <c r="N45" s="8">
        <v>0</v>
      </c>
    </row>
    <row r="46" spans="2:14" x14ac:dyDescent="0.25">
      <c r="B46" s="5">
        <f>_xlfn.XLOOKUP(D46,[2]players!$C:$C,[2]players!$A:$A)</f>
        <v>84</v>
      </c>
      <c r="C46" s="5">
        <f>_xlfn.XLOOKUP(F46,[1]teams!$B:$B,[1]teams!$A:$A)</f>
        <v>18</v>
      </c>
      <c r="D46" s="5" t="str">
        <f t="shared" si="0"/>
        <v>Gus Edwards</v>
      </c>
      <c r="E46" s="9" t="s">
        <v>134</v>
      </c>
      <c r="F46" s="7" t="s">
        <v>24</v>
      </c>
      <c r="G46" s="7">
        <v>1</v>
      </c>
      <c r="H46" s="7">
        <v>11</v>
      </c>
      <c r="I46" s="7">
        <v>26</v>
      </c>
      <c r="J46" s="7">
        <v>0</v>
      </c>
      <c r="K46" s="7">
        <v>1</v>
      </c>
      <c r="L46" s="7">
        <v>1</v>
      </c>
      <c r="M46" s="7">
        <v>2</v>
      </c>
      <c r="N46" s="7">
        <v>0</v>
      </c>
    </row>
    <row r="47" spans="2:14" x14ac:dyDescent="0.25">
      <c r="B47" s="5">
        <f>_xlfn.XLOOKUP(D47,[2]players!$C:$C,[2]players!$A:$A)</f>
        <v>85</v>
      </c>
      <c r="C47" s="5">
        <f>_xlfn.XLOOKUP(F47,[1]teams!$B:$B,[1]teams!$A:$A)</f>
        <v>10</v>
      </c>
      <c r="D47" s="5" t="str">
        <f t="shared" si="0"/>
        <v>Jaleel McLaughlin</v>
      </c>
      <c r="E47" s="9" t="s">
        <v>135</v>
      </c>
      <c r="F47" s="8" t="s">
        <v>40</v>
      </c>
      <c r="G47" s="8">
        <v>1</v>
      </c>
      <c r="H47" s="8">
        <v>10</v>
      </c>
      <c r="I47" s="8">
        <v>27</v>
      </c>
      <c r="J47" s="8">
        <v>0</v>
      </c>
      <c r="K47" s="8">
        <v>5</v>
      </c>
      <c r="L47" s="8">
        <v>5</v>
      </c>
      <c r="M47" s="8">
        <v>1</v>
      </c>
      <c r="N47" s="8">
        <v>0</v>
      </c>
    </row>
    <row r="48" spans="2:14" x14ac:dyDescent="0.25">
      <c r="B48" s="5">
        <f>_xlfn.XLOOKUP(D48,[2]players!$C:$C,[2]players!$A:$A)</f>
        <v>86</v>
      </c>
      <c r="C48" s="5">
        <f>_xlfn.XLOOKUP(F48,[1]teams!$B:$B,[1]teams!$A:$A)</f>
        <v>4</v>
      </c>
      <c r="D48" s="5" t="str">
        <f t="shared" si="0"/>
        <v>Ray Davis</v>
      </c>
      <c r="E48" s="9" t="s">
        <v>136</v>
      </c>
      <c r="F48" s="7" t="s">
        <v>69</v>
      </c>
      <c r="G48" s="7">
        <v>1</v>
      </c>
      <c r="H48" s="7">
        <v>3</v>
      </c>
      <c r="I48" s="7">
        <v>13</v>
      </c>
      <c r="J48" s="7">
        <v>0</v>
      </c>
      <c r="K48" s="7">
        <v>1</v>
      </c>
      <c r="L48" s="7">
        <v>1</v>
      </c>
      <c r="M48" s="7">
        <v>14</v>
      </c>
      <c r="N48" s="7">
        <v>0</v>
      </c>
    </row>
    <row r="49" spans="2:16" x14ac:dyDescent="0.25">
      <c r="B49" s="5">
        <f>_xlfn.XLOOKUP(D49,[2]players!$C:$C,[2]players!$A:$A)</f>
        <v>87</v>
      </c>
      <c r="C49" s="5">
        <f>_xlfn.XLOOKUP(F49,[1]teams!$B:$B,[1]teams!$A:$A)</f>
        <v>1</v>
      </c>
      <c r="D49" s="5" t="str">
        <f t="shared" si="0"/>
        <v>Emari Demercado</v>
      </c>
      <c r="E49" s="9" t="s">
        <v>137</v>
      </c>
      <c r="F49" s="8" t="s">
        <v>44</v>
      </c>
      <c r="G49" s="8">
        <v>1</v>
      </c>
      <c r="H49" s="8">
        <v>0</v>
      </c>
      <c r="I49" s="8">
        <v>0</v>
      </c>
      <c r="J49" s="8">
        <v>0</v>
      </c>
      <c r="K49" s="8">
        <v>2</v>
      </c>
      <c r="L49" s="8">
        <v>2</v>
      </c>
      <c r="M49" s="8">
        <v>26</v>
      </c>
      <c r="N49" s="8">
        <v>0</v>
      </c>
    </row>
    <row r="50" spans="2:16" x14ac:dyDescent="0.25">
      <c r="B50" s="5">
        <f>_xlfn.XLOOKUP(D50,[2]players!$C:$C,[2]players!$A:$A)</f>
        <v>88</v>
      </c>
      <c r="C50" s="5">
        <f>_xlfn.XLOOKUP(F50,[1]teams!$B:$B,[1]teams!$A:$A)</f>
        <v>20</v>
      </c>
      <c r="D50" s="5" t="str">
        <f t="shared" si="0"/>
        <v>Jeff Wilson</v>
      </c>
      <c r="E50" s="9" t="s">
        <v>138</v>
      </c>
      <c r="F50" s="7" t="s">
        <v>57</v>
      </c>
      <c r="G50" s="7">
        <v>1</v>
      </c>
      <c r="H50" s="7">
        <v>5</v>
      </c>
      <c r="I50" s="7">
        <v>26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</row>
    <row r="51" spans="2:16" x14ac:dyDescent="0.25">
      <c r="B51" s="5">
        <f>_xlfn.XLOOKUP(D51,[2]players!$C:$C,[2]players!$A:$A)</f>
        <v>89</v>
      </c>
      <c r="C51" s="5">
        <f>_xlfn.XLOOKUP(F51,[1]teams!$B:$B,[1]teams!$A:$A)</f>
        <v>7</v>
      </c>
      <c r="D51" s="5" t="str">
        <f t="shared" si="0"/>
        <v>Chase Brown</v>
      </c>
      <c r="E51" s="9" t="s">
        <v>139</v>
      </c>
      <c r="F51" s="8" t="s">
        <v>18</v>
      </c>
      <c r="G51" s="8">
        <v>1</v>
      </c>
      <c r="H51" s="8">
        <v>3</v>
      </c>
      <c r="I51" s="8">
        <v>11</v>
      </c>
      <c r="J51" s="8">
        <v>0</v>
      </c>
      <c r="K51" s="8">
        <v>3</v>
      </c>
      <c r="L51" s="8">
        <v>3</v>
      </c>
      <c r="M51" s="8">
        <v>12</v>
      </c>
      <c r="N51" s="8">
        <v>0</v>
      </c>
    </row>
    <row r="52" spans="2:16" x14ac:dyDescent="0.25">
      <c r="B52" s="5">
        <f>_xlfn.XLOOKUP(D52,[2]players!$C:$C,[2]players!$A:$A)</f>
        <v>90</v>
      </c>
      <c r="C52" s="5">
        <f>_xlfn.XLOOKUP(F52,[1]teams!$B:$B,[1]teams!$A:$A)</f>
        <v>10</v>
      </c>
      <c r="D52" s="5" t="str">
        <f t="shared" si="0"/>
        <v>Javonte Williams</v>
      </c>
      <c r="E52" s="9" t="s">
        <v>144</v>
      </c>
      <c r="F52" s="1" t="s">
        <v>40</v>
      </c>
      <c r="G52" s="1">
        <v>1</v>
      </c>
      <c r="H52" s="1">
        <v>8</v>
      </c>
      <c r="I52" s="1">
        <v>23</v>
      </c>
      <c r="J52" s="1">
        <v>0</v>
      </c>
      <c r="K52" s="1">
        <v>2</v>
      </c>
      <c r="L52" s="1">
        <v>1</v>
      </c>
      <c r="M52" s="1">
        <v>0</v>
      </c>
      <c r="N52" s="1">
        <v>0</v>
      </c>
      <c r="O52" s="3">
        <v>2.2999999999999998</v>
      </c>
      <c r="P52" s="1">
        <v>2.2999999999999998</v>
      </c>
    </row>
    <row r="53" spans="2:16" x14ac:dyDescent="0.25">
      <c r="B53" s="5">
        <f>_xlfn.XLOOKUP(D53,[2]players!$C:$C,[2]players!$A:$A)</f>
        <v>91</v>
      </c>
      <c r="C53" s="5">
        <f>_xlfn.XLOOKUP(F53,[1]teams!$B:$B,[1]teams!$A:$A)</f>
        <v>5</v>
      </c>
      <c r="D53" s="5" t="str">
        <f t="shared" si="0"/>
        <v>Miles Sanders</v>
      </c>
      <c r="E53" s="9" t="s">
        <v>145</v>
      </c>
      <c r="F53" s="2" t="s">
        <v>10</v>
      </c>
      <c r="G53" s="2">
        <v>1</v>
      </c>
      <c r="H53" s="2">
        <v>5</v>
      </c>
      <c r="I53" s="2">
        <v>22</v>
      </c>
      <c r="J53" s="2">
        <v>0</v>
      </c>
      <c r="K53" s="2">
        <v>2</v>
      </c>
      <c r="L53" s="2">
        <v>0</v>
      </c>
      <c r="M53" s="2">
        <v>0</v>
      </c>
      <c r="N53" s="2">
        <v>0</v>
      </c>
      <c r="O53" s="3">
        <v>2.2000000000000002</v>
      </c>
      <c r="P53" s="2">
        <v>2.2000000000000002</v>
      </c>
    </row>
    <row r="54" spans="2:16" x14ac:dyDescent="0.25">
      <c r="B54" s="5">
        <f>_xlfn.XLOOKUP(D54,[2]players!$C:$C,[2]players!$A:$A)</f>
        <v>92</v>
      </c>
      <c r="C54" s="5">
        <f>_xlfn.XLOOKUP(F54,[1]teams!$B:$B,[1]teams!$A:$A)</f>
        <v>2</v>
      </c>
      <c r="D54" s="5" t="str">
        <f t="shared" si="0"/>
        <v>Tyler Allgeier</v>
      </c>
      <c r="E54" s="9" t="s">
        <v>146</v>
      </c>
      <c r="F54" s="1" t="s">
        <v>22</v>
      </c>
      <c r="G54" s="1">
        <v>1</v>
      </c>
      <c r="H54" s="1">
        <v>3</v>
      </c>
      <c r="I54" s="1">
        <v>21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3">
        <v>2.1</v>
      </c>
      <c r="P54" s="1">
        <v>2.1</v>
      </c>
    </row>
    <row r="55" spans="2:16" x14ac:dyDescent="0.25">
      <c r="B55" s="5">
        <f>_xlfn.XLOOKUP(D55,[2]players!$C:$C,[2]players!$A:$A)</f>
        <v>93</v>
      </c>
      <c r="C55" s="5">
        <f>_xlfn.XLOOKUP(F55,[1]teams!$B:$B,[1]teams!$A:$A)</f>
        <v>27</v>
      </c>
      <c r="D55" s="5" t="str">
        <f t="shared" si="0"/>
        <v>Jaylen Warren</v>
      </c>
      <c r="E55" s="9" t="s">
        <v>147</v>
      </c>
      <c r="F55" s="2" t="s">
        <v>31</v>
      </c>
      <c r="G55" s="2">
        <v>1</v>
      </c>
      <c r="H55" s="2">
        <v>2</v>
      </c>
      <c r="I55" s="2">
        <v>7</v>
      </c>
      <c r="J55" s="2">
        <v>0</v>
      </c>
      <c r="K55" s="2">
        <v>2</v>
      </c>
      <c r="L55" s="2">
        <v>2</v>
      </c>
      <c r="M55" s="2">
        <v>13</v>
      </c>
      <c r="N55" s="2">
        <v>0</v>
      </c>
      <c r="O55" s="3">
        <v>2</v>
      </c>
      <c r="P55" s="2">
        <v>2</v>
      </c>
    </row>
    <row r="56" spans="2:16" x14ac:dyDescent="0.25">
      <c r="B56" s="5">
        <f>_xlfn.XLOOKUP(D56,[2]players!$C:$C,[2]players!$A:$A)</f>
        <v>94</v>
      </c>
      <c r="C56" s="5">
        <f>_xlfn.XLOOKUP(F56,[1]teams!$B:$B,[1]teams!$A:$A)</f>
        <v>20</v>
      </c>
      <c r="D56" s="5" t="str">
        <f t="shared" si="0"/>
        <v>Raheem Mostert</v>
      </c>
      <c r="E56" s="9" t="s">
        <v>148</v>
      </c>
      <c r="F56" s="1" t="s">
        <v>57</v>
      </c>
      <c r="G56" s="1">
        <v>1</v>
      </c>
      <c r="H56" s="1">
        <v>6</v>
      </c>
      <c r="I56" s="1">
        <v>9</v>
      </c>
      <c r="J56" s="1">
        <v>0</v>
      </c>
      <c r="K56" s="1">
        <v>3</v>
      </c>
      <c r="L56" s="1">
        <v>2</v>
      </c>
      <c r="M56" s="1">
        <v>10</v>
      </c>
      <c r="N56" s="1">
        <v>0</v>
      </c>
      <c r="O56" s="3">
        <v>1.9</v>
      </c>
      <c r="P56" s="1">
        <v>1.9</v>
      </c>
    </row>
    <row r="57" spans="2:16" x14ac:dyDescent="0.25">
      <c r="B57" s="5">
        <f>_xlfn.XLOOKUP(D57,[2]players!$C:$C,[2]players!$A:$A)</f>
        <v>95</v>
      </c>
      <c r="C57" s="5">
        <f>_xlfn.XLOOKUP(F57,[1]teams!$B:$B,[1]teams!$A:$A)</f>
        <v>1</v>
      </c>
      <c r="D57" s="5" t="str">
        <f t="shared" si="0"/>
        <v>Trey Benson</v>
      </c>
      <c r="E57" s="9" t="s">
        <v>149</v>
      </c>
      <c r="F57" s="2" t="s">
        <v>44</v>
      </c>
      <c r="G57" s="2">
        <v>1</v>
      </c>
      <c r="H57" s="2">
        <v>3</v>
      </c>
      <c r="I57" s="2">
        <v>13</v>
      </c>
      <c r="J57" s="2">
        <v>0</v>
      </c>
      <c r="K57" s="2">
        <v>1</v>
      </c>
      <c r="L57" s="2">
        <v>1</v>
      </c>
      <c r="M57" s="2">
        <v>5</v>
      </c>
      <c r="N57" s="2">
        <v>0</v>
      </c>
      <c r="O57" s="3">
        <v>1.8</v>
      </c>
      <c r="P57" s="2">
        <v>1.8</v>
      </c>
    </row>
    <row r="58" spans="2:16" x14ac:dyDescent="0.25">
      <c r="B58" s="5">
        <f>_xlfn.XLOOKUP(D58,[2]players!$C:$C,[2]players!$A:$A)</f>
        <v>96</v>
      </c>
      <c r="C58" s="5">
        <f>_xlfn.XLOOKUP(F58,[1]teams!$B:$B,[1]teams!$A:$A)</f>
        <v>22</v>
      </c>
      <c r="D58" s="5" t="str">
        <f t="shared" si="0"/>
        <v>Antonio Gibson</v>
      </c>
      <c r="E58" s="9" t="s">
        <v>150</v>
      </c>
      <c r="F58" s="1" t="s">
        <v>16</v>
      </c>
      <c r="G58" s="1">
        <v>1</v>
      </c>
      <c r="H58" s="1">
        <v>7</v>
      </c>
      <c r="I58" s="1">
        <v>18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3">
        <v>1.8</v>
      </c>
      <c r="P58" s="1">
        <v>1.8</v>
      </c>
    </row>
    <row r="59" spans="2:16" x14ac:dyDescent="0.25">
      <c r="B59" s="5">
        <f>_xlfn.XLOOKUP(D59,[2]players!$C:$C,[2]players!$A:$A)</f>
        <v>97</v>
      </c>
      <c r="C59" s="5">
        <f>_xlfn.XLOOKUP(F59,[1]teams!$B:$B,[1]teams!$A:$A)</f>
        <v>9</v>
      </c>
      <c r="D59" s="5" t="str">
        <f t="shared" si="0"/>
        <v>Hunter Luepke</v>
      </c>
      <c r="E59" s="9" t="s">
        <v>151</v>
      </c>
      <c r="F59" s="2" t="s">
        <v>2</v>
      </c>
      <c r="G59" s="2">
        <v>1</v>
      </c>
      <c r="H59" s="2">
        <v>0</v>
      </c>
      <c r="I59" s="2">
        <v>0</v>
      </c>
      <c r="J59" s="2">
        <v>0</v>
      </c>
      <c r="K59" s="2">
        <v>2</v>
      </c>
      <c r="L59" s="2">
        <v>2</v>
      </c>
      <c r="M59" s="2">
        <v>18</v>
      </c>
      <c r="N59" s="2">
        <v>0</v>
      </c>
      <c r="O59" s="3">
        <v>1.8</v>
      </c>
      <c r="P59" s="2">
        <v>1.8</v>
      </c>
    </row>
    <row r="60" spans="2:16" x14ac:dyDescent="0.25">
      <c r="B60" s="5">
        <f>_xlfn.XLOOKUP(D60,[2]players!$C:$C,[2]players!$A:$A)</f>
        <v>98</v>
      </c>
      <c r="C60" s="5">
        <f>_xlfn.XLOOKUP(F60,[1]teams!$B:$B,[1]teams!$A:$A)</f>
        <v>25</v>
      </c>
      <c r="D60" s="5" t="str">
        <f t="shared" si="0"/>
        <v>Braelon Allen</v>
      </c>
      <c r="E60" s="9" t="s">
        <v>152</v>
      </c>
      <c r="F60" s="1" t="s">
        <v>14</v>
      </c>
      <c r="G60" s="1">
        <v>1</v>
      </c>
      <c r="H60" s="1">
        <v>1</v>
      </c>
      <c r="I60" s="1">
        <v>8</v>
      </c>
      <c r="J60" s="1">
        <v>0</v>
      </c>
      <c r="K60" s="1">
        <v>1</v>
      </c>
      <c r="L60" s="1">
        <v>1</v>
      </c>
      <c r="M60" s="1">
        <v>9</v>
      </c>
      <c r="N60" s="1">
        <v>0</v>
      </c>
      <c r="O60" s="3">
        <v>1.7</v>
      </c>
      <c r="P60" s="1">
        <v>1.7</v>
      </c>
    </row>
    <row r="61" spans="2:16" x14ac:dyDescent="0.25">
      <c r="B61" s="5">
        <f>_xlfn.XLOOKUP(D61,[2]players!$C:$C,[2]players!$A:$A)</f>
        <v>99</v>
      </c>
      <c r="C61" s="5">
        <f>_xlfn.XLOOKUP(F61,[1]teams!$B:$B,[1]teams!$A:$A)</f>
        <v>13</v>
      </c>
      <c r="D61" s="5" t="str">
        <f t="shared" si="0"/>
        <v>Dameon Pierce</v>
      </c>
      <c r="E61" s="9" t="s">
        <v>153</v>
      </c>
      <c r="F61" s="2" t="s">
        <v>52</v>
      </c>
      <c r="G61" s="2">
        <v>1</v>
      </c>
      <c r="H61" s="2">
        <v>3</v>
      </c>
      <c r="I61" s="2">
        <v>16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3">
        <v>1.6</v>
      </c>
      <c r="P61" s="2">
        <v>1.6</v>
      </c>
    </row>
    <row r="62" spans="2:16" x14ac:dyDescent="0.25">
      <c r="B62" s="5">
        <f>_xlfn.XLOOKUP(D62,[2]players!$C:$C,[2]players!$A:$A)</f>
        <v>100</v>
      </c>
      <c r="C62" s="5">
        <f>_xlfn.XLOOKUP(F62,[1]teams!$B:$B,[1]teams!$A:$A)</f>
        <v>19</v>
      </c>
      <c r="D62" s="5" t="str">
        <f t="shared" si="0"/>
        <v>Ronnie Rivers</v>
      </c>
      <c r="E62" s="9" t="s">
        <v>154</v>
      </c>
      <c r="F62" s="1" t="s">
        <v>50</v>
      </c>
      <c r="G62" s="1">
        <v>1</v>
      </c>
      <c r="H62" s="1">
        <v>2</v>
      </c>
      <c r="I62" s="1">
        <v>16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3">
        <v>1.6</v>
      </c>
      <c r="P62" s="1">
        <v>1.6</v>
      </c>
    </row>
    <row r="63" spans="2:16" x14ac:dyDescent="0.25">
      <c r="B63" s="5">
        <f>_xlfn.XLOOKUP(D63,[2]players!$C:$C,[2]players!$A:$A)</f>
        <v>101</v>
      </c>
      <c r="C63" s="5">
        <f>_xlfn.XLOOKUP(F63,[1]teams!$B:$B,[1]teams!$A:$A)</f>
        <v>24</v>
      </c>
      <c r="D63" s="5" t="str">
        <f t="shared" si="0"/>
        <v>Eric Gray</v>
      </c>
      <c r="E63" s="9" t="s">
        <v>155</v>
      </c>
      <c r="F63" s="2" t="s">
        <v>20</v>
      </c>
      <c r="G63" s="2">
        <v>1</v>
      </c>
      <c r="H63" s="2">
        <v>2</v>
      </c>
      <c r="I63" s="2">
        <v>6</v>
      </c>
      <c r="J63" s="2">
        <v>0</v>
      </c>
      <c r="K63" s="2">
        <v>1</v>
      </c>
      <c r="L63" s="2">
        <v>1</v>
      </c>
      <c r="M63" s="2">
        <v>9</v>
      </c>
      <c r="N63" s="2">
        <v>0</v>
      </c>
      <c r="O63" s="3">
        <v>1.5</v>
      </c>
      <c r="P63" s="2">
        <v>1.5</v>
      </c>
    </row>
    <row r="64" spans="2:16" x14ac:dyDescent="0.25">
      <c r="B64" s="5">
        <f>_xlfn.XLOOKUP(D64,[2]players!$C:$C,[2]players!$A:$A)</f>
        <v>102</v>
      </c>
      <c r="C64" s="5">
        <f>_xlfn.XLOOKUP(F64,[1]teams!$B:$B,[1]teams!$A:$A)</f>
        <v>10</v>
      </c>
      <c r="D64" s="5" t="str">
        <f t="shared" si="0"/>
        <v>Audric Estime</v>
      </c>
      <c r="E64" s="9" t="s">
        <v>156</v>
      </c>
      <c r="F64" s="1" t="s">
        <v>40</v>
      </c>
      <c r="G64" s="1">
        <v>1</v>
      </c>
      <c r="H64" s="1">
        <v>2</v>
      </c>
      <c r="I64" s="1">
        <v>14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3">
        <v>1.4</v>
      </c>
      <c r="P64" s="1">
        <v>1.4</v>
      </c>
    </row>
    <row r="65" spans="2:16" x14ac:dyDescent="0.25">
      <c r="B65" s="5">
        <f>_xlfn.XLOOKUP(D65,[2]players!$C:$C,[2]players!$A:$A)</f>
        <v>103</v>
      </c>
      <c r="C65" s="5">
        <f>_xlfn.XLOOKUP(F65,[1]teams!$B:$B,[1]teams!$A:$A)</f>
        <v>5</v>
      </c>
      <c r="D65" s="5" t="str">
        <f t="shared" si="0"/>
        <v>Chuba Hubbard</v>
      </c>
      <c r="E65" s="9" t="s">
        <v>157</v>
      </c>
      <c r="F65" s="2" t="s">
        <v>10</v>
      </c>
      <c r="G65" s="2">
        <v>1</v>
      </c>
      <c r="H65" s="2">
        <v>6</v>
      </c>
      <c r="I65" s="2">
        <v>14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3">
        <v>1.4</v>
      </c>
      <c r="P65" s="2">
        <v>1.4</v>
      </c>
    </row>
    <row r="66" spans="2:16" s="16" customFormat="1" x14ac:dyDescent="0.25">
      <c r="B66" s="5">
        <f>_xlfn.XLOOKUP(D66,[2]players!$C:$C,[2]players!$A:$A)</f>
        <v>104</v>
      </c>
      <c r="C66" s="16">
        <f>_xlfn.XLOOKUP(F66,[1]teams!$B:$B,[1]teams!$A:$A)</f>
        <v>27</v>
      </c>
      <c r="D66" s="16" t="str">
        <f t="shared" si="0"/>
        <v>Cordarrelle Patterson</v>
      </c>
      <c r="E66" s="9" t="s">
        <v>158</v>
      </c>
      <c r="F66" s="1" t="s">
        <v>31</v>
      </c>
      <c r="G66" s="1">
        <v>1</v>
      </c>
      <c r="H66" s="1">
        <v>4</v>
      </c>
      <c r="I66" s="1">
        <v>13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3">
        <v>1.3</v>
      </c>
      <c r="P66" s="1">
        <v>1.3</v>
      </c>
    </row>
    <row r="67" spans="2:16" x14ac:dyDescent="0.25">
      <c r="B67" s="5">
        <f>_xlfn.XLOOKUP(D67,[2]players!$C:$C,[2]players!$A:$A)</f>
        <v>105</v>
      </c>
      <c r="C67" s="5">
        <f>_xlfn.XLOOKUP(F67,[1]teams!$B:$B,[1]teams!$A:$A)</f>
        <v>26</v>
      </c>
      <c r="D67" s="5" t="str">
        <f t="shared" ref="D67:D130" si="1">TRIM(RIGHT(E67,LEN(E67)-FIND(".",E67)-1))</f>
        <v>Kenneth Gainwell</v>
      </c>
      <c r="E67" s="9" t="s">
        <v>159</v>
      </c>
      <c r="F67" s="2" t="s">
        <v>60</v>
      </c>
      <c r="G67" s="2">
        <v>1</v>
      </c>
      <c r="H67" s="2">
        <v>1</v>
      </c>
      <c r="I67" s="2">
        <v>2</v>
      </c>
      <c r="J67" s="2">
        <v>0</v>
      </c>
      <c r="K67" s="2">
        <v>1</v>
      </c>
      <c r="L67" s="2">
        <v>1</v>
      </c>
      <c r="M67" s="2">
        <v>10</v>
      </c>
      <c r="N67" s="2">
        <v>0</v>
      </c>
      <c r="O67" s="3">
        <v>1.2</v>
      </c>
      <c r="P67" s="2">
        <v>1.2</v>
      </c>
    </row>
    <row r="68" spans="2:16" x14ac:dyDescent="0.25">
      <c r="B68" s="5">
        <f>_xlfn.XLOOKUP(D68,[2]players!$C:$C,[2]players!$A:$A)</f>
        <v>106</v>
      </c>
      <c r="C68" s="5">
        <f>_xlfn.XLOOKUP(F68,[1]teams!$B:$B,[1]teams!$A:$A)</f>
        <v>21</v>
      </c>
      <c r="D68" s="5" t="str">
        <f t="shared" si="1"/>
        <v>C.J. Ham</v>
      </c>
      <c r="E68" s="9" t="s">
        <v>160</v>
      </c>
      <c r="F68" s="1" t="s">
        <v>46</v>
      </c>
      <c r="G68" s="1">
        <v>1</v>
      </c>
      <c r="H68" s="1">
        <v>0</v>
      </c>
      <c r="I68" s="1">
        <v>0</v>
      </c>
      <c r="J68" s="1">
        <v>0</v>
      </c>
      <c r="K68" s="1">
        <v>2</v>
      </c>
      <c r="L68" s="1">
        <v>2</v>
      </c>
      <c r="M68" s="1">
        <v>11</v>
      </c>
      <c r="N68" s="1">
        <v>0</v>
      </c>
      <c r="O68" s="3">
        <v>1.1000000000000001</v>
      </c>
      <c r="P68" s="1">
        <v>1.1000000000000001</v>
      </c>
    </row>
    <row r="69" spans="2:16" x14ac:dyDescent="0.25">
      <c r="B69" s="5">
        <f>_xlfn.XLOOKUP(D69,[2]players!$C:$C,[2]players!$A:$A)</f>
        <v>107</v>
      </c>
      <c r="C69" s="5">
        <f>_xlfn.XLOOKUP(F69,[1]teams!$B:$B,[1]teams!$A:$A)</f>
        <v>23</v>
      </c>
      <c r="D69" s="5" t="str">
        <f t="shared" si="1"/>
        <v>Jordan Mims</v>
      </c>
      <c r="E69" s="9" t="s">
        <v>161</v>
      </c>
      <c r="F69" s="2" t="s">
        <v>8</v>
      </c>
      <c r="G69" s="2">
        <v>1</v>
      </c>
      <c r="H69" s="2">
        <v>4</v>
      </c>
      <c r="I69" s="2">
        <v>11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3">
        <v>1.1000000000000001</v>
      </c>
      <c r="P69" s="2">
        <v>1.1000000000000001</v>
      </c>
    </row>
    <row r="70" spans="2:16" x14ac:dyDescent="0.25">
      <c r="B70" s="5">
        <f>_xlfn.XLOOKUP(D70,[2]players!$C:$C,[2]players!$A:$A)</f>
        <v>108</v>
      </c>
      <c r="C70" s="5">
        <f>_xlfn.XLOOKUP(F70,[1]teams!$B:$B,[1]teams!$A:$A)</f>
        <v>6</v>
      </c>
      <c r="D70" s="5" t="str">
        <f t="shared" si="1"/>
        <v>Travis Homer</v>
      </c>
      <c r="E70" s="9" t="s">
        <v>162</v>
      </c>
      <c r="F70" s="1" t="s">
        <v>12</v>
      </c>
      <c r="G70" s="1">
        <v>1</v>
      </c>
      <c r="H70" s="1">
        <v>2</v>
      </c>
      <c r="I70" s="1">
        <v>10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3">
        <v>1</v>
      </c>
      <c r="P70" s="1">
        <v>1</v>
      </c>
    </row>
    <row r="71" spans="2:16" x14ac:dyDescent="0.25">
      <c r="B71" s="5">
        <f>_xlfn.XLOOKUP(D71,[2]players!$C:$C,[2]players!$A:$A)</f>
        <v>109</v>
      </c>
      <c r="C71" s="5">
        <f>_xlfn.XLOOKUP(F71,[1]teams!$B:$B,[1]teams!$A:$A)</f>
        <v>16</v>
      </c>
      <c r="D71" s="5" t="str">
        <f t="shared" si="1"/>
        <v>Samaje Perine</v>
      </c>
      <c r="E71" s="9" t="s">
        <v>163</v>
      </c>
      <c r="F71" s="2" t="s">
        <v>48</v>
      </c>
      <c r="G71" s="2">
        <v>1</v>
      </c>
      <c r="H71" s="2">
        <v>0</v>
      </c>
      <c r="I71" s="2">
        <v>0</v>
      </c>
      <c r="J71" s="2">
        <v>0</v>
      </c>
      <c r="K71" s="2">
        <v>2</v>
      </c>
      <c r="L71" s="2">
        <v>1</v>
      </c>
      <c r="M71" s="2">
        <v>10</v>
      </c>
      <c r="N71" s="2">
        <v>0</v>
      </c>
      <c r="O71" s="3">
        <v>1</v>
      </c>
      <c r="P71" s="2">
        <v>1</v>
      </c>
    </row>
    <row r="72" spans="2:16" x14ac:dyDescent="0.25">
      <c r="B72" s="5">
        <f>_xlfn.XLOOKUP(D72,[2]players!$C:$C,[2]players!$A:$A)</f>
        <v>110</v>
      </c>
      <c r="C72" s="5">
        <f>_xlfn.XLOOKUP(F72,[1]teams!$B:$B,[1]teams!$A:$A)</f>
        <v>20</v>
      </c>
      <c r="D72" s="5" t="str">
        <f t="shared" si="1"/>
        <v>Alec Ingold</v>
      </c>
      <c r="E72" s="9" t="s">
        <v>164</v>
      </c>
      <c r="F72" s="1" t="s">
        <v>57</v>
      </c>
      <c r="G72" s="1">
        <v>1</v>
      </c>
      <c r="H72" s="1">
        <v>2</v>
      </c>
      <c r="I72" s="1">
        <v>8</v>
      </c>
      <c r="J72" s="1">
        <v>0</v>
      </c>
      <c r="K72" s="1">
        <v>1</v>
      </c>
      <c r="L72" s="1">
        <v>0</v>
      </c>
      <c r="M72" s="1">
        <v>0</v>
      </c>
      <c r="N72" s="1">
        <v>0</v>
      </c>
      <c r="O72" s="3">
        <v>0.8</v>
      </c>
      <c r="P72" s="1">
        <v>0.8</v>
      </c>
    </row>
    <row r="73" spans="2:16" x14ac:dyDescent="0.25">
      <c r="B73" s="5">
        <f>_xlfn.XLOOKUP(D73,[2]players!$C:$C,[2]players!$A:$A)</f>
        <v>111</v>
      </c>
      <c r="C73" s="5">
        <f>_xlfn.XLOOKUP(F73,[1]teams!$B:$B,[1]teams!$A:$A)</f>
        <v>5</v>
      </c>
      <c r="D73" s="5" t="str">
        <f t="shared" si="1"/>
        <v>Mike Boone</v>
      </c>
      <c r="E73" s="9" t="s">
        <v>165</v>
      </c>
      <c r="F73" s="2" t="s">
        <v>10</v>
      </c>
      <c r="G73" s="2">
        <v>1</v>
      </c>
      <c r="H73" s="2">
        <v>4</v>
      </c>
      <c r="I73" s="2">
        <v>7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3">
        <v>0.7</v>
      </c>
      <c r="P73" s="2">
        <v>0.7</v>
      </c>
    </row>
    <row r="74" spans="2:16" x14ac:dyDescent="0.25">
      <c r="B74" s="5">
        <f>_xlfn.XLOOKUP(D74,[2]players!$C:$C,[2]players!$A:$A)</f>
        <v>112</v>
      </c>
      <c r="C74" s="5">
        <f>_xlfn.XLOOKUP(F74,[1]teams!$B:$B,[1]teams!$A:$A)</f>
        <v>4</v>
      </c>
      <c r="D74" s="5" t="str">
        <f t="shared" si="1"/>
        <v>Ty Johnson</v>
      </c>
      <c r="E74" s="9" t="s">
        <v>166</v>
      </c>
      <c r="F74" s="1" t="s">
        <v>69</v>
      </c>
      <c r="G74" s="1">
        <v>1</v>
      </c>
      <c r="H74" s="1">
        <v>2</v>
      </c>
      <c r="I74" s="1">
        <v>7</v>
      </c>
      <c r="J74" s="1">
        <v>0</v>
      </c>
      <c r="K74" s="1">
        <v>1</v>
      </c>
      <c r="L74" s="1">
        <v>0</v>
      </c>
      <c r="M74" s="1">
        <v>0</v>
      </c>
      <c r="N74" s="1">
        <v>0</v>
      </c>
      <c r="O74" s="3">
        <v>0.7</v>
      </c>
      <c r="P74" s="1">
        <v>0.7</v>
      </c>
    </row>
    <row r="75" spans="2:16" x14ac:dyDescent="0.25">
      <c r="B75" s="5">
        <f>_xlfn.XLOOKUP(D75,[2]players!$C:$C,[2]players!$A:$A)</f>
        <v>113</v>
      </c>
      <c r="C75" s="5">
        <f>_xlfn.XLOOKUP(F75,[1]teams!$B:$B,[1]teams!$A:$A)</f>
        <v>24</v>
      </c>
      <c r="D75" s="5" t="str">
        <f t="shared" si="1"/>
        <v>Tyrone Tracy Jr.</v>
      </c>
      <c r="E75" s="9" t="s">
        <v>167</v>
      </c>
      <c r="F75" s="2" t="s">
        <v>20</v>
      </c>
      <c r="G75" s="2">
        <v>1</v>
      </c>
      <c r="H75" s="2">
        <v>2</v>
      </c>
      <c r="I75" s="2">
        <v>2</v>
      </c>
      <c r="J75" s="2">
        <v>0</v>
      </c>
      <c r="K75" s="2">
        <v>3</v>
      </c>
      <c r="L75" s="2">
        <v>1</v>
      </c>
      <c r="M75" s="2">
        <v>5</v>
      </c>
      <c r="N75" s="2">
        <v>0</v>
      </c>
      <c r="O75" s="3">
        <v>0.7</v>
      </c>
      <c r="P75" s="2">
        <v>0.7</v>
      </c>
    </row>
    <row r="76" spans="2:16" x14ac:dyDescent="0.25">
      <c r="B76" s="5">
        <f>_xlfn.XLOOKUP(D76,[2]players!$C:$C,[2]players!$A:$A)</f>
        <v>114</v>
      </c>
      <c r="C76" s="5">
        <f>_xlfn.XLOOKUP(F76,[1]teams!$B:$B,[1]teams!$A:$A)</f>
        <v>6</v>
      </c>
      <c r="D76" s="5" t="str">
        <f t="shared" si="1"/>
        <v>Khalil Herbert</v>
      </c>
      <c r="E76" s="9" t="s">
        <v>168</v>
      </c>
      <c r="F76" s="1" t="s">
        <v>12</v>
      </c>
      <c r="G76" s="1">
        <v>1</v>
      </c>
      <c r="H76" s="1">
        <v>2</v>
      </c>
      <c r="I76" s="1">
        <v>4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3">
        <v>0.4</v>
      </c>
      <c r="P76" s="1">
        <v>0.4</v>
      </c>
    </row>
    <row r="77" spans="2:16" x14ac:dyDescent="0.25">
      <c r="B77" s="5">
        <f>_xlfn.XLOOKUP(D77,[2]players!$C:$C,[2]players!$A:$A)</f>
        <v>115</v>
      </c>
      <c r="C77" s="5">
        <f>_xlfn.XLOOKUP(F77,[1]teams!$B:$B,[1]teams!$A:$A)</f>
        <v>9</v>
      </c>
      <c r="D77" s="5" t="str">
        <f t="shared" si="1"/>
        <v>Deuce Vaughn</v>
      </c>
      <c r="E77" s="9" t="s">
        <v>169</v>
      </c>
      <c r="F77" s="2" t="s">
        <v>2</v>
      </c>
      <c r="G77" s="2">
        <v>1</v>
      </c>
      <c r="H77" s="2">
        <v>1</v>
      </c>
      <c r="I77" s="2">
        <v>4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3">
        <v>0.4</v>
      </c>
      <c r="P77" s="2">
        <v>0.4</v>
      </c>
    </row>
    <row r="78" spans="2:16" x14ac:dyDescent="0.25">
      <c r="B78" s="5">
        <f>_xlfn.XLOOKUP(D78,[2]players!$C:$C,[2]players!$A:$A)</f>
        <v>116</v>
      </c>
      <c r="C78" s="5">
        <f>_xlfn.XLOOKUP(F78,[1]teams!$B:$B,[1]teams!$A:$A)</f>
        <v>10</v>
      </c>
      <c r="D78" s="5" t="str">
        <f t="shared" si="1"/>
        <v>Michael Burton</v>
      </c>
      <c r="E78" s="9" t="s">
        <v>170</v>
      </c>
      <c r="F78" s="1" t="s">
        <v>40</v>
      </c>
      <c r="G78" s="1">
        <v>1</v>
      </c>
      <c r="H78" s="1">
        <v>0</v>
      </c>
      <c r="I78" s="1">
        <v>0</v>
      </c>
      <c r="J78" s="1">
        <v>0</v>
      </c>
      <c r="K78" s="1">
        <v>1</v>
      </c>
      <c r="L78" s="1">
        <v>1</v>
      </c>
      <c r="M78" s="1">
        <v>3</v>
      </c>
      <c r="N78" s="1">
        <v>0</v>
      </c>
      <c r="O78" s="3">
        <v>0.3</v>
      </c>
      <c r="P78" s="1">
        <v>0.3</v>
      </c>
    </row>
    <row r="79" spans="2:16" x14ac:dyDescent="0.25">
      <c r="B79" s="5">
        <f>_xlfn.XLOOKUP(D79,[2]players!$C:$C,[2]players!$A:$A)</f>
        <v>117</v>
      </c>
      <c r="C79" s="5">
        <f>_xlfn.XLOOKUP(F79,[1]teams!$B:$B,[1]teams!$A:$A)</f>
        <v>13</v>
      </c>
      <c r="D79" s="5" t="str">
        <f t="shared" si="1"/>
        <v>Dare Ogunbowale</v>
      </c>
      <c r="E79" s="9" t="s">
        <v>171</v>
      </c>
      <c r="F79" s="2" t="s">
        <v>52</v>
      </c>
      <c r="G79" s="2">
        <v>1</v>
      </c>
      <c r="H79" s="2">
        <v>0</v>
      </c>
      <c r="I79" s="2">
        <v>0</v>
      </c>
      <c r="J79" s="2">
        <v>0</v>
      </c>
      <c r="K79" s="2">
        <v>1</v>
      </c>
      <c r="L79" s="2">
        <v>1</v>
      </c>
      <c r="M79" s="2">
        <v>3</v>
      </c>
      <c r="N79" s="2">
        <v>0</v>
      </c>
      <c r="O79" s="3">
        <v>0.3</v>
      </c>
      <c r="P79" s="2">
        <v>0.3</v>
      </c>
    </row>
    <row r="80" spans="2:16" x14ac:dyDescent="0.25">
      <c r="B80" s="5">
        <f>_xlfn.XLOOKUP(D80,[2]players!$C:$C,[2]players!$A:$A)</f>
        <v>118</v>
      </c>
      <c r="C80" s="5">
        <f>_xlfn.XLOOKUP(F80,[1]teams!$B:$B,[1]teams!$A:$A)</f>
        <v>16</v>
      </c>
      <c r="D80" s="5" t="str">
        <f t="shared" si="1"/>
        <v>Carson Steele</v>
      </c>
      <c r="E80" s="9" t="s">
        <v>172</v>
      </c>
      <c r="F80" s="1" t="s">
        <v>48</v>
      </c>
      <c r="G80" s="1">
        <v>1</v>
      </c>
      <c r="H80" s="1">
        <v>2</v>
      </c>
      <c r="I80" s="1">
        <v>3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3">
        <v>0.3</v>
      </c>
      <c r="P80" s="1">
        <v>0.3</v>
      </c>
    </row>
    <row r="81" spans="1:16" x14ac:dyDescent="0.25">
      <c r="B81" s="5">
        <f>_xlfn.XLOOKUP(D81,[2]players!$C:$C,[2]players!$A:$A)</f>
        <v>119</v>
      </c>
      <c r="C81" s="5">
        <f>_xlfn.XLOOKUP(F81,[1]teams!$B:$B,[1]teams!$A:$A)</f>
        <v>21</v>
      </c>
      <c r="D81" s="5" t="str">
        <f t="shared" si="1"/>
        <v>Myles Gaskin</v>
      </c>
      <c r="E81" s="9" t="s">
        <v>173</v>
      </c>
      <c r="F81" s="2" t="s">
        <v>46</v>
      </c>
      <c r="G81" s="2">
        <v>1</v>
      </c>
      <c r="H81" s="2">
        <v>1</v>
      </c>
      <c r="I81" s="2">
        <v>-3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3">
        <v>-0.3</v>
      </c>
      <c r="P81" s="2">
        <v>-0.3</v>
      </c>
    </row>
    <row r="82" spans="1:16" s="11" customFormat="1" x14ac:dyDescent="0.25">
      <c r="A82" s="11" t="s">
        <v>413</v>
      </c>
      <c r="E82" s="17"/>
    </row>
    <row r="83" spans="1:16" x14ac:dyDescent="0.25">
      <c r="A83" s="5">
        <f>IFERROR(_xlfn.XLOOKUP(C83,[3]games!$D$18:$D$33,[3]games!$A$18:$A$33),_xlfn.XLOOKUP(C83,[3]games!$F$18:$F$33,[3]games!$A$18:$A$33))</f>
        <v>2024091501</v>
      </c>
      <c r="B83" s="5">
        <f>_xlfn.XLOOKUP(D83,[2]players!$C:$C,[2]players!$A:$A)</f>
        <v>45</v>
      </c>
      <c r="C83" s="5">
        <f>_xlfn.XLOOKUP(F83,[1]teams!$B:$B,[1]teams!$A:$A)</f>
        <v>23</v>
      </c>
      <c r="D83" s="5" t="str">
        <f t="shared" si="1"/>
        <v>Alvin Kamara</v>
      </c>
      <c r="E83" s="9" t="s">
        <v>416</v>
      </c>
      <c r="F83" s="1" t="s">
        <v>8</v>
      </c>
      <c r="G83" s="1">
        <v>1</v>
      </c>
      <c r="H83" s="1">
        <v>20</v>
      </c>
      <c r="I83" s="1">
        <v>115</v>
      </c>
      <c r="J83" s="1">
        <v>3</v>
      </c>
      <c r="K83" s="1">
        <v>3</v>
      </c>
      <c r="L83" s="1">
        <v>2</v>
      </c>
      <c r="M83" s="1">
        <v>65</v>
      </c>
      <c r="N83" s="1">
        <v>1</v>
      </c>
      <c r="O83" s="3">
        <v>42</v>
      </c>
      <c r="P83" s="1">
        <v>42</v>
      </c>
    </row>
    <row r="84" spans="1:16" x14ac:dyDescent="0.25">
      <c r="A84" s="5">
        <f>IFERROR(_xlfn.XLOOKUP(C84,[3]games!$D$18:$D$33,[3]games!$A$18:$A$33),_xlfn.XLOOKUP(C84,[3]games!$F$18:$F$33,[3]games!$A$18:$A$33))</f>
        <v>2024091201</v>
      </c>
      <c r="B84" s="5">
        <f>_xlfn.XLOOKUP(D84,[2]players!$C:$C,[2]players!$A:$A)</f>
        <v>68</v>
      </c>
      <c r="C84" s="5">
        <f>_xlfn.XLOOKUP(F84,[1]teams!$B:$B,[1]teams!$A:$A)</f>
        <v>4</v>
      </c>
      <c r="D84" s="5" t="str">
        <f t="shared" si="1"/>
        <v>James Cook</v>
      </c>
      <c r="E84" s="9" t="s">
        <v>417</v>
      </c>
      <c r="F84" s="2" t="s">
        <v>69</v>
      </c>
      <c r="G84" s="2">
        <v>1</v>
      </c>
      <c r="H84" s="2">
        <v>11</v>
      </c>
      <c r="I84" s="2">
        <v>78</v>
      </c>
      <c r="J84" s="2">
        <v>2</v>
      </c>
      <c r="K84" s="2">
        <v>1</v>
      </c>
      <c r="L84" s="2">
        <v>1</v>
      </c>
      <c r="M84" s="2">
        <v>17</v>
      </c>
      <c r="N84" s="2">
        <v>1</v>
      </c>
      <c r="O84" s="3">
        <v>27.5</v>
      </c>
      <c r="P84" s="2">
        <v>27.5</v>
      </c>
    </row>
    <row r="85" spans="1:16" x14ac:dyDescent="0.25">
      <c r="A85" s="5">
        <f>IFERROR(_xlfn.XLOOKUP(C85,[3]games!$D$18:$D$33,[3]games!$A$18:$A$33),_xlfn.XLOOKUP(C85,[3]games!$F$18:$F$33,[3]games!$A$18:$A$33))</f>
        <v>2024091201</v>
      </c>
      <c r="B85" s="5">
        <f>_xlfn.XLOOKUP(D85,[2]players!$C:$C,[2]players!$A:$A)</f>
        <v>48</v>
      </c>
      <c r="C85" s="5">
        <f>_xlfn.XLOOKUP(F85,[1]teams!$B:$B,[1]teams!$A:$A)</f>
        <v>20</v>
      </c>
      <c r="D85" s="5" t="str">
        <f t="shared" si="1"/>
        <v>De'Von Achane</v>
      </c>
      <c r="E85" s="9" t="s">
        <v>418</v>
      </c>
      <c r="F85" s="1" t="s">
        <v>57</v>
      </c>
      <c r="G85" s="1">
        <v>1</v>
      </c>
      <c r="H85" s="1">
        <v>22</v>
      </c>
      <c r="I85" s="1">
        <v>96</v>
      </c>
      <c r="J85" s="1">
        <v>0</v>
      </c>
      <c r="K85" s="1">
        <v>7</v>
      </c>
      <c r="L85" s="1">
        <v>7</v>
      </c>
      <c r="M85" s="1">
        <v>69</v>
      </c>
      <c r="N85" s="1">
        <v>1</v>
      </c>
      <c r="O85" s="3">
        <v>22.5</v>
      </c>
      <c r="P85" s="1">
        <v>22.5</v>
      </c>
    </row>
    <row r="86" spans="1:16" x14ac:dyDescent="0.25">
      <c r="A86" s="5">
        <f>IFERROR(_xlfn.XLOOKUP(C86,[3]games!$D$18:$D$33,[3]games!$A$18:$A$33),_xlfn.XLOOKUP(C86,[3]games!$F$18:$F$33,[3]games!$A$18:$A$33))</f>
        <v>2024091508</v>
      </c>
      <c r="B86" s="5">
        <f>_xlfn.XLOOKUP(D86,[2]players!$C:$C,[2]players!$A:$A)</f>
        <v>43</v>
      </c>
      <c r="C86" s="5">
        <f>_xlfn.XLOOKUP(F86,[1]teams!$B:$B,[1]teams!$A:$A)</f>
        <v>18</v>
      </c>
      <c r="D86" s="5" t="str">
        <f t="shared" si="1"/>
        <v>J.K. Dobbins</v>
      </c>
      <c r="E86" s="9" t="s">
        <v>93</v>
      </c>
      <c r="F86" s="2" t="s">
        <v>24</v>
      </c>
      <c r="G86" s="2">
        <v>1</v>
      </c>
      <c r="H86" s="2">
        <v>17</v>
      </c>
      <c r="I86" s="2">
        <v>131</v>
      </c>
      <c r="J86" s="2">
        <v>1</v>
      </c>
      <c r="K86" s="2">
        <v>1</v>
      </c>
      <c r="L86" s="2">
        <v>1</v>
      </c>
      <c r="M86" s="2">
        <v>0</v>
      </c>
      <c r="N86" s="2">
        <v>0</v>
      </c>
      <c r="O86" s="3">
        <v>19.100000000000001</v>
      </c>
      <c r="P86" s="2">
        <v>19.100000000000001</v>
      </c>
    </row>
    <row r="87" spans="1:16" x14ac:dyDescent="0.25">
      <c r="A87" s="5">
        <f>IFERROR(_xlfn.XLOOKUP(C87,[3]games!$D$18:$D$33,[3]games!$A$18:$A$33),_xlfn.XLOOKUP(C87,[3]games!$F$18:$F$33,[3]games!$A$18:$A$33))</f>
        <v>2024091511</v>
      </c>
      <c r="B87" s="5">
        <f>_xlfn.XLOOKUP(D87,[2]players!$C:$C,[2]players!$A:$A)</f>
        <v>53</v>
      </c>
      <c r="C87" s="5">
        <f>_xlfn.XLOOKUP(F87,[1]teams!$B:$B,[1]teams!$A:$A)</f>
        <v>1</v>
      </c>
      <c r="D87" s="5" t="str">
        <f t="shared" si="1"/>
        <v>James Conner</v>
      </c>
      <c r="E87" s="9" t="s">
        <v>419</v>
      </c>
      <c r="F87" s="1" t="s">
        <v>44</v>
      </c>
      <c r="G87" s="1">
        <v>1</v>
      </c>
      <c r="H87" s="1">
        <v>21</v>
      </c>
      <c r="I87" s="1">
        <v>122</v>
      </c>
      <c r="J87" s="1">
        <v>1</v>
      </c>
      <c r="K87" s="1">
        <v>1</v>
      </c>
      <c r="L87" s="1">
        <v>1</v>
      </c>
      <c r="M87" s="1">
        <v>2</v>
      </c>
      <c r="N87" s="1">
        <v>0</v>
      </c>
      <c r="O87" s="3">
        <v>18.399999999999999</v>
      </c>
      <c r="P87" s="1">
        <v>18.399999999999999</v>
      </c>
    </row>
    <row r="88" spans="1:16" x14ac:dyDescent="0.25">
      <c r="A88" s="5">
        <f>IFERROR(_xlfn.XLOOKUP(C88,[3]games!$D$18:$D$33,[3]games!$A$18:$A$33),_xlfn.XLOOKUP(C88,[3]games!$F$18:$F$33,[3]games!$A$18:$A$33))</f>
        <v>2024091504</v>
      </c>
      <c r="B88" s="5">
        <f>_xlfn.XLOOKUP(D88,[2]players!$C:$C,[2]players!$A:$A)</f>
        <v>98</v>
      </c>
      <c r="C88" s="5">
        <f>_xlfn.XLOOKUP(F88,[1]teams!$B:$B,[1]teams!$A:$A)</f>
        <v>25</v>
      </c>
      <c r="D88" s="5" t="str">
        <f t="shared" si="1"/>
        <v>Braelon Allen</v>
      </c>
      <c r="E88" s="9" t="s">
        <v>420</v>
      </c>
      <c r="F88" s="2" t="s">
        <v>14</v>
      </c>
      <c r="G88" s="2">
        <v>1</v>
      </c>
      <c r="H88" s="2">
        <v>7</v>
      </c>
      <c r="I88" s="2">
        <v>33</v>
      </c>
      <c r="J88" s="2">
        <v>1</v>
      </c>
      <c r="K88" s="2">
        <v>4</v>
      </c>
      <c r="L88" s="2">
        <v>2</v>
      </c>
      <c r="M88" s="2">
        <v>23</v>
      </c>
      <c r="N88" s="2">
        <v>1</v>
      </c>
      <c r="O88" s="3">
        <v>17.600000000000001</v>
      </c>
      <c r="P88" s="2">
        <v>17.600000000000001</v>
      </c>
    </row>
    <row r="89" spans="1:16" x14ac:dyDescent="0.25">
      <c r="A89" s="5">
        <f>IFERROR(_xlfn.XLOOKUP(C89,[3]games!$D$18:$D$33,[3]games!$A$18:$A$33),_xlfn.XLOOKUP(C89,[3]games!$F$18:$F$33,[3]games!$A$18:$A$33))</f>
        <v>2024091504</v>
      </c>
      <c r="B89" s="5">
        <f>_xlfn.XLOOKUP(D89,[2]players!$C:$C,[2]players!$A:$A)</f>
        <v>50</v>
      </c>
      <c r="C89" s="5">
        <f>_xlfn.XLOOKUP(F89,[1]teams!$B:$B,[1]teams!$A:$A)</f>
        <v>25</v>
      </c>
      <c r="D89" s="5" t="str">
        <f t="shared" si="1"/>
        <v>Breece Hall</v>
      </c>
      <c r="E89" s="9" t="s">
        <v>421</v>
      </c>
      <c r="F89" s="1" t="s">
        <v>14</v>
      </c>
      <c r="G89" s="1">
        <v>1</v>
      </c>
      <c r="H89" s="1">
        <v>14</v>
      </c>
      <c r="I89" s="1">
        <v>62</v>
      </c>
      <c r="J89" s="1">
        <v>0</v>
      </c>
      <c r="K89" s="1">
        <v>8</v>
      </c>
      <c r="L89" s="1">
        <v>7</v>
      </c>
      <c r="M89" s="1">
        <v>52</v>
      </c>
      <c r="N89" s="1">
        <v>1</v>
      </c>
      <c r="O89" s="3">
        <v>17.399999999999999</v>
      </c>
      <c r="P89" s="1">
        <v>17.399999999999999</v>
      </c>
    </row>
    <row r="90" spans="1:16" x14ac:dyDescent="0.25">
      <c r="A90" s="5">
        <f>IFERROR(_xlfn.XLOOKUP(C90,[3]games!$D$18:$D$33,[3]games!$A$18:$A$33),_xlfn.XLOOKUP(C90,[3]games!$F$18:$F$33,[3]games!$A$18:$A$33))</f>
        <v>2024091505</v>
      </c>
      <c r="B90" s="5">
        <f>_xlfn.XLOOKUP(D90,[2]players!$C:$C,[2]players!$A:$A)</f>
        <v>42</v>
      </c>
      <c r="C90" s="5">
        <f>_xlfn.XLOOKUP(F90,[1]teams!$B:$B,[1]teams!$A:$A)</f>
        <v>28</v>
      </c>
      <c r="D90" s="5" t="str">
        <f t="shared" si="1"/>
        <v>Jordan Mason</v>
      </c>
      <c r="E90" s="9" t="s">
        <v>422</v>
      </c>
      <c r="F90" s="2" t="s">
        <v>4</v>
      </c>
      <c r="G90" s="2">
        <v>1</v>
      </c>
      <c r="H90" s="2">
        <v>20</v>
      </c>
      <c r="I90" s="2">
        <v>100</v>
      </c>
      <c r="J90" s="2">
        <v>1</v>
      </c>
      <c r="K90" s="2">
        <v>1</v>
      </c>
      <c r="L90" s="2">
        <v>1</v>
      </c>
      <c r="M90" s="2">
        <v>4</v>
      </c>
      <c r="N90" s="2">
        <v>0</v>
      </c>
      <c r="O90" s="3">
        <v>16.399999999999999</v>
      </c>
      <c r="P90" s="2">
        <v>16.399999999999999</v>
      </c>
    </row>
    <row r="91" spans="1:16" x14ac:dyDescent="0.25">
      <c r="A91" s="5">
        <f>IFERROR(_xlfn.XLOOKUP(C91,[3]games!$D$18:$D$33,[3]games!$A$18:$A$33),_xlfn.XLOOKUP(C91,[3]games!$F$18:$F$33,[3]games!$A$18:$A$33))</f>
        <v>2024091510</v>
      </c>
      <c r="B91" s="5">
        <f>_xlfn.XLOOKUP(D91,[2]players!$C:$C,[2]players!$A:$A)</f>
        <v>65</v>
      </c>
      <c r="C91" s="5">
        <f>_xlfn.XLOOKUP(F91,[1]teams!$B:$B,[1]teams!$A:$A)</f>
        <v>3</v>
      </c>
      <c r="D91" s="5" t="str">
        <f t="shared" si="1"/>
        <v>Derrick Henry</v>
      </c>
      <c r="E91" s="9" t="s">
        <v>423</v>
      </c>
      <c r="F91" s="1" t="s">
        <v>62</v>
      </c>
      <c r="G91" s="1">
        <v>1</v>
      </c>
      <c r="H91" s="1">
        <v>18</v>
      </c>
      <c r="I91" s="1">
        <v>84</v>
      </c>
      <c r="J91" s="1">
        <v>1</v>
      </c>
      <c r="K91" s="1">
        <v>1</v>
      </c>
      <c r="L91" s="1">
        <v>1</v>
      </c>
      <c r="M91" s="1">
        <v>12</v>
      </c>
      <c r="N91" s="1">
        <v>0</v>
      </c>
      <c r="O91" s="3">
        <v>15.6</v>
      </c>
      <c r="P91" s="1">
        <v>15.6</v>
      </c>
    </row>
    <row r="92" spans="1:16" x14ac:dyDescent="0.25">
      <c r="A92" s="5">
        <f>IFERROR(_xlfn.XLOOKUP(C92,[3]games!$D$18:$D$33,[3]games!$A$18:$A$33),_xlfn.XLOOKUP(C92,[3]games!$F$18:$F$33,[3]games!$A$18:$A$33))</f>
        <v>2024091507</v>
      </c>
      <c r="B92" s="5">
        <f>_xlfn.XLOOKUP(D92,[2]players!$C:$C,[2]players!$A:$A)</f>
        <v>75</v>
      </c>
      <c r="C92" s="5">
        <f>_xlfn.XLOOKUP(F92,[1]teams!$B:$B,[1]teams!$A:$A)</f>
        <v>24</v>
      </c>
      <c r="D92" s="5" t="str">
        <f t="shared" si="1"/>
        <v>Devin Singletary</v>
      </c>
      <c r="E92" s="9" t="s">
        <v>424</v>
      </c>
      <c r="F92" s="2" t="s">
        <v>20</v>
      </c>
      <c r="G92" s="2">
        <v>1</v>
      </c>
      <c r="H92" s="2">
        <v>16</v>
      </c>
      <c r="I92" s="2">
        <v>95</v>
      </c>
      <c r="J92" s="2">
        <v>1</v>
      </c>
      <c r="K92" s="2">
        <v>1</v>
      </c>
      <c r="L92" s="2">
        <v>1</v>
      </c>
      <c r="M92" s="2">
        <v>0</v>
      </c>
      <c r="N92" s="2">
        <v>0</v>
      </c>
      <c r="O92" s="3">
        <v>15.5</v>
      </c>
      <c r="P92" s="2">
        <v>15.5</v>
      </c>
    </row>
    <row r="93" spans="1:16" x14ac:dyDescent="0.25">
      <c r="A93" s="5">
        <f>IFERROR(_xlfn.XLOOKUP(C93,[3]games!$D$18:$D$33,[3]games!$A$18:$A$33),_xlfn.XLOOKUP(C93,[3]games!$F$18:$F$33,[3]games!$A$18:$A$33))</f>
        <v>2024091503</v>
      </c>
      <c r="B93" s="5">
        <f>_xlfn.XLOOKUP(D93,[2]players!$C:$C,[2]players!$A:$A)</f>
        <v>67</v>
      </c>
      <c r="C93" s="5">
        <f>_xlfn.XLOOKUP(F93,[1]teams!$B:$B,[1]teams!$A:$A)</f>
        <v>12</v>
      </c>
      <c r="D93" s="5" t="str">
        <f t="shared" si="1"/>
        <v>Josh Jacobs</v>
      </c>
      <c r="E93" s="9" t="s">
        <v>425</v>
      </c>
      <c r="F93" s="1" t="s">
        <v>6</v>
      </c>
      <c r="G93" s="1">
        <v>1</v>
      </c>
      <c r="H93" s="1">
        <v>32</v>
      </c>
      <c r="I93" s="1">
        <v>151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3">
        <v>15.1</v>
      </c>
      <c r="P93" s="1">
        <v>15.1</v>
      </c>
    </row>
    <row r="94" spans="1:16" x14ac:dyDescent="0.25">
      <c r="A94" s="5">
        <f>IFERROR(_xlfn.XLOOKUP(C94,[3]games!$D$18:$D$33,[3]games!$A$18:$A$33),_xlfn.XLOOKUP(C94,[3]games!$F$18:$F$33,[3]games!$A$18:$A$33))</f>
        <v>2024091506</v>
      </c>
      <c r="B94" s="5">
        <f>_xlfn.XLOOKUP(D94,[2]players!$C:$C,[2]players!$A:$A)</f>
        <v>44</v>
      </c>
      <c r="C94" s="5">
        <f>_xlfn.XLOOKUP(F94,[1]teams!$B:$B,[1]teams!$A:$A)</f>
        <v>22</v>
      </c>
      <c r="D94" s="5" t="str">
        <f t="shared" si="1"/>
        <v>Rhamondre Stevenson</v>
      </c>
      <c r="E94" s="9" t="s">
        <v>426</v>
      </c>
      <c r="F94" s="2" t="s">
        <v>16</v>
      </c>
      <c r="G94" s="2">
        <v>1</v>
      </c>
      <c r="H94" s="2">
        <v>21</v>
      </c>
      <c r="I94" s="2">
        <v>81</v>
      </c>
      <c r="J94" s="2">
        <v>1</v>
      </c>
      <c r="K94" s="2">
        <v>5</v>
      </c>
      <c r="L94" s="2">
        <v>2</v>
      </c>
      <c r="M94" s="2">
        <v>9</v>
      </c>
      <c r="N94" s="2">
        <v>0</v>
      </c>
      <c r="O94" s="3">
        <v>15</v>
      </c>
      <c r="P94" s="2">
        <v>15</v>
      </c>
    </row>
    <row r="95" spans="1:16" x14ac:dyDescent="0.25">
      <c r="A95" s="5">
        <f>IFERROR(_xlfn.XLOOKUP(C95,[3]games!$D$18:$D$33,[3]games!$A$18:$A$33),_xlfn.XLOOKUP(C95,[3]games!$F$18:$F$33,[3]games!$A$18:$A$33))</f>
        <v>2024091507</v>
      </c>
      <c r="B95" s="5">
        <f>_xlfn.XLOOKUP(D95,[2]players!$C:$C,[2]players!$A:$A)</f>
        <v>52</v>
      </c>
      <c r="C95" s="5">
        <f>_xlfn.XLOOKUP(F95,[1]teams!$B:$B,[1]teams!$A:$A)</f>
        <v>32</v>
      </c>
      <c r="D95" s="5" t="str">
        <f t="shared" si="1"/>
        <v>Brian Robinson Jr.</v>
      </c>
      <c r="E95" s="9" t="s">
        <v>102</v>
      </c>
      <c r="F95" s="1" t="s">
        <v>64</v>
      </c>
      <c r="G95" s="1">
        <v>1</v>
      </c>
      <c r="H95" s="1">
        <v>17</v>
      </c>
      <c r="I95" s="1">
        <v>133</v>
      </c>
      <c r="J95" s="1">
        <v>0</v>
      </c>
      <c r="K95" s="1">
        <v>3</v>
      </c>
      <c r="L95" s="1">
        <v>1</v>
      </c>
      <c r="M95" s="1">
        <v>3</v>
      </c>
      <c r="N95" s="1">
        <v>0</v>
      </c>
      <c r="O95" s="3">
        <v>13.6</v>
      </c>
      <c r="P95" s="1">
        <v>13.6</v>
      </c>
    </row>
    <row r="96" spans="1:16" x14ac:dyDescent="0.25">
      <c r="A96" s="5">
        <f>IFERROR(_xlfn.XLOOKUP(C96,[3]games!$D$18:$D$33,[3]games!$A$18:$A$33),_xlfn.XLOOKUP(C96,[3]games!$F$18:$F$33,[3]games!$A$18:$A$33))</f>
        <v>2024091503</v>
      </c>
      <c r="B96" s="5">
        <f>_xlfn.XLOOKUP(D96,[2]players!$C:$C,[2]players!$A:$A)</f>
        <v>64</v>
      </c>
      <c r="C96" s="5">
        <f>_xlfn.XLOOKUP(F96,[1]teams!$B:$B,[1]teams!$A:$A)</f>
        <v>14</v>
      </c>
      <c r="D96" s="5" t="str">
        <f t="shared" si="1"/>
        <v>Jonathan Taylor</v>
      </c>
      <c r="E96" s="9" t="s">
        <v>427</v>
      </c>
      <c r="F96" s="2" t="s">
        <v>66</v>
      </c>
      <c r="G96" s="2">
        <v>1</v>
      </c>
      <c r="H96" s="2">
        <v>12</v>
      </c>
      <c r="I96" s="2">
        <v>103</v>
      </c>
      <c r="J96" s="2">
        <v>0</v>
      </c>
      <c r="K96" s="2">
        <v>4</v>
      </c>
      <c r="L96" s="2">
        <v>2</v>
      </c>
      <c r="M96" s="2">
        <v>32</v>
      </c>
      <c r="N96" s="2">
        <v>0</v>
      </c>
      <c r="O96" s="3">
        <v>13.5</v>
      </c>
      <c r="P96" s="2">
        <v>13.5</v>
      </c>
    </row>
    <row r="97" spans="1:16" x14ac:dyDescent="0.25">
      <c r="A97" s="5">
        <f>IFERROR(_xlfn.XLOOKUP(C97,[3]games!$D$18:$D$33,[3]games!$A$18:$A$33),_xlfn.XLOOKUP(C97,[3]games!$F$18:$F$33,[3]games!$A$18:$A$33))</f>
        <v>2024091502</v>
      </c>
      <c r="B97" s="5">
        <f>_xlfn.XLOOKUP(D97,[2]players!$C:$C,[2]players!$A:$A)</f>
        <v>51</v>
      </c>
      <c r="C97" s="5">
        <f>_xlfn.XLOOKUP(F97,[1]teams!$B:$B,[1]teams!$A:$A)</f>
        <v>11</v>
      </c>
      <c r="D97" s="5" t="str">
        <f t="shared" si="1"/>
        <v>David Montgomery</v>
      </c>
      <c r="E97" s="9" t="s">
        <v>428</v>
      </c>
      <c r="F97" s="1" t="s">
        <v>36</v>
      </c>
      <c r="G97" s="1">
        <v>1</v>
      </c>
      <c r="H97" s="1">
        <v>11</v>
      </c>
      <c r="I97" s="1">
        <v>35</v>
      </c>
      <c r="J97" s="1">
        <v>1</v>
      </c>
      <c r="K97" s="1">
        <v>4</v>
      </c>
      <c r="L97" s="1">
        <v>4</v>
      </c>
      <c r="M97" s="1">
        <v>35</v>
      </c>
      <c r="N97" s="1">
        <v>0</v>
      </c>
      <c r="O97" s="3">
        <v>13</v>
      </c>
      <c r="P97" s="1">
        <v>13</v>
      </c>
    </row>
    <row r="98" spans="1:16" x14ac:dyDescent="0.25">
      <c r="A98" s="5">
        <f>IFERROR(_xlfn.XLOOKUP(C98,[3]games!$D$18:$D$33,[3]games!$A$18:$A$33),_xlfn.XLOOKUP(C98,[3]games!$F$18:$F$33,[3]games!$A$18:$A$33))</f>
        <v>2024091506</v>
      </c>
      <c r="B98" s="5">
        <f>_xlfn.XLOOKUP(D98,[2]players!$C:$C,[2]players!$A:$A)</f>
        <v>69</v>
      </c>
      <c r="C98" s="5">
        <f>_xlfn.XLOOKUP(F98,[1]teams!$B:$B,[1]teams!$A:$A)</f>
        <v>29</v>
      </c>
      <c r="D98" s="5" t="str">
        <f t="shared" si="1"/>
        <v>Zach Charbonnet</v>
      </c>
      <c r="E98" s="9" t="s">
        <v>429</v>
      </c>
      <c r="F98" s="2" t="s">
        <v>55</v>
      </c>
      <c r="G98" s="2">
        <v>1</v>
      </c>
      <c r="H98" s="2">
        <v>14</v>
      </c>
      <c r="I98" s="2">
        <v>38</v>
      </c>
      <c r="J98" s="2">
        <v>1</v>
      </c>
      <c r="K98" s="2">
        <v>5</v>
      </c>
      <c r="L98" s="2">
        <v>5</v>
      </c>
      <c r="M98" s="2">
        <v>31</v>
      </c>
      <c r="N98" s="2">
        <v>0</v>
      </c>
      <c r="O98" s="3">
        <v>12.9</v>
      </c>
      <c r="P98" s="2">
        <v>12.9</v>
      </c>
    </row>
    <row r="99" spans="1:16" x14ac:dyDescent="0.25">
      <c r="A99" s="5">
        <f>IFERROR(_xlfn.XLOOKUP(C99,[3]games!$D$18:$D$33,[3]games!$A$18:$A$33),_xlfn.XLOOKUP(C99,[3]games!$F$18:$F$33,[3]games!$A$18:$A$33))</f>
        <v>2024091601</v>
      </c>
      <c r="B99" s="5">
        <f>_xlfn.XLOOKUP(D99,[2]players!$C:$C,[2]players!$A:$A)</f>
        <v>61</v>
      </c>
      <c r="C99" s="5">
        <f>_xlfn.XLOOKUP(F99,[1]teams!$B:$B,[1]teams!$A:$A)</f>
        <v>2</v>
      </c>
      <c r="D99" s="5" t="str">
        <f t="shared" si="1"/>
        <v>Bijan Robinson</v>
      </c>
      <c r="E99" s="9" t="s">
        <v>430</v>
      </c>
      <c r="F99" s="1" t="s">
        <v>22</v>
      </c>
      <c r="G99" s="1">
        <v>1</v>
      </c>
      <c r="H99" s="1">
        <v>14</v>
      </c>
      <c r="I99" s="1">
        <v>97</v>
      </c>
      <c r="J99" s="1">
        <v>0</v>
      </c>
      <c r="K99" s="1">
        <v>5</v>
      </c>
      <c r="L99" s="1">
        <v>4</v>
      </c>
      <c r="M99" s="1">
        <v>25</v>
      </c>
      <c r="N99" s="1">
        <v>0</v>
      </c>
      <c r="O99" s="3">
        <v>12.2</v>
      </c>
      <c r="P99" s="1">
        <v>12.2</v>
      </c>
    </row>
    <row r="100" spans="1:16" x14ac:dyDescent="0.25">
      <c r="A100" s="5">
        <f>IFERROR(_xlfn.XLOOKUP(C100,[3]games!$D$18:$D$33,[3]games!$A$18:$A$33),_xlfn.XLOOKUP(C100,[3]games!$F$18:$F$33,[3]games!$A$18:$A$33))</f>
        <v>2024091509</v>
      </c>
      <c r="B100" s="5">
        <f>_xlfn.XLOOKUP(D100,[2]players!$C:$C,[2]players!$A:$A)</f>
        <v>59</v>
      </c>
      <c r="C100" s="5">
        <f>_xlfn.XLOOKUP(F100,[1]teams!$B:$B,[1]teams!$A:$A)</f>
        <v>15</v>
      </c>
      <c r="D100" s="5" t="str">
        <f t="shared" si="1"/>
        <v>Travis Etienne</v>
      </c>
      <c r="E100" s="9" t="s">
        <v>431</v>
      </c>
      <c r="F100" s="2" t="s">
        <v>28</v>
      </c>
      <c r="G100" s="2">
        <v>1</v>
      </c>
      <c r="H100" s="2">
        <v>13</v>
      </c>
      <c r="I100" s="2">
        <v>52</v>
      </c>
      <c r="J100" s="2">
        <v>1</v>
      </c>
      <c r="K100" s="2">
        <v>4</v>
      </c>
      <c r="L100" s="2">
        <v>3</v>
      </c>
      <c r="M100" s="2">
        <v>6</v>
      </c>
      <c r="N100" s="2">
        <v>0</v>
      </c>
      <c r="O100" s="3">
        <v>11.8</v>
      </c>
      <c r="P100" s="2">
        <v>11.8</v>
      </c>
    </row>
    <row r="101" spans="1:16" x14ac:dyDescent="0.25">
      <c r="A101" s="5">
        <f>IFERROR(_xlfn.XLOOKUP(C101,[3]games!$D$18:$D$33,[3]games!$A$18:$A$33),_xlfn.XLOOKUP(C101,[3]games!$F$18:$F$33,[3]games!$A$18:$A$33))</f>
        <v>2024091601</v>
      </c>
      <c r="B101" s="5">
        <f>_xlfn.XLOOKUP(D101,[2]players!$C:$C,[2]players!$A:$A)</f>
        <v>40</v>
      </c>
      <c r="C101" s="5">
        <f>_xlfn.XLOOKUP(F101,[1]teams!$B:$B,[1]teams!$A:$A)</f>
        <v>26</v>
      </c>
      <c r="D101" s="5" t="str">
        <f t="shared" si="1"/>
        <v>Saquon Barkley</v>
      </c>
      <c r="E101" s="9" t="s">
        <v>432</v>
      </c>
      <c r="F101" s="1" t="s">
        <v>60</v>
      </c>
      <c r="G101" s="1">
        <v>1</v>
      </c>
      <c r="H101" s="1">
        <v>22</v>
      </c>
      <c r="I101" s="1">
        <v>95</v>
      </c>
      <c r="J101" s="1">
        <v>0</v>
      </c>
      <c r="K101" s="1">
        <v>5</v>
      </c>
      <c r="L101" s="1">
        <v>4</v>
      </c>
      <c r="M101" s="1">
        <v>21</v>
      </c>
      <c r="N101" s="1">
        <v>0</v>
      </c>
      <c r="O101" s="3">
        <v>11.6</v>
      </c>
      <c r="P101" s="1">
        <v>11.6</v>
      </c>
    </row>
    <row r="102" spans="1:16" x14ac:dyDescent="0.25">
      <c r="A102" s="5">
        <f>IFERROR(_xlfn.XLOOKUP(C102,[3]games!$D$18:$D$33,[3]games!$A$18:$A$33),_xlfn.XLOOKUP(C102,[3]games!$F$18:$F$33,[3]games!$A$18:$A$33))</f>
        <v>2024091511</v>
      </c>
      <c r="B102" s="5">
        <f>_xlfn.XLOOKUP(D102,[2]players!$C:$C,[2]players!$A:$A)</f>
        <v>60</v>
      </c>
      <c r="C102" s="5">
        <f>_xlfn.XLOOKUP(F102,[1]teams!$B:$B,[1]teams!$A:$A)</f>
        <v>19</v>
      </c>
      <c r="D102" s="5" t="str">
        <f t="shared" si="1"/>
        <v>Kyren Williams</v>
      </c>
      <c r="E102" s="9" t="s">
        <v>433</v>
      </c>
      <c r="F102" s="2" t="s">
        <v>50</v>
      </c>
      <c r="G102" s="2">
        <v>1</v>
      </c>
      <c r="H102" s="2">
        <v>12</v>
      </c>
      <c r="I102" s="2">
        <v>25</v>
      </c>
      <c r="J102" s="2">
        <v>1</v>
      </c>
      <c r="K102" s="2">
        <v>5</v>
      </c>
      <c r="L102" s="2">
        <v>4</v>
      </c>
      <c r="M102" s="2">
        <v>27</v>
      </c>
      <c r="N102" s="2">
        <v>0</v>
      </c>
      <c r="O102" s="3">
        <v>11.2</v>
      </c>
      <c r="P102" s="2">
        <v>11.2</v>
      </c>
    </row>
    <row r="103" spans="1:16" x14ac:dyDescent="0.25">
      <c r="A103" s="5">
        <f>IFERROR(_xlfn.XLOOKUP(C103,[3]games!$D$18:$D$33,[3]games!$A$18:$A$33),_xlfn.XLOOKUP(C103,[3]games!$F$18:$F$33,[3]games!$A$18:$A$33))</f>
        <v>2024091513</v>
      </c>
      <c r="B103" s="5">
        <f>_xlfn.XLOOKUP(D103,[2]players!$C:$C,[2]players!$A:$A)</f>
        <v>54</v>
      </c>
      <c r="C103" s="5">
        <f>_xlfn.XLOOKUP(F103,[1]teams!$B:$B,[1]teams!$A:$A)</f>
        <v>16</v>
      </c>
      <c r="D103" s="5" t="str">
        <f t="shared" si="1"/>
        <v>Isiah Pacheco</v>
      </c>
      <c r="E103" s="9" t="s">
        <v>434</v>
      </c>
      <c r="F103" s="1" t="s">
        <v>48</v>
      </c>
      <c r="G103" s="1">
        <v>1</v>
      </c>
      <c r="H103" s="1">
        <v>19</v>
      </c>
      <c r="I103" s="1">
        <v>90</v>
      </c>
      <c r="J103" s="1">
        <v>0</v>
      </c>
      <c r="K103" s="1">
        <v>5</v>
      </c>
      <c r="L103" s="1">
        <v>5</v>
      </c>
      <c r="M103" s="1">
        <v>21</v>
      </c>
      <c r="N103" s="1">
        <v>0</v>
      </c>
      <c r="O103" s="3">
        <v>11.1</v>
      </c>
      <c r="P103" s="1">
        <v>11.1</v>
      </c>
    </row>
    <row r="104" spans="1:16" x14ac:dyDescent="0.25">
      <c r="A104" s="5">
        <f>IFERROR(_xlfn.XLOOKUP(C104,[3]games!$D$18:$D$33,[3]games!$A$18:$A$33),_xlfn.XLOOKUP(C104,[3]games!$F$18:$F$33,[3]games!$A$18:$A$33))</f>
        <v>2024091502</v>
      </c>
      <c r="B104" s="5">
        <f>_xlfn.XLOOKUP(D104,[2]players!$C:$C,[2]players!$A:$A)</f>
        <v>55</v>
      </c>
      <c r="C104" s="5">
        <f>_xlfn.XLOOKUP(F104,[1]teams!$B:$B,[1]teams!$A:$A)</f>
        <v>11</v>
      </c>
      <c r="D104" s="5" t="str">
        <f t="shared" si="1"/>
        <v>Jahmyr Gibbs</v>
      </c>
      <c r="E104" s="9" t="s">
        <v>435</v>
      </c>
      <c r="F104" s="2" t="s">
        <v>36</v>
      </c>
      <c r="G104" s="2">
        <v>1</v>
      </c>
      <c r="H104" s="2">
        <v>13</v>
      </c>
      <c r="I104" s="2">
        <v>84</v>
      </c>
      <c r="J104" s="2">
        <v>0</v>
      </c>
      <c r="K104" s="2">
        <v>7</v>
      </c>
      <c r="L104" s="2">
        <v>7</v>
      </c>
      <c r="M104" s="2">
        <v>22</v>
      </c>
      <c r="N104" s="2">
        <v>0</v>
      </c>
      <c r="O104" s="3">
        <v>10.6</v>
      </c>
      <c r="P104" s="2">
        <v>10.6</v>
      </c>
    </row>
    <row r="105" spans="1:16" x14ac:dyDescent="0.25">
      <c r="A105" s="5">
        <f>IFERROR(_xlfn.XLOOKUP(C105,[3]games!$D$18:$D$33,[3]games!$A$18:$A$33),_xlfn.XLOOKUP(C105,[3]games!$F$18:$F$33,[3]games!$A$18:$A$33))</f>
        <v>2024091506</v>
      </c>
      <c r="B105" s="5">
        <f>_xlfn.XLOOKUP(D105,[2]players!$C:$C,[2]players!$A:$A)</f>
        <v>96</v>
      </c>
      <c r="C105" s="5">
        <f>_xlfn.XLOOKUP(F105,[1]teams!$B:$B,[1]teams!$A:$A)</f>
        <v>22</v>
      </c>
      <c r="D105" s="5" t="str">
        <f t="shared" si="1"/>
        <v>Antonio Gibson</v>
      </c>
      <c r="E105" s="9" t="s">
        <v>436</v>
      </c>
      <c r="F105" s="1" t="s">
        <v>16</v>
      </c>
      <c r="G105" s="1">
        <v>1</v>
      </c>
      <c r="H105" s="1">
        <v>11</v>
      </c>
      <c r="I105" s="1">
        <v>96</v>
      </c>
      <c r="J105" s="1">
        <v>0</v>
      </c>
      <c r="K105" s="1">
        <v>1</v>
      </c>
      <c r="L105" s="1">
        <v>1</v>
      </c>
      <c r="M105" s="1">
        <v>7</v>
      </c>
      <c r="N105" s="1">
        <v>0</v>
      </c>
      <c r="O105" s="3">
        <v>10.3</v>
      </c>
      <c r="P105" s="1">
        <v>10.3</v>
      </c>
    </row>
    <row r="106" spans="1:16" x14ac:dyDescent="0.25">
      <c r="A106" s="5">
        <f>IFERROR(_xlfn.XLOOKUP(C106,[3]games!$D$18:$D$33,[3]games!$A$18:$A$33),_xlfn.XLOOKUP(C106,[3]games!$F$18:$F$33,[3]games!$A$18:$A$33))</f>
        <v>2024091504</v>
      </c>
      <c r="B106" s="5">
        <f>_xlfn.XLOOKUP(D106,[2]players!$C:$C,[2]players!$A:$A)</f>
        <v>49</v>
      </c>
      <c r="C106" s="5">
        <f>_xlfn.XLOOKUP(F106,[1]teams!$B:$B,[1]teams!$A:$A)</f>
        <v>31</v>
      </c>
      <c r="D106" s="5" t="str">
        <f t="shared" si="1"/>
        <v>Tony Pollard</v>
      </c>
      <c r="E106" s="9" t="s">
        <v>437</v>
      </c>
      <c r="F106" s="2" t="s">
        <v>33</v>
      </c>
      <c r="G106" s="2">
        <v>1</v>
      </c>
      <c r="H106" s="2">
        <v>17</v>
      </c>
      <c r="I106" s="2">
        <v>62</v>
      </c>
      <c r="J106" s="2">
        <v>0</v>
      </c>
      <c r="K106" s="2">
        <v>6</v>
      </c>
      <c r="L106" s="2">
        <v>5</v>
      </c>
      <c r="M106" s="2">
        <v>40</v>
      </c>
      <c r="N106" s="2">
        <v>0</v>
      </c>
      <c r="O106" s="3">
        <v>10.199999999999999</v>
      </c>
      <c r="P106" s="2">
        <v>10.199999999999999</v>
      </c>
    </row>
    <row r="107" spans="1:16" x14ac:dyDescent="0.25">
      <c r="A107" s="5">
        <f>IFERROR(_xlfn.XLOOKUP(C107,[3]games!$D$18:$D$33,[3]games!$A$18:$A$33),_xlfn.XLOOKUP(C107,[3]games!$F$18:$F$33,[3]games!$A$18:$A$33))</f>
        <v>2024091507</v>
      </c>
      <c r="B107" s="5">
        <f>_xlfn.XLOOKUP(D107,[2]players!$C:$C,[2]players!$A:$A)</f>
        <v>73</v>
      </c>
      <c r="C107" s="5">
        <f>_xlfn.XLOOKUP(F107,[1]teams!$B:$B,[1]teams!$A:$A)</f>
        <v>32</v>
      </c>
      <c r="D107" s="5" t="str">
        <f t="shared" si="1"/>
        <v>Austin Ekeler</v>
      </c>
      <c r="E107" s="9" t="s">
        <v>438</v>
      </c>
      <c r="F107" s="1" t="s">
        <v>64</v>
      </c>
      <c r="G107" s="1">
        <v>1</v>
      </c>
      <c r="H107" s="1">
        <v>8</v>
      </c>
      <c r="I107" s="1">
        <v>38</v>
      </c>
      <c r="J107" s="1">
        <v>0</v>
      </c>
      <c r="K107" s="1">
        <v>3</v>
      </c>
      <c r="L107" s="1">
        <v>3</v>
      </c>
      <c r="M107" s="1">
        <v>47</v>
      </c>
      <c r="N107" s="1">
        <v>0</v>
      </c>
      <c r="O107" s="3">
        <v>8.5</v>
      </c>
      <c r="P107" s="1">
        <v>8.5</v>
      </c>
    </row>
    <row r="108" spans="1:16" x14ac:dyDescent="0.25">
      <c r="A108" s="5">
        <f>IFERROR(_xlfn.XLOOKUP(C108,[3]games!$D$18:$D$33,[3]games!$A$18:$A$33),_xlfn.XLOOKUP(C108,[3]games!$F$18:$F$33,[3]games!$A$18:$A$33))</f>
        <v>2024091505</v>
      </c>
      <c r="B108" s="5">
        <f>_xlfn.XLOOKUP(D108,[2]players!$C:$C,[2]players!$A:$A)</f>
        <v>78</v>
      </c>
      <c r="C108" s="5">
        <f>_xlfn.XLOOKUP(F108,[1]teams!$B:$B,[1]teams!$A:$A)</f>
        <v>21</v>
      </c>
      <c r="D108" s="5" t="str">
        <f t="shared" si="1"/>
        <v>Ty Chandler</v>
      </c>
      <c r="E108" s="9" t="s">
        <v>439</v>
      </c>
      <c r="F108" s="2" t="s">
        <v>46</v>
      </c>
      <c r="G108" s="2">
        <v>1</v>
      </c>
      <c r="H108" s="2">
        <v>10</v>
      </c>
      <c r="I108" s="2">
        <v>82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3">
        <v>8.1999999999999993</v>
      </c>
      <c r="P108" s="2">
        <v>8.1999999999999993</v>
      </c>
    </row>
    <row r="109" spans="1:16" x14ac:dyDescent="0.25">
      <c r="A109" s="5">
        <f>IFERROR(_xlfn.XLOOKUP(C109,[3]games!$D$18:$D$33,[3]games!$A$18:$A$33),_xlfn.XLOOKUP(C109,[3]games!$F$18:$F$33,[3]games!$A$18:$A$33))</f>
        <v>2024091508</v>
      </c>
      <c r="B109" s="5">
        <f>_xlfn.XLOOKUP(D109,[2]players!$C:$C,[2]players!$A:$A)</f>
        <v>103</v>
      </c>
      <c r="C109" s="5">
        <f>_xlfn.XLOOKUP(F109,[1]teams!$B:$B,[1]teams!$A:$A)</f>
        <v>5</v>
      </c>
      <c r="D109" s="5" t="str">
        <f t="shared" si="1"/>
        <v>Chuba Hubbard</v>
      </c>
      <c r="E109" s="9" t="s">
        <v>440</v>
      </c>
      <c r="F109" s="1" t="s">
        <v>10</v>
      </c>
      <c r="G109" s="1">
        <v>1</v>
      </c>
      <c r="H109" s="1">
        <v>10</v>
      </c>
      <c r="I109" s="1">
        <v>64</v>
      </c>
      <c r="J109" s="1">
        <v>0</v>
      </c>
      <c r="K109" s="1">
        <v>5</v>
      </c>
      <c r="L109" s="1">
        <v>4</v>
      </c>
      <c r="M109" s="1">
        <v>12</v>
      </c>
      <c r="N109" s="1">
        <v>0</v>
      </c>
      <c r="O109" s="3">
        <v>7.6</v>
      </c>
      <c r="P109" s="1">
        <v>7.6</v>
      </c>
    </row>
    <row r="110" spans="1:16" x14ac:dyDescent="0.25">
      <c r="A110" s="5">
        <f>IFERROR(_xlfn.XLOOKUP(C110,[3]games!$D$18:$D$33,[3]games!$A$18:$A$33),_xlfn.XLOOKUP(C110,[3]games!$F$18:$F$33,[3]games!$A$18:$A$33))</f>
        <v>2024091512</v>
      </c>
      <c r="B110" s="5">
        <f>_xlfn.XLOOKUP(D110,[2]players!$C:$C,[2]players!$A:$A)</f>
        <v>70</v>
      </c>
      <c r="C110" s="5">
        <f>_xlfn.XLOOKUP(F110,[1]teams!$B:$B,[1]teams!$A:$A)</f>
        <v>27</v>
      </c>
      <c r="D110" s="5" t="str">
        <f t="shared" si="1"/>
        <v>Najee Harris</v>
      </c>
      <c r="E110" s="9" t="s">
        <v>441</v>
      </c>
      <c r="F110" s="2" t="s">
        <v>31</v>
      </c>
      <c r="G110" s="2">
        <v>1</v>
      </c>
      <c r="H110" s="2">
        <v>17</v>
      </c>
      <c r="I110" s="2">
        <v>69</v>
      </c>
      <c r="J110" s="2">
        <v>0</v>
      </c>
      <c r="K110" s="2">
        <v>2</v>
      </c>
      <c r="L110" s="2">
        <v>1</v>
      </c>
      <c r="M110" s="2">
        <v>5</v>
      </c>
      <c r="N110" s="2">
        <v>0</v>
      </c>
      <c r="O110" s="3">
        <v>7.4</v>
      </c>
      <c r="P110" s="2">
        <v>7.4</v>
      </c>
    </row>
    <row r="111" spans="1:16" x14ac:dyDescent="0.25">
      <c r="A111" s="5">
        <f>IFERROR(_xlfn.XLOOKUP(C111,[3]games!$D$18:$D$33,[3]games!$A$18:$A$33),_xlfn.XLOOKUP(C111,[3]games!$F$18:$F$33,[3]games!$A$18:$A$33))</f>
        <v>2024091505</v>
      </c>
      <c r="B111" s="5">
        <f>_xlfn.XLOOKUP(D111,[2]players!$C:$C,[2]players!$A:$A)</f>
        <v>46</v>
      </c>
      <c r="C111" s="5">
        <f>_xlfn.XLOOKUP(F111,[1]teams!$B:$B,[1]teams!$A:$A)</f>
        <v>21</v>
      </c>
      <c r="D111" s="5" t="str">
        <f t="shared" si="1"/>
        <v>Aaron Jones</v>
      </c>
      <c r="E111" s="9" t="s">
        <v>442</v>
      </c>
      <c r="F111" s="1" t="s">
        <v>46</v>
      </c>
      <c r="G111" s="1">
        <v>1</v>
      </c>
      <c r="H111" s="1">
        <v>9</v>
      </c>
      <c r="I111" s="1">
        <v>32</v>
      </c>
      <c r="J111" s="1">
        <v>0</v>
      </c>
      <c r="K111" s="1">
        <v>6</v>
      </c>
      <c r="L111" s="1">
        <v>5</v>
      </c>
      <c r="M111" s="1">
        <v>36</v>
      </c>
      <c r="N111" s="1">
        <v>0</v>
      </c>
      <c r="O111" s="3">
        <v>6.8</v>
      </c>
      <c r="P111" s="1">
        <v>6.8</v>
      </c>
    </row>
    <row r="112" spans="1:16" x14ac:dyDescent="0.25">
      <c r="A112" s="5">
        <f>IFERROR(_xlfn.XLOOKUP(C112,[3]games!$D$18:$D$33,[3]games!$A$18:$A$33),_xlfn.XLOOKUP(C112,[3]games!$F$18:$F$33,[3]games!$A$18:$A$33))</f>
        <v>2024091514</v>
      </c>
      <c r="B112" s="5">
        <f>_xlfn.XLOOKUP(D112,[2]players!$C:$C,[2]players!$A:$A)</f>
        <v>114</v>
      </c>
      <c r="C112" s="5">
        <f>_xlfn.XLOOKUP(F112,[1]teams!$B:$B,[1]teams!$A:$A)</f>
        <v>6</v>
      </c>
      <c r="D112" s="5" t="str">
        <f t="shared" si="1"/>
        <v>Khalil Herbert</v>
      </c>
      <c r="E112" s="9" t="s">
        <v>443</v>
      </c>
      <c r="F112" s="2" t="s">
        <v>12</v>
      </c>
      <c r="G112" s="2">
        <v>1</v>
      </c>
      <c r="H112" s="2">
        <v>2</v>
      </c>
      <c r="I112" s="2">
        <v>3</v>
      </c>
      <c r="J112" s="2">
        <v>1</v>
      </c>
      <c r="K112" s="2">
        <v>2</v>
      </c>
      <c r="L112" s="2">
        <v>2</v>
      </c>
      <c r="M112" s="2">
        <v>4</v>
      </c>
      <c r="N112" s="2">
        <v>0</v>
      </c>
      <c r="O112" s="3">
        <v>6.7</v>
      </c>
      <c r="P112" s="2">
        <v>6.7</v>
      </c>
    </row>
    <row r="113" spans="1:16" x14ac:dyDescent="0.25">
      <c r="A113" s="5">
        <f>IFERROR(_xlfn.XLOOKUP(C113,[3]games!$D$18:$D$33,[3]games!$A$18:$A$33),_xlfn.XLOOKUP(C113,[3]games!$F$18:$F$33,[3]games!$A$18:$A$33))</f>
        <v>2024091601</v>
      </c>
      <c r="B113" s="5">
        <f>_xlfn.XLOOKUP(D113,[2]players!$C:$C,[2]players!$A:$A)</f>
        <v>92</v>
      </c>
      <c r="C113" s="5">
        <f>_xlfn.XLOOKUP(F113,[1]teams!$B:$B,[1]teams!$A:$A)</f>
        <v>2</v>
      </c>
      <c r="D113" s="5" t="str">
        <f t="shared" si="1"/>
        <v>Tyler Allgeier</v>
      </c>
      <c r="E113" s="9" t="s">
        <v>444</v>
      </c>
      <c r="F113" s="1" t="s">
        <v>22</v>
      </c>
      <c r="G113" s="1">
        <v>1</v>
      </c>
      <c r="H113" s="1">
        <v>9</v>
      </c>
      <c r="I113" s="1">
        <v>53</v>
      </c>
      <c r="J113" s="1">
        <v>0</v>
      </c>
      <c r="K113" s="1">
        <v>1</v>
      </c>
      <c r="L113" s="1">
        <v>1</v>
      </c>
      <c r="M113" s="1">
        <v>12</v>
      </c>
      <c r="N113" s="1">
        <v>0</v>
      </c>
      <c r="O113" s="3">
        <v>6.5</v>
      </c>
      <c r="P113" s="1">
        <v>6.5</v>
      </c>
    </row>
    <row r="114" spans="1:16" x14ac:dyDescent="0.25">
      <c r="A114" s="5">
        <f>IFERROR(_xlfn.XLOOKUP(C114,[3]games!$D$18:$D$33,[3]games!$A$18:$A$33),_xlfn.XLOOKUP(C114,[3]games!$F$18:$F$33,[3]games!$A$18:$A$33))</f>
        <v>2024091512</v>
      </c>
      <c r="B114" s="5">
        <f>_xlfn.XLOOKUP(D114,[2]players!$C:$C,[2]players!$A:$A)</f>
        <v>90</v>
      </c>
      <c r="C114" s="5">
        <f>_xlfn.XLOOKUP(F114,[1]teams!$B:$B,[1]teams!$A:$A)</f>
        <v>10</v>
      </c>
      <c r="D114" s="5" t="str">
        <f t="shared" si="1"/>
        <v>Javonte Williams</v>
      </c>
      <c r="E114" s="9" t="s">
        <v>445</v>
      </c>
      <c r="F114" s="2" t="s">
        <v>40</v>
      </c>
      <c r="G114" s="2">
        <v>1</v>
      </c>
      <c r="H114" s="2">
        <v>11</v>
      </c>
      <c r="I114" s="2">
        <v>17</v>
      </c>
      <c r="J114" s="2">
        <v>0</v>
      </c>
      <c r="K114" s="2">
        <v>5</v>
      </c>
      <c r="L114" s="2">
        <v>5</v>
      </c>
      <c r="M114" s="2">
        <v>48</v>
      </c>
      <c r="N114" s="2">
        <v>0</v>
      </c>
      <c r="O114" s="3">
        <v>6.5</v>
      </c>
      <c r="P114" s="2">
        <v>6.5</v>
      </c>
    </row>
    <row r="115" spans="1:16" x14ac:dyDescent="0.25">
      <c r="A115" s="5">
        <f>IFERROR(_xlfn.XLOOKUP(C115,[3]games!$D$18:$D$33,[3]games!$A$18:$A$33),_xlfn.XLOOKUP(C115,[3]games!$F$18:$F$33,[3]games!$A$18:$A$33))</f>
        <v>2024091509</v>
      </c>
      <c r="B115" s="5">
        <f>_xlfn.XLOOKUP(D115,[2]players!$C:$C,[2]players!$A:$A)</f>
        <v>56</v>
      </c>
      <c r="C115" s="5">
        <f>_xlfn.XLOOKUP(F115,[1]teams!$B:$B,[1]teams!$A:$A)</f>
        <v>8</v>
      </c>
      <c r="D115" s="5" t="str">
        <f t="shared" si="1"/>
        <v>Jerome Ford</v>
      </c>
      <c r="E115" s="9" t="s">
        <v>446</v>
      </c>
      <c r="F115" s="1" t="s">
        <v>38</v>
      </c>
      <c r="G115" s="1">
        <v>1</v>
      </c>
      <c r="H115" s="1">
        <v>7</v>
      </c>
      <c r="I115" s="1">
        <v>64</v>
      </c>
      <c r="J115" s="1">
        <v>0</v>
      </c>
      <c r="K115" s="1">
        <v>2</v>
      </c>
      <c r="L115" s="1">
        <v>1</v>
      </c>
      <c r="M115" s="1">
        <v>0</v>
      </c>
      <c r="N115" s="1">
        <v>0</v>
      </c>
      <c r="O115" s="3">
        <v>6.4</v>
      </c>
      <c r="P115" s="1">
        <v>6.4</v>
      </c>
    </row>
    <row r="116" spans="1:16" x14ac:dyDescent="0.25">
      <c r="A116" s="5">
        <f>IFERROR(_xlfn.XLOOKUP(C116,[3]games!$D$18:$D$33,[3]games!$A$18:$A$33),_xlfn.XLOOKUP(C116,[3]games!$F$18:$F$33,[3]games!$A$18:$A$33))</f>
        <v>2024091510</v>
      </c>
      <c r="B116" s="5">
        <f>_xlfn.XLOOKUP(D116,[2]players!$C:$C,[2]players!$A:$A)</f>
        <v>57</v>
      </c>
      <c r="C116" s="5">
        <f>_xlfn.XLOOKUP(F116,[1]teams!$B:$B,[1]teams!$A:$A)</f>
        <v>17</v>
      </c>
      <c r="D116" s="5" t="str">
        <f t="shared" si="1"/>
        <v>Alexander Mattison</v>
      </c>
      <c r="E116" s="9" t="s">
        <v>447</v>
      </c>
      <c r="F116" s="2" t="s">
        <v>42</v>
      </c>
      <c r="G116" s="2">
        <v>1</v>
      </c>
      <c r="H116" s="2">
        <v>4</v>
      </c>
      <c r="I116" s="2">
        <v>1</v>
      </c>
      <c r="J116" s="2">
        <v>1</v>
      </c>
      <c r="K116" s="2">
        <v>0</v>
      </c>
      <c r="L116" s="2">
        <v>0</v>
      </c>
      <c r="M116" s="2">
        <v>0</v>
      </c>
      <c r="N116" s="2">
        <v>0</v>
      </c>
      <c r="O116" s="3">
        <v>6.1</v>
      </c>
      <c r="P116" s="2">
        <v>6.1</v>
      </c>
    </row>
    <row r="117" spans="1:16" x14ac:dyDescent="0.25">
      <c r="A117" s="5">
        <f>IFERROR(_xlfn.XLOOKUP(C117,[3]games!$D$18:$D$33,[3]games!$A$18:$A$33),_xlfn.XLOOKUP(C117,[3]games!$F$18:$F$33,[3]games!$A$18:$A$33))</f>
        <v>2024091512</v>
      </c>
      <c r="B117" s="5">
        <f>_xlfn.XLOOKUP(D117,[2]players!$C:$C,[2]players!$A:$A)</f>
        <v>93</v>
      </c>
      <c r="C117" s="5">
        <f>_xlfn.XLOOKUP(F117,[1]teams!$B:$B,[1]teams!$A:$A)</f>
        <v>27</v>
      </c>
      <c r="D117" s="5" t="str">
        <f t="shared" si="1"/>
        <v>Jaylen Warren</v>
      </c>
      <c r="E117" s="9" t="s">
        <v>448</v>
      </c>
      <c r="F117" s="1" t="s">
        <v>31</v>
      </c>
      <c r="G117" s="1">
        <v>1</v>
      </c>
      <c r="H117" s="1">
        <v>9</v>
      </c>
      <c r="I117" s="1">
        <v>42</v>
      </c>
      <c r="J117" s="1">
        <v>0</v>
      </c>
      <c r="K117" s="1">
        <v>2</v>
      </c>
      <c r="L117" s="1">
        <v>2</v>
      </c>
      <c r="M117" s="1">
        <v>19</v>
      </c>
      <c r="N117" s="1">
        <v>0</v>
      </c>
      <c r="O117" s="3">
        <v>6.1</v>
      </c>
      <c r="P117" s="1">
        <v>6.1</v>
      </c>
    </row>
    <row r="118" spans="1:16" x14ac:dyDescent="0.25">
      <c r="A118" s="5">
        <f>IFERROR(_xlfn.XLOOKUP(C118,[3]games!$D$18:$D$33,[3]games!$A$18:$A$33),_xlfn.XLOOKUP(C118,[3]games!$F$18:$F$33,[3]games!$A$18:$A$33))</f>
        <v>2024091501</v>
      </c>
      <c r="B118" s="5">
        <f>_xlfn.XLOOKUP(D118,[2]players!$C:$C,[2]players!$A:$A)</f>
        <v>80</v>
      </c>
      <c r="C118" s="5">
        <f>_xlfn.XLOOKUP(F118,[1]teams!$B:$B,[1]teams!$A:$A)</f>
        <v>9</v>
      </c>
      <c r="D118" s="5" t="str">
        <f t="shared" si="1"/>
        <v>Rico Dowdle</v>
      </c>
      <c r="E118" s="9" t="s">
        <v>449</v>
      </c>
      <c r="F118" s="2" t="s">
        <v>2</v>
      </c>
      <c r="G118" s="2">
        <v>1</v>
      </c>
      <c r="H118" s="2">
        <v>7</v>
      </c>
      <c r="I118" s="2">
        <v>30</v>
      </c>
      <c r="J118" s="2">
        <v>0</v>
      </c>
      <c r="K118" s="2">
        <v>5</v>
      </c>
      <c r="L118" s="2">
        <v>4</v>
      </c>
      <c r="M118" s="2">
        <v>29</v>
      </c>
      <c r="N118" s="2">
        <v>0</v>
      </c>
      <c r="O118" s="3">
        <v>5.9</v>
      </c>
      <c r="P118" s="2">
        <v>5.9</v>
      </c>
    </row>
    <row r="119" spans="1:16" x14ac:dyDescent="0.25">
      <c r="A119" s="5">
        <f>IFERROR(_xlfn.XLOOKUP(C119,[3]games!$D$18:$D$33,[3]games!$A$18:$A$33),_xlfn.XLOOKUP(C119,[3]games!$F$18:$F$33,[3]games!$A$18:$A$33))</f>
        <v>2024091508</v>
      </c>
      <c r="B119" s="5">
        <f>_xlfn.XLOOKUP(D119,[2]players!$C:$C,[2]players!$A:$A)</f>
        <v>84</v>
      </c>
      <c r="C119" s="5">
        <f>_xlfn.XLOOKUP(F119,[1]teams!$B:$B,[1]teams!$A:$A)</f>
        <v>18</v>
      </c>
      <c r="D119" s="5" t="str">
        <f t="shared" si="1"/>
        <v>Gus Edwards</v>
      </c>
      <c r="E119" s="9" t="s">
        <v>450</v>
      </c>
      <c r="F119" s="1" t="s">
        <v>24</v>
      </c>
      <c r="G119" s="1">
        <v>1</v>
      </c>
      <c r="H119" s="1">
        <v>18</v>
      </c>
      <c r="I119" s="1">
        <v>59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3">
        <v>5.9</v>
      </c>
      <c r="P119" s="1">
        <v>5.9</v>
      </c>
    </row>
    <row r="120" spans="1:16" x14ac:dyDescent="0.25">
      <c r="A120" s="5">
        <f>IFERROR(_xlfn.XLOOKUP(C120,[3]games!$D$18:$D$33,[3]games!$A$18:$A$33),_xlfn.XLOOKUP(C120,[3]games!$F$18:$F$33,[3]games!$A$18:$A$33))</f>
        <v>2024091509</v>
      </c>
      <c r="B120" s="5">
        <f>_xlfn.XLOOKUP(D120,[2]players!$C:$C,[2]players!$A:$A)</f>
        <v>313</v>
      </c>
      <c r="C120" s="5">
        <f>_xlfn.XLOOKUP(F120,[1]teams!$B:$B,[1]teams!$A:$A)</f>
        <v>8</v>
      </c>
      <c r="D120" s="5" t="str">
        <f t="shared" si="1"/>
        <v>D'Onta Foreman</v>
      </c>
      <c r="E120" s="9" t="s">
        <v>451</v>
      </c>
      <c r="F120" s="2" t="s">
        <v>38</v>
      </c>
      <c r="G120" s="2">
        <v>1</v>
      </c>
      <c r="H120" s="2">
        <v>14</v>
      </c>
      <c r="I120" s="2">
        <v>42</v>
      </c>
      <c r="J120" s="2">
        <v>0</v>
      </c>
      <c r="K120" s="2">
        <v>1</v>
      </c>
      <c r="L120" s="2">
        <v>1</v>
      </c>
      <c r="M120" s="2">
        <v>9</v>
      </c>
      <c r="N120" s="2">
        <v>0</v>
      </c>
      <c r="O120" s="3">
        <v>5.0999999999999996</v>
      </c>
      <c r="P120" s="2">
        <v>5.0999999999999996</v>
      </c>
    </row>
    <row r="121" spans="1:16" x14ac:dyDescent="0.25">
      <c r="A121" s="5">
        <f>IFERROR(_xlfn.XLOOKUP(C121,[3]games!$D$18:$D$33,[3]games!$A$18:$A$33),_xlfn.XLOOKUP(C121,[3]games!$F$18:$F$33,[3]games!$A$18:$A$33))</f>
        <v>2024091514</v>
      </c>
      <c r="B121" s="5">
        <f>_xlfn.XLOOKUP(D121,[2]players!$C:$C,[2]players!$A:$A)</f>
        <v>41</v>
      </c>
      <c r="C121" s="5">
        <f>_xlfn.XLOOKUP(F121,[1]teams!$B:$B,[1]teams!$A:$A)</f>
        <v>13</v>
      </c>
      <c r="D121" s="5" t="str">
        <f t="shared" si="1"/>
        <v>Joe Mixon</v>
      </c>
      <c r="E121" s="9" t="s">
        <v>452</v>
      </c>
      <c r="F121" s="1" t="s">
        <v>52</v>
      </c>
      <c r="G121" s="1">
        <v>1</v>
      </c>
      <c r="H121" s="1">
        <v>9</v>
      </c>
      <c r="I121" s="1">
        <v>25</v>
      </c>
      <c r="J121" s="1">
        <v>0</v>
      </c>
      <c r="K121" s="1">
        <v>5</v>
      </c>
      <c r="L121" s="1">
        <v>3</v>
      </c>
      <c r="M121" s="1">
        <v>25</v>
      </c>
      <c r="N121" s="1">
        <v>0</v>
      </c>
      <c r="O121" s="3">
        <v>5</v>
      </c>
      <c r="P121" s="1">
        <v>5</v>
      </c>
    </row>
    <row r="122" spans="1:16" x14ac:dyDescent="0.25">
      <c r="A122" s="5">
        <f>IFERROR(_xlfn.XLOOKUP(C122,[3]games!$D$18:$D$33,[3]games!$A$18:$A$33),_xlfn.XLOOKUP(C122,[3]games!$F$18:$F$33,[3]games!$A$18:$A$33))</f>
        <v>2024091513</v>
      </c>
      <c r="B122" s="5">
        <f>_xlfn.XLOOKUP(D122,[2]players!$C:$C,[2]players!$A:$A)</f>
        <v>58</v>
      </c>
      <c r="C122" s="5">
        <f>_xlfn.XLOOKUP(F122,[1]teams!$B:$B,[1]teams!$A:$A)</f>
        <v>7</v>
      </c>
      <c r="D122" s="5" t="str">
        <f t="shared" si="1"/>
        <v>Zack Moss</v>
      </c>
      <c r="E122" s="9" t="s">
        <v>453</v>
      </c>
      <c r="F122" s="2" t="s">
        <v>18</v>
      </c>
      <c r="G122" s="2">
        <v>1</v>
      </c>
      <c r="H122" s="2">
        <v>12</v>
      </c>
      <c r="I122" s="2">
        <v>34</v>
      </c>
      <c r="J122" s="2">
        <v>0</v>
      </c>
      <c r="K122" s="2">
        <v>1</v>
      </c>
      <c r="L122" s="2">
        <v>1</v>
      </c>
      <c r="M122" s="2">
        <v>13</v>
      </c>
      <c r="N122" s="2">
        <v>0</v>
      </c>
      <c r="O122" s="3">
        <v>4.7</v>
      </c>
      <c r="P122" s="2">
        <v>4.7</v>
      </c>
    </row>
    <row r="123" spans="1:16" x14ac:dyDescent="0.25">
      <c r="A123" s="5">
        <f>IFERROR(_xlfn.XLOOKUP(C123,[3]games!$D$18:$D$33,[3]games!$A$18:$A$33),_xlfn.XLOOKUP(C123,[3]games!$F$18:$F$33,[3]games!$A$18:$A$33))</f>
        <v>2024091511</v>
      </c>
      <c r="B123" s="5">
        <f>_xlfn.XLOOKUP(D123,[2]players!$C:$C,[2]players!$A:$A)</f>
        <v>87</v>
      </c>
      <c r="C123" s="5">
        <f>_xlfn.XLOOKUP(F123,[1]teams!$B:$B,[1]teams!$A:$A)</f>
        <v>1</v>
      </c>
      <c r="D123" s="5" t="str">
        <f t="shared" si="1"/>
        <v>Emari Demercado</v>
      </c>
      <c r="E123" s="9" t="s">
        <v>454</v>
      </c>
      <c r="F123" s="1" t="s">
        <v>44</v>
      </c>
      <c r="G123" s="1">
        <v>1</v>
      </c>
      <c r="H123" s="1">
        <v>2</v>
      </c>
      <c r="I123" s="1">
        <v>46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3">
        <v>4.5999999999999996</v>
      </c>
      <c r="P123" s="1">
        <v>4.5999999999999996</v>
      </c>
    </row>
    <row r="124" spans="1:16" x14ac:dyDescent="0.25">
      <c r="A124" s="5">
        <f>IFERROR(_xlfn.XLOOKUP(C124,[3]games!$D$18:$D$33,[3]games!$A$18:$A$33),_xlfn.XLOOKUP(C124,[3]games!$F$18:$F$33,[3]games!$A$18:$A$33))</f>
        <v>2024091514</v>
      </c>
      <c r="B124" s="5">
        <f>_xlfn.XLOOKUP(D124,[2]players!$C:$C,[2]players!$A:$A)</f>
        <v>83</v>
      </c>
      <c r="C124" s="5">
        <f>_xlfn.XLOOKUP(F124,[1]teams!$B:$B,[1]teams!$A:$A)</f>
        <v>6</v>
      </c>
      <c r="D124" s="5" t="str">
        <f t="shared" si="1"/>
        <v>D'Andre Swift</v>
      </c>
      <c r="E124" s="9" t="s">
        <v>455</v>
      </c>
      <c r="F124" s="2" t="s">
        <v>12</v>
      </c>
      <c r="G124" s="2">
        <v>1</v>
      </c>
      <c r="H124" s="2">
        <v>14</v>
      </c>
      <c r="I124" s="2">
        <v>18</v>
      </c>
      <c r="J124" s="2">
        <v>0</v>
      </c>
      <c r="K124" s="2">
        <v>5</v>
      </c>
      <c r="L124" s="2">
        <v>4</v>
      </c>
      <c r="M124" s="2">
        <v>24</v>
      </c>
      <c r="N124" s="2">
        <v>0</v>
      </c>
      <c r="O124" s="3">
        <v>4.2</v>
      </c>
      <c r="P124" s="2">
        <v>4.2</v>
      </c>
    </row>
    <row r="125" spans="1:16" x14ac:dyDescent="0.25">
      <c r="A125" s="5">
        <f>IFERROR(_xlfn.XLOOKUP(C125,[3]games!$D$18:$D$33,[3]games!$A$18:$A$33),_xlfn.XLOOKUP(C125,[3]games!$F$18:$F$33,[3]games!$A$18:$A$33))</f>
        <v>2024091501</v>
      </c>
      <c r="B125" s="5">
        <f>_xlfn.XLOOKUP(D125,[2]players!$C:$C,[2]players!$A:$A)</f>
        <v>62</v>
      </c>
      <c r="C125" s="5">
        <f>_xlfn.XLOOKUP(F125,[1]teams!$B:$B,[1]teams!$A:$A)</f>
        <v>23</v>
      </c>
      <c r="D125" s="5" t="str">
        <f t="shared" si="1"/>
        <v>Jamaal Williams</v>
      </c>
      <c r="E125" s="9" t="s">
        <v>456</v>
      </c>
      <c r="F125" s="1" t="s">
        <v>8</v>
      </c>
      <c r="G125" s="1">
        <v>1</v>
      </c>
      <c r="H125" s="1">
        <v>8</v>
      </c>
      <c r="I125" s="1">
        <v>39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3">
        <v>3.9</v>
      </c>
      <c r="P125" s="1">
        <v>3.9</v>
      </c>
    </row>
    <row r="126" spans="1:16" x14ac:dyDescent="0.25">
      <c r="A126" s="5">
        <f>IFERROR(_xlfn.XLOOKUP(C126,[3]games!$D$18:$D$33,[3]games!$A$18:$A$33),_xlfn.XLOOKUP(C126,[3]games!$F$18:$F$33,[3]games!$A$18:$A$33))</f>
        <v>2024091510</v>
      </c>
      <c r="B126" s="5">
        <f>_xlfn.XLOOKUP(D126,[2]players!$C:$C,[2]players!$A:$A)</f>
        <v>77</v>
      </c>
      <c r="C126" s="5">
        <f>_xlfn.XLOOKUP(F126,[1]teams!$B:$B,[1]teams!$A:$A)</f>
        <v>17</v>
      </c>
      <c r="D126" s="5" t="str">
        <f t="shared" si="1"/>
        <v>Zamir White</v>
      </c>
      <c r="E126" s="9" t="s">
        <v>457</v>
      </c>
      <c r="F126" s="2" t="s">
        <v>42</v>
      </c>
      <c r="G126" s="2">
        <v>1</v>
      </c>
      <c r="H126" s="2">
        <v>9</v>
      </c>
      <c r="I126" s="2">
        <v>24</v>
      </c>
      <c r="J126" s="2">
        <v>0</v>
      </c>
      <c r="K126" s="2">
        <v>4</v>
      </c>
      <c r="L126" s="2">
        <v>3</v>
      </c>
      <c r="M126" s="2">
        <v>14</v>
      </c>
      <c r="N126" s="2">
        <v>0</v>
      </c>
      <c r="O126" s="3">
        <v>3.8</v>
      </c>
      <c r="P126" s="2">
        <v>3.8</v>
      </c>
    </row>
    <row r="127" spans="1:16" x14ac:dyDescent="0.25">
      <c r="A127" s="5">
        <f>IFERROR(_xlfn.XLOOKUP(C127,[3]games!$D$18:$D$33,[3]games!$A$18:$A$33),_xlfn.XLOOKUP(C127,[3]games!$F$18:$F$33,[3]games!$A$18:$A$33))</f>
        <v>2024091514</v>
      </c>
      <c r="B127" s="5">
        <f>_xlfn.XLOOKUP(D127,[2]players!$C:$C,[2]players!$A:$A)</f>
        <v>314</v>
      </c>
      <c r="C127" s="5">
        <f>_xlfn.XLOOKUP(F127,[1]teams!$B:$B,[1]teams!$A:$A)</f>
        <v>13</v>
      </c>
      <c r="D127" s="5" t="str">
        <f t="shared" si="1"/>
        <v>Cam Akers</v>
      </c>
      <c r="E127" s="9" t="s">
        <v>458</v>
      </c>
      <c r="F127" s="1" t="s">
        <v>52</v>
      </c>
      <c r="G127" s="1">
        <v>1</v>
      </c>
      <c r="H127" s="1">
        <v>7</v>
      </c>
      <c r="I127" s="1">
        <v>32</v>
      </c>
      <c r="J127" s="1">
        <v>0</v>
      </c>
      <c r="K127" s="1">
        <v>1</v>
      </c>
      <c r="L127" s="1">
        <v>1</v>
      </c>
      <c r="M127" s="1">
        <v>3</v>
      </c>
      <c r="N127" s="1">
        <v>0</v>
      </c>
      <c r="O127" s="3">
        <v>3.5</v>
      </c>
      <c r="P127" s="1">
        <v>3.5</v>
      </c>
    </row>
    <row r="128" spans="1:16" x14ac:dyDescent="0.25">
      <c r="A128" s="5">
        <f>IFERROR(_xlfn.XLOOKUP(C128,[3]games!$D$18:$D$33,[3]games!$A$18:$A$33),_xlfn.XLOOKUP(C128,[3]games!$F$18:$F$33,[3]games!$A$18:$A$33))</f>
        <v>2024091501</v>
      </c>
      <c r="B128" s="5">
        <f>_xlfn.XLOOKUP(D128,[2]players!$C:$C,[2]players!$A:$A)</f>
        <v>63</v>
      </c>
      <c r="C128" s="5">
        <f>_xlfn.XLOOKUP(F128,[1]teams!$B:$B,[1]teams!$A:$A)</f>
        <v>9</v>
      </c>
      <c r="D128" s="5" t="str">
        <f t="shared" si="1"/>
        <v>Ezekiel Elliott</v>
      </c>
      <c r="E128" s="9" t="s">
        <v>459</v>
      </c>
      <c r="F128" s="2" t="s">
        <v>2</v>
      </c>
      <c r="G128" s="2">
        <v>1</v>
      </c>
      <c r="H128" s="2">
        <v>6</v>
      </c>
      <c r="I128" s="2">
        <v>16</v>
      </c>
      <c r="J128" s="2">
        <v>0</v>
      </c>
      <c r="K128" s="2">
        <v>3</v>
      </c>
      <c r="L128" s="2">
        <v>2</v>
      </c>
      <c r="M128" s="2">
        <v>16</v>
      </c>
      <c r="N128" s="2">
        <v>0</v>
      </c>
      <c r="O128" s="3">
        <v>3.2</v>
      </c>
      <c r="P128" s="2">
        <v>3.2</v>
      </c>
    </row>
    <row r="129" spans="1:16" x14ac:dyDescent="0.25">
      <c r="A129" s="5">
        <f>IFERROR(_xlfn.XLOOKUP(C129,[3]games!$D$18:$D$33,[3]games!$A$18:$A$33),_xlfn.XLOOKUP(C129,[3]games!$F$18:$F$33,[3]games!$A$18:$A$33))</f>
        <v>2024091510</v>
      </c>
      <c r="B129" s="5">
        <f>_xlfn.XLOOKUP(D129,[2]players!$C:$C,[2]players!$A:$A)</f>
        <v>74</v>
      </c>
      <c r="C129" s="5">
        <f>_xlfn.XLOOKUP(F129,[1]teams!$B:$B,[1]teams!$A:$A)</f>
        <v>3</v>
      </c>
      <c r="D129" s="5" t="str">
        <f t="shared" si="1"/>
        <v>Justice Hill</v>
      </c>
      <c r="E129" s="9" t="s">
        <v>460</v>
      </c>
      <c r="F129" s="1" t="s">
        <v>62</v>
      </c>
      <c r="G129" s="1">
        <v>1</v>
      </c>
      <c r="H129" s="1">
        <v>4</v>
      </c>
      <c r="I129" s="1">
        <v>22</v>
      </c>
      <c r="J129" s="1">
        <v>0</v>
      </c>
      <c r="K129" s="1">
        <v>2</v>
      </c>
      <c r="L129" s="1">
        <v>2</v>
      </c>
      <c r="M129" s="1">
        <v>10</v>
      </c>
      <c r="N129" s="1">
        <v>0</v>
      </c>
      <c r="O129" s="3">
        <v>3.2</v>
      </c>
      <c r="P129" s="1">
        <v>3.2</v>
      </c>
    </row>
    <row r="130" spans="1:16" x14ac:dyDescent="0.25">
      <c r="A130" s="5">
        <f>IFERROR(_xlfn.XLOOKUP(C130,[3]games!$D$18:$D$33,[3]games!$A$18:$A$33),_xlfn.XLOOKUP(C130,[3]games!$F$18:$F$33,[3]games!$A$18:$A$33))</f>
        <v>2024091201</v>
      </c>
      <c r="B130" s="5">
        <f>_xlfn.XLOOKUP(D130,[2]players!$C:$C,[2]players!$A:$A)</f>
        <v>112</v>
      </c>
      <c r="C130" s="5">
        <f>_xlfn.XLOOKUP(F130,[1]teams!$B:$B,[1]teams!$A:$A)</f>
        <v>4</v>
      </c>
      <c r="D130" s="5" t="str">
        <f t="shared" si="1"/>
        <v>Ty Johnson</v>
      </c>
      <c r="E130" s="9" t="s">
        <v>461</v>
      </c>
      <c r="F130" s="2" t="s">
        <v>69</v>
      </c>
      <c r="G130" s="2">
        <v>1</v>
      </c>
      <c r="H130" s="2">
        <v>1</v>
      </c>
      <c r="I130" s="2">
        <v>-1</v>
      </c>
      <c r="J130" s="2">
        <v>0</v>
      </c>
      <c r="K130" s="2">
        <v>2</v>
      </c>
      <c r="L130" s="2">
        <v>1</v>
      </c>
      <c r="M130" s="2">
        <v>33</v>
      </c>
      <c r="N130" s="2">
        <v>0</v>
      </c>
      <c r="O130" s="3">
        <v>3.2</v>
      </c>
      <c r="P130" s="2">
        <v>3.2</v>
      </c>
    </row>
    <row r="131" spans="1:16" x14ac:dyDescent="0.25">
      <c r="A131" s="5">
        <f>IFERROR(_xlfn.XLOOKUP(C131,[3]games!$D$18:$D$33,[3]games!$A$18:$A$33),_xlfn.XLOOKUP(C131,[3]games!$F$18:$F$33,[3]games!$A$18:$A$33))</f>
        <v>2024091513</v>
      </c>
      <c r="B131" s="5">
        <f>_xlfn.XLOOKUP(D131,[2]players!$C:$C,[2]players!$A:$A)</f>
        <v>89</v>
      </c>
      <c r="C131" s="5">
        <f>_xlfn.XLOOKUP(F131,[1]teams!$B:$B,[1]teams!$A:$A)</f>
        <v>7</v>
      </c>
      <c r="D131" s="5" t="str">
        <f t="shared" ref="D131:D167" si="2">TRIM(RIGHT(E131,LEN(E131)-FIND(".",E131)-1))</f>
        <v>Chase Brown</v>
      </c>
      <c r="E131" s="9" t="s">
        <v>462</v>
      </c>
      <c r="F131" s="1" t="s">
        <v>18</v>
      </c>
      <c r="G131" s="1">
        <v>1</v>
      </c>
      <c r="H131" s="1">
        <v>4</v>
      </c>
      <c r="I131" s="1">
        <v>31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3">
        <v>3.1</v>
      </c>
      <c r="P131" s="1">
        <v>3.1</v>
      </c>
    </row>
    <row r="132" spans="1:16" x14ac:dyDescent="0.25">
      <c r="A132" s="5">
        <f>IFERROR(_xlfn.XLOOKUP(C132,[3]games!$D$18:$D$33,[3]games!$A$18:$A$33),_xlfn.XLOOKUP(C132,[3]games!$F$18:$F$33,[3]games!$A$18:$A$33))</f>
        <v>2024091504</v>
      </c>
      <c r="B132" s="5">
        <f>_xlfn.XLOOKUP(D132,[2]players!$C:$C,[2]players!$A:$A)</f>
        <v>81</v>
      </c>
      <c r="C132" s="5">
        <f>_xlfn.XLOOKUP(F132,[1]teams!$B:$B,[1]teams!$A:$A)</f>
        <v>31</v>
      </c>
      <c r="D132" s="5" t="str">
        <f t="shared" si="2"/>
        <v>Tyjae Spears</v>
      </c>
      <c r="E132" s="9" t="s">
        <v>463</v>
      </c>
      <c r="F132" s="2" t="s">
        <v>33</v>
      </c>
      <c r="G132" s="2">
        <v>1</v>
      </c>
      <c r="H132" s="2">
        <v>6</v>
      </c>
      <c r="I132" s="2">
        <v>20</v>
      </c>
      <c r="J132" s="2">
        <v>0</v>
      </c>
      <c r="K132" s="2">
        <v>2</v>
      </c>
      <c r="L132" s="2">
        <v>2</v>
      </c>
      <c r="M132" s="2">
        <v>11</v>
      </c>
      <c r="N132" s="2">
        <v>0</v>
      </c>
      <c r="O132" s="3">
        <v>3.1</v>
      </c>
      <c r="P132" s="2">
        <v>3.1</v>
      </c>
    </row>
    <row r="133" spans="1:16" x14ac:dyDescent="0.25">
      <c r="A133" s="5">
        <f>IFERROR(_xlfn.XLOOKUP(C133,[3]games!$D$18:$D$33,[3]games!$A$18:$A$33),_xlfn.XLOOKUP(C133,[3]games!$F$18:$F$33,[3]games!$A$18:$A$33))</f>
        <v>2024091511</v>
      </c>
      <c r="B133" s="5">
        <f>_xlfn.XLOOKUP(D133,[2]players!$C:$C,[2]players!$A:$A)</f>
        <v>315</v>
      </c>
      <c r="C133" s="5">
        <f>_xlfn.XLOOKUP(F133,[1]teams!$B:$B,[1]teams!$A:$A)</f>
        <v>19</v>
      </c>
      <c r="D133" s="5" t="str">
        <f t="shared" si="2"/>
        <v>Blake Corum</v>
      </c>
      <c r="E133" s="9" t="s">
        <v>464</v>
      </c>
      <c r="F133" s="1" t="s">
        <v>50</v>
      </c>
      <c r="G133" s="1">
        <v>1</v>
      </c>
      <c r="H133" s="1">
        <v>8</v>
      </c>
      <c r="I133" s="1">
        <v>28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3">
        <v>2.8</v>
      </c>
      <c r="P133" s="1">
        <v>2.8</v>
      </c>
    </row>
    <row r="134" spans="1:16" x14ac:dyDescent="0.25">
      <c r="A134" s="5">
        <f>IFERROR(_xlfn.XLOOKUP(C134,[3]games!$D$18:$D$33,[3]games!$A$18:$A$33),_xlfn.XLOOKUP(C134,[3]games!$F$18:$F$33,[3]games!$A$18:$A$33))</f>
        <v>2024091201</v>
      </c>
      <c r="B134" s="5">
        <f>_xlfn.XLOOKUP(D134,[2]players!$C:$C,[2]players!$A:$A)</f>
        <v>86</v>
      </c>
      <c r="C134" s="5">
        <f>_xlfn.XLOOKUP(F134,[1]teams!$B:$B,[1]teams!$A:$A)</f>
        <v>4</v>
      </c>
      <c r="D134" s="5" t="str">
        <f t="shared" si="2"/>
        <v>Ray Davis</v>
      </c>
      <c r="E134" s="9" t="s">
        <v>465</v>
      </c>
      <c r="F134" s="2" t="s">
        <v>69</v>
      </c>
      <c r="G134" s="2">
        <v>1</v>
      </c>
      <c r="H134" s="2">
        <v>9</v>
      </c>
      <c r="I134" s="2">
        <v>29</v>
      </c>
      <c r="J134" s="2">
        <v>0</v>
      </c>
      <c r="K134" s="2">
        <v>1</v>
      </c>
      <c r="L134" s="2">
        <v>1</v>
      </c>
      <c r="M134" s="2">
        <v>-1</v>
      </c>
      <c r="N134" s="2">
        <v>0</v>
      </c>
      <c r="O134" s="3">
        <v>2.8</v>
      </c>
      <c r="P134" s="2">
        <v>2.8</v>
      </c>
    </row>
    <row r="135" spans="1:16" x14ac:dyDescent="0.25">
      <c r="A135" s="5">
        <f>IFERROR(_xlfn.XLOOKUP(C135,[3]games!$D$18:$D$33,[3]games!$A$18:$A$33),_xlfn.XLOOKUP(C135,[3]games!$F$18:$F$33,[3]games!$A$18:$A$33))</f>
        <v>2024091509</v>
      </c>
      <c r="B135" s="5">
        <f>_xlfn.XLOOKUP(D135,[2]players!$C:$C,[2]players!$A:$A)</f>
        <v>316</v>
      </c>
      <c r="C135" s="5">
        <f>_xlfn.XLOOKUP(F135,[1]teams!$B:$B,[1]teams!$A:$A)</f>
        <v>15</v>
      </c>
      <c r="D135" s="5" t="str">
        <f t="shared" si="2"/>
        <v>D'Ernest Johnson</v>
      </c>
      <c r="E135" s="9" t="s">
        <v>466</v>
      </c>
      <c r="F135" s="1" t="s">
        <v>28</v>
      </c>
      <c r="G135" s="1">
        <v>1</v>
      </c>
      <c r="H135" s="1">
        <v>5</v>
      </c>
      <c r="I135" s="1">
        <v>26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3">
        <v>2.6</v>
      </c>
      <c r="P135" s="1">
        <v>2.6</v>
      </c>
    </row>
    <row r="136" spans="1:16" x14ac:dyDescent="0.25">
      <c r="A136" s="5">
        <f>IFERROR(_xlfn.XLOOKUP(C136,[3]games!$D$18:$D$33,[3]games!$A$18:$A$33),_xlfn.XLOOKUP(C136,[3]games!$F$18:$F$33,[3]games!$A$18:$A$33))</f>
        <v>2024091508</v>
      </c>
      <c r="B136" s="5">
        <f>_xlfn.XLOOKUP(D136,[2]players!$C:$C,[2]players!$A:$A)</f>
        <v>91</v>
      </c>
      <c r="C136" s="5">
        <f>_xlfn.XLOOKUP(F136,[1]teams!$B:$B,[1]teams!$A:$A)</f>
        <v>5</v>
      </c>
      <c r="D136" s="5" t="str">
        <f t="shared" si="2"/>
        <v>Miles Sanders</v>
      </c>
      <c r="E136" s="9" t="s">
        <v>467</v>
      </c>
      <c r="F136" s="2" t="s">
        <v>10</v>
      </c>
      <c r="G136" s="2">
        <v>1</v>
      </c>
      <c r="H136" s="2">
        <v>7</v>
      </c>
      <c r="I136" s="2">
        <v>20</v>
      </c>
      <c r="J136" s="2">
        <v>0</v>
      </c>
      <c r="K136" s="2">
        <v>3</v>
      </c>
      <c r="L136" s="2">
        <v>3</v>
      </c>
      <c r="M136" s="2">
        <v>5</v>
      </c>
      <c r="N136" s="2">
        <v>0</v>
      </c>
      <c r="O136" s="3">
        <v>2.5</v>
      </c>
      <c r="P136" s="2">
        <v>2.5</v>
      </c>
    </row>
    <row r="137" spans="1:16" x14ac:dyDescent="0.25">
      <c r="A137" s="5">
        <f>IFERROR(_xlfn.XLOOKUP(C137,[3]games!$D$18:$D$33,[3]games!$A$18:$A$33),_xlfn.XLOOKUP(C137,[3]games!$F$18:$F$33,[3]games!$A$18:$A$33))</f>
        <v>2024091513</v>
      </c>
      <c r="B137" s="5">
        <f>_xlfn.XLOOKUP(D137,[2]players!$C:$C,[2]players!$A:$A)</f>
        <v>118</v>
      </c>
      <c r="C137" s="5">
        <f>_xlfn.XLOOKUP(F137,[1]teams!$B:$B,[1]teams!$A:$A)</f>
        <v>16</v>
      </c>
      <c r="D137" s="5" t="str">
        <f t="shared" si="2"/>
        <v>Carson Steele</v>
      </c>
      <c r="E137" s="9" t="s">
        <v>468</v>
      </c>
      <c r="F137" s="1" t="s">
        <v>48</v>
      </c>
      <c r="G137" s="1">
        <v>1</v>
      </c>
      <c r="H137" s="1">
        <v>7</v>
      </c>
      <c r="I137" s="1">
        <v>24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3">
        <v>2.4</v>
      </c>
      <c r="P137" s="1">
        <v>2.4</v>
      </c>
    </row>
    <row r="138" spans="1:16" x14ac:dyDescent="0.25">
      <c r="A138" s="5">
        <f>IFERROR(_xlfn.XLOOKUP(C138,[3]games!$D$18:$D$33,[3]games!$A$18:$A$33),_xlfn.XLOOKUP(C138,[3]games!$F$18:$F$33,[3]games!$A$18:$A$33))</f>
        <v>2024091514</v>
      </c>
      <c r="B138" s="5">
        <f>_xlfn.XLOOKUP(D138,[2]players!$C:$C,[2]players!$A:$A)</f>
        <v>117</v>
      </c>
      <c r="C138" s="5">
        <f>_xlfn.XLOOKUP(F138,[1]teams!$B:$B,[1]teams!$A:$A)</f>
        <v>13</v>
      </c>
      <c r="D138" s="5" t="str">
        <f t="shared" si="2"/>
        <v>Dare Ogunbowale</v>
      </c>
      <c r="E138" s="9" t="s">
        <v>469</v>
      </c>
      <c r="F138" s="2" t="s">
        <v>52</v>
      </c>
      <c r="G138" s="2">
        <v>1</v>
      </c>
      <c r="H138" s="2">
        <v>2</v>
      </c>
      <c r="I138" s="2">
        <v>3</v>
      </c>
      <c r="J138" s="2">
        <v>0</v>
      </c>
      <c r="K138" s="2">
        <v>2</v>
      </c>
      <c r="L138" s="2">
        <v>2</v>
      </c>
      <c r="M138" s="2">
        <v>20</v>
      </c>
      <c r="N138" s="2">
        <v>0</v>
      </c>
      <c r="O138" s="3">
        <v>2.2999999999999998</v>
      </c>
      <c r="P138" s="2">
        <v>2.2999999999999998</v>
      </c>
    </row>
    <row r="139" spans="1:16" x14ac:dyDescent="0.25">
      <c r="A139" s="5">
        <f>IFERROR(_xlfn.XLOOKUP(C139,[3]games!$D$18:$D$33,[3]games!$A$18:$A$33),_xlfn.XLOOKUP(C139,[3]games!$F$18:$F$33,[3]games!$A$18:$A$33))</f>
        <v>2024091502</v>
      </c>
      <c r="B139" s="5">
        <f>_xlfn.XLOOKUP(D139,[2]players!$C:$C,[2]players!$A:$A)</f>
        <v>66</v>
      </c>
      <c r="C139" s="5">
        <f>_xlfn.XLOOKUP(F139,[1]teams!$B:$B,[1]teams!$A:$A)</f>
        <v>30</v>
      </c>
      <c r="D139" s="5" t="str">
        <f t="shared" si="2"/>
        <v>Rachaad White</v>
      </c>
      <c r="E139" s="9" t="s">
        <v>470</v>
      </c>
      <c r="F139" s="1" t="s">
        <v>0</v>
      </c>
      <c r="G139" s="1">
        <v>1</v>
      </c>
      <c r="H139" s="1">
        <v>10</v>
      </c>
      <c r="I139" s="1">
        <v>18</v>
      </c>
      <c r="J139" s="1">
        <v>0</v>
      </c>
      <c r="K139" s="1">
        <v>1</v>
      </c>
      <c r="L139" s="1">
        <v>1</v>
      </c>
      <c r="M139" s="1">
        <v>5</v>
      </c>
      <c r="N139" s="1">
        <v>0</v>
      </c>
      <c r="O139" s="3">
        <v>2.2999999999999998</v>
      </c>
      <c r="P139" s="1">
        <v>2.2999999999999998</v>
      </c>
    </row>
    <row r="140" spans="1:16" x14ac:dyDescent="0.25">
      <c r="A140" s="5">
        <f>IFERROR(_xlfn.XLOOKUP(C140,[3]games!$D$18:$D$33,[3]games!$A$18:$A$33),_xlfn.XLOOKUP(C140,[3]games!$F$18:$F$33,[3]games!$A$18:$A$33))</f>
        <v>2024091502</v>
      </c>
      <c r="B140" s="5">
        <f>_xlfn.XLOOKUP(D140,[2]players!$C:$C,[2]players!$A:$A)</f>
        <v>71</v>
      </c>
      <c r="C140" s="5">
        <f>_xlfn.XLOOKUP(F140,[1]teams!$B:$B,[1]teams!$A:$A)</f>
        <v>30</v>
      </c>
      <c r="D140" s="5" t="str">
        <f t="shared" si="2"/>
        <v>Bucky Irving</v>
      </c>
      <c r="E140" s="9" t="s">
        <v>471</v>
      </c>
      <c r="F140" s="2" t="s">
        <v>0</v>
      </c>
      <c r="G140" s="2">
        <v>1</v>
      </c>
      <c r="H140" s="2">
        <v>7</v>
      </c>
      <c r="I140" s="2">
        <v>22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3">
        <v>2.2000000000000002</v>
      </c>
      <c r="P140" s="2">
        <v>2.2000000000000002</v>
      </c>
    </row>
    <row r="141" spans="1:16" x14ac:dyDescent="0.25">
      <c r="A141" s="5">
        <f>IFERROR(_xlfn.XLOOKUP(C141,[3]games!$D$18:$D$33,[3]games!$A$18:$A$33),_xlfn.XLOOKUP(C141,[3]games!$F$18:$F$33,[3]games!$A$18:$A$33))</f>
        <v>2024091505</v>
      </c>
      <c r="B141" s="5">
        <f>_xlfn.XLOOKUP(D141,[2]players!$C:$C,[2]players!$A:$A)</f>
        <v>79</v>
      </c>
      <c r="C141" s="5">
        <f>_xlfn.XLOOKUP(F141,[1]teams!$B:$B,[1]teams!$A:$A)</f>
        <v>28</v>
      </c>
      <c r="D141" s="5" t="str">
        <f t="shared" si="2"/>
        <v>Kyle Juszczyk</v>
      </c>
      <c r="E141" s="9" t="s">
        <v>472</v>
      </c>
      <c r="F141" s="1" t="s">
        <v>4</v>
      </c>
      <c r="G141" s="1">
        <v>1</v>
      </c>
      <c r="H141" s="1">
        <v>0</v>
      </c>
      <c r="I141" s="1">
        <v>0</v>
      </c>
      <c r="J141" s="1">
        <v>0</v>
      </c>
      <c r="K141" s="1">
        <v>5</v>
      </c>
      <c r="L141" s="1">
        <v>3</v>
      </c>
      <c r="M141" s="1">
        <v>19</v>
      </c>
      <c r="N141" s="1">
        <v>0</v>
      </c>
      <c r="O141" s="3">
        <v>1.9</v>
      </c>
      <c r="P141" s="1">
        <v>1.9</v>
      </c>
    </row>
    <row r="142" spans="1:16" x14ac:dyDescent="0.25">
      <c r="A142" s="5">
        <f>IFERROR(_xlfn.XLOOKUP(C142,[3]games!$D$18:$D$33,[3]games!$A$18:$A$33),_xlfn.XLOOKUP(C142,[3]games!$F$18:$F$33,[3]games!$A$18:$A$33))</f>
        <v>2024091512</v>
      </c>
      <c r="B142" s="5">
        <f>_xlfn.XLOOKUP(D142,[2]players!$C:$C,[2]players!$A:$A)</f>
        <v>317</v>
      </c>
      <c r="C142" s="5">
        <f>_xlfn.XLOOKUP(F142,[1]teams!$B:$B,[1]teams!$A:$A)</f>
        <v>10</v>
      </c>
      <c r="D142" s="5" t="str">
        <f t="shared" si="2"/>
        <v>Tyler Badie</v>
      </c>
      <c r="E142" s="9" t="s">
        <v>473</v>
      </c>
      <c r="F142" s="2" t="s">
        <v>40</v>
      </c>
      <c r="G142" s="2">
        <v>1</v>
      </c>
      <c r="H142" s="2">
        <v>1</v>
      </c>
      <c r="I142" s="2">
        <v>16</v>
      </c>
      <c r="J142" s="2">
        <v>0</v>
      </c>
      <c r="K142" s="2">
        <v>1</v>
      </c>
      <c r="L142" s="2">
        <v>1</v>
      </c>
      <c r="M142" s="2">
        <v>2</v>
      </c>
      <c r="N142" s="2">
        <v>0</v>
      </c>
      <c r="O142" s="3">
        <v>1.8</v>
      </c>
      <c r="P142" s="2">
        <v>1.8</v>
      </c>
    </row>
    <row r="143" spans="1:16" x14ac:dyDescent="0.25">
      <c r="A143" s="5">
        <f>IFERROR(_xlfn.XLOOKUP(C143,[3]games!$D$18:$D$33,[3]games!$A$18:$A$33),_xlfn.XLOOKUP(C143,[3]games!$F$18:$F$33,[3]games!$A$18:$A$33))</f>
        <v>2024091503</v>
      </c>
      <c r="B143" s="5">
        <f>_xlfn.XLOOKUP(D143,[2]players!$C:$C,[2]players!$A:$A)</f>
        <v>318</v>
      </c>
      <c r="C143" s="5">
        <f>_xlfn.XLOOKUP(F143,[1]teams!$B:$B,[1]teams!$A:$A)</f>
        <v>12</v>
      </c>
      <c r="D143" s="5" t="str">
        <f t="shared" si="2"/>
        <v>MarShawn Lloyd</v>
      </c>
      <c r="E143" s="9" t="s">
        <v>474</v>
      </c>
      <c r="F143" s="1" t="s">
        <v>6</v>
      </c>
      <c r="G143" s="1">
        <v>1</v>
      </c>
      <c r="H143" s="1">
        <v>6</v>
      </c>
      <c r="I143" s="1">
        <v>15</v>
      </c>
      <c r="J143" s="1">
        <v>0</v>
      </c>
      <c r="K143" s="1">
        <v>1</v>
      </c>
      <c r="L143" s="1">
        <v>1</v>
      </c>
      <c r="M143" s="1">
        <v>3</v>
      </c>
      <c r="N143" s="1">
        <v>0</v>
      </c>
      <c r="O143" s="3">
        <v>1.8</v>
      </c>
      <c r="P143" s="1">
        <v>1.8</v>
      </c>
    </row>
    <row r="144" spans="1:16" x14ac:dyDescent="0.25">
      <c r="A144" s="5">
        <f>IFERROR(_xlfn.XLOOKUP(C144,[3]games!$D$18:$D$33,[3]games!$A$18:$A$33),_xlfn.XLOOKUP(C144,[3]games!$F$18:$F$33,[3]games!$A$18:$A$33))</f>
        <v>2024091511</v>
      </c>
      <c r="B144" s="5">
        <f>_xlfn.XLOOKUP(D144,[2]players!$C:$C,[2]players!$A:$A)</f>
        <v>95</v>
      </c>
      <c r="C144" s="5">
        <f>_xlfn.XLOOKUP(F144,[1]teams!$B:$B,[1]teams!$A:$A)</f>
        <v>1</v>
      </c>
      <c r="D144" s="5" t="str">
        <f t="shared" si="2"/>
        <v>Trey Benson</v>
      </c>
      <c r="E144" s="9" t="s">
        <v>475</v>
      </c>
      <c r="F144" s="2" t="s">
        <v>44</v>
      </c>
      <c r="G144" s="2">
        <v>1</v>
      </c>
      <c r="H144" s="2">
        <v>11</v>
      </c>
      <c r="I144" s="2">
        <v>10</v>
      </c>
      <c r="J144" s="2">
        <v>0</v>
      </c>
      <c r="K144" s="2">
        <v>1</v>
      </c>
      <c r="L144" s="2">
        <v>1</v>
      </c>
      <c r="M144" s="2">
        <v>7</v>
      </c>
      <c r="N144" s="2">
        <v>0</v>
      </c>
      <c r="O144" s="3">
        <v>1.7</v>
      </c>
      <c r="P144" s="2">
        <v>1.7</v>
      </c>
    </row>
    <row r="145" spans="1:16" x14ac:dyDescent="0.25">
      <c r="A145" s="5">
        <f>IFERROR(_xlfn.XLOOKUP(C145,[3]games!$D$18:$D$33,[3]games!$A$18:$A$33),_xlfn.XLOOKUP(C145,[3]games!$F$18:$F$33,[3]games!$A$18:$A$33))</f>
        <v>2024091502</v>
      </c>
      <c r="B145" s="5">
        <f>_xlfn.XLOOKUP(D145,[2]players!$C:$C,[2]players!$A:$A)</f>
        <v>319</v>
      </c>
      <c r="C145" s="5">
        <f>_xlfn.XLOOKUP(F145,[1]teams!$B:$B,[1]teams!$A:$A)</f>
        <v>11</v>
      </c>
      <c r="D145" s="5" t="str">
        <f t="shared" si="2"/>
        <v>Sione Vaki</v>
      </c>
      <c r="E145" s="9" t="s">
        <v>476</v>
      </c>
      <c r="F145" s="1" t="s">
        <v>36</v>
      </c>
      <c r="G145" s="1">
        <v>1</v>
      </c>
      <c r="H145" s="1">
        <v>0</v>
      </c>
      <c r="I145" s="1">
        <v>0</v>
      </c>
      <c r="J145" s="1">
        <v>0</v>
      </c>
      <c r="K145" s="1">
        <v>1</v>
      </c>
      <c r="L145" s="1">
        <v>1</v>
      </c>
      <c r="M145" s="1">
        <v>17</v>
      </c>
      <c r="N145" s="1">
        <v>0</v>
      </c>
      <c r="O145" s="3">
        <v>1.7</v>
      </c>
      <c r="P145" s="1">
        <v>1.7</v>
      </c>
    </row>
    <row r="146" spans="1:16" x14ac:dyDescent="0.25">
      <c r="A146" s="5">
        <f>IFERROR(_xlfn.XLOOKUP(C146,[3]games!$D$18:$D$33,[3]games!$A$18:$A$33),_xlfn.XLOOKUP(C146,[3]games!$F$18:$F$33,[3]games!$A$18:$A$33))</f>
        <v>2024091501</v>
      </c>
      <c r="B146" s="5">
        <f>_xlfn.XLOOKUP(D146,[2]players!$C:$C,[2]players!$A:$A)</f>
        <v>115</v>
      </c>
      <c r="C146" s="5">
        <f>_xlfn.XLOOKUP(F146,[1]teams!$B:$B,[1]teams!$A:$A)</f>
        <v>9</v>
      </c>
      <c r="D146" s="5" t="str">
        <f t="shared" si="2"/>
        <v>Deuce Vaughn</v>
      </c>
      <c r="E146" s="9" t="s">
        <v>477</v>
      </c>
      <c r="F146" s="2" t="s">
        <v>2</v>
      </c>
      <c r="G146" s="2">
        <v>1</v>
      </c>
      <c r="H146" s="2">
        <v>4</v>
      </c>
      <c r="I146" s="2">
        <v>11</v>
      </c>
      <c r="J146" s="2">
        <v>0</v>
      </c>
      <c r="K146" s="2">
        <v>1</v>
      </c>
      <c r="L146" s="2">
        <v>1</v>
      </c>
      <c r="M146" s="2">
        <v>6</v>
      </c>
      <c r="N146" s="2">
        <v>0</v>
      </c>
      <c r="O146" s="3">
        <v>1.7</v>
      </c>
      <c r="P146" s="2">
        <v>1.7</v>
      </c>
    </row>
    <row r="147" spans="1:16" x14ac:dyDescent="0.25">
      <c r="A147" s="5">
        <f>IFERROR(_xlfn.XLOOKUP(C147,[3]games!$D$18:$D$33,[3]games!$A$18:$A$33),_xlfn.XLOOKUP(C147,[3]games!$F$18:$F$33,[3]games!$A$18:$A$33))</f>
        <v>2024091201</v>
      </c>
      <c r="B147" s="5">
        <f>_xlfn.XLOOKUP(D147,[2]players!$C:$C,[2]players!$A:$A)</f>
        <v>88</v>
      </c>
      <c r="C147" s="5">
        <f>_xlfn.XLOOKUP(F147,[1]teams!$B:$B,[1]teams!$A:$A)</f>
        <v>20</v>
      </c>
      <c r="D147" s="5" t="str">
        <f t="shared" si="2"/>
        <v>Jeff Wilson</v>
      </c>
      <c r="E147" s="9" t="s">
        <v>478</v>
      </c>
      <c r="F147" s="1" t="s">
        <v>57</v>
      </c>
      <c r="G147" s="1">
        <v>1</v>
      </c>
      <c r="H147" s="1">
        <v>0</v>
      </c>
      <c r="I147" s="1">
        <v>0</v>
      </c>
      <c r="J147" s="1">
        <v>0</v>
      </c>
      <c r="K147" s="1">
        <v>2</v>
      </c>
      <c r="L147" s="1">
        <v>2</v>
      </c>
      <c r="M147" s="1">
        <v>12</v>
      </c>
      <c r="N147" s="1">
        <v>0</v>
      </c>
      <c r="O147" s="3">
        <v>1.2</v>
      </c>
      <c r="P147" s="1">
        <v>1.2</v>
      </c>
    </row>
    <row r="148" spans="1:16" x14ac:dyDescent="0.25">
      <c r="A148" s="5">
        <f>IFERROR(_xlfn.XLOOKUP(C148,[3]games!$D$18:$D$33,[3]games!$A$18:$A$33),_xlfn.XLOOKUP(C148,[3]games!$F$18:$F$33,[3]games!$A$18:$A$33))</f>
        <v>2024091508</v>
      </c>
      <c r="B148" s="5">
        <f>_xlfn.XLOOKUP(D148,[2]players!$C:$C,[2]players!$A:$A)</f>
        <v>320</v>
      </c>
      <c r="C148" s="5">
        <f>_xlfn.XLOOKUP(F148,[1]teams!$B:$B,[1]teams!$A:$A)</f>
        <v>18</v>
      </c>
      <c r="D148" s="5" t="str">
        <f t="shared" si="2"/>
        <v>Hassan Haskins</v>
      </c>
      <c r="E148" s="9" t="s">
        <v>479</v>
      </c>
      <c r="F148" s="2" t="s">
        <v>24</v>
      </c>
      <c r="G148" s="2">
        <v>1</v>
      </c>
      <c r="H148" s="2">
        <v>3</v>
      </c>
      <c r="I148" s="2">
        <v>11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3">
        <v>1.1000000000000001</v>
      </c>
      <c r="P148" s="2">
        <v>1.1000000000000001</v>
      </c>
    </row>
    <row r="149" spans="1:16" x14ac:dyDescent="0.25">
      <c r="A149" s="5">
        <f>IFERROR(_xlfn.XLOOKUP(C149,[3]games!$D$18:$D$33,[3]games!$A$18:$A$33),_xlfn.XLOOKUP(C149,[3]games!$F$18:$F$33,[3]games!$A$18:$A$33))</f>
        <v>2024091503</v>
      </c>
      <c r="B149" s="5">
        <f>_xlfn.XLOOKUP(D149,[2]players!$C:$C,[2]players!$A:$A)</f>
        <v>76</v>
      </c>
      <c r="C149" s="5">
        <f>_xlfn.XLOOKUP(F149,[1]teams!$B:$B,[1]teams!$A:$A)</f>
        <v>12</v>
      </c>
      <c r="D149" s="5" t="str">
        <f t="shared" si="2"/>
        <v>Emanuel Wilson</v>
      </c>
      <c r="E149" s="9" t="s">
        <v>480</v>
      </c>
      <c r="F149" s="1" t="s">
        <v>6</v>
      </c>
      <c r="G149" s="1">
        <v>1</v>
      </c>
      <c r="H149" s="1">
        <v>5</v>
      </c>
      <c r="I149" s="1">
        <v>9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3">
        <v>0.9</v>
      </c>
      <c r="P149" s="1">
        <v>0.9</v>
      </c>
    </row>
    <row r="150" spans="1:16" x14ac:dyDescent="0.25">
      <c r="A150" s="5">
        <f>IFERROR(_xlfn.XLOOKUP(C150,[3]games!$D$18:$D$33,[3]games!$A$18:$A$33),_xlfn.XLOOKUP(C150,[3]games!$F$18:$F$33,[3]games!$A$18:$A$33))</f>
        <v>2024091503</v>
      </c>
      <c r="B150" s="5">
        <f>_xlfn.XLOOKUP(D150,[2]players!$C:$C,[2]players!$A:$A)</f>
        <v>321</v>
      </c>
      <c r="C150" s="5">
        <f>_xlfn.XLOOKUP(F150,[1]teams!$B:$B,[1]teams!$A:$A)</f>
        <v>14</v>
      </c>
      <c r="D150" s="5" t="str">
        <f t="shared" si="2"/>
        <v>Trey Sermon</v>
      </c>
      <c r="E150" s="9" t="s">
        <v>481</v>
      </c>
      <c r="F150" s="2" t="s">
        <v>66</v>
      </c>
      <c r="G150" s="2">
        <v>1</v>
      </c>
      <c r="H150" s="2">
        <v>2</v>
      </c>
      <c r="I150" s="2">
        <v>0</v>
      </c>
      <c r="J150" s="2">
        <v>0</v>
      </c>
      <c r="K150" s="2">
        <v>1</v>
      </c>
      <c r="L150" s="2">
        <v>1</v>
      </c>
      <c r="M150" s="2">
        <v>7</v>
      </c>
      <c r="N150" s="2">
        <v>0</v>
      </c>
      <c r="O150" s="3">
        <v>0.7</v>
      </c>
      <c r="P150" s="2">
        <v>0.7</v>
      </c>
    </row>
    <row r="151" spans="1:16" x14ac:dyDescent="0.25">
      <c r="A151" s="5">
        <f>IFERROR(_xlfn.XLOOKUP(C151,[3]games!$D$18:$D$33,[3]games!$A$18:$A$33),_xlfn.XLOOKUP(C151,[3]games!$F$18:$F$33,[3]games!$A$18:$A$33))</f>
        <v>2024091601</v>
      </c>
      <c r="B151" s="5">
        <f>_xlfn.XLOOKUP(D151,[2]players!$C:$C,[2]players!$A:$A)</f>
        <v>105</v>
      </c>
      <c r="C151" s="5">
        <f>_xlfn.XLOOKUP(F151,[1]teams!$B:$B,[1]teams!$A:$A)</f>
        <v>26</v>
      </c>
      <c r="D151" s="5" t="str">
        <f t="shared" si="2"/>
        <v>Kenneth Gainwell</v>
      </c>
      <c r="E151" s="9" t="s">
        <v>482</v>
      </c>
      <c r="F151" s="1" t="s">
        <v>60</v>
      </c>
      <c r="G151" s="1">
        <v>1</v>
      </c>
      <c r="H151" s="1">
        <v>2</v>
      </c>
      <c r="I151" s="1">
        <v>6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3">
        <v>0.6</v>
      </c>
      <c r="P151" s="1">
        <v>0.6</v>
      </c>
    </row>
    <row r="152" spans="1:16" x14ac:dyDescent="0.25">
      <c r="A152" s="5">
        <f>IFERROR(_xlfn.XLOOKUP(C152,[3]games!$D$18:$D$33,[3]games!$A$18:$A$33),_xlfn.XLOOKUP(C152,[3]games!$F$18:$F$33,[3]games!$A$18:$A$33))</f>
        <v>2024091514</v>
      </c>
      <c r="B152" s="5">
        <f>_xlfn.XLOOKUP(D152,[2]players!$C:$C,[2]players!$A:$A)</f>
        <v>108</v>
      </c>
      <c r="C152" s="5">
        <f>_xlfn.XLOOKUP(F152,[1]teams!$B:$B,[1]teams!$A:$A)</f>
        <v>6</v>
      </c>
      <c r="D152" s="5" t="str">
        <f t="shared" si="2"/>
        <v>Travis Homer</v>
      </c>
      <c r="E152" s="9" t="s">
        <v>483</v>
      </c>
      <c r="F152" s="2" t="s">
        <v>12</v>
      </c>
      <c r="G152" s="2">
        <v>1</v>
      </c>
      <c r="H152" s="2">
        <v>1</v>
      </c>
      <c r="I152" s="2">
        <v>6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3">
        <v>0.6</v>
      </c>
      <c r="P152" s="2">
        <v>0.6</v>
      </c>
    </row>
    <row r="153" spans="1:16" x14ac:dyDescent="0.25">
      <c r="A153" s="5">
        <f>IFERROR(_xlfn.XLOOKUP(C153,[3]games!$D$18:$D$33,[3]games!$A$18:$A$33),_xlfn.XLOOKUP(C153,[3]games!$F$18:$F$33,[3]games!$A$18:$A$33))</f>
        <v>2024091512</v>
      </c>
      <c r="B153" s="5">
        <f>_xlfn.XLOOKUP(D153,[2]players!$C:$C,[2]players!$A:$A)</f>
        <v>85</v>
      </c>
      <c r="C153" s="5">
        <f>_xlfn.XLOOKUP(F153,[1]teams!$B:$B,[1]teams!$A:$A)</f>
        <v>10</v>
      </c>
      <c r="D153" s="5" t="str">
        <f t="shared" si="2"/>
        <v>Jaleel McLaughlin</v>
      </c>
      <c r="E153" s="9" t="s">
        <v>484</v>
      </c>
      <c r="F153" s="1" t="s">
        <v>40</v>
      </c>
      <c r="G153" s="1">
        <v>1</v>
      </c>
      <c r="H153" s="1">
        <v>3</v>
      </c>
      <c r="I153" s="1">
        <v>6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3">
        <v>0.6</v>
      </c>
      <c r="P153" s="1">
        <v>0.6</v>
      </c>
    </row>
    <row r="154" spans="1:16" x14ac:dyDescent="0.25">
      <c r="A154" s="5">
        <f>IFERROR(_xlfn.XLOOKUP(C154,[3]games!$D$18:$D$33,[3]games!$A$18:$A$33),_xlfn.XLOOKUP(C154,[3]games!$F$18:$F$33,[3]games!$A$18:$A$33))</f>
        <v>2024091509</v>
      </c>
      <c r="B154" s="5">
        <f>_xlfn.XLOOKUP(D154,[2]players!$C:$C,[2]players!$A:$A)</f>
        <v>82</v>
      </c>
      <c r="C154" s="5">
        <f>_xlfn.XLOOKUP(F154,[1]teams!$B:$B,[1]teams!$A:$A)</f>
        <v>8</v>
      </c>
      <c r="D154" s="5" t="str">
        <f t="shared" si="2"/>
        <v>Pierre Strong Jr.</v>
      </c>
      <c r="E154" s="9" t="s">
        <v>485</v>
      </c>
      <c r="F154" s="2" t="s">
        <v>38</v>
      </c>
      <c r="G154" s="2">
        <v>1</v>
      </c>
      <c r="H154" s="2">
        <v>1</v>
      </c>
      <c r="I154" s="2">
        <v>-5</v>
      </c>
      <c r="J154" s="2">
        <v>0</v>
      </c>
      <c r="K154" s="2">
        <v>2</v>
      </c>
      <c r="L154" s="2">
        <v>1</v>
      </c>
      <c r="M154" s="2">
        <v>10</v>
      </c>
      <c r="N154" s="2">
        <v>0</v>
      </c>
      <c r="O154" s="3">
        <v>0.5</v>
      </c>
      <c r="P154" s="2">
        <v>0.5</v>
      </c>
    </row>
    <row r="155" spans="1:16" x14ac:dyDescent="0.25">
      <c r="A155" s="5">
        <f>IFERROR(_xlfn.XLOOKUP(C155,[3]games!$D$18:$D$33,[3]games!$A$18:$A$33),_xlfn.XLOOKUP(C155,[3]games!$F$18:$F$33,[3]games!$A$18:$A$33))</f>
        <v>2024091201</v>
      </c>
      <c r="B155" s="5">
        <f>_xlfn.XLOOKUP(D155,[2]players!$C:$C,[2]players!$A:$A)</f>
        <v>322</v>
      </c>
      <c r="C155" s="5">
        <f>_xlfn.XLOOKUP(F155,[1]teams!$B:$B,[1]teams!$A:$A)</f>
        <v>20</v>
      </c>
      <c r="D155" s="5" t="str">
        <f t="shared" si="2"/>
        <v>Jaylen Wright</v>
      </c>
      <c r="E155" s="9" t="s">
        <v>486</v>
      </c>
      <c r="F155" s="1" t="s">
        <v>57</v>
      </c>
      <c r="G155" s="1">
        <v>1</v>
      </c>
      <c r="H155" s="1">
        <v>5</v>
      </c>
      <c r="I155" s="1">
        <v>4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3">
        <v>0.4</v>
      </c>
      <c r="P155" s="1">
        <v>0.4</v>
      </c>
    </row>
    <row r="156" spans="1:16" x14ac:dyDescent="0.25">
      <c r="A156" s="5">
        <f>IFERROR(_xlfn.XLOOKUP(C156,[3]games!$D$18:$D$33,[3]games!$A$18:$A$33),_xlfn.XLOOKUP(C156,[3]games!$F$18:$F$33,[3]games!$A$18:$A$33))</f>
        <v>2024091512</v>
      </c>
      <c r="B156" s="5">
        <f>_xlfn.XLOOKUP(D156,[2]players!$C:$C,[2]players!$A:$A)</f>
        <v>104</v>
      </c>
      <c r="C156" s="5">
        <f>_xlfn.XLOOKUP(F156,[1]teams!$B:$B,[1]teams!$A:$A)</f>
        <v>27</v>
      </c>
      <c r="D156" s="5" t="str">
        <f t="shared" si="2"/>
        <v>Cordarrelle Patterson</v>
      </c>
      <c r="E156" s="9" t="s">
        <v>487</v>
      </c>
      <c r="F156" s="2" t="s">
        <v>31</v>
      </c>
      <c r="G156" s="2">
        <v>1</v>
      </c>
      <c r="H156" s="2">
        <v>2</v>
      </c>
      <c r="I156" s="2">
        <v>3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3">
        <v>0.3</v>
      </c>
      <c r="P156" s="2">
        <v>0.3</v>
      </c>
    </row>
    <row r="157" spans="1:16" x14ac:dyDescent="0.25">
      <c r="A157" s="5">
        <f>IFERROR(_xlfn.XLOOKUP(C157,[3]games!$D$18:$D$33,[3]games!$A$18:$A$33),_xlfn.XLOOKUP(C157,[3]games!$F$18:$F$33,[3]games!$A$18:$A$33))</f>
        <v>2024091513</v>
      </c>
      <c r="B157" s="5">
        <f>_xlfn.XLOOKUP(D157,[2]players!$C:$C,[2]players!$A:$A)</f>
        <v>109</v>
      </c>
      <c r="C157" s="5">
        <f>_xlfn.XLOOKUP(F157,[1]teams!$B:$B,[1]teams!$A:$A)</f>
        <v>16</v>
      </c>
      <c r="D157" s="5" t="str">
        <f t="shared" si="2"/>
        <v>Samaje Perine</v>
      </c>
      <c r="E157" s="9" t="s">
        <v>488</v>
      </c>
      <c r="F157" s="1" t="s">
        <v>48</v>
      </c>
      <c r="G157" s="1">
        <v>1</v>
      </c>
      <c r="H157" s="1">
        <v>0</v>
      </c>
      <c r="I157" s="1">
        <v>0</v>
      </c>
      <c r="J157" s="1">
        <v>0</v>
      </c>
      <c r="K157" s="1">
        <v>1</v>
      </c>
      <c r="L157" s="1">
        <v>1</v>
      </c>
      <c r="M157" s="1">
        <v>3</v>
      </c>
      <c r="N157" s="1">
        <v>0</v>
      </c>
      <c r="O157" s="3">
        <v>0.3</v>
      </c>
      <c r="P157" s="1">
        <v>0.3</v>
      </c>
    </row>
    <row r="158" spans="1:16" x14ac:dyDescent="0.25">
      <c r="A158" s="5">
        <f>IFERROR(_xlfn.XLOOKUP(C158,[3]games!$D$18:$D$33,[3]games!$A$18:$A$33),_xlfn.XLOOKUP(C158,[3]games!$F$18:$F$33,[3]games!$A$18:$A$33))</f>
        <v>2024091510</v>
      </c>
      <c r="B158" s="5">
        <f>_xlfn.XLOOKUP(D158,[2]players!$C:$C,[2]players!$A:$A)</f>
        <v>323</v>
      </c>
      <c r="C158" s="5">
        <f>_xlfn.XLOOKUP(F158,[1]teams!$B:$B,[1]teams!$A:$A)</f>
        <v>17</v>
      </c>
      <c r="D158" s="5" t="str">
        <f t="shared" si="2"/>
        <v>Ameer Abdullah</v>
      </c>
      <c r="E158" s="9" t="s">
        <v>489</v>
      </c>
      <c r="F158" s="2" t="s">
        <v>42</v>
      </c>
      <c r="G158" s="2">
        <v>1</v>
      </c>
      <c r="H158" s="2">
        <v>2</v>
      </c>
      <c r="I158" s="2">
        <v>1</v>
      </c>
      <c r="J158" s="2">
        <v>0</v>
      </c>
      <c r="K158" s="2">
        <v>2</v>
      </c>
      <c r="L158" s="2">
        <v>2</v>
      </c>
      <c r="M158" s="2">
        <v>1</v>
      </c>
      <c r="N158" s="2">
        <v>0</v>
      </c>
      <c r="O158" s="3">
        <v>0.2</v>
      </c>
      <c r="P158" s="2">
        <v>0.2</v>
      </c>
    </row>
    <row r="159" spans="1:16" x14ac:dyDescent="0.25">
      <c r="A159" s="5">
        <f>IFERROR(_xlfn.XLOOKUP(C159,[3]games!$D$18:$D$33,[3]games!$A$18:$A$33),_xlfn.XLOOKUP(C159,[3]games!$F$18:$F$33,[3]games!$A$18:$A$33))</f>
        <v>2024091503</v>
      </c>
      <c r="B159" s="5">
        <f>_xlfn.XLOOKUP(D159,[2]players!$C:$C,[2]players!$A:$A)</f>
        <v>324</v>
      </c>
      <c r="C159" s="5">
        <f>_xlfn.XLOOKUP(F159,[1]teams!$B:$B,[1]teams!$A:$A)</f>
        <v>14</v>
      </c>
      <c r="D159" s="5" t="str">
        <f t="shared" si="2"/>
        <v>Tyler Goodson</v>
      </c>
      <c r="E159" s="9" t="s">
        <v>490</v>
      </c>
      <c r="F159" s="1" t="s">
        <v>66</v>
      </c>
      <c r="G159" s="1">
        <v>1</v>
      </c>
      <c r="H159" s="1">
        <v>0</v>
      </c>
      <c r="I159" s="1">
        <v>0</v>
      </c>
      <c r="J159" s="1">
        <v>0</v>
      </c>
      <c r="K159" s="1">
        <v>1</v>
      </c>
      <c r="L159" s="1">
        <v>1</v>
      </c>
      <c r="M159" s="1">
        <v>2</v>
      </c>
      <c r="N159" s="1">
        <v>0</v>
      </c>
      <c r="O159" s="3">
        <v>0.2</v>
      </c>
      <c r="P159" s="1">
        <v>0.2</v>
      </c>
    </row>
    <row r="160" spans="1:16" x14ac:dyDescent="0.25">
      <c r="A160" s="5">
        <f>IFERROR(_xlfn.XLOOKUP(C160,[3]games!$D$18:$D$33,[3]games!$A$18:$A$33),_xlfn.XLOOKUP(C160,[3]games!$F$18:$F$33,[3]games!$A$18:$A$33))</f>
        <v>2024091506</v>
      </c>
      <c r="B160" s="5">
        <f>_xlfn.XLOOKUP(D160,[2]players!$C:$C,[2]players!$A:$A)</f>
        <v>325</v>
      </c>
      <c r="C160" s="5">
        <f>_xlfn.XLOOKUP(F160,[1]teams!$B:$B,[1]teams!$A:$A)</f>
        <v>22</v>
      </c>
      <c r="D160" s="5" t="str">
        <f t="shared" si="2"/>
        <v>JaMycal Hasty</v>
      </c>
      <c r="E160" s="9" t="s">
        <v>491</v>
      </c>
      <c r="F160" s="2" t="s">
        <v>16</v>
      </c>
      <c r="G160" s="2">
        <v>1</v>
      </c>
      <c r="H160" s="2">
        <v>1</v>
      </c>
      <c r="I160" s="2">
        <v>2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3">
        <v>0.2</v>
      </c>
      <c r="P160" s="2">
        <v>0.2</v>
      </c>
    </row>
    <row r="161" spans="1:16" x14ac:dyDescent="0.25">
      <c r="A161" s="5">
        <f>IFERROR(_xlfn.XLOOKUP(C161,[3]games!$D$18:$D$33,[3]games!$A$18:$A$33),_xlfn.XLOOKUP(C161,[3]games!$F$18:$F$33,[3]games!$A$18:$A$33))</f>
        <v>2024091201</v>
      </c>
      <c r="B161" s="5">
        <f>_xlfn.XLOOKUP(D161,[2]players!$C:$C,[2]players!$A:$A)</f>
        <v>110</v>
      </c>
      <c r="C161" s="5">
        <f>_xlfn.XLOOKUP(F161,[1]teams!$B:$B,[1]teams!$A:$A)</f>
        <v>20</v>
      </c>
      <c r="D161" s="5" t="str">
        <f t="shared" si="2"/>
        <v>Alec Ingold</v>
      </c>
      <c r="E161" s="9" t="s">
        <v>492</v>
      </c>
      <c r="F161" s="1" t="s">
        <v>57</v>
      </c>
      <c r="G161" s="1">
        <v>1</v>
      </c>
      <c r="H161" s="1">
        <v>2</v>
      </c>
      <c r="I161" s="1">
        <v>2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3">
        <v>0.2</v>
      </c>
      <c r="P161" s="1">
        <v>0.2</v>
      </c>
    </row>
    <row r="162" spans="1:16" x14ac:dyDescent="0.25">
      <c r="A162" s="5">
        <f>IFERROR(_xlfn.XLOOKUP(C162,[3]games!$D$18:$D$33,[3]games!$A$18:$A$33),_xlfn.XLOOKUP(C162,[3]games!$F$18:$F$33,[3]games!$A$18:$A$33))</f>
        <v>2024091507</v>
      </c>
      <c r="B162" s="5">
        <f>_xlfn.XLOOKUP(D162,[2]players!$C:$C,[2]players!$A:$A)</f>
        <v>113</v>
      </c>
      <c r="C162" s="5">
        <f>_xlfn.XLOOKUP(F162,[1]teams!$B:$B,[1]teams!$A:$A)</f>
        <v>24</v>
      </c>
      <c r="D162" s="5" t="str">
        <f t="shared" si="2"/>
        <v>Tyrone Tracy Jr.</v>
      </c>
      <c r="E162" s="9" t="s">
        <v>493</v>
      </c>
      <c r="F162" s="2" t="s">
        <v>20</v>
      </c>
      <c r="G162" s="2">
        <v>1</v>
      </c>
      <c r="H162" s="2">
        <v>1</v>
      </c>
      <c r="I162" s="2">
        <v>2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3">
        <v>0.2</v>
      </c>
      <c r="P162" s="2">
        <v>0.2</v>
      </c>
    </row>
    <row r="163" spans="1:16" x14ac:dyDescent="0.25">
      <c r="A163" s="5">
        <f>IFERROR(_xlfn.XLOOKUP(C163,[3]games!$D$18:$D$33,[3]games!$A$18:$A$33),_xlfn.XLOOKUP(C163,[3]games!$F$18:$F$33,[3]games!$A$18:$A$33))</f>
        <v>2024091512</v>
      </c>
      <c r="B163" s="5">
        <f>_xlfn.XLOOKUP(D163,[2]players!$C:$C,[2]players!$A:$A)</f>
        <v>116</v>
      </c>
      <c r="C163" s="5">
        <f>_xlfn.XLOOKUP(F163,[1]teams!$B:$B,[1]teams!$A:$A)</f>
        <v>10</v>
      </c>
      <c r="D163" s="5" t="str">
        <f t="shared" si="2"/>
        <v>Michael Burton</v>
      </c>
      <c r="E163" s="9" t="s">
        <v>494</v>
      </c>
      <c r="F163" s="1" t="s">
        <v>40</v>
      </c>
      <c r="G163" s="1">
        <v>1</v>
      </c>
      <c r="H163" s="1">
        <v>0</v>
      </c>
      <c r="I163" s="1">
        <v>0</v>
      </c>
      <c r="J163" s="1">
        <v>0</v>
      </c>
      <c r="K163" s="1">
        <v>1</v>
      </c>
      <c r="L163" s="1">
        <v>1</v>
      </c>
      <c r="M163" s="1">
        <v>1</v>
      </c>
      <c r="N163" s="1">
        <v>0</v>
      </c>
      <c r="O163" s="3">
        <v>0.1</v>
      </c>
      <c r="P163" s="1">
        <v>0.1</v>
      </c>
    </row>
    <row r="164" spans="1:16" x14ac:dyDescent="0.25">
      <c r="A164" s="5">
        <f>IFERROR(_xlfn.XLOOKUP(C164,[3]games!$D$18:$D$33,[3]games!$A$18:$A$33),_xlfn.XLOOKUP(C164,[3]games!$F$18:$F$33,[3]games!$A$18:$A$33))</f>
        <v>2024091505</v>
      </c>
      <c r="B164" s="5">
        <f>_xlfn.XLOOKUP(D164,[2]players!$C:$C,[2]players!$A:$A)</f>
        <v>326</v>
      </c>
      <c r="C164" s="5">
        <f>_xlfn.XLOOKUP(F164,[1]teams!$B:$B,[1]teams!$A:$A)</f>
        <v>28</v>
      </c>
      <c r="D164" s="5" t="str">
        <f t="shared" si="2"/>
        <v>Isaac Guerendo</v>
      </c>
      <c r="E164" s="9" t="s">
        <v>495</v>
      </c>
      <c r="F164" s="2" t="s">
        <v>4</v>
      </c>
      <c r="G164" s="2">
        <v>1</v>
      </c>
      <c r="H164" s="2">
        <v>1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3">
        <v>0</v>
      </c>
      <c r="P164" s="2">
        <v>0</v>
      </c>
    </row>
    <row r="165" spans="1:16" x14ac:dyDescent="0.25">
      <c r="A165" s="5">
        <f>IFERROR(_xlfn.XLOOKUP(C165,[3]games!$D$18:$D$33,[3]games!$A$18:$A$33),_xlfn.XLOOKUP(C165,[3]games!$F$18:$F$33,[3]games!$A$18:$A$33))</f>
        <v>2024091501</v>
      </c>
      <c r="B165" s="5">
        <f>_xlfn.XLOOKUP(D165,[2]players!$C:$C,[2]players!$A:$A)</f>
        <v>327</v>
      </c>
      <c r="C165" s="5">
        <f>_xlfn.XLOOKUP(F165,[1]teams!$B:$B,[1]teams!$A:$A)</f>
        <v>23</v>
      </c>
      <c r="D165" s="5" t="str">
        <f t="shared" si="2"/>
        <v>Adam Prentice</v>
      </c>
      <c r="E165" s="9" t="s">
        <v>496</v>
      </c>
      <c r="F165" s="1" t="s">
        <v>8</v>
      </c>
      <c r="G165" s="1">
        <v>1</v>
      </c>
      <c r="H165" s="1">
        <v>0</v>
      </c>
      <c r="I165" s="1">
        <v>0</v>
      </c>
      <c r="J165" s="1">
        <v>0</v>
      </c>
      <c r="K165" s="1">
        <v>1</v>
      </c>
      <c r="L165" s="1">
        <v>0</v>
      </c>
      <c r="M165" s="1">
        <v>0</v>
      </c>
      <c r="N165" s="1">
        <v>0</v>
      </c>
      <c r="O165" s="3">
        <v>0</v>
      </c>
      <c r="P165" s="1">
        <v>0</v>
      </c>
    </row>
    <row r="166" spans="1:16" x14ac:dyDescent="0.25">
      <c r="A166" s="5">
        <f>IFERROR(_xlfn.XLOOKUP(C166,[3]games!$D$18:$D$33,[3]games!$A$18:$A$33),_xlfn.XLOOKUP(C166,[3]games!$F$18:$F$33,[3]games!$A$18:$A$33))</f>
        <v>2024091510</v>
      </c>
      <c r="B166" s="5">
        <f>_xlfn.XLOOKUP(D166,[2]players!$C:$C,[2]players!$A:$A)</f>
        <v>328</v>
      </c>
      <c r="C166" s="5">
        <f>_xlfn.XLOOKUP(F166,[1]teams!$B:$B,[1]teams!$A:$A)</f>
        <v>3</v>
      </c>
      <c r="D166" s="5" t="str">
        <f t="shared" si="2"/>
        <v>Patrick Ricard</v>
      </c>
      <c r="E166" s="9" t="s">
        <v>497</v>
      </c>
      <c r="F166" s="2" t="s">
        <v>62</v>
      </c>
      <c r="G166" s="2">
        <v>1</v>
      </c>
      <c r="H166" s="2">
        <v>0</v>
      </c>
      <c r="I166" s="2">
        <v>0</v>
      </c>
      <c r="J166" s="2">
        <v>0</v>
      </c>
      <c r="K166" s="2">
        <v>1</v>
      </c>
      <c r="L166" s="2">
        <v>0</v>
      </c>
      <c r="M166" s="2">
        <v>0</v>
      </c>
      <c r="N166" s="2">
        <v>0</v>
      </c>
      <c r="O166" s="3">
        <v>0</v>
      </c>
      <c r="P166" s="2">
        <v>0</v>
      </c>
    </row>
    <row r="167" spans="1:16" x14ac:dyDescent="0.25">
      <c r="A167" s="5">
        <f>IFERROR(_xlfn.XLOOKUP(C167,[3]games!$D$18:$D$33,[3]games!$A$18:$A$33),_xlfn.XLOOKUP(C167,[3]games!$F$18:$F$33,[3]games!$A$18:$A$33))</f>
        <v>2024091511</v>
      </c>
      <c r="B167" s="5">
        <f>_xlfn.XLOOKUP(D167,[2]players!$C:$C,[2]players!$A:$A)</f>
        <v>100</v>
      </c>
      <c r="C167" s="5">
        <f>_xlfn.XLOOKUP(F167,[1]teams!$B:$B,[1]teams!$A:$A)</f>
        <v>19</v>
      </c>
      <c r="D167" s="5" t="str">
        <f t="shared" si="2"/>
        <v>Ronnie Rivers</v>
      </c>
      <c r="E167" s="9" t="s">
        <v>498</v>
      </c>
      <c r="F167" s="1" t="s">
        <v>50</v>
      </c>
      <c r="G167" s="1">
        <v>1</v>
      </c>
      <c r="H167" s="1">
        <v>0</v>
      </c>
      <c r="I167" s="1">
        <v>0</v>
      </c>
      <c r="J167" s="1">
        <v>0</v>
      </c>
      <c r="K167" s="1">
        <v>1</v>
      </c>
      <c r="L167" s="1">
        <v>1</v>
      </c>
      <c r="M167" s="1">
        <v>0</v>
      </c>
      <c r="N167" s="1">
        <v>0</v>
      </c>
      <c r="O167" s="3">
        <v>0</v>
      </c>
      <c r="P167" s="1">
        <v>0</v>
      </c>
    </row>
    <row r="168" spans="1:16" s="11" customFormat="1" x14ac:dyDescent="0.25">
      <c r="A168" s="11" t="s">
        <v>414</v>
      </c>
      <c r="E168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D83A0-AE2B-4B03-87DF-7C59448875C7}">
  <dimension ref="A1:P254"/>
  <sheetViews>
    <sheetView workbookViewId="0">
      <pane ySplit="1" topLeftCell="A126" activePane="bottomLeft" state="frozen"/>
      <selection pane="bottomLeft" activeCell="A131" sqref="A131:D131"/>
    </sheetView>
  </sheetViews>
  <sheetFormatPr defaultRowHeight="15" x14ac:dyDescent="0.25"/>
  <cols>
    <col min="1" max="1" width="11.42578125" bestFit="1" customWidth="1"/>
    <col min="4" max="4" width="18.5703125" style="4" bestFit="1" customWidth="1"/>
    <col min="5" max="5" width="22.140625" style="4" bestFit="1" customWidth="1"/>
  </cols>
  <sheetData>
    <row r="1" spans="1:16" s="11" customFormat="1" x14ac:dyDescent="0.25">
      <c r="A1" s="11" t="s">
        <v>415</v>
      </c>
      <c r="B1" s="11" t="s">
        <v>499</v>
      </c>
      <c r="C1" s="11" t="s">
        <v>186</v>
      </c>
      <c r="D1" s="17" t="s">
        <v>82</v>
      </c>
      <c r="E1" s="18" t="s">
        <v>82</v>
      </c>
      <c r="F1" s="19" t="s">
        <v>80</v>
      </c>
      <c r="G1" s="19" t="s">
        <v>79</v>
      </c>
      <c r="H1" s="19" t="s">
        <v>86</v>
      </c>
      <c r="I1" s="19" t="s">
        <v>87</v>
      </c>
      <c r="J1" s="19" t="s">
        <v>84</v>
      </c>
      <c r="K1" s="19" t="s">
        <v>85</v>
      </c>
      <c r="L1" s="19" t="s">
        <v>83</v>
      </c>
      <c r="M1" s="19" t="s">
        <v>84</v>
      </c>
      <c r="N1" s="19" t="s">
        <v>85</v>
      </c>
      <c r="O1" s="19" t="s">
        <v>88</v>
      </c>
      <c r="P1" s="19" t="s">
        <v>89</v>
      </c>
    </row>
    <row r="2" spans="1:16" x14ac:dyDescent="0.25">
      <c r="B2">
        <f>_xlfn.XLOOKUP(D2,[2]players!$C:$C,[2]players!$A:$A)</f>
        <v>120</v>
      </c>
      <c r="C2" s="5">
        <f>_xlfn.XLOOKUP(F2,[1]teams!$B:$B,[1]teams!$A:$A)</f>
        <v>12</v>
      </c>
      <c r="D2" s="6" t="str">
        <f>TRIM(RIGHT(E2,LEN(E2)-FIND(".",E2)-1))</f>
        <v>Jayden Reed</v>
      </c>
      <c r="E2" s="9" t="s">
        <v>187</v>
      </c>
      <c r="F2" s="1" t="s">
        <v>6</v>
      </c>
      <c r="G2" s="1">
        <v>1</v>
      </c>
      <c r="H2" s="1">
        <v>6</v>
      </c>
      <c r="I2" s="1">
        <v>4</v>
      </c>
      <c r="J2" s="1">
        <v>138</v>
      </c>
      <c r="K2" s="1">
        <v>1</v>
      </c>
      <c r="L2" s="1">
        <v>1</v>
      </c>
      <c r="M2" s="1">
        <v>33</v>
      </c>
      <c r="N2" s="1">
        <v>1</v>
      </c>
      <c r="O2" s="3">
        <v>29.1</v>
      </c>
      <c r="P2" s="1">
        <v>29.1</v>
      </c>
    </row>
    <row r="3" spans="1:16" x14ac:dyDescent="0.25">
      <c r="B3">
        <f>_xlfn.XLOOKUP(D3,[2]players!$C:$C,[2]players!$A:$A)</f>
        <v>121</v>
      </c>
      <c r="C3" s="5">
        <f>_xlfn.XLOOKUP(F3,[1]teams!$B:$B,[1]teams!$A:$A)</f>
        <v>25</v>
      </c>
      <c r="D3" s="6" t="str">
        <f t="shared" ref="D3:D66" si="0">TRIM(RIGHT(E3,LEN(E3)-FIND(".",E3)-1))</f>
        <v>Allen Lazard</v>
      </c>
      <c r="E3" s="9" t="s">
        <v>188</v>
      </c>
      <c r="F3" s="2" t="s">
        <v>14</v>
      </c>
      <c r="G3" s="2">
        <v>1</v>
      </c>
      <c r="H3" s="2">
        <v>9</v>
      </c>
      <c r="I3" s="2">
        <v>6</v>
      </c>
      <c r="J3" s="2">
        <v>89</v>
      </c>
      <c r="K3" s="2">
        <v>2</v>
      </c>
      <c r="L3" s="2">
        <v>0</v>
      </c>
      <c r="M3" s="2">
        <v>0</v>
      </c>
      <c r="N3" s="2">
        <v>0</v>
      </c>
      <c r="O3" s="3">
        <v>20.9</v>
      </c>
      <c r="P3" s="2">
        <v>20.9</v>
      </c>
    </row>
    <row r="4" spans="1:16" x14ac:dyDescent="0.25">
      <c r="B4">
        <f>_xlfn.XLOOKUP(D4,[2]players!$C:$C,[2]players!$A:$A)</f>
        <v>122</v>
      </c>
      <c r="C4" s="5">
        <f>_xlfn.XLOOKUP(F4,[1]teams!$B:$B,[1]teams!$A:$A)</f>
        <v>11</v>
      </c>
      <c r="D4" s="6" t="str">
        <f t="shared" si="0"/>
        <v>Jameson Williams</v>
      </c>
      <c r="E4" s="9" t="s">
        <v>189</v>
      </c>
      <c r="F4" s="1" t="s">
        <v>36</v>
      </c>
      <c r="G4" s="1">
        <v>1</v>
      </c>
      <c r="H4" s="1">
        <v>9</v>
      </c>
      <c r="I4" s="1">
        <v>5</v>
      </c>
      <c r="J4" s="1">
        <v>121</v>
      </c>
      <c r="K4" s="1">
        <v>1</v>
      </c>
      <c r="L4" s="1">
        <v>1</v>
      </c>
      <c r="M4" s="1">
        <v>13</v>
      </c>
      <c r="N4" s="1">
        <v>0</v>
      </c>
      <c r="O4" s="3">
        <v>19.399999999999999</v>
      </c>
      <c r="P4" s="1">
        <v>19.399999999999999</v>
      </c>
    </row>
    <row r="5" spans="1:16" x14ac:dyDescent="0.25">
      <c r="B5">
        <f>_xlfn.XLOOKUP(D5,[2]players!$C:$C,[2]players!$A:$A)</f>
        <v>123</v>
      </c>
      <c r="C5" s="5">
        <f>_xlfn.XLOOKUP(F5,[1]teams!$B:$B,[1]teams!$A:$A)</f>
        <v>20</v>
      </c>
      <c r="D5" s="6" t="str">
        <f t="shared" si="0"/>
        <v>Tyreek Hill</v>
      </c>
      <c r="E5" s="9" t="s">
        <v>190</v>
      </c>
      <c r="F5" s="2" t="s">
        <v>57</v>
      </c>
      <c r="G5" s="2">
        <v>1</v>
      </c>
      <c r="H5" s="2">
        <v>12</v>
      </c>
      <c r="I5" s="2">
        <v>7</v>
      </c>
      <c r="J5" s="2">
        <v>130</v>
      </c>
      <c r="K5" s="2">
        <v>1</v>
      </c>
      <c r="L5" s="2">
        <v>0</v>
      </c>
      <c r="M5" s="2">
        <v>0</v>
      </c>
      <c r="N5" s="2">
        <v>0</v>
      </c>
      <c r="O5" s="3">
        <v>19</v>
      </c>
      <c r="P5" s="2">
        <v>19</v>
      </c>
    </row>
    <row r="6" spans="1:16" x14ac:dyDescent="0.25">
      <c r="B6">
        <f>_xlfn.XLOOKUP(D6,[2]players!$C:$C,[2]players!$A:$A)</f>
        <v>124</v>
      </c>
      <c r="C6" s="5">
        <f>_xlfn.XLOOKUP(F6,[1]teams!$B:$B,[1]teams!$A:$A)</f>
        <v>16</v>
      </c>
      <c r="D6" s="6" t="str">
        <f t="shared" si="0"/>
        <v>Xavier Worthy</v>
      </c>
      <c r="E6" s="9" t="s">
        <v>191</v>
      </c>
      <c r="F6" s="1" t="s">
        <v>48</v>
      </c>
      <c r="G6" s="1">
        <v>1</v>
      </c>
      <c r="H6" s="1">
        <v>3</v>
      </c>
      <c r="I6" s="1">
        <v>2</v>
      </c>
      <c r="J6" s="1">
        <v>47</v>
      </c>
      <c r="K6" s="1">
        <v>1</v>
      </c>
      <c r="L6" s="1">
        <v>1</v>
      </c>
      <c r="M6" s="1">
        <v>21</v>
      </c>
      <c r="N6" s="1">
        <v>1</v>
      </c>
      <c r="O6" s="3">
        <v>18.8</v>
      </c>
      <c r="P6" s="1">
        <v>18.8</v>
      </c>
    </row>
    <row r="7" spans="1:16" x14ac:dyDescent="0.25">
      <c r="B7">
        <f>_xlfn.XLOOKUP(D7,[2]players!$C:$C,[2]players!$A:$A)</f>
        <v>125</v>
      </c>
      <c r="C7" s="5">
        <f>_xlfn.XLOOKUP(F7,[1]teams!$B:$B,[1]teams!$A:$A)</f>
        <v>14</v>
      </c>
      <c r="D7" s="6" t="str">
        <f t="shared" si="0"/>
        <v>Alec Pierce</v>
      </c>
      <c r="E7" s="9" t="s">
        <v>192</v>
      </c>
      <c r="F7" s="2" t="s">
        <v>66</v>
      </c>
      <c r="G7" s="2">
        <v>1</v>
      </c>
      <c r="H7" s="2">
        <v>3</v>
      </c>
      <c r="I7" s="2">
        <v>3</v>
      </c>
      <c r="J7" s="2">
        <v>125</v>
      </c>
      <c r="K7" s="2">
        <v>1</v>
      </c>
      <c r="L7" s="2">
        <v>0</v>
      </c>
      <c r="M7" s="2">
        <v>0</v>
      </c>
      <c r="N7" s="2">
        <v>0</v>
      </c>
      <c r="O7" s="3">
        <v>18.5</v>
      </c>
      <c r="P7" s="2">
        <v>18.5</v>
      </c>
    </row>
    <row r="8" spans="1:16" x14ac:dyDescent="0.25">
      <c r="B8">
        <f>_xlfn.XLOOKUP(D8,[2]players!$C:$C,[2]players!$A:$A)</f>
        <v>126</v>
      </c>
      <c r="C8" s="5">
        <f>_xlfn.XLOOKUP(F8,[1]teams!$B:$B,[1]teams!$A:$A)</f>
        <v>30</v>
      </c>
      <c r="D8" s="6" t="str">
        <f t="shared" si="0"/>
        <v>Mike Evans</v>
      </c>
      <c r="E8" s="9" t="s">
        <v>193</v>
      </c>
      <c r="F8" s="1" t="s">
        <v>0</v>
      </c>
      <c r="G8" s="1">
        <v>1</v>
      </c>
      <c r="H8" s="1">
        <v>6</v>
      </c>
      <c r="I8" s="1">
        <v>5</v>
      </c>
      <c r="J8" s="1">
        <v>61</v>
      </c>
      <c r="K8" s="1">
        <v>2</v>
      </c>
      <c r="L8" s="1">
        <v>0</v>
      </c>
      <c r="M8" s="1">
        <v>0</v>
      </c>
      <c r="N8" s="1">
        <v>0</v>
      </c>
      <c r="O8" s="3">
        <v>18.100000000000001</v>
      </c>
      <c r="P8" s="1">
        <v>18.100000000000001</v>
      </c>
    </row>
    <row r="9" spans="1:16" x14ac:dyDescent="0.25">
      <c r="B9">
        <f>_xlfn.XLOOKUP(D9,[2]players!$C:$C,[2]players!$A:$A)</f>
        <v>127</v>
      </c>
      <c r="C9" s="5">
        <f>_xlfn.XLOOKUP(F9,[1]teams!$B:$B,[1]teams!$A:$A)</f>
        <v>19</v>
      </c>
      <c r="D9" s="6" t="str">
        <f t="shared" si="0"/>
        <v>Cooper Kupp</v>
      </c>
      <c r="E9" s="9" t="s">
        <v>194</v>
      </c>
      <c r="F9" s="2" t="s">
        <v>50</v>
      </c>
      <c r="G9" s="2">
        <v>1</v>
      </c>
      <c r="H9" s="2">
        <v>21</v>
      </c>
      <c r="I9" s="2">
        <v>14</v>
      </c>
      <c r="J9" s="2">
        <v>110</v>
      </c>
      <c r="K9" s="2">
        <v>1</v>
      </c>
      <c r="L9" s="2">
        <v>2</v>
      </c>
      <c r="M9" s="2">
        <v>10</v>
      </c>
      <c r="N9" s="2">
        <v>0</v>
      </c>
      <c r="O9" s="3">
        <v>18</v>
      </c>
      <c r="P9" s="2">
        <v>18</v>
      </c>
    </row>
    <row r="10" spans="1:16" x14ac:dyDescent="0.25">
      <c r="B10">
        <f>_xlfn.XLOOKUP(D10,[2]players!$C:$C,[2]players!$A:$A)</f>
        <v>128</v>
      </c>
      <c r="C10" s="5">
        <f>_xlfn.XLOOKUP(F10,[1]teams!$B:$B,[1]teams!$A:$A)</f>
        <v>26</v>
      </c>
      <c r="D10" s="6" t="str">
        <f t="shared" si="0"/>
        <v>A.J. Brown</v>
      </c>
      <c r="E10" s="9" t="s">
        <v>195</v>
      </c>
      <c r="F10" s="1" t="s">
        <v>60</v>
      </c>
      <c r="G10" s="1">
        <v>1</v>
      </c>
      <c r="H10" s="1">
        <v>10</v>
      </c>
      <c r="I10" s="1">
        <v>5</v>
      </c>
      <c r="J10" s="1">
        <v>119</v>
      </c>
      <c r="K10" s="1">
        <v>1</v>
      </c>
      <c r="L10" s="1">
        <v>0</v>
      </c>
      <c r="M10" s="1">
        <v>0</v>
      </c>
      <c r="N10" s="1">
        <v>0</v>
      </c>
      <c r="O10" s="3">
        <v>17.899999999999999</v>
      </c>
      <c r="P10" s="1">
        <v>17.899999999999999</v>
      </c>
    </row>
    <row r="11" spans="1:16" x14ac:dyDescent="0.25">
      <c r="B11">
        <f>_xlfn.XLOOKUP(D11,[2]players!$C:$C,[2]players!$A:$A)</f>
        <v>129</v>
      </c>
      <c r="C11" s="5">
        <f>_xlfn.XLOOKUP(F11,[1]teams!$B:$B,[1]teams!$A:$A)</f>
        <v>13</v>
      </c>
      <c r="D11" s="6" t="str">
        <f t="shared" si="0"/>
        <v>Stefon Diggs</v>
      </c>
      <c r="E11" s="9" t="s">
        <v>196</v>
      </c>
      <c r="F11" s="2" t="s">
        <v>52</v>
      </c>
      <c r="G11" s="2">
        <v>1</v>
      </c>
      <c r="H11" s="2">
        <v>6</v>
      </c>
      <c r="I11" s="2">
        <v>6</v>
      </c>
      <c r="J11" s="2">
        <v>33</v>
      </c>
      <c r="K11" s="2">
        <v>2</v>
      </c>
      <c r="L11" s="2">
        <v>1</v>
      </c>
      <c r="M11" s="2">
        <v>6</v>
      </c>
      <c r="N11" s="2">
        <v>0</v>
      </c>
      <c r="O11" s="3">
        <v>15.9</v>
      </c>
      <c r="P11" s="2">
        <v>15.9</v>
      </c>
    </row>
    <row r="12" spans="1:16" x14ac:dyDescent="0.25">
      <c r="B12">
        <f>_xlfn.XLOOKUP(D12,[2]players!$C:$C,[2]players!$A:$A)</f>
        <v>130</v>
      </c>
      <c r="C12" s="5">
        <f>_xlfn.XLOOKUP(F12,[1]teams!$B:$B,[1]teams!$A:$A)</f>
        <v>30</v>
      </c>
      <c r="D12" s="6" t="str">
        <f t="shared" si="0"/>
        <v>Chris Godwin</v>
      </c>
      <c r="E12" s="9" t="s">
        <v>197</v>
      </c>
      <c r="F12" s="1" t="s">
        <v>0</v>
      </c>
      <c r="G12" s="1">
        <v>1</v>
      </c>
      <c r="H12" s="1">
        <v>8</v>
      </c>
      <c r="I12" s="1">
        <v>8</v>
      </c>
      <c r="J12" s="1">
        <v>83</v>
      </c>
      <c r="K12" s="1">
        <v>1</v>
      </c>
      <c r="L12" s="1">
        <v>0</v>
      </c>
      <c r="M12" s="1">
        <v>0</v>
      </c>
      <c r="N12" s="1">
        <v>0</v>
      </c>
      <c r="O12" s="3">
        <v>14.3</v>
      </c>
      <c r="P12" s="1">
        <v>14.3</v>
      </c>
    </row>
    <row r="13" spans="1:16" x14ac:dyDescent="0.25">
      <c r="B13">
        <f>_xlfn.XLOOKUP(D13,[2]players!$C:$C,[2]players!$A:$A)</f>
        <v>131</v>
      </c>
      <c r="C13" s="5">
        <f>_xlfn.XLOOKUP(F13,[1]teams!$B:$B,[1]teams!$A:$A)</f>
        <v>28</v>
      </c>
      <c r="D13" s="6" t="str">
        <f t="shared" si="0"/>
        <v>Deebo Samuel</v>
      </c>
      <c r="E13" s="9" t="s">
        <v>198</v>
      </c>
      <c r="F13" s="2" t="s">
        <v>4</v>
      </c>
      <c r="G13" s="2">
        <v>1</v>
      </c>
      <c r="H13" s="2">
        <v>9</v>
      </c>
      <c r="I13" s="2">
        <v>5</v>
      </c>
      <c r="J13" s="2">
        <v>54</v>
      </c>
      <c r="K13" s="2">
        <v>0</v>
      </c>
      <c r="L13" s="2">
        <v>8</v>
      </c>
      <c r="M13" s="2">
        <v>23</v>
      </c>
      <c r="N13" s="2">
        <v>1</v>
      </c>
      <c r="O13" s="3">
        <v>13.7</v>
      </c>
      <c r="P13" s="2">
        <v>13.7</v>
      </c>
    </row>
    <row r="14" spans="1:16" x14ac:dyDescent="0.25">
      <c r="B14">
        <f>_xlfn.XLOOKUP(D14,[2]players!$C:$C,[2]players!$A:$A)</f>
        <v>132</v>
      </c>
      <c r="C14" s="5">
        <f>_xlfn.XLOOKUP(F14,[1]teams!$B:$B,[1]teams!$A:$A)</f>
        <v>23</v>
      </c>
      <c r="D14" s="6" t="str">
        <f t="shared" si="0"/>
        <v>Rashid Shaheed</v>
      </c>
      <c r="E14" s="9" t="s">
        <v>199</v>
      </c>
      <c r="F14" s="1" t="s">
        <v>8</v>
      </c>
      <c r="G14" s="1">
        <v>1</v>
      </c>
      <c r="H14" s="1">
        <v>5</v>
      </c>
      <c r="I14" s="1">
        <v>3</v>
      </c>
      <c r="J14" s="1">
        <v>73</v>
      </c>
      <c r="K14" s="1">
        <v>1</v>
      </c>
      <c r="L14" s="1">
        <v>0</v>
      </c>
      <c r="M14" s="1">
        <v>0</v>
      </c>
      <c r="N14" s="1">
        <v>0</v>
      </c>
      <c r="O14" s="3">
        <v>13.3</v>
      </c>
      <c r="P14" s="1">
        <v>13.3</v>
      </c>
    </row>
    <row r="15" spans="1:16" x14ac:dyDescent="0.25">
      <c r="B15">
        <f>_xlfn.XLOOKUP(D15,[2]players!$C:$C,[2]players!$A:$A)</f>
        <v>133</v>
      </c>
      <c r="C15" s="5">
        <f>_xlfn.XLOOKUP(F15,[1]teams!$B:$B,[1]teams!$A:$A)</f>
        <v>21</v>
      </c>
      <c r="D15" s="6" t="str">
        <f t="shared" si="0"/>
        <v>Justin Jefferson</v>
      </c>
      <c r="E15" s="9" t="s">
        <v>200</v>
      </c>
      <c r="F15" s="2" t="s">
        <v>46</v>
      </c>
      <c r="G15" s="2">
        <v>1</v>
      </c>
      <c r="H15" s="2">
        <v>6</v>
      </c>
      <c r="I15" s="2">
        <v>4</v>
      </c>
      <c r="J15" s="2">
        <v>59</v>
      </c>
      <c r="K15" s="2">
        <v>1</v>
      </c>
      <c r="L15" s="2">
        <v>0</v>
      </c>
      <c r="M15" s="2">
        <v>0</v>
      </c>
      <c r="N15" s="2">
        <v>0</v>
      </c>
      <c r="O15" s="3">
        <v>11.9</v>
      </c>
      <c r="P15" s="2">
        <v>11.9</v>
      </c>
    </row>
    <row r="16" spans="1:16" x14ac:dyDescent="0.25">
      <c r="B16">
        <f>_xlfn.XLOOKUP(D16,[2]players!$C:$C,[2]players!$A:$A)</f>
        <v>134</v>
      </c>
      <c r="C16" s="5">
        <f>_xlfn.XLOOKUP(F16,[1]teams!$B:$B,[1]teams!$A:$A)</f>
        <v>13</v>
      </c>
      <c r="D16" s="6" t="str">
        <f t="shared" si="0"/>
        <v>Nico Collins</v>
      </c>
      <c r="E16" s="9" t="s">
        <v>201</v>
      </c>
      <c r="F16" s="1" t="s">
        <v>52</v>
      </c>
      <c r="G16" s="1">
        <v>1</v>
      </c>
      <c r="H16" s="1">
        <v>8</v>
      </c>
      <c r="I16" s="1">
        <v>6</v>
      </c>
      <c r="J16" s="1">
        <v>117</v>
      </c>
      <c r="K16" s="1">
        <v>0</v>
      </c>
      <c r="L16" s="1">
        <v>0</v>
      </c>
      <c r="M16" s="1">
        <v>0</v>
      </c>
      <c r="N16" s="1">
        <v>0</v>
      </c>
      <c r="O16" s="3">
        <v>11.7</v>
      </c>
      <c r="P16" s="1">
        <v>11.7</v>
      </c>
    </row>
    <row r="17" spans="2:16" x14ac:dyDescent="0.25">
      <c r="B17">
        <f>_xlfn.XLOOKUP(D17,[2]players!$C:$C,[2]players!$A:$A)</f>
        <v>135</v>
      </c>
      <c r="C17" s="5">
        <f>_xlfn.XLOOKUP(F17,[1]teams!$B:$B,[1]teams!$A:$A)</f>
        <v>14</v>
      </c>
      <c r="D17" s="6" t="str">
        <f t="shared" si="0"/>
        <v>Ashton Dulin</v>
      </c>
      <c r="E17" s="9" t="s">
        <v>202</v>
      </c>
      <c r="F17" s="2" t="s">
        <v>66</v>
      </c>
      <c r="G17" s="2">
        <v>1</v>
      </c>
      <c r="H17" s="2">
        <v>1</v>
      </c>
      <c r="I17" s="2">
        <v>1</v>
      </c>
      <c r="J17" s="2">
        <v>54</v>
      </c>
      <c r="K17" s="2">
        <v>1</v>
      </c>
      <c r="L17" s="2">
        <v>0</v>
      </c>
      <c r="M17" s="2">
        <v>0</v>
      </c>
      <c r="N17" s="2">
        <v>0</v>
      </c>
      <c r="O17" s="3">
        <v>11.4</v>
      </c>
      <c r="P17" s="2">
        <v>11.4</v>
      </c>
    </row>
    <row r="18" spans="2:16" x14ac:dyDescent="0.25">
      <c r="B18">
        <f>_xlfn.XLOOKUP(D18,[2]players!$C:$C,[2]players!$A:$A)</f>
        <v>136</v>
      </c>
      <c r="C18" s="5">
        <f>_xlfn.XLOOKUP(F18,[1]teams!$B:$B,[1]teams!$A:$A)</f>
        <v>20</v>
      </c>
      <c r="D18" s="6" t="str">
        <f t="shared" si="0"/>
        <v>Jaylen Waddle</v>
      </c>
      <c r="E18" s="9" t="s">
        <v>203</v>
      </c>
      <c r="F18" s="1" t="s">
        <v>57</v>
      </c>
      <c r="G18" s="1">
        <v>1</v>
      </c>
      <c r="H18" s="1">
        <v>5</v>
      </c>
      <c r="I18" s="1">
        <v>5</v>
      </c>
      <c r="J18" s="1">
        <v>109</v>
      </c>
      <c r="K18" s="1">
        <v>0</v>
      </c>
      <c r="L18" s="1">
        <v>1</v>
      </c>
      <c r="M18" s="1">
        <v>3</v>
      </c>
      <c r="N18" s="1">
        <v>0</v>
      </c>
      <c r="O18" s="3">
        <v>11.2</v>
      </c>
      <c r="P18" s="1">
        <v>11.2</v>
      </c>
    </row>
    <row r="19" spans="2:16" x14ac:dyDescent="0.25">
      <c r="B19">
        <f>_xlfn.XLOOKUP(D19,[2]players!$C:$C,[2]players!$A:$A)</f>
        <v>137</v>
      </c>
      <c r="C19" s="5">
        <f>_xlfn.XLOOKUP(F19,[1]teams!$B:$B,[1]teams!$A:$A)</f>
        <v>15</v>
      </c>
      <c r="D19" s="6" t="str">
        <f t="shared" si="0"/>
        <v>Brian Thomas Jr.</v>
      </c>
      <c r="E19" s="9" t="s">
        <v>204</v>
      </c>
      <c r="F19" s="2" t="s">
        <v>28</v>
      </c>
      <c r="G19" s="2">
        <v>1</v>
      </c>
      <c r="H19" s="2">
        <v>4</v>
      </c>
      <c r="I19" s="2">
        <v>4</v>
      </c>
      <c r="J19" s="2">
        <v>47</v>
      </c>
      <c r="K19" s="2">
        <v>1</v>
      </c>
      <c r="L19" s="2">
        <v>0</v>
      </c>
      <c r="M19" s="2">
        <v>0</v>
      </c>
      <c r="N19" s="2">
        <v>0</v>
      </c>
      <c r="O19" s="3">
        <v>10.7</v>
      </c>
      <c r="P19" s="2">
        <v>10.7</v>
      </c>
    </row>
    <row r="20" spans="2:16" x14ac:dyDescent="0.25">
      <c r="B20">
        <f>_xlfn.XLOOKUP(D20,[2]players!$C:$C,[2]players!$A:$A)</f>
        <v>138</v>
      </c>
      <c r="C20" s="5">
        <f>_xlfn.XLOOKUP(F20,[1]teams!$B:$B,[1]teams!$A:$A)</f>
        <v>9</v>
      </c>
      <c r="D20" s="6" t="str">
        <f t="shared" si="0"/>
        <v>Brandin Cooks</v>
      </c>
      <c r="E20" s="9" t="s">
        <v>205</v>
      </c>
      <c r="F20" s="1" t="s">
        <v>2</v>
      </c>
      <c r="G20" s="1">
        <v>1</v>
      </c>
      <c r="H20" s="1">
        <v>7</v>
      </c>
      <c r="I20" s="1">
        <v>4</v>
      </c>
      <c r="J20" s="1">
        <v>40</v>
      </c>
      <c r="K20" s="1">
        <v>1</v>
      </c>
      <c r="L20" s="1">
        <v>1</v>
      </c>
      <c r="M20" s="1">
        <v>5</v>
      </c>
      <c r="N20" s="1">
        <v>0</v>
      </c>
      <c r="O20" s="3">
        <v>10.5</v>
      </c>
      <c r="P20" s="1">
        <v>10.5</v>
      </c>
    </row>
    <row r="21" spans="2:16" x14ac:dyDescent="0.25">
      <c r="B21">
        <f>_xlfn.XLOOKUP(D21,[2]players!$C:$C,[2]players!$A:$A)</f>
        <v>139</v>
      </c>
      <c r="C21" s="5">
        <f>_xlfn.XLOOKUP(F21,[1]teams!$B:$B,[1]teams!$A:$A)</f>
        <v>16</v>
      </c>
      <c r="D21" s="6" t="str">
        <f t="shared" si="0"/>
        <v>Rashee Rice</v>
      </c>
      <c r="E21" s="9" t="s">
        <v>206</v>
      </c>
      <c r="F21" s="2" t="s">
        <v>48</v>
      </c>
      <c r="G21" s="2">
        <v>1</v>
      </c>
      <c r="H21" s="2">
        <v>9</v>
      </c>
      <c r="I21" s="2">
        <v>7</v>
      </c>
      <c r="J21" s="2">
        <v>103</v>
      </c>
      <c r="K21" s="2">
        <v>0</v>
      </c>
      <c r="L21" s="2">
        <v>0</v>
      </c>
      <c r="M21" s="2">
        <v>0</v>
      </c>
      <c r="N21" s="2">
        <v>0</v>
      </c>
      <c r="O21" s="3">
        <v>10.3</v>
      </c>
      <c r="P21" s="2">
        <v>10.3</v>
      </c>
    </row>
    <row r="22" spans="2:16" x14ac:dyDescent="0.25">
      <c r="B22">
        <f>_xlfn.XLOOKUP(D22,[2]players!$C:$C,[2]players!$A:$A)</f>
        <v>140</v>
      </c>
      <c r="C22" s="5">
        <f>_xlfn.XLOOKUP(F22,[1]teams!$B:$B,[1]teams!$A:$A)</f>
        <v>4</v>
      </c>
      <c r="D22" s="6" t="str">
        <f t="shared" si="0"/>
        <v>Khalil Shakir</v>
      </c>
      <c r="E22" s="9" t="s">
        <v>207</v>
      </c>
      <c r="F22" s="1" t="s">
        <v>69</v>
      </c>
      <c r="G22" s="1">
        <v>1</v>
      </c>
      <c r="H22" s="1">
        <v>3</v>
      </c>
      <c r="I22" s="1">
        <v>3</v>
      </c>
      <c r="J22" s="1">
        <v>42</v>
      </c>
      <c r="K22" s="1">
        <v>1</v>
      </c>
      <c r="L22" s="1">
        <v>0</v>
      </c>
      <c r="M22" s="1">
        <v>0</v>
      </c>
      <c r="N22" s="1">
        <v>0</v>
      </c>
      <c r="O22" s="3">
        <v>10.199999999999999</v>
      </c>
      <c r="P22" s="1">
        <v>10.199999999999999</v>
      </c>
    </row>
    <row r="23" spans="2:16" x14ac:dyDescent="0.25">
      <c r="B23">
        <f>_xlfn.XLOOKUP(D23,[2]players!$C:$C,[2]players!$A:$A)</f>
        <v>141</v>
      </c>
      <c r="C23" s="5">
        <f>_xlfn.XLOOKUP(F23,[1]teams!$B:$B,[1]teams!$A:$A)</f>
        <v>18</v>
      </c>
      <c r="D23" s="6" t="str">
        <f t="shared" si="0"/>
        <v>Ladd McConkey</v>
      </c>
      <c r="E23" s="9" t="s">
        <v>208</v>
      </c>
      <c r="F23" s="2" t="s">
        <v>24</v>
      </c>
      <c r="G23" s="2">
        <v>1</v>
      </c>
      <c r="H23" s="2">
        <v>7</v>
      </c>
      <c r="I23" s="2">
        <v>5</v>
      </c>
      <c r="J23" s="2">
        <v>39</v>
      </c>
      <c r="K23" s="2">
        <v>1</v>
      </c>
      <c r="L23" s="2">
        <v>0</v>
      </c>
      <c r="M23" s="2">
        <v>0</v>
      </c>
      <c r="N23" s="2">
        <v>0</v>
      </c>
      <c r="O23" s="3">
        <v>9.9</v>
      </c>
      <c r="P23" s="2">
        <v>9.9</v>
      </c>
    </row>
    <row r="24" spans="2:16" x14ac:dyDescent="0.25">
      <c r="B24">
        <f>_xlfn.XLOOKUP(D24,[2]players!$C:$C,[2]players!$A:$A)</f>
        <v>142</v>
      </c>
      <c r="C24" s="5">
        <f>_xlfn.XLOOKUP(F24,[1]teams!$B:$B,[1]teams!$A:$A)</f>
        <v>30</v>
      </c>
      <c r="D24" s="6" t="str">
        <f t="shared" si="0"/>
        <v>Jalen McMillan</v>
      </c>
      <c r="E24" s="9" t="s">
        <v>209</v>
      </c>
      <c r="F24" s="1" t="s">
        <v>0</v>
      </c>
      <c r="G24" s="1">
        <v>1</v>
      </c>
      <c r="H24" s="1">
        <v>3</v>
      </c>
      <c r="I24" s="1">
        <v>1</v>
      </c>
      <c r="J24" s="1">
        <v>32</v>
      </c>
      <c r="K24" s="1">
        <v>1</v>
      </c>
      <c r="L24" s="1">
        <v>0</v>
      </c>
      <c r="M24" s="1">
        <v>0</v>
      </c>
      <c r="N24" s="1">
        <v>0</v>
      </c>
      <c r="O24" s="3">
        <v>9.1999999999999993</v>
      </c>
      <c r="P24" s="1">
        <v>9.1999999999999993</v>
      </c>
    </row>
    <row r="25" spans="2:16" x14ac:dyDescent="0.25">
      <c r="B25">
        <f>_xlfn.XLOOKUP(D25,[2]players!$C:$C,[2]players!$A:$A)</f>
        <v>143</v>
      </c>
      <c r="C25" s="5">
        <f>_xlfn.XLOOKUP(F25,[1]teams!$B:$B,[1]teams!$A:$A)</f>
        <v>9</v>
      </c>
      <c r="D25" s="6" t="str">
        <f t="shared" si="0"/>
        <v>CeeDee Lamb</v>
      </c>
      <c r="E25" s="9" t="s">
        <v>210</v>
      </c>
      <c r="F25" s="2" t="s">
        <v>2</v>
      </c>
      <c r="G25" s="2">
        <v>1</v>
      </c>
      <c r="H25" s="2">
        <v>10</v>
      </c>
      <c r="I25" s="2">
        <v>5</v>
      </c>
      <c r="J25" s="2">
        <v>61</v>
      </c>
      <c r="K25" s="2">
        <v>0</v>
      </c>
      <c r="L25" s="2">
        <v>3</v>
      </c>
      <c r="M25" s="2">
        <v>25</v>
      </c>
      <c r="N25" s="2">
        <v>0</v>
      </c>
      <c r="O25" s="3">
        <v>8.6</v>
      </c>
      <c r="P25" s="2">
        <v>8.6</v>
      </c>
    </row>
    <row r="26" spans="2:16" x14ac:dyDescent="0.25">
      <c r="B26">
        <f>_xlfn.XLOOKUP(D26,[2]players!$C:$C,[2]players!$A:$A)</f>
        <v>144</v>
      </c>
      <c r="C26" s="5">
        <f>_xlfn.XLOOKUP(F26,[1]teams!$B:$B,[1]teams!$A:$A)</f>
        <v>4</v>
      </c>
      <c r="D26" s="6" t="str">
        <f t="shared" si="0"/>
        <v>Mack Hollins</v>
      </c>
      <c r="E26" s="9" t="s">
        <v>211</v>
      </c>
      <c r="F26" s="1" t="s">
        <v>69</v>
      </c>
      <c r="G26" s="1">
        <v>1</v>
      </c>
      <c r="H26" s="1">
        <v>2</v>
      </c>
      <c r="I26" s="1">
        <v>2</v>
      </c>
      <c r="J26" s="1">
        <v>25</v>
      </c>
      <c r="K26" s="1">
        <v>1</v>
      </c>
      <c r="L26" s="1">
        <v>0</v>
      </c>
      <c r="M26" s="1">
        <v>0</v>
      </c>
      <c r="N26" s="1">
        <v>0</v>
      </c>
      <c r="O26" s="3">
        <v>8.5</v>
      </c>
      <c r="P26" s="1">
        <v>8.5</v>
      </c>
    </row>
    <row r="27" spans="2:16" x14ac:dyDescent="0.25">
      <c r="B27">
        <f>_xlfn.XLOOKUP(D27,[2]players!$C:$C,[2]players!$A:$A)</f>
        <v>145</v>
      </c>
      <c r="C27" s="5">
        <f>_xlfn.XLOOKUP(F27,[1]teams!$B:$B,[1]teams!$A:$A)</f>
        <v>8</v>
      </c>
      <c r="D27" s="6" t="str">
        <f t="shared" si="0"/>
        <v>Jerry Jeudy</v>
      </c>
      <c r="E27" s="9" t="s">
        <v>212</v>
      </c>
      <c r="F27" s="2" t="s">
        <v>38</v>
      </c>
      <c r="G27" s="2">
        <v>1</v>
      </c>
      <c r="H27" s="2">
        <v>8</v>
      </c>
      <c r="I27" s="2">
        <v>3</v>
      </c>
      <c r="J27" s="2">
        <v>25</v>
      </c>
      <c r="K27" s="2">
        <v>1</v>
      </c>
      <c r="L27" s="2">
        <v>0</v>
      </c>
      <c r="M27" s="2">
        <v>0</v>
      </c>
      <c r="N27" s="2">
        <v>0</v>
      </c>
      <c r="O27" s="3">
        <v>8.5</v>
      </c>
      <c r="P27" s="2">
        <v>8.5</v>
      </c>
    </row>
    <row r="28" spans="2:16" x14ac:dyDescent="0.25">
      <c r="B28">
        <f>_xlfn.XLOOKUP(D28,[2]players!$C:$C,[2]players!$A:$A)</f>
        <v>146</v>
      </c>
      <c r="C28" s="5">
        <f>_xlfn.XLOOKUP(F28,[1]teams!$B:$B,[1]teams!$A:$A)</f>
        <v>26</v>
      </c>
      <c r="D28" s="6" t="str">
        <f t="shared" si="0"/>
        <v>DeVonta Smith</v>
      </c>
      <c r="E28" s="9" t="s">
        <v>213</v>
      </c>
      <c r="F28" s="1" t="s">
        <v>60</v>
      </c>
      <c r="G28" s="1">
        <v>1</v>
      </c>
      <c r="H28" s="1">
        <v>8</v>
      </c>
      <c r="I28" s="1">
        <v>7</v>
      </c>
      <c r="J28" s="1">
        <v>84</v>
      </c>
      <c r="K28" s="1">
        <v>0</v>
      </c>
      <c r="L28" s="1">
        <v>0</v>
      </c>
      <c r="M28" s="1">
        <v>0</v>
      </c>
      <c r="N28" s="1">
        <v>0</v>
      </c>
      <c r="O28" s="3">
        <v>8.4</v>
      </c>
      <c r="P28" s="1">
        <v>8.4</v>
      </c>
    </row>
    <row r="29" spans="2:16" x14ac:dyDescent="0.25">
      <c r="B29">
        <f>_xlfn.XLOOKUP(D29,[2]players!$C:$C,[2]players!$A:$A)</f>
        <v>147</v>
      </c>
      <c r="C29" s="5">
        <f>_xlfn.XLOOKUP(F29,[1]teams!$B:$B,[1]teams!$A:$A)</f>
        <v>21</v>
      </c>
      <c r="D29" s="6" t="str">
        <f t="shared" si="0"/>
        <v>Jalen Nailor</v>
      </c>
      <c r="E29" s="9" t="s">
        <v>214</v>
      </c>
      <c r="F29" s="2" t="s">
        <v>46</v>
      </c>
      <c r="G29" s="2">
        <v>1</v>
      </c>
      <c r="H29" s="2">
        <v>1</v>
      </c>
      <c r="I29" s="2">
        <v>1</v>
      </c>
      <c r="J29" s="2">
        <v>21</v>
      </c>
      <c r="K29" s="2">
        <v>1</v>
      </c>
      <c r="L29" s="2">
        <v>0</v>
      </c>
      <c r="M29" s="2">
        <v>0</v>
      </c>
      <c r="N29" s="2">
        <v>0</v>
      </c>
      <c r="O29" s="3">
        <v>8.1</v>
      </c>
      <c r="P29" s="2">
        <v>8.1</v>
      </c>
    </row>
    <row r="30" spans="2:16" x14ac:dyDescent="0.25">
      <c r="B30">
        <f>_xlfn.XLOOKUP(D30,[2]players!$C:$C,[2]players!$A:$A)</f>
        <v>148</v>
      </c>
      <c r="C30" s="5">
        <f>_xlfn.XLOOKUP(F30,[1]teams!$B:$B,[1]teams!$A:$A)</f>
        <v>19</v>
      </c>
      <c r="D30" s="6" t="str">
        <f t="shared" si="0"/>
        <v>Tyler Johnson</v>
      </c>
      <c r="E30" s="9" t="s">
        <v>215</v>
      </c>
      <c r="F30" s="1" t="s">
        <v>50</v>
      </c>
      <c r="G30" s="1">
        <v>1</v>
      </c>
      <c r="H30" s="1">
        <v>7</v>
      </c>
      <c r="I30" s="1">
        <v>5</v>
      </c>
      <c r="J30" s="1">
        <v>79</v>
      </c>
      <c r="K30" s="1">
        <v>0</v>
      </c>
      <c r="L30" s="1">
        <v>0</v>
      </c>
      <c r="M30" s="1">
        <v>0</v>
      </c>
      <c r="N30" s="1">
        <v>0</v>
      </c>
      <c r="O30" s="3">
        <v>7.9</v>
      </c>
      <c r="P30" s="1">
        <v>7.9</v>
      </c>
    </row>
    <row r="31" spans="2:16" x14ac:dyDescent="0.25">
      <c r="B31">
        <f>_xlfn.XLOOKUP(D31,[2]players!$C:$C,[2]players!$A:$A)</f>
        <v>149</v>
      </c>
      <c r="C31" s="5">
        <f>_xlfn.XLOOKUP(F31,[1]teams!$B:$B,[1]teams!$A:$A)</f>
        <v>29</v>
      </c>
      <c r="D31" s="6" t="str">
        <f t="shared" si="0"/>
        <v>Tyler Lockett</v>
      </c>
      <c r="E31" s="9" t="s">
        <v>216</v>
      </c>
      <c r="F31" s="2" t="s">
        <v>55</v>
      </c>
      <c r="G31" s="2">
        <v>1</v>
      </c>
      <c r="H31" s="2">
        <v>7</v>
      </c>
      <c r="I31" s="2">
        <v>6</v>
      </c>
      <c r="J31" s="2">
        <v>77</v>
      </c>
      <c r="K31" s="2">
        <v>0</v>
      </c>
      <c r="L31" s="2">
        <v>0</v>
      </c>
      <c r="M31" s="2">
        <v>0</v>
      </c>
      <c r="N31" s="2">
        <v>0</v>
      </c>
      <c r="O31" s="3">
        <v>7.7</v>
      </c>
      <c r="P31" s="2">
        <v>7.7</v>
      </c>
    </row>
    <row r="32" spans="2:16" x14ac:dyDescent="0.25">
      <c r="B32">
        <f>_xlfn.XLOOKUP(D32,[2]players!$C:$C,[2]players!$A:$A)</f>
        <v>150</v>
      </c>
      <c r="C32" s="5">
        <f>_xlfn.XLOOKUP(F32,[1]teams!$B:$B,[1]teams!$A:$A)</f>
        <v>27</v>
      </c>
      <c r="D32" s="6" t="str">
        <f t="shared" si="0"/>
        <v>George Pickens</v>
      </c>
      <c r="E32" s="9" t="s">
        <v>217</v>
      </c>
      <c r="F32" s="1" t="s">
        <v>31</v>
      </c>
      <c r="G32" s="1">
        <v>1</v>
      </c>
      <c r="H32" s="1">
        <v>7</v>
      </c>
      <c r="I32" s="1">
        <v>6</v>
      </c>
      <c r="J32" s="1">
        <v>85</v>
      </c>
      <c r="K32" s="1">
        <v>0</v>
      </c>
      <c r="L32" s="1">
        <v>1</v>
      </c>
      <c r="M32" s="1">
        <v>-10</v>
      </c>
      <c r="N32" s="1">
        <v>0</v>
      </c>
      <c r="O32" s="3">
        <v>7.5</v>
      </c>
      <c r="P32" s="1">
        <v>7.5</v>
      </c>
    </row>
    <row r="33" spans="2:16" x14ac:dyDescent="0.25">
      <c r="B33">
        <f>_xlfn.XLOOKUP(D33,[2]players!$C:$C,[2]players!$A:$A)</f>
        <v>151</v>
      </c>
      <c r="C33" s="5">
        <f>_xlfn.XLOOKUP(F33,[1]teams!$B:$B,[1]teams!$A:$A)</f>
        <v>12</v>
      </c>
      <c r="D33" s="6" t="str">
        <f t="shared" si="0"/>
        <v>Christian Watson</v>
      </c>
      <c r="E33" s="9" t="s">
        <v>218</v>
      </c>
      <c r="F33" s="2" t="s">
        <v>6</v>
      </c>
      <c r="G33" s="2">
        <v>1</v>
      </c>
      <c r="H33" s="2">
        <v>5</v>
      </c>
      <c r="I33" s="2">
        <v>3</v>
      </c>
      <c r="J33" s="2">
        <v>13</v>
      </c>
      <c r="K33" s="2">
        <v>1</v>
      </c>
      <c r="L33" s="2">
        <v>0</v>
      </c>
      <c r="M33" s="2">
        <v>0</v>
      </c>
      <c r="N33" s="2">
        <v>0</v>
      </c>
      <c r="O33" s="3">
        <v>7.3</v>
      </c>
      <c r="P33" s="2">
        <v>7.3</v>
      </c>
    </row>
    <row r="34" spans="2:16" x14ac:dyDescent="0.25">
      <c r="B34">
        <f>_xlfn.XLOOKUP(D34,[2]players!$C:$C,[2]players!$A:$A)</f>
        <v>152</v>
      </c>
      <c r="C34" s="5">
        <f>_xlfn.XLOOKUP(F34,[1]teams!$B:$B,[1]teams!$A:$A)</f>
        <v>24</v>
      </c>
      <c r="D34" s="6" t="str">
        <f t="shared" si="0"/>
        <v>Malik Nabers</v>
      </c>
      <c r="E34" s="9" t="s">
        <v>219</v>
      </c>
      <c r="F34" s="1" t="s">
        <v>20</v>
      </c>
      <c r="G34" s="1">
        <v>1</v>
      </c>
      <c r="H34" s="1">
        <v>7</v>
      </c>
      <c r="I34" s="1">
        <v>5</v>
      </c>
      <c r="J34" s="1">
        <v>66</v>
      </c>
      <c r="K34" s="1">
        <v>0</v>
      </c>
      <c r="L34" s="1">
        <v>0</v>
      </c>
      <c r="M34" s="1">
        <v>0</v>
      </c>
      <c r="N34" s="1">
        <v>0</v>
      </c>
      <c r="O34" s="3">
        <v>6.6</v>
      </c>
      <c r="P34" s="1">
        <v>6.6</v>
      </c>
    </row>
    <row r="35" spans="2:16" x14ac:dyDescent="0.25">
      <c r="B35">
        <f>_xlfn.XLOOKUP(D35,[2]players!$C:$C,[2]players!$A:$A)</f>
        <v>153</v>
      </c>
      <c r="C35" s="5">
        <f>_xlfn.XLOOKUP(F35,[1]teams!$B:$B,[1]teams!$A:$A)</f>
        <v>1</v>
      </c>
      <c r="D35" s="6" t="str">
        <f t="shared" si="0"/>
        <v>Michael Wilson</v>
      </c>
      <c r="E35" s="9" t="s">
        <v>220</v>
      </c>
      <c r="F35" s="2" t="s">
        <v>44</v>
      </c>
      <c r="G35" s="2">
        <v>1</v>
      </c>
      <c r="H35" s="2">
        <v>2</v>
      </c>
      <c r="I35" s="2">
        <v>1</v>
      </c>
      <c r="J35" s="2">
        <v>5</v>
      </c>
      <c r="K35" s="2">
        <v>1</v>
      </c>
      <c r="L35" s="2">
        <v>0</v>
      </c>
      <c r="M35" s="2">
        <v>0</v>
      </c>
      <c r="N35" s="2">
        <v>0</v>
      </c>
      <c r="O35" s="3">
        <v>6.5</v>
      </c>
      <c r="P35" s="2">
        <v>6.5</v>
      </c>
    </row>
    <row r="36" spans="2:16" x14ac:dyDescent="0.25">
      <c r="B36">
        <f>_xlfn.XLOOKUP(D36,[2]players!$C:$C,[2]players!$A:$A)</f>
        <v>154</v>
      </c>
      <c r="C36" s="5">
        <f>_xlfn.XLOOKUP(F36,[1]teams!$B:$B,[1]teams!$A:$A)</f>
        <v>28</v>
      </c>
      <c r="D36" s="6" t="str">
        <f t="shared" si="0"/>
        <v>Jauan Jennings</v>
      </c>
      <c r="E36" s="9" t="s">
        <v>221</v>
      </c>
      <c r="F36" s="1" t="s">
        <v>4</v>
      </c>
      <c r="G36" s="1">
        <v>1</v>
      </c>
      <c r="H36" s="1">
        <v>5</v>
      </c>
      <c r="I36" s="1">
        <v>5</v>
      </c>
      <c r="J36" s="1">
        <v>64</v>
      </c>
      <c r="K36" s="1">
        <v>0</v>
      </c>
      <c r="L36" s="1">
        <v>0</v>
      </c>
      <c r="M36" s="1">
        <v>0</v>
      </c>
      <c r="N36" s="1">
        <v>0</v>
      </c>
      <c r="O36" s="3">
        <v>6.4</v>
      </c>
      <c r="P36" s="1">
        <v>6.4</v>
      </c>
    </row>
    <row r="37" spans="2:16" x14ac:dyDescent="0.25">
      <c r="B37">
        <f>_xlfn.XLOOKUP(D37,[2]players!$C:$C,[2]players!$A:$A)</f>
        <v>155</v>
      </c>
      <c r="C37" s="5">
        <f>_xlfn.XLOOKUP(F37,[1]teams!$B:$B,[1]teams!$A:$A)</f>
        <v>17</v>
      </c>
      <c r="D37" s="6" t="str">
        <f t="shared" si="0"/>
        <v>Jakobi Meyers</v>
      </c>
      <c r="E37" s="9" t="s">
        <v>222</v>
      </c>
      <c r="F37" s="2" t="s">
        <v>42</v>
      </c>
      <c r="G37" s="2">
        <v>1</v>
      </c>
      <c r="H37" s="2">
        <v>3</v>
      </c>
      <c r="I37" s="2">
        <v>3</v>
      </c>
      <c r="J37" s="2">
        <v>61</v>
      </c>
      <c r="K37" s="2">
        <v>0</v>
      </c>
      <c r="L37" s="2">
        <v>1</v>
      </c>
      <c r="M37" s="2">
        <v>3</v>
      </c>
      <c r="N37" s="2">
        <v>0</v>
      </c>
      <c r="O37" s="3">
        <v>6.4</v>
      </c>
      <c r="P37" s="2">
        <v>6.4</v>
      </c>
    </row>
    <row r="38" spans="2:16" x14ac:dyDescent="0.25">
      <c r="B38">
        <f>_xlfn.XLOOKUP(D38,[2]players!$C:$C,[2]players!$A:$A)</f>
        <v>156</v>
      </c>
      <c r="C38" s="5">
        <f>_xlfn.XLOOKUP(F38,[1]teams!$B:$B,[1]teams!$A:$A)</f>
        <v>7</v>
      </c>
      <c r="D38" s="6" t="str">
        <f t="shared" si="0"/>
        <v>Ja'Marr Chase</v>
      </c>
      <c r="E38" s="9" t="s">
        <v>223</v>
      </c>
      <c r="F38" s="1" t="s">
        <v>18</v>
      </c>
      <c r="G38" s="1">
        <v>1</v>
      </c>
      <c r="H38" s="1">
        <v>6</v>
      </c>
      <c r="I38" s="1">
        <v>6</v>
      </c>
      <c r="J38" s="1">
        <v>62</v>
      </c>
      <c r="K38" s="1">
        <v>0</v>
      </c>
      <c r="L38" s="1">
        <v>0</v>
      </c>
      <c r="M38" s="1">
        <v>0</v>
      </c>
      <c r="N38" s="1">
        <v>0</v>
      </c>
      <c r="O38" s="3">
        <v>6.2</v>
      </c>
      <c r="P38" s="1">
        <v>6.2</v>
      </c>
    </row>
    <row r="39" spans="2:16" x14ac:dyDescent="0.25">
      <c r="B39">
        <f>_xlfn.XLOOKUP(D39,[2]players!$C:$C,[2]players!$A:$A)</f>
        <v>157</v>
      </c>
      <c r="C39" s="5">
        <f>_xlfn.XLOOKUP(F39,[1]teams!$B:$B,[1]teams!$A:$A)</f>
        <v>15</v>
      </c>
      <c r="D39" s="6" t="str">
        <f t="shared" si="0"/>
        <v>Gabe Davis</v>
      </c>
      <c r="E39" s="9" t="s">
        <v>224</v>
      </c>
      <c r="F39" s="2" t="s">
        <v>28</v>
      </c>
      <c r="G39" s="2">
        <v>1</v>
      </c>
      <c r="H39" s="2">
        <v>3</v>
      </c>
      <c r="I39" s="2">
        <v>3</v>
      </c>
      <c r="J39" s="2">
        <v>62</v>
      </c>
      <c r="K39" s="2">
        <v>0</v>
      </c>
      <c r="L39" s="2">
        <v>0</v>
      </c>
      <c r="M39" s="2">
        <v>0</v>
      </c>
      <c r="N39" s="2">
        <v>0</v>
      </c>
      <c r="O39" s="3">
        <v>6.2</v>
      </c>
      <c r="P39" s="2">
        <v>6.2</v>
      </c>
    </row>
    <row r="40" spans="2:16" x14ac:dyDescent="0.25">
      <c r="B40">
        <f>_xlfn.XLOOKUP(D40,[2]players!$C:$C,[2]players!$A:$A)</f>
        <v>158</v>
      </c>
      <c r="C40" s="5">
        <f>_xlfn.XLOOKUP(F40,[1]teams!$B:$B,[1]teams!$A:$A)</f>
        <v>25</v>
      </c>
      <c r="D40" s="6" t="str">
        <f t="shared" si="0"/>
        <v>Garrett Wilson</v>
      </c>
      <c r="E40" s="9" t="s">
        <v>225</v>
      </c>
      <c r="F40" s="1" t="s">
        <v>14</v>
      </c>
      <c r="G40" s="1">
        <v>1</v>
      </c>
      <c r="H40" s="1">
        <v>11</v>
      </c>
      <c r="I40" s="1">
        <v>6</v>
      </c>
      <c r="J40" s="1">
        <v>60</v>
      </c>
      <c r="K40" s="1">
        <v>0</v>
      </c>
      <c r="L40" s="1">
        <v>0</v>
      </c>
      <c r="M40" s="1">
        <v>0</v>
      </c>
      <c r="N40" s="1">
        <v>0</v>
      </c>
      <c r="O40" s="3">
        <v>6</v>
      </c>
      <c r="P40" s="1">
        <v>6</v>
      </c>
    </row>
    <row r="41" spans="2:16" x14ac:dyDescent="0.25">
      <c r="B41">
        <f>_xlfn.XLOOKUP(D41,[2]players!$C:$C,[2]players!$A:$A)</f>
        <v>159</v>
      </c>
      <c r="C41" s="5">
        <f>_xlfn.XLOOKUP(F41,[1]teams!$B:$B,[1]teams!$A:$A)</f>
        <v>17</v>
      </c>
      <c r="D41" s="6" t="str">
        <f t="shared" si="0"/>
        <v>Davante Adams</v>
      </c>
      <c r="E41" s="9" t="s">
        <v>226</v>
      </c>
      <c r="F41" s="2" t="s">
        <v>42</v>
      </c>
      <c r="G41" s="2">
        <v>1</v>
      </c>
      <c r="H41" s="2">
        <v>6</v>
      </c>
      <c r="I41" s="2">
        <v>5</v>
      </c>
      <c r="J41" s="2">
        <v>59</v>
      </c>
      <c r="K41" s="2">
        <v>0</v>
      </c>
      <c r="L41" s="2">
        <v>0</v>
      </c>
      <c r="M41" s="2">
        <v>0</v>
      </c>
      <c r="N41" s="2">
        <v>0</v>
      </c>
      <c r="O41" s="3">
        <v>5.9</v>
      </c>
      <c r="P41" s="2">
        <v>5.9</v>
      </c>
    </row>
    <row r="42" spans="2:16" x14ac:dyDescent="0.25">
      <c r="B42">
        <f>_xlfn.XLOOKUP(D42,[2]players!$C:$C,[2]players!$A:$A)</f>
        <v>160</v>
      </c>
      <c r="C42" s="5">
        <f>_xlfn.XLOOKUP(F42,[1]teams!$B:$B,[1]teams!$A:$A)</f>
        <v>13</v>
      </c>
      <c r="D42" s="6" t="str">
        <f t="shared" si="0"/>
        <v>Tank Dell</v>
      </c>
      <c r="E42" s="9" t="s">
        <v>227</v>
      </c>
      <c r="F42" s="1" t="s">
        <v>52</v>
      </c>
      <c r="G42" s="1">
        <v>1</v>
      </c>
      <c r="H42" s="1">
        <v>7</v>
      </c>
      <c r="I42" s="1">
        <v>3</v>
      </c>
      <c r="J42" s="1">
        <v>40</v>
      </c>
      <c r="K42" s="1">
        <v>0</v>
      </c>
      <c r="L42" s="1">
        <v>2</v>
      </c>
      <c r="M42" s="1">
        <v>19</v>
      </c>
      <c r="N42" s="1">
        <v>0</v>
      </c>
      <c r="O42" s="3">
        <v>5.9</v>
      </c>
      <c r="P42" s="1">
        <v>5.9</v>
      </c>
    </row>
    <row r="43" spans="2:16" x14ac:dyDescent="0.25">
      <c r="B43">
        <f>_xlfn.XLOOKUP(D43,[2]players!$C:$C,[2]players!$A:$A)</f>
        <v>161</v>
      </c>
      <c r="C43" s="5">
        <f>_xlfn.XLOOKUP(F43,[1]teams!$B:$B,[1]teams!$A:$A)</f>
        <v>24</v>
      </c>
      <c r="D43" s="6" t="str">
        <f t="shared" si="0"/>
        <v>Wan'Dale Robinson</v>
      </c>
      <c r="E43" s="9" t="s">
        <v>228</v>
      </c>
      <c r="F43" s="2" t="s">
        <v>20</v>
      </c>
      <c r="G43" s="2">
        <v>1</v>
      </c>
      <c r="H43" s="2">
        <v>12</v>
      </c>
      <c r="I43" s="2">
        <v>6</v>
      </c>
      <c r="J43" s="2">
        <v>44</v>
      </c>
      <c r="K43" s="2">
        <v>0</v>
      </c>
      <c r="L43" s="2">
        <v>1</v>
      </c>
      <c r="M43" s="2">
        <v>14</v>
      </c>
      <c r="N43" s="2">
        <v>0</v>
      </c>
      <c r="O43" s="3">
        <v>5.8</v>
      </c>
      <c r="P43" s="2">
        <v>5.8</v>
      </c>
    </row>
    <row r="44" spans="2:16" x14ac:dyDescent="0.25">
      <c r="B44">
        <f>_xlfn.XLOOKUP(D44,[2]players!$C:$C,[2]players!$A:$A)</f>
        <v>162</v>
      </c>
      <c r="C44" s="5">
        <f>_xlfn.XLOOKUP(F44,[1]teams!$B:$B,[1]teams!$A:$A)</f>
        <v>3</v>
      </c>
      <c r="D44" s="6" t="str">
        <f t="shared" si="0"/>
        <v>Rashod Bateman</v>
      </c>
      <c r="E44" s="9" t="s">
        <v>229</v>
      </c>
      <c r="F44" s="1" t="s">
        <v>62</v>
      </c>
      <c r="G44" s="1">
        <v>1</v>
      </c>
      <c r="H44" s="1">
        <v>5</v>
      </c>
      <c r="I44" s="1">
        <v>2</v>
      </c>
      <c r="J44" s="1">
        <v>53</v>
      </c>
      <c r="K44" s="1">
        <v>0</v>
      </c>
      <c r="L44" s="1">
        <v>0</v>
      </c>
      <c r="M44" s="1">
        <v>0</v>
      </c>
      <c r="N44" s="1">
        <v>0</v>
      </c>
      <c r="O44" s="3">
        <v>5.3</v>
      </c>
      <c r="P44" s="1">
        <v>5.3</v>
      </c>
    </row>
    <row r="45" spans="2:16" x14ac:dyDescent="0.25">
      <c r="B45">
        <f>_xlfn.XLOOKUP(D45,[2]players!$C:$C,[2]players!$A:$A)</f>
        <v>163</v>
      </c>
      <c r="C45" s="5">
        <f>_xlfn.XLOOKUP(F45,[1]teams!$B:$B,[1]teams!$A:$A)</f>
        <v>2</v>
      </c>
      <c r="D45" s="6" t="str">
        <f t="shared" si="0"/>
        <v>Ray-Ray McCloud</v>
      </c>
      <c r="E45" s="9" t="s">
        <v>230</v>
      </c>
      <c r="F45" s="2" t="s">
        <v>22</v>
      </c>
      <c r="G45" s="2">
        <v>1</v>
      </c>
      <c r="H45" s="2">
        <v>7</v>
      </c>
      <c r="I45" s="2">
        <v>4</v>
      </c>
      <c r="J45" s="2">
        <v>52</v>
      </c>
      <c r="K45" s="2">
        <v>0</v>
      </c>
      <c r="L45" s="2">
        <v>0</v>
      </c>
      <c r="M45" s="2">
        <v>0</v>
      </c>
      <c r="N45" s="2">
        <v>0</v>
      </c>
      <c r="O45" s="3">
        <v>5.2</v>
      </c>
      <c r="P45" s="2">
        <v>5.2</v>
      </c>
    </row>
    <row r="46" spans="2:16" x14ac:dyDescent="0.25">
      <c r="B46">
        <f>_xlfn.XLOOKUP(D46,[2]players!$C:$C,[2]players!$A:$A)</f>
        <v>164</v>
      </c>
      <c r="C46" s="5">
        <f>_xlfn.XLOOKUP(F46,[1]teams!$B:$B,[1]teams!$A:$A)</f>
        <v>4</v>
      </c>
      <c r="D46" s="6" t="str">
        <f t="shared" si="0"/>
        <v>Keon Coleman</v>
      </c>
      <c r="E46" s="9" t="s">
        <v>231</v>
      </c>
      <c r="F46" s="1" t="s">
        <v>69</v>
      </c>
      <c r="G46" s="1">
        <v>1</v>
      </c>
      <c r="H46" s="1">
        <v>5</v>
      </c>
      <c r="I46" s="1">
        <v>4</v>
      </c>
      <c r="J46" s="1">
        <v>51</v>
      </c>
      <c r="K46" s="1">
        <v>0</v>
      </c>
      <c r="L46" s="1">
        <v>0</v>
      </c>
      <c r="M46" s="1">
        <v>0</v>
      </c>
      <c r="N46" s="1">
        <v>0</v>
      </c>
      <c r="O46" s="3">
        <v>5.0999999999999996</v>
      </c>
      <c r="P46" s="1">
        <v>5.0999999999999996</v>
      </c>
    </row>
    <row r="47" spans="2:16" x14ac:dyDescent="0.25">
      <c r="B47">
        <f>_xlfn.XLOOKUP(D47,[2]players!$C:$C,[2]players!$A:$A)</f>
        <v>165</v>
      </c>
      <c r="C47" s="5">
        <f>_xlfn.XLOOKUP(F47,[1]teams!$B:$B,[1]teams!$A:$A)</f>
        <v>1</v>
      </c>
      <c r="D47" s="6" t="str">
        <f t="shared" si="0"/>
        <v>Greg Dortch</v>
      </c>
      <c r="E47" s="9" t="s">
        <v>232</v>
      </c>
      <c r="F47" s="2" t="s">
        <v>44</v>
      </c>
      <c r="G47" s="2">
        <v>1</v>
      </c>
      <c r="H47" s="2">
        <v>8</v>
      </c>
      <c r="I47" s="2">
        <v>6</v>
      </c>
      <c r="J47" s="2">
        <v>47</v>
      </c>
      <c r="K47" s="2">
        <v>0</v>
      </c>
      <c r="L47" s="2">
        <v>1</v>
      </c>
      <c r="M47" s="2">
        <v>4</v>
      </c>
      <c r="N47" s="2">
        <v>0</v>
      </c>
      <c r="O47" s="3">
        <v>5.0999999999999996</v>
      </c>
      <c r="P47" s="2">
        <v>5.0999999999999996</v>
      </c>
    </row>
    <row r="48" spans="2:16" x14ac:dyDescent="0.25">
      <c r="B48">
        <f>_xlfn.XLOOKUP(D48,[2]players!$C:$C,[2]players!$A:$A)</f>
        <v>166</v>
      </c>
      <c r="C48" s="5">
        <f>_xlfn.XLOOKUP(F48,[1]teams!$B:$B,[1]teams!$A:$A)</f>
        <v>3</v>
      </c>
      <c r="D48" s="6" t="str">
        <f t="shared" si="0"/>
        <v>Zay Flowers</v>
      </c>
      <c r="E48" s="9" t="s">
        <v>233</v>
      </c>
      <c r="F48" s="1" t="s">
        <v>62</v>
      </c>
      <c r="G48" s="1">
        <v>1</v>
      </c>
      <c r="H48" s="1">
        <v>10</v>
      </c>
      <c r="I48" s="1">
        <v>6</v>
      </c>
      <c r="J48" s="1">
        <v>37</v>
      </c>
      <c r="K48" s="1">
        <v>0</v>
      </c>
      <c r="L48" s="1">
        <v>2</v>
      </c>
      <c r="M48" s="1">
        <v>14</v>
      </c>
      <c r="N48" s="1">
        <v>0</v>
      </c>
      <c r="O48" s="3">
        <v>5.0999999999999996</v>
      </c>
      <c r="P48" s="1">
        <v>5.0999999999999996</v>
      </c>
    </row>
    <row r="49" spans="2:16" x14ac:dyDescent="0.25">
      <c r="B49">
        <f>_xlfn.XLOOKUP(D49,[2]players!$C:$C,[2]players!$A:$A)</f>
        <v>167</v>
      </c>
      <c r="C49" s="5">
        <f>_xlfn.XLOOKUP(F49,[1]teams!$B:$B,[1]teams!$A:$A)</f>
        <v>12</v>
      </c>
      <c r="D49" s="6" t="str">
        <f t="shared" si="0"/>
        <v>Romeo Doubs</v>
      </c>
      <c r="E49" s="9" t="s">
        <v>234</v>
      </c>
      <c r="F49" s="2" t="s">
        <v>6</v>
      </c>
      <c r="G49" s="2">
        <v>1</v>
      </c>
      <c r="H49" s="2">
        <v>7</v>
      </c>
      <c r="I49" s="2">
        <v>4</v>
      </c>
      <c r="J49" s="2">
        <v>50</v>
      </c>
      <c r="K49" s="2">
        <v>0</v>
      </c>
      <c r="L49" s="2">
        <v>0</v>
      </c>
      <c r="M49" s="2">
        <v>0</v>
      </c>
      <c r="N49" s="2">
        <v>0</v>
      </c>
      <c r="O49" s="3">
        <v>5</v>
      </c>
      <c r="P49" s="2">
        <v>5</v>
      </c>
    </row>
    <row r="50" spans="2:16" x14ac:dyDescent="0.25">
      <c r="B50">
        <f>_xlfn.XLOOKUP(D50,[2]players!$C:$C,[2]players!$A:$A)</f>
        <v>168</v>
      </c>
      <c r="C50" s="5">
        <f>_xlfn.XLOOKUP(F50,[1]teams!$B:$B,[1]teams!$A:$A)</f>
        <v>6</v>
      </c>
      <c r="D50" s="6" t="str">
        <f t="shared" si="0"/>
        <v>D.J. Moore</v>
      </c>
      <c r="E50" s="9" t="s">
        <v>235</v>
      </c>
      <c r="F50" s="1" t="s">
        <v>12</v>
      </c>
      <c r="G50" s="1">
        <v>1</v>
      </c>
      <c r="H50" s="1">
        <v>8</v>
      </c>
      <c r="I50" s="1">
        <v>5</v>
      </c>
      <c r="J50" s="1">
        <v>36</v>
      </c>
      <c r="K50" s="1">
        <v>0</v>
      </c>
      <c r="L50" s="1">
        <v>1</v>
      </c>
      <c r="M50" s="1">
        <v>14</v>
      </c>
      <c r="N50" s="1">
        <v>0</v>
      </c>
      <c r="O50" s="3">
        <v>5</v>
      </c>
      <c r="P50" s="1">
        <v>5</v>
      </c>
    </row>
    <row r="51" spans="2:16" x14ac:dyDescent="0.25">
      <c r="B51">
        <f>_xlfn.XLOOKUP(D51,[2]players!$C:$C,[2]players!$A:$A)</f>
        <v>169</v>
      </c>
      <c r="C51" s="5">
        <f>_xlfn.XLOOKUP(F51,[1]teams!$B:$B,[1]teams!$A:$A)</f>
        <v>31</v>
      </c>
      <c r="D51" s="6" t="str">
        <f t="shared" si="0"/>
        <v>Calvin Ridley</v>
      </c>
      <c r="E51" s="9" t="s">
        <v>236</v>
      </c>
      <c r="F51" s="2" t="s">
        <v>33</v>
      </c>
      <c r="G51" s="2">
        <v>1</v>
      </c>
      <c r="H51" s="2">
        <v>7</v>
      </c>
      <c r="I51" s="2">
        <v>3</v>
      </c>
      <c r="J51" s="2">
        <v>50</v>
      </c>
      <c r="K51" s="2">
        <v>0</v>
      </c>
      <c r="L51" s="2">
        <v>0</v>
      </c>
      <c r="M51" s="2">
        <v>0</v>
      </c>
      <c r="N51" s="2">
        <v>0</v>
      </c>
      <c r="O51" s="3">
        <v>5</v>
      </c>
      <c r="P51" s="2">
        <v>5</v>
      </c>
    </row>
    <row r="52" spans="2:16" x14ac:dyDescent="0.25">
      <c r="B52">
        <f>_xlfn.XLOOKUP(D52,[2]players!$C:$C,[2]players!$A:$A)</f>
        <v>170</v>
      </c>
      <c r="C52" s="5">
        <f>_xlfn.XLOOKUP(F52,[1]teams!$B:$B,[1]teams!$A:$A)</f>
        <v>5</v>
      </c>
      <c r="D52" s="6" t="str">
        <f t="shared" si="0"/>
        <v>Adam Thielen</v>
      </c>
      <c r="E52" s="9" t="s">
        <v>237</v>
      </c>
      <c r="F52" s="1" t="s">
        <v>10</v>
      </c>
      <c r="G52" s="1">
        <v>1</v>
      </c>
      <c r="H52" s="1">
        <v>4</v>
      </c>
      <c r="I52" s="1">
        <v>3</v>
      </c>
      <c r="J52" s="1">
        <v>49</v>
      </c>
      <c r="K52" s="1">
        <v>0</v>
      </c>
      <c r="L52" s="1">
        <v>0</v>
      </c>
      <c r="M52" s="1">
        <v>0</v>
      </c>
      <c r="N52" s="1">
        <v>0</v>
      </c>
      <c r="O52" s="3">
        <v>4.9000000000000004</v>
      </c>
      <c r="P52" s="1">
        <v>4.9000000000000004</v>
      </c>
    </row>
    <row r="53" spans="2:16" x14ac:dyDescent="0.25">
      <c r="B53">
        <f>_xlfn.XLOOKUP(D53,[2]players!$C:$C,[2]players!$A:$A)</f>
        <v>171</v>
      </c>
      <c r="C53" s="5">
        <f>_xlfn.XLOOKUP(F53,[1]teams!$B:$B,[1]teams!$A:$A)</f>
        <v>10</v>
      </c>
      <c r="D53" s="6" t="str">
        <f t="shared" si="0"/>
        <v>Josh Reynolds</v>
      </c>
      <c r="E53" s="9" t="s">
        <v>238</v>
      </c>
      <c r="F53" s="2" t="s">
        <v>40</v>
      </c>
      <c r="G53" s="2">
        <v>1</v>
      </c>
      <c r="H53" s="2">
        <v>8</v>
      </c>
      <c r="I53" s="2">
        <v>5</v>
      </c>
      <c r="J53" s="2">
        <v>45</v>
      </c>
      <c r="K53" s="2">
        <v>0</v>
      </c>
      <c r="L53" s="2">
        <v>0</v>
      </c>
      <c r="M53" s="2">
        <v>0</v>
      </c>
      <c r="N53" s="2">
        <v>0</v>
      </c>
      <c r="O53" s="3">
        <v>4.5</v>
      </c>
      <c r="P53" s="2">
        <v>4.5</v>
      </c>
    </row>
    <row r="54" spans="2:16" x14ac:dyDescent="0.25">
      <c r="B54">
        <f>_xlfn.XLOOKUP(D54,[2]players!$C:$C,[2]players!$A:$A)</f>
        <v>172</v>
      </c>
      <c r="C54" s="5">
        <f>_xlfn.XLOOKUP(F54,[1]teams!$B:$B,[1]teams!$A:$A)</f>
        <v>5</v>
      </c>
      <c r="D54" s="6" t="str">
        <f t="shared" si="0"/>
        <v>Jonathan Mingo</v>
      </c>
      <c r="E54" s="9" t="s">
        <v>239</v>
      </c>
      <c r="F54" s="1" t="s">
        <v>10</v>
      </c>
      <c r="G54" s="1">
        <v>1</v>
      </c>
      <c r="H54" s="1">
        <v>5</v>
      </c>
      <c r="I54" s="1">
        <v>2</v>
      </c>
      <c r="J54" s="1">
        <v>40</v>
      </c>
      <c r="K54" s="1">
        <v>0</v>
      </c>
      <c r="L54" s="1">
        <v>1</v>
      </c>
      <c r="M54" s="1">
        <v>3</v>
      </c>
      <c r="N54" s="1">
        <v>0</v>
      </c>
      <c r="O54" s="3">
        <v>4.3</v>
      </c>
      <c r="P54" s="1">
        <v>4.3</v>
      </c>
    </row>
    <row r="55" spans="2:16" x14ac:dyDescent="0.25">
      <c r="B55">
        <f>_xlfn.XLOOKUP(D55,[2]players!$C:$C,[2]players!$A:$A)</f>
        <v>173</v>
      </c>
      <c r="C55" s="5">
        <f>_xlfn.XLOOKUP(F55,[1]teams!$B:$B,[1]teams!$A:$A)</f>
        <v>19</v>
      </c>
      <c r="D55" s="6" t="str">
        <f t="shared" si="0"/>
        <v>Puka Nacua</v>
      </c>
      <c r="E55" s="9" t="s">
        <v>240</v>
      </c>
      <c r="F55" s="2" t="s">
        <v>50</v>
      </c>
      <c r="G55" s="2">
        <v>1</v>
      </c>
      <c r="H55" s="2">
        <v>4</v>
      </c>
      <c r="I55" s="2">
        <v>4</v>
      </c>
      <c r="J55" s="2">
        <v>35</v>
      </c>
      <c r="K55" s="2">
        <v>0</v>
      </c>
      <c r="L55" s="2">
        <v>1</v>
      </c>
      <c r="M55" s="2">
        <v>7</v>
      </c>
      <c r="N55" s="2">
        <v>0</v>
      </c>
      <c r="O55" s="3">
        <v>4.2</v>
      </c>
      <c r="P55" s="2">
        <v>4.2</v>
      </c>
    </row>
    <row r="56" spans="2:16" s="4" customFormat="1" x14ac:dyDescent="0.25">
      <c r="B56">
        <f>_xlfn.XLOOKUP(D56,[2]players!$C:$C,[2]players!$A:$A)</f>
        <v>174</v>
      </c>
      <c r="C56" s="6">
        <f>_xlfn.XLOOKUP(F56,[1]teams!$B:$B,[1]teams!$A:$A)</f>
        <v>19</v>
      </c>
      <c r="D56" s="6" t="str">
        <f t="shared" si="0"/>
        <v>Demarcus Robinson</v>
      </c>
      <c r="E56" s="9" t="s">
        <v>241</v>
      </c>
      <c r="F56" s="20" t="s">
        <v>50</v>
      </c>
      <c r="G56" s="20">
        <v>1</v>
      </c>
      <c r="H56" s="20">
        <v>7</v>
      </c>
      <c r="I56" s="20">
        <v>4</v>
      </c>
      <c r="J56" s="20">
        <v>42</v>
      </c>
      <c r="K56" s="20">
        <v>0</v>
      </c>
      <c r="L56" s="20">
        <v>0</v>
      </c>
      <c r="M56" s="20">
        <v>0</v>
      </c>
      <c r="N56" s="20">
        <v>0</v>
      </c>
      <c r="O56" s="21">
        <v>4.2</v>
      </c>
      <c r="P56" s="20">
        <v>4.2</v>
      </c>
    </row>
    <row r="57" spans="2:16" x14ac:dyDescent="0.25">
      <c r="B57">
        <f>_xlfn.XLOOKUP(D57,[2]players!$C:$C,[2]players!$A:$A)</f>
        <v>175</v>
      </c>
      <c r="C57" s="5">
        <f>_xlfn.XLOOKUP(F57,[1]teams!$B:$B,[1]teams!$A:$A)</f>
        <v>10</v>
      </c>
      <c r="D57" s="6" t="str">
        <f t="shared" si="0"/>
        <v>Devaughn Vele</v>
      </c>
      <c r="E57" s="9" t="s">
        <v>242</v>
      </c>
      <c r="F57" s="2" t="s">
        <v>40</v>
      </c>
      <c r="G57" s="2">
        <v>1</v>
      </c>
      <c r="H57" s="2">
        <v>8</v>
      </c>
      <c r="I57" s="2">
        <v>8</v>
      </c>
      <c r="J57" s="2">
        <v>39</v>
      </c>
      <c r="K57" s="2">
        <v>0</v>
      </c>
      <c r="L57" s="2">
        <v>0</v>
      </c>
      <c r="M57" s="2">
        <v>0</v>
      </c>
      <c r="N57" s="2">
        <v>0</v>
      </c>
      <c r="O57" s="3">
        <v>3.9</v>
      </c>
      <c r="P57" s="2">
        <v>3.9</v>
      </c>
    </row>
    <row r="58" spans="2:16" x14ac:dyDescent="0.25">
      <c r="B58">
        <f>_xlfn.XLOOKUP(D58,[2]players!$C:$C,[2]players!$A:$A)</f>
        <v>176</v>
      </c>
      <c r="C58" s="5">
        <f>_xlfn.XLOOKUP(F58,[1]teams!$B:$B,[1]teams!$A:$A)</f>
        <v>18</v>
      </c>
      <c r="D58" s="6" t="str">
        <f t="shared" si="0"/>
        <v>Quentin Johnston</v>
      </c>
      <c r="E58" s="9" t="s">
        <v>243</v>
      </c>
      <c r="F58" s="1" t="s">
        <v>24</v>
      </c>
      <c r="G58" s="1">
        <v>1</v>
      </c>
      <c r="H58" s="1">
        <v>5</v>
      </c>
      <c r="I58" s="1">
        <v>3</v>
      </c>
      <c r="J58" s="1">
        <v>38</v>
      </c>
      <c r="K58" s="1">
        <v>0</v>
      </c>
      <c r="L58" s="1">
        <v>0</v>
      </c>
      <c r="M58" s="1">
        <v>0</v>
      </c>
      <c r="N58" s="1">
        <v>0</v>
      </c>
      <c r="O58" s="3">
        <v>3.8</v>
      </c>
      <c r="P58" s="1">
        <v>3.8</v>
      </c>
    </row>
    <row r="59" spans="2:16" x14ac:dyDescent="0.25">
      <c r="B59">
        <f>_xlfn.XLOOKUP(D59,[2]players!$C:$C,[2]players!$A:$A)</f>
        <v>177</v>
      </c>
      <c r="C59" s="5">
        <f>_xlfn.XLOOKUP(F59,[1]teams!$B:$B,[1]teams!$A:$A)</f>
        <v>10</v>
      </c>
      <c r="D59" s="6" t="str">
        <f t="shared" si="0"/>
        <v>Courtland Sutton</v>
      </c>
      <c r="E59" s="9" t="s">
        <v>244</v>
      </c>
      <c r="F59" s="2" t="s">
        <v>40</v>
      </c>
      <c r="G59" s="2">
        <v>1</v>
      </c>
      <c r="H59" s="2">
        <v>12</v>
      </c>
      <c r="I59" s="2">
        <v>4</v>
      </c>
      <c r="J59" s="2">
        <v>38</v>
      </c>
      <c r="K59" s="2">
        <v>0</v>
      </c>
      <c r="L59" s="2">
        <v>0</v>
      </c>
      <c r="M59" s="2">
        <v>0</v>
      </c>
      <c r="N59" s="2">
        <v>0</v>
      </c>
      <c r="O59" s="3">
        <v>3.8</v>
      </c>
      <c r="P59" s="2">
        <v>3.8</v>
      </c>
    </row>
    <row r="60" spans="2:16" x14ac:dyDescent="0.25">
      <c r="B60">
        <f>_xlfn.XLOOKUP(D60,[2]players!$C:$C,[2]players!$A:$A)</f>
        <v>178</v>
      </c>
      <c r="C60" s="5">
        <f>_xlfn.XLOOKUP(F60,[1]teams!$B:$B,[1]teams!$A:$A)</f>
        <v>21</v>
      </c>
      <c r="D60" s="6" t="str">
        <f t="shared" si="0"/>
        <v>Jordan Addison</v>
      </c>
      <c r="E60" s="9" t="s">
        <v>245</v>
      </c>
      <c r="F60" s="1" t="s">
        <v>46</v>
      </c>
      <c r="G60" s="1">
        <v>1</v>
      </c>
      <c r="H60" s="1">
        <v>4</v>
      </c>
      <c r="I60" s="1">
        <v>3</v>
      </c>
      <c r="J60" s="1">
        <v>35</v>
      </c>
      <c r="K60" s="1">
        <v>0</v>
      </c>
      <c r="L60" s="1">
        <v>0</v>
      </c>
      <c r="M60" s="1">
        <v>0</v>
      </c>
      <c r="N60" s="1">
        <v>0</v>
      </c>
      <c r="O60" s="3">
        <v>3.5</v>
      </c>
      <c r="P60" s="1">
        <v>3.5</v>
      </c>
    </row>
    <row r="61" spans="2:16" x14ac:dyDescent="0.25">
      <c r="B61">
        <f>_xlfn.XLOOKUP(D61,[2]players!$C:$C,[2]players!$A:$A)</f>
        <v>179</v>
      </c>
      <c r="C61" s="5">
        <f>_xlfn.XLOOKUP(F61,[1]teams!$B:$B,[1]teams!$A:$A)</f>
        <v>5</v>
      </c>
      <c r="D61" s="6" t="str">
        <f t="shared" si="0"/>
        <v>Xavier Legette</v>
      </c>
      <c r="E61" s="9" t="s">
        <v>246</v>
      </c>
      <c r="F61" s="2" t="s">
        <v>10</v>
      </c>
      <c r="G61" s="2">
        <v>1</v>
      </c>
      <c r="H61" s="2">
        <v>7</v>
      </c>
      <c r="I61" s="2">
        <v>4</v>
      </c>
      <c r="J61" s="2">
        <v>35</v>
      </c>
      <c r="K61" s="2">
        <v>0</v>
      </c>
      <c r="L61" s="2">
        <v>0</v>
      </c>
      <c r="M61" s="2">
        <v>0</v>
      </c>
      <c r="N61" s="2">
        <v>0</v>
      </c>
      <c r="O61" s="3">
        <v>3.5</v>
      </c>
      <c r="P61" s="2">
        <v>3.5</v>
      </c>
    </row>
    <row r="62" spans="2:16" x14ac:dyDescent="0.25">
      <c r="B62">
        <f>_xlfn.XLOOKUP(D62,[2]players!$C:$C,[2]players!$A:$A)</f>
        <v>180</v>
      </c>
      <c r="C62" s="5">
        <f>_xlfn.XLOOKUP(F62,[1]teams!$B:$B,[1]teams!$A:$A)</f>
        <v>14</v>
      </c>
      <c r="D62" s="6" t="str">
        <f t="shared" si="0"/>
        <v>Michael Pittman Jr.</v>
      </c>
      <c r="E62" s="9" t="s">
        <v>247</v>
      </c>
      <c r="F62" s="1" t="s">
        <v>66</v>
      </c>
      <c r="G62" s="1">
        <v>1</v>
      </c>
      <c r="H62" s="1">
        <v>8</v>
      </c>
      <c r="I62" s="1">
        <v>4</v>
      </c>
      <c r="J62" s="1">
        <v>31</v>
      </c>
      <c r="K62" s="1">
        <v>0</v>
      </c>
      <c r="L62" s="1">
        <v>0</v>
      </c>
      <c r="M62" s="1">
        <v>0</v>
      </c>
      <c r="N62" s="1">
        <v>0</v>
      </c>
      <c r="O62" s="3">
        <v>3.1</v>
      </c>
      <c r="P62" s="1">
        <v>3.1</v>
      </c>
    </row>
    <row r="63" spans="2:16" x14ac:dyDescent="0.25">
      <c r="B63">
        <f>_xlfn.XLOOKUP(D63,[2]players!$C:$C,[2]players!$A:$A)</f>
        <v>181</v>
      </c>
      <c r="C63" s="5">
        <f>_xlfn.XLOOKUP(F63,[1]teams!$B:$B,[1]teams!$A:$A)</f>
        <v>15</v>
      </c>
      <c r="D63" s="6" t="str">
        <f t="shared" si="0"/>
        <v>Christian Kirk</v>
      </c>
      <c r="E63" s="9" t="s">
        <v>248</v>
      </c>
      <c r="F63" s="2" t="s">
        <v>28</v>
      </c>
      <c r="G63" s="2">
        <v>1</v>
      </c>
      <c r="H63" s="2">
        <v>4</v>
      </c>
      <c r="I63" s="2">
        <v>1</v>
      </c>
      <c r="J63" s="2">
        <v>30</v>
      </c>
      <c r="K63" s="2">
        <v>0</v>
      </c>
      <c r="L63" s="2">
        <v>0</v>
      </c>
      <c r="M63" s="2">
        <v>0</v>
      </c>
      <c r="N63" s="2">
        <v>0</v>
      </c>
      <c r="O63" s="3">
        <v>3</v>
      </c>
      <c r="P63" s="2">
        <v>3</v>
      </c>
    </row>
    <row r="64" spans="2:16" x14ac:dyDescent="0.25">
      <c r="B64">
        <f>_xlfn.XLOOKUP(D64,[2]players!$C:$C,[2]players!$A:$A)</f>
        <v>182</v>
      </c>
      <c r="C64" s="5">
        <f>_xlfn.XLOOKUP(F64,[1]teams!$B:$B,[1]teams!$A:$A)</f>
        <v>6</v>
      </c>
      <c r="D64" s="6" t="str">
        <f t="shared" si="0"/>
        <v>Keenan Allen</v>
      </c>
      <c r="E64" s="9" t="s">
        <v>249</v>
      </c>
      <c r="F64" s="1" t="s">
        <v>12</v>
      </c>
      <c r="G64" s="1">
        <v>1</v>
      </c>
      <c r="H64" s="1">
        <v>11</v>
      </c>
      <c r="I64" s="1">
        <v>4</v>
      </c>
      <c r="J64" s="1">
        <v>29</v>
      </c>
      <c r="K64" s="1">
        <v>0</v>
      </c>
      <c r="L64" s="1">
        <v>0</v>
      </c>
      <c r="M64" s="1">
        <v>0</v>
      </c>
      <c r="N64" s="1">
        <v>0</v>
      </c>
      <c r="O64" s="3">
        <v>2.9</v>
      </c>
      <c r="P64" s="1">
        <v>2.9</v>
      </c>
    </row>
    <row r="65" spans="2:16" x14ac:dyDescent="0.25">
      <c r="B65">
        <f>_xlfn.XLOOKUP(D65,[2]players!$C:$C,[2]players!$A:$A)</f>
        <v>183</v>
      </c>
      <c r="C65" s="5">
        <f>_xlfn.XLOOKUP(F65,[1]teams!$B:$B,[1]teams!$A:$A)</f>
        <v>29</v>
      </c>
      <c r="D65" s="6" t="str">
        <f t="shared" si="0"/>
        <v>DK Metcalf</v>
      </c>
      <c r="E65" s="9" t="s">
        <v>250</v>
      </c>
      <c r="F65" s="2" t="s">
        <v>55</v>
      </c>
      <c r="G65" s="2">
        <v>1</v>
      </c>
      <c r="H65" s="2">
        <v>4</v>
      </c>
      <c r="I65" s="2">
        <v>3</v>
      </c>
      <c r="J65" s="2">
        <v>29</v>
      </c>
      <c r="K65" s="2">
        <v>0</v>
      </c>
      <c r="L65" s="2">
        <v>0</v>
      </c>
      <c r="M65" s="2">
        <v>0</v>
      </c>
      <c r="N65" s="2">
        <v>0</v>
      </c>
      <c r="O65" s="3">
        <v>2.9</v>
      </c>
      <c r="P65" s="2">
        <v>2.9</v>
      </c>
    </row>
    <row r="66" spans="2:16" x14ac:dyDescent="0.25">
      <c r="B66">
        <f>_xlfn.XLOOKUP(D66,[2]players!$C:$C,[2]players!$A:$A)</f>
        <v>184</v>
      </c>
      <c r="C66" s="5">
        <f>_xlfn.XLOOKUP(F66,[1]teams!$B:$B,[1]teams!$A:$A)</f>
        <v>28</v>
      </c>
      <c r="D66" s="6" t="str">
        <f t="shared" si="0"/>
        <v>Brandon Aiyuk</v>
      </c>
      <c r="E66" s="9" t="s">
        <v>251</v>
      </c>
      <c r="F66" s="1" t="s">
        <v>4</v>
      </c>
      <c r="G66" s="1">
        <v>1</v>
      </c>
      <c r="H66" s="1">
        <v>5</v>
      </c>
      <c r="I66" s="1">
        <v>2</v>
      </c>
      <c r="J66" s="1">
        <v>28</v>
      </c>
      <c r="K66" s="1">
        <v>0</v>
      </c>
      <c r="L66" s="1">
        <v>0</v>
      </c>
      <c r="M66" s="1">
        <v>0</v>
      </c>
      <c r="N66" s="1">
        <v>0</v>
      </c>
      <c r="O66" s="3">
        <v>2.8</v>
      </c>
      <c r="P66" s="1">
        <v>2.8</v>
      </c>
    </row>
    <row r="67" spans="2:16" x14ac:dyDescent="0.25">
      <c r="B67">
        <f>_xlfn.XLOOKUP(D67,[2]players!$C:$C,[2]players!$A:$A)</f>
        <v>185</v>
      </c>
      <c r="C67" s="5">
        <f>_xlfn.XLOOKUP(F67,[1]teams!$B:$B,[1]teams!$A:$A)</f>
        <v>22</v>
      </c>
      <c r="D67" s="6" t="str">
        <f t="shared" ref="D67:D132" si="1">TRIM(RIGHT(E67,LEN(E67)-FIND(".",E67)-1))</f>
        <v>Tyquan Thornton</v>
      </c>
      <c r="E67" s="9" t="s">
        <v>252</v>
      </c>
      <c r="F67" s="2" t="s">
        <v>16</v>
      </c>
      <c r="G67" s="2">
        <v>1</v>
      </c>
      <c r="H67" s="2">
        <v>3</v>
      </c>
      <c r="I67" s="2">
        <v>2</v>
      </c>
      <c r="J67" s="2">
        <v>27</v>
      </c>
      <c r="K67" s="2">
        <v>0</v>
      </c>
      <c r="L67" s="2">
        <v>0</v>
      </c>
      <c r="M67" s="2">
        <v>0</v>
      </c>
      <c r="N67" s="2">
        <v>0</v>
      </c>
      <c r="O67" s="3">
        <v>2.7</v>
      </c>
      <c r="P67" s="2">
        <v>2.7</v>
      </c>
    </row>
    <row r="68" spans="2:16" x14ac:dyDescent="0.25">
      <c r="B68">
        <f>_xlfn.XLOOKUP(D68,[2]players!$C:$C,[2]players!$A:$A)</f>
        <v>186</v>
      </c>
      <c r="C68" s="5">
        <f>_xlfn.XLOOKUP(F68,[1]teams!$B:$B,[1]teams!$A:$A)</f>
        <v>7</v>
      </c>
      <c r="D68" s="6" t="str">
        <f t="shared" si="1"/>
        <v>Andrei Iosivas</v>
      </c>
      <c r="E68" s="9" t="s">
        <v>253</v>
      </c>
      <c r="F68" s="1" t="s">
        <v>18</v>
      </c>
      <c r="G68" s="1">
        <v>1</v>
      </c>
      <c r="H68" s="1">
        <v>6</v>
      </c>
      <c r="I68" s="1">
        <v>3</v>
      </c>
      <c r="J68" s="1">
        <v>26</v>
      </c>
      <c r="K68" s="1">
        <v>0</v>
      </c>
      <c r="L68" s="1">
        <v>0</v>
      </c>
      <c r="M68" s="1">
        <v>0</v>
      </c>
      <c r="N68" s="1">
        <v>0</v>
      </c>
      <c r="O68" s="3">
        <v>2.6</v>
      </c>
      <c r="P68" s="1">
        <v>2.6</v>
      </c>
    </row>
    <row r="69" spans="2:16" x14ac:dyDescent="0.25">
      <c r="B69">
        <f>_xlfn.XLOOKUP(D69,[2]players!$C:$C,[2]players!$A:$A)</f>
        <v>187</v>
      </c>
      <c r="C69" s="5">
        <f>_xlfn.XLOOKUP(F69,[1]teams!$B:$B,[1]teams!$A:$A)</f>
        <v>24</v>
      </c>
      <c r="D69" s="6" t="str">
        <f t="shared" si="1"/>
        <v>Darius Slayton</v>
      </c>
      <c r="E69" s="9" t="s">
        <v>254</v>
      </c>
      <c r="F69" s="2" t="s">
        <v>20</v>
      </c>
      <c r="G69" s="2">
        <v>1</v>
      </c>
      <c r="H69" s="2">
        <v>4</v>
      </c>
      <c r="I69" s="2">
        <v>3</v>
      </c>
      <c r="J69" s="2">
        <v>26</v>
      </c>
      <c r="K69" s="2">
        <v>0</v>
      </c>
      <c r="L69" s="2">
        <v>0</v>
      </c>
      <c r="M69" s="2">
        <v>0</v>
      </c>
      <c r="N69" s="2">
        <v>0</v>
      </c>
      <c r="O69" s="3">
        <v>2.6</v>
      </c>
      <c r="P69" s="2">
        <v>2.6</v>
      </c>
    </row>
    <row r="70" spans="2:16" x14ac:dyDescent="0.25">
      <c r="B70">
        <f>_xlfn.XLOOKUP(D70,[2]players!$C:$C,[2]players!$A:$A)</f>
        <v>188</v>
      </c>
      <c r="C70" s="5">
        <f>_xlfn.XLOOKUP(F70,[1]teams!$B:$B,[1]teams!$A:$A)</f>
        <v>16</v>
      </c>
      <c r="D70" s="6" t="str">
        <f t="shared" si="1"/>
        <v>Justin Watson</v>
      </c>
      <c r="E70" s="9" t="s">
        <v>255</v>
      </c>
      <c r="F70" s="1" t="s">
        <v>48</v>
      </c>
      <c r="G70" s="1">
        <v>1</v>
      </c>
      <c r="H70" s="1">
        <v>1</v>
      </c>
      <c r="I70" s="1">
        <v>1</v>
      </c>
      <c r="J70" s="1">
        <v>25</v>
      </c>
      <c r="K70" s="1">
        <v>0</v>
      </c>
      <c r="L70" s="1">
        <v>0</v>
      </c>
      <c r="M70" s="1">
        <v>0</v>
      </c>
      <c r="N70" s="1">
        <v>0</v>
      </c>
      <c r="O70" s="3">
        <v>2.5</v>
      </c>
      <c r="P70" s="1">
        <v>2.5</v>
      </c>
    </row>
    <row r="71" spans="2:16" x14ac:dyDescent="0.25">
      <c r="B71">
        <f>_xlfn.XLOOKUP(D71,[2]players!$C:$C,[2]players!$A:$A)</f>
        <v>189</v>
      </c>
      <c r="C71" s="5">
        <f>_xlfn.XLOOKUP(F71,[1]teams!$B:$B,[1]teams!$A:$A)</f>
        <v>17</v>
      </c>
      <c r="D71" s="6" t="str">
        <f t="shared" si="1"/>
        <v>Tre Tucker</v>
      </c>
      <c r="E71" s="9" t="s">
        <v>256</v>
      </c>
      <c r="F71" s="2" t="s">
        <v>42</v>
      </c>
      <c r="G71" s="2">
        <v>1</v>
      </c>
      <c r="H71" s="2">
        <v>3</v>
      </c>
      <c r="I71" s="2">
        <v>2</v>
      </c>
      <c r="J71" s="2">
        <v>22</v>
      </c>
      <c r="K71" s="2">
        <v>0</v>
      </c>
      <c r="L71" s="2">
        <v>0</v>
      </c>
      <c r="M71" s="2">
        <v>0</v>
      </c>
      <c r="N71" s="2">
        <v>0</v>
      </c>
      <c r="O71" s="3">
        <v>2.2000000000000002</v>
      </c>
      <c r="P71" s="2">
        <v>2.2000000000000002</v>
      </c>
    </row>
    <row r="72" spans="2:16" x14ac:dyDescent="0.25">
      <c r="B72">
        <f>_xlfn.XLOOKUP(D72,[2]players!$C:$C,[2]players!$A:$A)</f>
        <v>190</v>
      </c>
      <c r="C72" s="5">
        <f>_xlfn.XLOOKUP(F72,[1]teams!$B:$B,[1]teams!$A:$A)</f>
        <v>22</v>
      </c>
      <c r="D72" s="6" t="str">
        <f t="shared" si="1"/>
        <v>K.J. Osborn</v>
      </c>
      <c r="E72" s="9" t="s">
        <v>257</v>
      </c>
      <c r="F72" s="1" t="s">
        <v>16</v>
      </c>
      <c r="G72" s="1">
        <v>1</v>
      </c>
      <c r="H72" s="1">
        <v>6</v>
      </c>
      <c r="I72" s="1">
        <v>3</v>
      </c>
      <c r="J72" s="1">
        <v>21</v>
      </c>
      <c r="K72" s="1">
        <v>0</v>
      </c>
      <c r="L72" s="1">
        <v>0</v>
      </c>
      <c r="M72" s="1">
        <v>0</v>
      </c>
      <c r="N72" s="1">
        <v>0</v>
      </c>
      <c r="O72" s="3">
        <v>2.1</v>
      </c>
      <c r="P72" s="1">
        <v>2.1</v>
      </c>
    </row>
    <row r="73" spans="2:16" x14ac:dyDescent="0.25">
      <c r="B73">
        <f>_xlfn.XLOOKUP(D73,[2]players!$C:$C,[2]players!$A:$A)</f>
        <v>191</v>
      </c>
      <c r="C73" s="5">
        <f>_xlfn.XLOOKUP(F73,[1]teams!$B:$B,[1]teams!$A:$A)</f>
        <v>5</v>
      </c>
      <c r="D73" s="6" t="str">
        <f t="shared" si="1"/>
        <v>Diontae Johnson</v>
      </c>
      <c r="E73" s="9" t="s">
        <v>258</v>
      </c>
      <c r="F73" s="2" t="s">
        <v>10</v>
      </c>
      <c r="G73" s="2">
        <v>1</v>
      </c>
      <c r="H73" s="2">
        <v>6</v>
      </c>
      <c r="I73" s="2">
        <v>2</v>
      </c>
      <c r="J73" s="2">
        <v>19</v>
      </c>
      <c r="K73" s="2">
        <v>0</v>
      </c>
      <c r="L73" s="2">
        <v>0</v>
      </c>
      <c r="M73" s="2">
        <v>0</v>
      </c>
      <c r="N73" s="2">
        <v>0</v>
      </c>
      <c r="O73" s="3">
        <v>1.9</v>
      </c>
      <c r="P73" s="2">
        <v>1.9</v>
      </c>
    </row>
    <row r="74" spans="2:16" x14ac:dyDescent="0.25">
      <c r="B74">
        <f>_xlfn.XLOOKUP(D74,[2]players!$C:$C,[2]players!$A:$A)</f>
        <v>192</v>
      </c>
      <c r="C74" s="5">
        <f>_xlfn.XLOOKUP(F74,[1]teams!$B:$B,[1]teams!$A:$A)</f>
        <v>6</v>
      </c>
      <c r="D74" s="6" t="str">
        <f t="shared" si="1"/>
        <v>Velus Jones Jr.</v>
      </c>
      <c r="E74" s="9" t="s">
        <v>259</v>
      </c>
      <c r="F74" s="1" t="s">
        <v>12</v>
      </c>
      <c r="G74" s="1">
        <v>1</v>
      </c>
      <c r="H74" s="1">
        <v>1</v>
      </c>
      <c r="I74" s="1">
        <v>1</v>
      </c>
      <c r="J74" s="1">
        <v>8</v>
      </c>
      <c r="K74" s="1">
        <v>0</v>
      </c>
      <c r="L74" s="1">
        <v>2</v>
      </c>
      <c r="M74" s="1">
        <v>11</v>
      </c>
      <c r="N74" s="1">
        <v>0</v>
      </c>
      <c r="O74" s="3">
        <v>1.9</v>
      </c>
      <c r="P74" s="1">
        <v>1.9</v>
      </c>
    </row>
    <row r="75" spans="2:16" x14ac:dyDescent="0.25">
      <c r="B75">
        <f>_xlfn.XLOOKUP(D75,[2]players!$C:$C,[2]players!$A:$A)</f>
        <v>193</v>
      </c>
      <c r="C75" s="5">
        <f>_xlfn.XLOOKUP(F75,[1]teams!$B:$B,[1]teams!$A:$A)</f>
        <v>30</v>
      </c>
      <c r="D75" s="6" t="str">
        <f t="shared" si="1"/>
        <v>Trey Palmer</v>
      </c>
      <c r="E75" s="9" t="s">
        <v>260</v>
      </c>
      <c r="F75" s="2" t="s">
        <v>0</v>
      </c>
      <c r="G75" s="2">
        <v>1</v>
      </c>
      <c r="H75" s="2">
        <v>2</v>
      </c>
      <c r="I75" s="2">
        <v>1</v>
      </c>
      <c r="J75" s="2">
        <v>19</v>
      </c>
      <c r="K75" s="2">
        <v>0</v>
      </c>
      <c r="L75" s="2">
        <v>0</v>
      </c>
      <c r="M75" s="2">
        <v>0</v>
      </c>
      <c r="N75" s="2">
        <v>0</v>
      </c>
      <c r="O75" s="3">
        <v>1.9</v>
      </c>
      <c r="P75" s="2">
        <v>1.9</v>
      </c>
    </row>
    <row r="76" spans="2:16" x14ac:dyDescent="0.25">
      <c r="B76">
        <f>_xlfn.XLOOKUP(D76,[2]players!$C:$C,[2]players!$A:$A)</f>
        <v>194</v>
      </c>
      <c r="C76" s="5">
        <f>_xlfn.XLOOKUP(F76,[1]teams!$B:$B,[1]teams!$A:$A)</f>
        <v>29</v>
      </c>
      <c r="D76" s="6" t="str">
        <f t="shared" si="1"/>
        <v>Jaxon Smith-Njigba</v>
      </c>
      <c r="E76" s="9" t="s">
        <v>261</v>
      </c>
      <c r="F76" s="1" t="s">
        <v>55</v>
      </c>
      <c r="G76" s="1">
        <v>1</v>
      </c>
      <c r="H76" s="1">
        <v>2</v>
      </c>
      <c r="I76" s="1">
        <v>2</v>
      </c>
      <c r="J76" s="1">
        <v>19</v>
      </c>
      <c r="K76" s="1">
        <v>0</v>
      </c>
      <c r="L76" s="1">
        <v>0</v>
      </c>
      <c r="M76" s="1">
        <v>0</v>
      </c>
      <c r="N76" s="1">
        <v>0</v>
      </c>
      <c r="O76" s="3">
        <v>1.9</v>
      </c>
      <c r="P76" s="1">
        <v>1.9</v>
      </c>
    </row>
    <row r="77" spans="2:16" s="4" customFormat="1" x14ac:dyDescent="0.25">
      <c r="B77">
        <f>_xlfn.XLOOKUP(D77,[2]players!$C:$C,[2]players!$A:$A)</f>
        <v>195</v>
      </c>
      <c r="C77" s="6">
        <f>_xlfn.XLOOKUP(F77,[1]teams!$B:$B,[1]teams!$A:$A)</f>
        <v>4</v>
      </c>
      <c r="D77" s="6" t="str">
        <f t="shared" si="1"/>
        <v>Marquez Valdes-Scantling</v>
      </c>
      <c r="E77" s="9" t="s">
        <v>262</v>
      </c>
      <c r="F77" s="22" t="s">
        <v>69</v>
      </c>
      <c r="G77" s="22">
        <v>1</v>
      </c>
      <c r="H77" s="22">
        <v>2</v>
      </c>
      <c r="I77" s="22">
        <v>1</v>
      </c>
      <c r="J77" s="22">
        <v>19</v>
      </c>
      <c r="K77" s="22">
        <v>0</v>
      </c>
      <c r="L77" s="22">
        <v>0</v>
      </c>
      <c r="M77" s="22">
        <v>0</v>
      </c>
      <c r="N77" s="22">
        <v>0</v>
      </c>
      <c r="O77" s="21">
        <v>1.9</v>
      </c>
      <c r="P77" s="22">
        <v>1.9</v>
      </c>
    </row>
    <row r="78" spans="2:16" s="4" customFormat="1" x14ac:dyDescent="0.25">
      <c r="B78">
        <f>_xlfn.XLOOKUP(D78,[2]players!$C:$C,[2]players!$A:$A)</f>
        <v>196</v>
      </c>
      <c r="C78" s="6">
        <f>_xlfn.XLOOKUP(F78,[1]teams!$B:$B,[1]teams!$A:$A)</f>
        <v>31</v>
      </c>
      <c r="D78" s="6" t="str">
        <f t="shared" si="1"/>
        <v>Tyler Boyd</v>
      </c>
      <c r="E78" s="9" t="s">
        <v>263</v>
      </c>
      <c r="F78" s="20" t="s">
        <v>33</v>
      </c>
      <c r="G78" s="20">
        <v>1</v>
      </c>
      <c r="H78" s="20">
        <v>5</v>
      </c>
      <c r="I78" s="20">
        <v>3</v>
      </c>
      <c r="J78" s="20">
        <v>18</v>
      </c>
      <c r="K78" s="20">
        <v>0</v>
      </c>
      <c r="L78" s="20">
        <v>0</v>
      </c>
      <c r="M78" s="20">
        <v>0</v>
      </c>
      <c r="N78" s="20">
        <v>0</v>
      </c>
      <c r="O78" s="21">
        <v>1.8</v>
      </c>
      <c r="P78" s="20">
        <v>1.8</v>
      </c>
    </row>
    <row r="79" spans="2:16" s="4" customFormat="1" x14ac:dyDescent="0.25">
      <c r="B79">
        <f>_xlfn.XLOOKUP(D79,[2]players!$C:$C,[2]players!$A:$A)</f>
        <v>197</v>
      </c>
      <c r="C79" s="6">
        <f>_xlfn.XLOOKUP(F79,[1]teams!$B:$B,[1]teams!$A:$A)</f>
        <v>9</v>
      </c>
      <c r="D79" s="6" t="str">
        <f t="shared" si="1"/>
        <v>Jalen Brooks</v>
      </c>
      <c r="E79" s="9" t="s">
        <v>264</v>
      </c>
      <c r="F79" s="22" t="s">
        <v>2</v>
      </c>
      <c r="G79" s="22">
        <v>1</v>
      </c>
      <c r="H79" s="22">
        <v>1</v>
      </c>
      <c r="I79" s="22">
        <v>1</v>
      </c>
      <c r="J79" s="22">
        <v>18</v>
      </c>
      <c r="K79" s="22">
        <v>0</v>
      </c>
      <c r="L79" s="22">
        <v>0</v>
      </c>
      <c r="M79" s="22">
        <v>0</v>
      </c>
      <c r="N79" s="22">
        <v>0</v>
      </c>
      <c r="O79" s="21">
        <v>1.8</v>
      </c>
      <c r="P79" s="22">
        <v>1.8</v>
      </c>
    </row>
    <row r="80" spans="2:16" s="4" customFormat="1" x14ac:dyDescent="0.25">
      <c r="B80">
        <f>_xlfn.XLOOKUP(D80,[2]players!$C:$C,[2]players!$A:$A)</f>
        <v>198</v>
      </c>
      <c r="C80" s="6">
        <f>_xlfn.XLOOKUP(F80,[1]teams!$B:$B,[1]teams!$A:$A)</f>
        <v>32</v>
      </c>
      <c r="D80" s="6" t="str">
        <f t="shared" si="1"/>
        <v>Luke McCaffrey</v>
      </c>
      <c r="E80" s="9" t="s">
        <v>265</v>
      </c>
      <c r="F80" s="20" t="s">
        <v>64</v>
      </c>
      <c r="G80" s="20">
        <v>1</v>
      </c>
      <c r="H80" s="20">
        <v>3</v>
      </c>
      <c r="I80" s="20">
        <v>3</v>
      </c>
      <c r="J80" s="20">
        <v>18</v>
      </c>
      <c r="K80" s="20">
        <v>0</v>
      </c>
      <c r="L80" s="20">
        <v>0</v>
      </c>
      <c r="M80" s="20">
        <v>0</v>
      </c>
      <c r="N80" s="20">
        <v>0</v>
      </c>
      <c r="O80" s="21">
        <v>1.8</v>
      </c>
      <c r="P80" s="20">
        <v>1.8</v>
      </c>
    </row>
    <row r="81" spans="2:16" s="4" customFormat="1" x14ac:dyDescent="0.25">
      <c r="B81">
        <f>_xlfn.XLOOKUP(D81,[2]players!$C:$C,[2]players!$A:$A)</f>
        <v>199</v>
      </c>
      <c r="C81" s="6">
        <f>_xlfn.XLOOKUP(F81,[1]teams!$B:$B,[1]teams!$A:$A)</f>
        <v>32</v>
      </c>
      <c r="D81" s="6" t="str">
        <f t="shared" si="1"/>
        <v>Terry McLaurin</v>
      </c>
      <c r="E81" s="9" t="s">
        <v>266</v>
      </c>
      <c r="F81" s="22" t="s">
        <v>64</v>
      </c>
      <c r="G81" s="22">
        <v>1</v>
      </c>
      <c r="H81" s="22">
        <v>4</v>
      </c>
      <c r="I81" s="22">
        <v>2</v>
      </c>
      <c r="J81" s="22">
        <v>17</v>
      </c>
      <c r="K81" s="22">
        <v>0</v>
      </c>
      <c r="L81" s="22">
        <v>0</v>
      </c>
      <c r="M81" s="22">
        <v>0</v>
      </c>
      <c r="N81" s="22">
        <v>0</v>
      </c>
      <c r="O81" s="21">
        <v>1.7</v>
      </c>
      <c r="P81" s="22">
        <v>1.7</v>
      </c>
    </row>
    <row r="82" spans="2:16" s="4" customFormat="1" x14ac:dyDescent="0.25">
      <c r="B82">
        <f>_xlfn.XLOOKUP(D82,[2]players!$C:$C,[2]players!$A:$A)</f>
        <v>200</v>
      </c>
      <c r="C82" s="6">
        <f>_xlfn.XLOOKUP(F82,[1]teams!$B:$B,[1]teams!$A:$A)</f>
        <v>8</v>
      </c>
      <c r="D82" s="6" t="str">
        <f t="shared" si="1"/>
        <v>Amari Cooper</v>
      </c>
      <c r="E82" s="9" t="s">
        <v>267</v>
      </c>
      <c r="F82" s="20" t="s">
        <v>38</v>
      </c>
      <c r="G82" s="20">
        <v>1</v>
      </c>
      <c r="H82" s="20">
        <v>9</v>
      </c>
      <c r="I82" s="20">
        <v>2</v>
      </c>
      <c r="J82" s="20">
        <v>16</v>
      </c>
      <c r="K82" s="20">
        <v>0</v>
      </c>
      <c r="L82" s="20">
        <v>0</v>
      </c>
      <c r="M82" s="20">
        <v>0</v>
      </c>
      <c r="N82" s="20">
        <v>0</v>
      </c>
      <c r="O82" s="21">
        <v>1.6</v>
      </c>
      <c r="P82" s="20">
        <v>1.6</v>
      </c>
    </row>
    <row r="83" spans="2:16" s="4" customFormat="1" x14ac:dyDescent="0.25">
      <c r="B83">
        <f>_xlfn.XLOOKUP(D83,[2]players!$C:$C,[2]players!$A:$A)</f>
        <v>201</v>
      </c>
      <c r="C83" s="6">
        <f>_xlfn.XLOOKUP(F83,[1]teams!$B:$B,[1]teams!$A:$A)</f>
        <v>2</v>
      </c>
      <c r="D83" s="6" t="str">
        <f t="shared" si="1"/>
        <v>Drake London</v>
      </c>
      <c r="E83" s="9" t="s">
        <v>268</v>
      </c>
      <c r="F83" s="22" t="s">
        <v>22</v>
      </c>
      <c r="G83" s="22">
        <v>1</v>
      </c>
      <c r="H83" s="22">
        <v>3</v>
      </c>
      <c r="I83" s="22">
        <v>2</v>
      </c>
      <c r="J83" s="22">
        <v>15</v>
      </c>
      <c r="K83" s="22">
        <v>0</v>
      </c>
      <c r="L83" s="22">
        <v>0</v>
      </c>
      <c r="M83" s="22">
        <v>0</v>
      </c>
      <c r="N83" s="22">
        <v>0</v>
      </c>
      <c r="O83" s="21">
        <v>1.5</v>
      </c>
      <c r="P83" s="22">
        <v>1.5</v>
      </c>
    </row>
    <row r="84" spans="2:16" s="4" customFormat="1" x14ac:dyDescent="0.25">
      <c r="B84">
        <f>_xlfn.XLOOKUP(D84,[2]players!$C:$C,[2]players!$A:$A)</f>
        <v>202</v>
      </c>
      <c r="C84" s="6">
        <f>_xlfn.XLOOKUP(F84,[1]teams!$B:$B,[1]teams!$A:$A)</f>
        <v>2</v>
      </c>
      <c r="D84" s="6" t="str">
        <f t="shared" si="1"/>
        <v>Darnell Mooney</v>
      </c>
      <c r="E84" s="9" t="s">
        <v>269</v>
      </c>
      <c r="F84" s="20" t="s">
        <v>22</v>
      </c>
      <c r="G84" s="20">
        <v>1</v>
      </c>
      <c r="H84" s="20">
        <v>3</v>
      </c>
      <c r="I84" s="20">
        <v>1</v>
      </c>
      <c r="J84" s="20">
        <v>15</v>
      </c>
      <c r="K84" s="20">
        <v>0</v>
      </c>
      <c r="L84" s="20">
        <v>0</v>
      </c>
      <c r="M84" s="20">
        <v>0</v>
      </c>
      <c r="N84" s="20">
        <v>0</v>
      </c>
      <c r="O84" s="21">
        <v>1.5</v>
      </c>
      <c r="P84" s="20">
        <v>1.5</v>
      </c>
    </row>
    <row r="85" spans="2:16" s="4" customFormat="1" x14ac:dyDescent="0.25">
      <c r="B85">
        <f>_xlfn.XLOOKUP(D85,[2]players!$C:$C,[2]players!$A:$A)</f>
        <v>203</v>
      </c>
      <c r="C85" s="6">
        <f>_xlfn.XLOOKUP(F85,[1]teams!$B:$B,[1]teams!$A:$A)</f>
        <v>18</v>
      </c>
      <c r="D85" s="6" t="str">
        <f t="shared" si="1"/>
        <v>Josh Palmer</v>
      </c>
      <c r="E85" s="9" t="s">
        <v>270</v>
      </c>
      <c r="F85" s="22" t="s">
        <v>24</v>
      </c>
      <c r="G85" s="22">
        <v>1</v>
      </c>
      <c r="H85" s="22">
        <v>4</v>
      </c>
      <c r="I85" s="22">
        <v>2</v>
      </c>
      <c r="J85" s="22">
        <v>15</v>
      </c>
      <c r="K85" s="22">
        <v>0</v>
      </c>
      <c r="L85" s="22">
        <v>0</v>
      </c>
      <c r="M85" s="22">
        <v>0</v>
      </c>
      <c r="N85" s="22">
        <v>0</v>
      </c>
      <c r="O85" s="21">
        <v>1.5</v>
      </c>
      <c r="P85" s="22">
        <v>1.5</v>
      </c>
    </row>
    <row r="86" spans="2:16" s="4" customFormat="1" x14ac:dyDescent="0.25">
      <c r="B86">
        <f>_xlfn.XLOOKUP(D86,[2]players!$C:$C,[2]players!$A:$A)</f>
        <v>204</v>
      </c>
      <c r="C86" s="6">
        <f>_xlfn.XLOOKUP(F86,[1]teams!$B:$B,[1]teams!$A:$A)</f>
        <v>4</v>
      </c>
      <c r="D86" s="6" t="str">
        <f t="shared" si="1"/>
        <v>Curtis Samuel</v>
      </c>
      <c r="E86" s="9" t="s">
        <v>271</v>
      </c>
      <c r="F86" s="20" t="s">
        <v>69</v>
      </c>
      <c r="G86" s="20">
        <v>1</v>
      </c>
      <c r="H86" s="20">
        <v>2</v>
      </c>
      <c r="I86" s="20">
        <v>2</v>
      </c>
      <c r="J86" s="20">
        <v>15</v>
      </c>
      <c r="K86" s="20">
        <v>0</v>
      </c>
      <c r="L86" s="20">
        <v>0</v>
      </c>
      <c r="M86" s="20">
        <v>0</v>
      </c>
      <c r="N86" s="20">
        <v>0</v>
      </c>
      <c r="O86" s="21">
        <v>1.5</v>
      </c>
      <c r="P86" s="20">
        <v>1.5</v>
      </c>
    </row>
    <row r="87" spans="2:16" s="4" customFormat="1" x14ac:dyDescent="0.25">
      <c r="B87">
        <f>_xlfn.XLOOKUP(D87,[2]players!$C:$C,[2]players!$A:$A)</f>
        <v>205</v>
      </c>
      <c r="C87" s="6">
        <f>_xlfn.XLOOKUP(F87,[1]teams!$B:$B,[1]teams!$A:$A)</f>
        <v>32</v>
      </c>
      <c r="D87" s="6" t="str">
        <f t="shared" si="1"/>
        <v>Olamide Zaccheaus</v>
      </c>
      <c r="E87" s="9" t="s">
        <v>272</v>
      </c>
      <c r="F87" s="22" t="s">
        <v>64</v>
      </c>
      <c r="G87" s="22">
        <v>1</v>
      </c>
      <c r="H87" s="22">
        <v>3</v>
      </c>
      <c r="I87" s="22">
        <v>1</v>
      </c>
      <c r="J87" s="22">
        <v>15</v>
      </c>
      <c r="K87" s="22">
        <v>0</v>
      </c>
      <c r="L87" s="22">
        <v>0</v>
      </c>
      <c r="M87" s="22">
        <v>0</v>
      </c>
      <c r="N87" s="22">
        <v>0</v>
      </c>
      <c r="O87" s="21">
        <v>1.5</v>
      </c>
      <c r="P87" s="22">
        <v>1.5</v>
      </c>
    </row>
    <row r="88" spans="2:16" x14ac:dyDescent="0.25">
      <c r="B88">
        <f>_xlfn.XLOOKUP(D88,[2]players!$C:$C,[2]players!$A:$A)</f>
        <v>206</v>
      </c>
      <c r="C88" s="5">
        <f>_xlfn.XLOOKUP(F88,[1]teams!$B:$B,[1]teams!$A:$A)</f>
        <v>5</v>
      </c>
      <c r="D88" s="6" t="str">
        <f t="shared" si="1"/>
        <v>David Moore</v>
      </c>
      <c r="E88" s="9" t="s">
        <v>273</v>
      </c>
      <c r="F88" s="1" t="s">
        <v>10</v>
      </c>
      <c r="G88" s="1">
        <v>1</v>
      </c>
      <c r="H88" s="1">
        <v>3</v>
      </c>
      <c r="I88" s="1">
        <v>1</v>
      </c>
      <c r="J88" s="1">
        <v>14</v>
      </c>
      <c r="K88" s="1">
        <v>0</v>
      </c>
      <c r="L88" s="1">
        <v>0</v>
      </c>
      <c r="M88" s="1">
        <v>0</v>
      </c>
      <c r="N88" s="1">
        <v>0</v>
      </c>
      <c r="O88" s="3">
        <v>1.4</v>
      </c>
      <c r="P88" s="1">
        <v>1.4</v>
      </c>
    </row>
    <row r="89" spans="2:16" x14ac:dyDescent="0.25">
      <c r="B89">
        <f>_xlfn.XLOOKUP(D89,[2]players!$C:$C,[2]players!$A:$A)</f>
        <v>207</v>
      </c>
      <c r="C89" s="5">
        <f>_xlfn.XLOOKUP(F89,[1]teams!$B:$B,[1]teams!$A:$A)</f>
        <v>11</v>
      </c>
      <c r="D89" s="6" t="str">
        <f t="shared" si="1"/>
        <v>Amon-Ra St. Brown</v>
      </c>
      <c r="E89" s="9" t="s">
        <v>274</v>
      </c>
      <c r="F89" s="2" t="s">
        <v>36</v>
      </c>
      <c r="G89" s="2">
        <v>1</v>
      </c>
      <c r="H89" s="2">
        <v>6</v>
      </c>
      <c r="I89" s="2">
        <v>3</v>
      </c>
      <c r="J89" s="2">
        <v>13</v>
      </c>
      <c r="K89" s="2">
        <v>0</v>
      </c>
      <c r="L89" s="2">
        <v>0</v>
      </c>
      <c r="M89" s="2">
        <v>0</v>
      </c>
      <c r="N89" s="2">
        <v>0</v>
      </c>
      <c r="O89" s="3">
        <v>1.3</v>
      </c>
      <c r="P89" s="2">
        <v>1.3</v>
      </c>
    </row>
    <row r="90" spans="2:16" x14ac:dyDescent="0.25">
      <c r="B90">
        <f>_xlfn.XLOOKUP(D90,[2]players!$C:$C,[2]players!$A:$A)</f>
        <v>208</v>
      </c>
      <c r="C90" s="5">
        <f>_xlfn.XLOOKUP(F90,[1]teams!$B:$B,[1]teams!$A:$A)</f>
        <v>22</v>
      </c>
      <c r="D90" s="6" t="str">
        <f t="shared" si="1"/>
        <v>Demario Douglas</v>
      </c>
      <c r="E90" s="9" t="s">
        <v>275</v>
      </c>
      <c r="F90" s="1" t="s">
        <v>16</v>
      </c>
      <c r="G90" s="1">
        <v>1</v>
      </c>
      <c r="H90" s="1">
        <v>3</v>
      </c>
      <c r="I90" s="1">
        <v>2</v>
      </c>
      <c r="J90" s="1">
        <v>12</v>
      </c>
      <c r="K90" s="1">
        <v>0</v>
      </c>
      <c r="L90" s="1">
        <v>0</v>
      </c>
      <c r="M90" s="1">
        <v>0</v>
      </c>
      <c r="N90" s="1">
        <v>0</v>
      </c>
      <c r="O90" s="3">
        <v>1.2</v>
      </c>
      <c r="P90" s="1">
        <v>1.2</v>
      </c>
    </row>
    <row r="91" spans="2:16" x14ac:dyDescent="0.25">
      <c r="B91">
        <f>_xlfn.XLOOKUP(D91,[2]players!$C:$C,[2]players!$A:$A)</f>
        <v>209</v>
      </c>
      <c r="C91" s="5">
        <f>_xlfn.XLOOKUP(F91,[1]teams!$B:$B,[1]teams!$A:$A)</f>
        <v>11</v>
      </c>
      <c r="D91" s="6" t="str">
        <f t="shared" si="1"/>
        <v>Kalif Raymond</v>
      </c>
      <c r="E91" s="9" t="s">
        <v>276</v>
      </c>
      <c r="F91" s="2" t="s">
        <v>36</v>
      </c>
      <c r="G91" s="2">
        <v>1</v>
      </c>
      <c r="H91" s="2">
        <v>0</v>
      </c>
      <c r="I91" s="2">
        <v>0</v>
      </c>
      <c r="J91" s="2">
        <v>0</v>
      </c>
      <c r="K91" s="2">
        <v>0</v>
      </c>
      <c r="L91" s="2">
        <v>1</v>
      </c>
      <c r="M91" s="2">
        <v>12</v>
      </c>
      <c r="N91" s="2">
        <v>0</v>
      </c>
      <c r="O91" s="3">
        <v>1.2</v>
      </c>
      <c r="P91" s="2">
        <v>1.2</v>
      </c>
    </row>
    <row r="92" spans="2:16" x14ac:dyDescent="0.25">
      <c r="B92">
        <f>_xlfn.XLOOKUP(D92,[2]players!$C:$C,[2]players!$A:$A)</f>
        <v>210</v>
      </c>
      <c r="C92" s="5">
        <f>_xlfn.XLOOKUP(F92,[1]teams!$B:$B,[1]teams!$A:$A)</f>
        <v>9</v>
      </c>
      <c r="D92" s="6" t="str">
        <f t="shared" si="1"/>
        <v>Jalen Tolbert</v>
      </c>
      <c r="E92" s="9" t="s">
        <v>277</v>
      </c>
      <c r="F92" s="1" t="s">
        <v>2</v>
      </c>
      <c r="G92" s="1">
        <v>1</v>
      </c>
      <c r="H92" s="1">
        <v>2</v>
      </c>
      <c r="I92" s="1">
        <v>1</v>
      </c>
      <c r="J92" s="1">
        <v>12</v>
      </c>
      <c r="K92" s="1">
        <v>0</v>
      </c>
      <c r="L92" s="1">
        <v>0</v>
      </c>
      <c r="M92" s="1">
        <v>0</v>
      </c>
      <c r="N92" s="1">
        <v>0</v>
      </c>
      <c r="O92" s="3">
        <v>1.2</v>
      </c>
      <c r="P92" s="1">
        <v>1.2</v>
      </c>
    </row>
    <row r="93" spans="2:16" x14ac:dyDescent="0.25">
      <c r="B93">
        <f>_xlfn.XLOOKUP(D93,[2]players!$C:$C,[2]players!$A:$A)</f>
        <v>211</v>
      </c>
      <c r="C93" s="5">
        <f>_xlfn.XLOOKUP(F93,[1]teams!$B:$B,[1]teams!$A:$A)</f>
        <v>6</v>
      </c>
      <c r="D93" s="6" t="str">
        <f t="shared" si="1"/>
        <v>Rome Odunze</v>
      </c>
      <c r="E93" s="9" t="s">
        <v>278</v>
      </c>
      <c r="F93" s="2" t="s">
        <v>12</v>
      </c>
      <c r="G93" s="2">
        <v>1</v>
      </c>
      <c r="H93" s="2">
        <v>4</v>
      </c>
      <c r="I93" s="2">
        <v>1</v>
      </c>
      <c r="J93" s="2">
        <v>11</v>
      </c>
      <c r="K93" s="2">
        <v>0</v>
      </c>
      <c r="L93" s="2">
        <v>0</v>
      </c>
      <c r="M93" s="2">
        <v>0</v>
      </c>
      <c r="N93" s="2">
        <v>0</v>
      </c>
      <c r="O93" s="3">
        <v>1.1000000000000001</v>
      </c>
      <c r="P93" s="2">
        <v>1.1000000000000001</v>
      </c>
    </row>
    <row r="94" spans="2:16" x14ac:dyDescent="0.25">
      <c r="B94">
        <f>_xlfn.XLOOKUP(D94,[2]players!$C:$C,[2]players!$A:$A)</f>
        <v>212</v>
      </c>
      <c r="C94" s="5">
        <f>_xlfn.XLOOKUP(F94,[1]teams!$B:$B,[1]teams!$A:$A)</f>
        <v>23</v>
      </c>
      <c r="D94" s="6" t="str">
        <f t="shared" si="1"/>
        <v>Chris Olave</v>
      </c>
      <c r="E94" s="9" t="s">
        <v>279</v>
      </c>
      <c r="F94" s="1" t="s">
        <v>8</v>
      </c>
      <c r="G94" s="1">
        <v>1</v>
      </c>
      <c r="H94" s="1">
        <v>2</v>
      </c>
      <c r="I94" s="1">
        <v>2</v>
      </c>
      <c r="J94" s="1">
        <v>11</v>
      </c>
      <c r="K94" s="1">
        <v>0</v>
      </c>
      <c r="L94" s="1">
        <v>0</v>
      </c>
      <c r="M94" s="1">
        <v>0</v>
      </c>
      <c r="N94" s="1">
        <v>0</v>
      </c>
      <c r="O94" s="3">
        <v>1.1000000000000001</v>
      </c>
      <c r="P94" s="1">
        <v>1.1000000000000001</v>
      </c>
    </row>
    <row r="95" spans="2:16" x14ac:dyDescent="0.25">
      <c r="B95">
        <f>_xlfn.XLOOKUP(D95,[2]players!$C:$C,[2]players!$A:$A)</f>
        <v>213</v>
      </c>
      <c r="C95" s="5">
        <f>_xlfn.XLOOKUP(F95,[1]teams!$B:$B,[1]teams!$A:$A)</f>
        <v>18</v>
      </c>
      <c r="D95" s="6" t="str">
        <f t="shared" si="1"/>
        <v>Derius Davis</v>
      </c>
      <c r="E95" s="9" t="s">
        <v>280</v>
      </c>
      <c r="F95" s="2" t="s">
        <v>24</v>
      </c>
      <c r="G95" s="2">
        <v>1</v>
      </c>
      <c r="H95" s="2">
        <v>0</v>
      </c>
      <c r="I95" s="2">
        <v>0</v>
      </c>
      <c r="J95" s="2">
        <v>0</v>
      </c>
      <c r="K95" s="2">
        <v>0</v>
      </c>
      <c r="L95" s="2">
        <v>2</v>
      </c>
      <c r="M95" s="2">
        <v>9</v>
      </c>
      <c r="N95" s="2">
        <v>0</v>
      </c>
      <c r="O95" s="3">
        <v>0.9</v>
      </c>
      <c r="P95" s="2">
        <v>0.9</v>
      </c>
    </row>
    <row r="96" spans="2:16" x14ac:dyDescent="0.25">
      <c r="B96">
        <f>_xlfn.XLOOKUP(D96,[2]players!$C:$C,[2]players!$A:$A)</f>
        <v>214</v>
      </c>
      <c r="C96" s="5">
        <f>_xlfn.XLOOKUP(F96,[1]teams!$B:$B,[1]teams!$A:$A)</f>
        <v>8</v>
      </c>
      <c r="D96" s="6" t="str">
        <f t="shared" si="1"/>
        <v>Elijah Moore</v>
      </c>
      <c r="E96" s="9" t="s">
        <v>281</v>
      </c>
      <c r="F96" s="1" t="s">
        <v>38</v>
      </c>
      <c r="G96" s="1">
        <v>1</v>
      </c>
      <c r="H96" s="1">
        <v>6</v>
      </c>
      <c r="I96" s="1">
        <v>3</v>
      </c>
      <c r="J96" s="1">
        <v>9</v>
      </c>
      <c r="K96" s="1">
        <v>0</v>
      </c>
      <c r="L96" s="1">
        <v>0</v>
      </c>
      <c r="M96" s="1">
        <v>0</v>
      </c>
      <c r="N96" s="1">
        <v>0</v>
      </c>
      <c r="O96" s="3">
        <v>0.9</v>
      </c>
      <c r="P96" s="1">
        <v>0.9</v>
      </c>
    </row>
    <row r="97" spans="2:16" x14ac:dyDescent="0.25">
      <c r="B97">
        <f>_xlfn.XLOOKUP(D97,[2]players!$C:$C,[2]players!$A:$A)</f>
        <v>215</v>
      </c>
      <c r="C97" s="5">
        <f>_xlfn.XLOOKUP(F97,[1]teams!$B:$B,[1]teams!$A:$A)</f>
        <v>17</v>
      </c>
      <c r="D97" s="6" t="str">
        <f t="shared" si="1"/>
        <v>D.J. Turner</v>
      </c>
      <c r="E97" s="9" t="s">
        <v>282</v>
      </c>
      <c r="F97" s="2" t="s">
        <v>42</v>
      </c>
      <c r="G97" s="2">
        <v>1</v>
      </c>
      <c r="H97" s="2">
        <v>1</v>
      </c>
      <c r="I97" s="2">
        <v>1</v>
      </c>
      <c r="J97" s="2">
        <v>9</v>
      </c>
      <c r="K97" s="2">
        <v>0</v>
      </c>
      <c r="L97" s="2">
        <v>0</v>
      </c>
      <c r="M97" s="2">
        <v>0</v>
      </c>
      <c r="N97" s="2">
        <v>0</v>
      </c>
      <c r="O97" s="3">
        <v>0.9</v>
      </c>
      <c r="P97" s="2">
        <v>0.9</v>
      </c>
    </row>
    <row r="98" spans="2:16" x14ac:dyDescent="0.25">
      <c r="B98">
        <f>_xlfn.XLOOKUP(D98,[2]players!$C:$C,[2]players!$A:$A)</f>
        <v>216</v>
      </c>
      <c r="C98" s="5">
        <f>_xlfn.XLOOKUP(F98,[1]teams!$B:$B,[1]teams!$A:$A)</f>
        <v>31</v>
      </c>
      <c r="D98" s="6" t="str">
        <f t="shared" si="1"/>
        <v>DeAndre Hopkins</v>
      </c>
      <c r="E98" s="9" t="s">
        <v>283</v>
      </c>
      <c r="F98" s="1" t="s">
        <v>33</v>
      </c>
      <c r="G98" s="1">
        <v>1</v>
      </c>
      <c r="H98" s="1">
        <v>1</v>
      </c>
      <c r="I98" s="1">
        <v>1</v>
      </c>
      <c r="J98" s="1">
        <v>8</v>
      </c>
      <c r="K98" s="1">
        <v>0</v>
      </c>
      <c r="L98" s="1">
        <v>0</v>
      </c>
      <c r="M98" s="1">
        <v>0</v>
      </c>
      <c r="N98" s="1">
        <v>0</v>
      </c>
      <c r="O98" s="3">
        <v>0.8</v>
      </c>
      <c r="P98" s="1">
        <v>0.8</v>
      </c>
    </row>
    <row r="99" spans="2:16" x14ac:dyDescent="0.25">
      <c r="B99">
        <f>_xlfn.XLOOKUP(D99,[2]players!$C:$C,[2]players!$A:$A)</f>
        <v>217</v>
      </c>
      <c r="C99" s="5">
        <f>_xlfn.XLOOKUP(F99,[1]teams!$B:$B,[1]teams!$A:$A)</f>
        <v>27</v>
      </c>
      <c r="D99" s="6" t="str">
        <f t="shared" si="1"/>
        <v>Calvin Austin</v>
      </c>
      <c r="E99" s="9" t="s">
        <v>284</v>
      </c>
      <c r="F99" s="2" t="s">
        <v>31</v>
      </c>
      <c r="G99" s="2">
        <v>1</v>
      </c>
      <c r="H99" s="2">
        <v>2</v>
      </c>
      <c r="I99" s="2">
        <v>1</v>
      </c>
      <c r="J99" s="2">
        <v>7</v>
      </c>
      <c r="K99" s="2">
        <v>0</v>
      </c>
      <c r="L99" s="2">
        <v>0</v>
      </c>
      <c r="M99" s="2">
        <v>0</v>
      </c>
      <c r="N99" s="2">
        <v>0</v>
      </c>
      <c r="O99" s="3">
        <v>0.7</v>
      </c>
      <c r="P99" s="2">
        <v>0.7</v>
      </c>
    </row>
    <row r="100" spans="2:16" x14ac:dyDescent="0.25">
      <c r="B100">
        <f>_xlfn.XLOOKUP(D100,[2]players!$C:$C,[2]players!$A:$A)</f>
        <v>218</v>
      </c>
      <c r="C100" s="5">
        <f>_xlfn.XLOOKUP(F100,[1]teams!$B:$B,[1]teams!$A:$A)</f>
        <v>3</v>
      </c>
      <c r="D100" s="6" t="str">
        <f t="shared" si="1"/>
        <v>Nelson Agholor</v>
      </c>
      <c r="E100" s="9" t="s">
        <v>285</v>
      </c>
      <c r="F100" s="1" t="s">
        <v>62</v>
      </c>
      <c r="G100" s="1">
        <v>1</v>
      </c>
      <c r="H100" s="1">
        <v>1</v>
      </c>
      <c r="I100" s="1">
        <v>1</v>
      </c>
      <c r="J100" s="1">
        <v>6</v>
      </c>
      <c r="K100" s="1">
        <v>0</v>
      </c>
      <c r="L100" s="1">
        <v>0</v>
      </c>
      <c r="M100" s="1">
        <v>0</v>
      </c>
      <c r="N100" s="1">
        <v>0</v>
      </c>
      <c r="O100" s="3">
        <v>0.6</v>
      </c>
      <c r="P100" s="1">
        <v>0.6</v>
      </c>
    </row>
    <row r="101" spans="2:16" x14ac:dyDescent="0.25">
      <c r="B101">
        <f>_xlfn.XLOOKUP(D101,[2]players!$C:$C,[2]players!$A:$A)</f>
        <v>219</v>
      </c>
      <c r="C101" s="5">
        <f>_xlfn.XLOOKUP(F101,[1]teams!$B:$B,[1]teams!$A:$A)</f>
        <v>6</v>
      </c>
      <c r="D101" s="6" t="str">
        <f t="shared" si="1"/>
        <v>DeAndre Carter</v>
      </c>
      <c r="E101" s="9" t="s">
        <v>286</v>
      </c>
      <c r="F101" s="2" t="s">
        <v>12</v>
      </c>
      <c r="G101" s="2">
        <v>1</v>
      </c>
      <c r="H101" s="2">
        <v>2</v>
      </c>
      <c r="I101" s="2">
        <v>1</v>
      </c>
      <c r="J101" s="2">
        <v>6</v>
      </c>
      <c r="K101" s="2">
        <v>0</v>
      </c>
      <c r="L101" s="2">
        <v>0</v>
      </c>
      <c r="M101" s="2">
        <v>0</v>
      </c>
      <c r="N101" s="2">
        <v>0</v>
      </c>
      <c r="O101" s="3">
        <v>0.6</v>
      </c>
      <c r="P101" s="2">
        <v>0.6</v>
      </c>
    </row>
    <row r="102" spans="2:16" x14ac:dyDescent="0.25">
      <c r="B102">
        <f>_xlfn.XLOOKUP(D102,[2]players!$C:$C,[2]players!$A:$A)</f>
        <v>220</v>
      </c>
      <c r="C102" s="5">
        <f>_xlfn.XLOOKUP(F102,[1]teams!$B:$B,[1]teams!$A:$A)</f>
        <v>7</v>
      </c>
      <c r="D102" s="6" t="str">
        <f t="shared" si="1"/>
        <v>Trenton Irwin</v>
      </c>
      <c r="E102" s="9" t="s">
        <v>287</v>
      </c>
      <c r="F102" s="1" t="s">
        <v>18</v>
      </c>
      <c r="G102" s="1">
        <v>1</v>
      </c>
      <c r="H102" s="1">
        <v>2</v>
      </c>
      <c r="I102" s="1">
        <v>1</v>
      </c>
      <c r="J102" s="1">
        <v>6</v>
      </c>
      <c r="K102" s="1">
        <v>0</v>
      </c>
      <c r="L102" s="1">
        <v>0</v>
      </c>
      <c r="M102" s="1">
        <v>0</v>
      </c>
      <c r="N102" s="1">
        <v>0</v>
      </c>
      <c r="O102" s="3">
        <v>0.6</v>
      </c>
      <c r="P102" s="1">
        <v>0.6</v>
      </c>
    </row>
    <row r="103" spans="2:16" x14ac:dyDescent="0.25">
      <c r="B103">
        <f>_xlfn.XLOOKUP(D103,[2]players!$C:$C,[2]players!$A:$A)</f>
        <v>221</v>
      </c>
      <c r="C103" s="5">
        <f>_xlfn.XLOOKUP(F103,[1]teams!$B:$B,[1]teams!$A:$A)</f>
        <v>22</v>
      </c>
      <c r="D103" s="6" t="str">
        <f t="shared" si="1"/>
        <v>Ja'Lynn Polk</v>
      </c>
      <c r="E103" s="9" t="s">
        <v>288</v>
      </c>
      <c r="F103" s="2" t="s">
        <v>16</v>
      </c>
      <c r="G103" s="2">
        <v>1</v>
      </c>
      <c r="H103" s="2">
        <v>1</v>
      </c>
      <c r="I103" s="2">
        <v>1</v>
      </c>
      <c r="J103" s="2">
        <v>6</v>
      </c>
      <c r="K103" s="2">
        <v>0</v>
      </c>
      <c r="L103" s="2">
        <v>0</v>
      </c>
      <c r="M103" s="2">
        <v>0</v>
      </c>
      <c r="N103" s="2">
        <v>0</v>
      </c>
      <c r="O103" s="3">
        <v>0.6</v>
      </c>
      <c r="P103" s="2">
        <v>0.6</v>
      </c>
    </row>
    <row r="104" spans="2:16" x14ac:dyDescent="0.25">
      <c r="B104">
        <f>_xlfn.XLOOKUP(D104,[2]players!$C:$C,[2]players!$A:$A)</f>
        <v>222</v>
      </c>
      <c r="C104" s="5">
        <f>_xlfn.XLOOKUP(F104,[1]teams!$B:$B,[1]teams!$A:$A)</f>
        <v>23</v>
      </c>
      <c r="D104" s="6" t="str">
        <f t="shared" si="1"/>
        <v>Mason Tipton</v>
      </c>
      <c r="E104" s="9" t="s">
        <v>289</v>
      </c>
      <c r="F104" s="1" t="s">
        <v>8</v>
      </c>
      <c r="G104" s="1">
        <v>1</v>
      </c>
      <c r="H104" s="1">
        <v>1</v>
      </c>
      <c r="I104" s="1">
        <v>1</v>
      </c>
      <c r="J104" s="1">
        <v>6</v>
      </c>
      <c r="K104" s="1">
        <v>0</v>
      </c>
      <c r="L104" s="1">
        <v>0</v>
      </c>
      <c r="M104" s="1">
        <v>0</v>
      </c>
      <c r="N104" s="1">
        <v>0</v>
      </c>
      <c r="O104" s="3">
        <v>0.6</v>
      </c>
      <c r="P104" s="1">
        <v>0.6</v>
      </c>
    </row>
    <row r="105" spans="2:16" x14ac:dyDescent="0.25">
      <c r="B105">
        <f>_xlfn.XLOOKUP(D105,[2]players!$C:$C,[2]players!$A:$A)</f>
        <v>223</v>
      </c>
      <c r="C105" s="5">
        <f>_xlfn.XLOOKUP(F105,[1]teams!$B:$B,[1]teams!$A:$A)</f>
        <v>32</v>
      </c>
      <c r="D105" s="6" t="str">
        <f t="shared" si="1"/>
        <v>Jamison Crowder</v>
      </c>
      <c r="E105" s="9" t="s">
        <v>290</v>
      </c>
      <c r="F105" s="2" t="s">
        <v>64</v>
      </c>
      <c r="G105" s="2">
        <v>1</v>
      </c>
      <c r="H105" s="2">
        <v>1</v>
      </c>
      <c r="I105" s="2">
        <v>1</v>
      </c>
      <c r="J105" s="2">
        <v>5</v>
      </c>
      <c r="K105" s="2">
        <v>0</v>
      </c>
      <c r="L105" s="2">
        <v>0</v>
      </c>
      <c r="M105" s="2">
        <v>0</v>
      </c>
      <c r="N105" s="2">
        <v>0</v>
      </c>
      <c r="O105" s="3">
        <v>0.5</v>
      </c>
      <c r="P105" s="2">
        <v>0.5</v>
      </c>
    </row>
    <row r="106" spans="2:16" x14ac:dyDescent="0.25">
      <c r="B106">
        <f>_xlfn.XLOOKUP(D106,[2]players!$C:$C,[2]players!$A:$A)</f>
        <v>224</v>
      </c>
      <c r="C106" s="5">
        <f>_xlfn.XLOOKUP(F106,[1]teams!$B:$B,[1]teams!$A:$A)</f>
        <v>7</v>
      </c>
      <c r="D106" s="6" t="str">
        <f t="shared" si="1"/>
        <v>Charlie Jones</v>
      </c>
      <c r="E106" s="9" t="s">
        <v>291</v>
      </c>
      <c r="F106" s="1" t="s">
        <v>18</v>
      </c>
      <c r="G106" s="1">
        <v>1</v>
      </c>
      <c r="H106" s="1">
        <v>1</v>
      </c>
      <c r="I106" s="1">
        <v>1</v>
      </c>
      <c r="J106" s="1">
        <v>5</v>
      </c>
      <c r="K106" s="1">
        <v>0</v>
      </c>
      <c r="L106" s="1">
        <v>0</v>
      </c>
      <c r="M106" s="1">
        <v>0</v>
      </c>
      <c r="N106" s="1">
        <v>0</v>
      </c>
      <c r="O106" s="3">
        <v>0.5</v>
      </c>
      <c r="P106" s="1">
        <v>0.5</v>
      </c>
    </row>
    <row r="107" spans="2:16" s="4" customFormat="1" x14ac:dyDescent="0.25">
      <c r="B107">
        <f>_xlfn.XLOOKUP(D107,[2]players!$C:$C,[2]players!$A:$A)</f>
        <v>225</v>
      </c>
      <c r="C107" s="6">
        <f>_xlfn.XLOOKUP(F107,[1]teams!$B:$B,[1]teams!$A:$A)</f>
        <v>1</v>
      </c>
      <c r="D107" s="6" t="str">
        <f t="shared" si="1"/>
        <v>Marvin Harrison Jr.</v>
      </c>
      <c r="E107" s="9" t="s">
        <v>292</v>
      </c>
      <c r="F107" s="22" t="s">
        <v>44</v>
      </c>
      <c r="G107" s="22">
        <v>1</v>
      </c>
      <c r="H107" s="22">
        <v>3</v>
      </c>
      <c r="I107" s="22">
        <v>1</v>
      </c>
      <c r="J107" s="22">
        <v>4</v>
      </c>
      <c r="K107" s="22">
        <v>0</v>
      </c>
      <c r="L107" s="22">
        <v>0</v>
      </c>
      <c r="M107" s="22">
        <v>0</v>
      </c>
      <c r="N107" s="22">
        <v>0</v>
      </c>
      <c r="O107" s="21">
        <v>0.4</v>
      </c>
      <c r="P107" s="22">
        <v>0.4</v>
      </c>
    </row>
    <row r="108" spans="2:16" s="4" customFormat="1" x14ac:dyDescent="0.25">
      <c r="B108">
        <f>_xlfn.XLOOKUP(D108,[2]players!$C:$C,[2]players!$A:$A)</f>
        <v>226</v>
      </c>
      <c r="C108" s="6">
        <f>_xlfn.XLOOKUP(F108,[1]teams!$B:$B,[1]teams!$A:$A)</f>
        <v>31</v>
      </c>
      <c r="D108" s="6" t="str">
        <f t="shared" si="1"/>
        <v>Treylon Burks</v>
      </c>
      <c r="E108" s="9" t="s">
        <v>293</v>
      </c>
      <c r="F108" s="20" t="s">
        <v>33</v>
      </c>
      <c r="G108" s="20">
        <v>1</v>
      </c>
      <c r="H108" s="20">
        <v>2</v>
      </c>
      <c r="I108" s="20">
        <v>1</v>
      </c>
      <c r="J108" s="20">
        <v>2</v>
      </c>
      <c r="K108" s="20">
        <v>0</v>
      </c>
      <c r="L108" s="20">
        <v>2</v>
      </c>
      <c r="M108" s="20">
        <v>1</v>
      </c>
      <c r="N108" s="20">
        <v>0</v>
      </c>
      <c r="O108" s="21">
        <v>0.3</v>
      </c>
      <c r="P108" s="20">
        <v>0.3</v>
      </c>
    </row>
    <row r="109" spans="2:16" s="4" customFormat="1" x14ac:dyDescent="0.25">
      <c r="B109">
        <f>_xlfn.XLOOKUP(D109,[2]players!$C:$C,[2]players!$A:$A)</f>
        <v>227</v>
      </c>
      <c r="C109" s="6">
        <f>_xlfn.XLOOKUP(F109,[1]teams!$B:$B,[1]teams!$A:$A)</f>
        <v>15</v>
      </c>
      <c r="D109" s="6" t="str">
        <f t="shared" si="1"/>
        <v>Devin Duvernay</v>
      </c>
      <c r="E109" s="9" t="s">
        <v>294</v>
      </c>
      <c r="F109" s="22" t="s">
        <v>28</v>
      </c>
      <c r="G109" s="22">
        <v>1</v>
      </c>
      <c r="H109" s="22">
        <v>0</v>
      </c>
      <c r="I109" s="22">
        <v>0</v>
      </c>
      <c r="J109" s="22">
        <v>0</v>
      </c>
      <c r="K109" s="22">
        <v>0</v>
      </c>
      <c r="L109" s="22">
        <v>1</v>
      </c>
      <c r="M109" s="22">
        <v>3</v>
      </c>
      <c r="N109" s="22">
        <v>0</v>
      </c>
      <c r="O109" s="21">
        <v>0.3</v>
      </c>
      <c r="P109" s="22">
        <v>0.3</v>
      </c>
    </row>
    <row r="110" spans="2:16" s="4" customFormat="1" x14ac:dyDescent="0.25">
      <c r="B110">
        <f>_xlfn.XLOOKUP(D110,[2]players!$C:$C,[2]players!$A:$A)</f>
        <v>228</v>
      </c>
      <c r="C110" s="6">
        <f>_xlfn.XLOOKUP(F110,[1]teams!$B:$B,[1]teams!$A:$A)</f>
        <v>13</v>
      </c>
      <c r="D110" s="6" t="str">
        <f t="shared" si="1"/>
        <v>Xavier Hutchinson</v>
      </c>
      <c r="E110" s="9" t="s">
        <v>295</v>
      </c>
      <c r="F110" s="20" t="s">
        <v>52</v>
      </c>
      <c r="G110" s="20">
        <v>1</v>
      </c>
      <c r="H110" s="20">
        <v>1</v>
      </c>
      <c r="I110" s="20">
        <v>1</v>
      </c>
      <c r="J110" s="20">
        <v>3</v>
      </c>
      <c r="K110" s="20">
        <v>0</v>
      </c>
      <c r="L110" s="20">
        <v>0</v>
      </c>
      <c r="M110" s="20">
        <v>0</v>
      </c>
      <c r="N110" s="20">
        <v>0</v>
      </c>
      <c r="O110" s="21">
        <v>0.3</v>
      </c>
      <c r="P110" s="20">
        <v>0.3</v>
      </c>
    </row>
    <row r="111" spans="2:16" s="4" customFormat="1" x14ac:dyDescent="0.25">
      <c r="B111">
        <f>_xlfn.XLOOKUP(D111,[2]players!$C:$C,[2]players!$A:$A)</f>
        <v>229</v>
      </c>
      <c r="C111" s="6">
        <f>_xlfn.XLOOKUP(F111,[1]teams!$B:$B,[1]teams!$A:$A)</f>
        <v>8</v>
      </c>
      <c r="D111" s="6" t="str">
        <f t="shared" si="1"/>
        <v>Cedric Tillman</v>
      </c>
      <c r="E111" s="9" t="s">
        <v>296</v>
      </c>
      <c r="F111" s="22" t="s">
        <v>38</v>
      </c>
      <c r="G111" s="22">
        <v>1</v>
      </c>
      <c r="H111" s="22">
        <v>1</v>
      </c>
      <c r="I111" s="22">
        <v>1</v>
      </c>
      <c r="J111" s="22">
        <v>3</v>
      </c>
      <c r="K111" s="22">
        <v>0</v>
      </c>
      <c r="L111" s="22">
        <v>0</v>
      </c>
      <c r="M111" s="22">
        <v>0</v>
      </c>
      <c r="N111" s="22">
        <v>0</v>
      </c>
      <c r="O111" s="21">
        <v>0.3</v>
      </c>
      <c r="P111" s="22">
        <v>0.3</v>
      </c>
    </row>
    <row r="112" spans="2:16" s="4" customFormat="1" x14ac:dyDescent="0.25">
      <c r="B112">
        <f>_xlfn.XLOOKUP(D112,[2]players!$C:$C,[2]players!$A:$A)</f>
        <v>230</v>
      </c>
      <c r="C112" s="6">
        <f>_xlfn.XLOOKUP(F112,[1]teams!$B:$B,[1]teams!$A:$A)</f>
        <v>15</v>
      </c>
      <c r="D112" s="6" t="str">
        <f t="shared" si="1"/>
        <v>Parker Washington</v>
      </c>
      <c r="E112" s="9" t="s">
        <v>297</v>
      </c>
      <c r="F112" s="20" t="s">
        <v>28</v>
      </c>
      <c r="G112" s="20">
        <v>1</v>
      </c>
      <c r="H112" s="20">
        <v>1</v>
      </c>
      <c r="I112" s="20">
        <v>1</v>
      </c>
      <c r="J112" s="20">
        <v>3</v>
      </c>
      <c r="K112" s="20">
        <v>0</v>
      </c>
      <c r="L112" s="20">
        <v>0</v>
      </c>
      <c r="M112" s="20">
        <v>0</v>
      </c>
      <c r="N112" s="20">
        <v>0</v>
      </c>
      <c r="O112" s="21">
        <v>0.3</v>
      </c>
      <c r="P112" s="20">
        <v>0.3</v>
      </c>
    </row>
    <row r="113" spans="2:16" s="4" customFormat="1" x14ac:dyDescent="0.25">
      <c r="B113">
        <f>_xlfn.XLOOKUP(D113,[2]players!$C:$C,[2]players!$A:$A)</f>
        <v>231</v>
      </c>
      <c r="C113" s="6">
        <f>_xlfn.XLOOKUP(F113,[1]teams!$B:$B,[1]teams!$A:$A)</f>
        <v>14</v>
      </c>
      <c r="D113" s="6" t="str">
        <f t="shared" si="1"/>
        <v>Adonai Mitchell</v>
      </c>
      <c r="E113" s="9" t="s">
        <v>298</v>
      </c>
      <c r="F113" s="22" t="s">
        <v>66</v>
      </c>
      <c r="G113" s="22">
        <v>1</v>
      </c>
      <c r="H113" s="22">
        <v>5</v>
      </c>
      <c r="I113" s="22">
        <v>1</v>
      </c>
      <c r="J113" s="22">
        <v>2</v>
      </c>
      <c r="K113" s="22">
        <v>0</v>
      </c>
      <c r="L113" s="22">
        <v>0</v>
      </c>
      <c r="M113" s="22">
        <v>0</v>
      </c>
      <c r="N113" s="22">
        <v>0</v>
      </c>
      <c r="O113" s="21">
        <v>0.2</v>
      </c>
      <c r="P113" s="22">
        <v>0.2</v>
      </c>
    </row>
    <row r="114" spans="2:16" s="4" customFormat="1" x14ac:dyDescent="0.25">
      <c r="B114">
        <f>_xlfn.XLOOKUP(D114,[2]players!$C:$C,[2]players!$A:$A)</f>
        <v>232</v>
      </c>
      <c r="C114" s="6">
        <f>_xlfn.XLOOKUP(F114,[1]teams!$B:$B,[1]teams!$A:$A)</f>
        <v>27</v>
      </c>
      <c r="D114" s="6" t="str">
        <f t="shared" si="1"/>
        <v>Van Jefferson</v>
      </c>
      <c r="E114" s="9" t="s">
        <v>299</v>
      </c>
      <c r="F114" s="20" t="s">
        <v>31</v>
      </c>
      <c r="G114" s="20">
        <v>1</v>
      </c>
      <c r="H114" s="20">
        <v>2</v>
      </c>
      <c r="I114" s="20">
        <v>1</v>
      </c>
      <c r="J114" s="20">
        <v>1</v>
      </c>
      <c r="K114" s="20">
        <v>0</v>
      </c>
      <c r="L114" s="20">
        <v>0</v>
      </c>
      <c r="M114" s="20">
        <v>0</v>
      </c>
      <c r="N114" s="20">
        <v>0</v>
      </c>
      <c r="O114" s="21">
        <v>0.1</v>
      </c>
      <c r="P114" s="20">
        <v>0.1</v>
      </c>
    </row>
    <row r="115" spans="2:16" s="4" customFormat="1" x14ac:dyDescent="0.25">
      <c r="B115">
        <f>_xlfn.XLOOKUP(D115,[2]players!$C:$C,[2]players!$A:$A)</f>
        <v>233</v>
      </c>
      <c r="C115" s="6">
        <f>_xlfn.XLOOKUP(F115,[1]teams!$B:$B,[1]teams!$A:$A)</f>
        <v>29</v>
      </c>
      <c r="D115" s="6" t="str">
        <f t="shared" si="1"/>
        <v>Laviska Shenault</v>
      </c>
      <c r="E115" s="9" t="s">
        <v>300</v>
      </c>
      <c r="F115" s="22" t="s">
        <v>55</v>
      </c>
      <c r="G115" s="22">
        <v>1</v>
      </c>
      <c r="H115" s="22">
        <v>1</v>
      </c>
      <c r="I115" s="22">
        <v>1</v>
      </c>
      <c r="J115" s="22">
        <v>0</v>
      </c>
      <c r="K115" s="22">
        <v>0</v>
      </c>
      <c r="L115" s="22">
        <v>1</v>
      </c>
      <c r="M115" s="22">
        <v>1</v>
      </c>
      <c r="N115" s="22">
        <v>0</v>
      </c>
      <c r="O115" s="21">
        <v>0.1</v>
      </c>
      <c r="P115" s="22">
        <v>0.1</v>
      </c>
    </row>
    <row r="116" spans="2:16" s="4" customFormat="1" x14ac:dyDescent="0.25">
      <c r="B116">
        <f>_xlfn.XLOOKUP(D116,[2]players!$C:$C,[2]players!$A:$A)</f>
        <v>234</v>
      </c>
      <c r="C116" s="6">
        <f>_xlfn.XLOOKUP(F116,[1]teams!$B:$B,[1]teams!$A:$A)</f>
        <v>20</v>
      </c>
      <c r="D116" s="6" t="str">
        <f t="shared" si="1"/>
        <v>Braxton Berrios</v>
      </c>
      <c r="E116" s="9" t="s">
        <v>301</v>
      </c>
      <c r="F116" s="20" t="s">
        <v>57</v>
      </c>
      <c r="G116" s="20">
        <v>1</v>
      </c>
      <c r="H116" s="20">
        <v>2</v>
      </c>
      <c r="I116" s="20">
        <v>0</v>
      </c>
      <c r="J116" s="20">
        <v>0</v>
      </c>
      <c r="K116" s="20">
        <v>0</v>
      </c>
      <c r="L116" s="20">
        <v>0</v>
      </c>
      <c r="M116" s="20">
        <v>0</v>
      </c>
      <c r="N116" s="20">
        <v>0</v>
      </c>
      <c r="O116" s="21">
        <v>0</v>
      </c>
      <c r="P116" s="20">
        <v>0</v>
      </c>
    </row>
    <row r="117" spans="2:16" s="4" customFormat="1" x14ac:dyDescent="0.25">
      <c r="B117">
        <f>_xlfn.XLOOKUP(D117,[2]players!$C:$C,[2]players!$A:$A)</f>
        <v>235</v>
      </c>
      <c r="C117" s="6">
        <f>_xlfn.XLOOKUP(F117,[1]teams!$B:$B,[1]teams!$A:$A)</f>
        <v>26</v>
      </c>
      <c r="D117" s="6" t="str">
        <f t="shared" si="1"/>
        <v>Jahan Dotson</v>
      </c>
      <c r="E117" s="9" t="s">
        <v>302</v>
      </c>
      <c r="F117" s="22" t="s">
        <v>60</v>
      </c>
      <c r="G117" s="22">
        <v>1</v>
      </c>
      <c r="H117" s="22">
        <v>1</v>
      </c>
      <c r="I117" s="22">
        <v>0</v>
      </c>
      <c r="J117" s="22">
        <v>0</v>
      </c>
      <c r="K117" s="22">
        <v>0</v>
      </c>
      <c r="L117" s="22">
        <v>0</v>
      </c>
      <c r="M117" s="22">
        <v>0</v>
      </c>
      <c r="N117" s="22">
        <v>0</v>
      </c>
      <c r="O117" s="21">
        <v>0</v>
      </c>
      <c r="P117" s="22">
        <v>0</v>
      </c>
    </row>
    <row r="118" spans="2:16" s="4" customFormat="1" x14ac:dyDescent="0.25">
      <c r="B118">
        <f>_xlfn.XLOOKUP(D118,[2]players!$C:$C,[2]players!$A:$A)</f>
        <v>236</v>
      </c>
      <c r="C118" s="6">
        <f>_xlfn.XLOOKUP(F118,[1]teams!$B:$B,[1]teams!$A:$A)</f>
        <v>10</v>
      </c>
      <c r="D118" s="6" t="str">
        <f t="shared" si="1"/>
        <v>Lil'Jordan Humphrey</v>
      </c>
      <c r="E118" s="9" t="s">
        <v>303</v>
      </c>
      <c r="F118" s="20" t="s">
        <v>40</v>
      </c>
      <c r="G118" s="20">
        <v>1</v>
      </c>
      <c r="H118" s="20">
        <v>1</v>
      </c>
      <c r="I118" s="20">
        <v>0</v>
      </c>
      <c r="J118" s="20">
        <v>0</v>
      </c>
      <c r="K118" s="20">
        <v>0</v>
      </c>
      <c r="L118" s="20">
        <v>0</v>
      </c>
      <c r="M118" s="20">
        <v>0</v>
      </c>
      <c r="N118" s="20">
        <v>0</v>
      </c>
      <c r="O118" s="21">
        <v>0</v>
      </c>
      <c r="P118" s="20">
        <v>0</v>
      </c>
    </row>
    <row r="119" spans="2:16" s="4" customFormat="1" x14ac:dyDescent="0.25">
      <c r="B119">
        <f>_xlfn.XLOOKUP(D119,[2]players!$C:$C,[2]players!$A:$A)</f>
        <v>237</v>
      </c>
      <c r="C119" s="6">
        <f>_xlfn.XLOOKUP(F119,[1]teams!$B:$B,[1]teams!$A:$A)</f>
        <v>24</v>
      </c>
      <c r="D119" s="6" t="str">
        <f t="shared" si="1"/>
        <v>Jalin Hyatt</v>
      </c>
      <c r="E119" s="9" t="s">
        <v>304</v>
      </c>
      <c r="F119" s="22" t="s">
        <v>20</v>
      </c>
      <c r="G119" s="22">
        <v>1</v>
      </c>
      <c r="H119" s="22">
        <v>1</v>
      </c>
      <c r="I119" s="22">
        <v>0</v>
      </c>
      <c r="J119" s="22">
        <v>0</v>
      </c>
      <c r="K119" s="22">
        <v>0</v>
      </c>
      <c r="L119" s="22">
        <v>0</v>
      </c>
      <c r="M119" s="22">
        <v>0</v>
      </c>
      <c r="N119" s="22">
        <v>0</v>
      </c>
      <c r="O119" s="21">
        <v>0</v>
      </c>
      <c r="P119" s="22">
        <v>0</v>
      </c>
    </row>
    <row r="120" spans="2:16" s="4" customFormat="1" x14ac:dyDescent="0.25">
      <c r="B120">
        <f>_xlfn.XLOOKUP(D120,[2]players!$C:$C,[2]players!$A:$A)</f>
        <v>238</v>
      </c>
      <c r="C120" s="6">
        <f>_xlfn.XLOOKUP(F120,[1]teams!$B:$B,[1]teams!$A:$A)</f>
        <v>30</v>
      </c>
      <c r="D120" s="6" t="str">
        <f t="shared" si="1"/>
        <v>Kameron Johnson</v>
      </c>
      <c r="E120" s="9" t="s">
        <v>305</v>
      </c>
      <c r="F120" s="20" t="s">
        <v>0</v>
      </c>
      <c r="G120" s="20">
        <v>1</v>
      </c>
      <c r="H120" s="20">
        <v>0</v>
      </c>
      <c r="I120" s="20">
        <v>0</v>
      </c>
      <c r="J120" s="20">
        <v>0</v>
      </c>
      <c r="K120" s="20">
        <v>0</v>
      </c>
      <c r="L120" s="20">
        <v>1</v>
      </c>
      <c r="M120" s="20">
        <v>0</v>
      </c>
      <c r="N120" s="20">
        <v>0</v>
      </c>
      <c r="O120" s="21">
        <v>0</v>
      </c>
      <c r="P120" s="20">
        <v>0</v>
      </c>
    </row>
    <row r="121" spans="2:16" s="4" customFormat="1" x14ac:dyDescent="0.25">
      <c r="B121">
        <f>_xlfn.XLOOKUP(D121,[2]players!$C:$C,[2]players!$A:$A)</f>
        <v>239</v>
      </c>
      <c r="C121" s="6">
        <f>_xlfn.XLOOKUP(F121,[1]teams!$B:$B,[1]teams!$A:$A)</f>
        <v>5</v>
      </c>
      <c r="D121" s="6" t="str">
        <f t="shared" si="1"/>
        <v>Jordan Matthews</v>
      </c>
      <c r="E121" s="9" t="s">
        <v>306</v>
      </c>
      <c r="F121" s="22" t="s">
        <v>10</v>
      </c>
      <c r="G121" s="22">
        <v>1</v>
      </c>
      <c r="H121" s="22">
        <v>1</v>
      </c>
      <c r="I121" s="22">
        <v>0</v>
      </c>
      <c r="J121" s="22">
        <v>0</v>
      </c>
      <c r="K121" s="22">
        <v>0</v>
      </c>
      <c r="L121" s="22">
        <v>0</v>
      </c>
      <c r="M121" s="22">
        <v>0</v>
      </c>
      <c r="N121" s="22">
        <v>0</v>
      </c>
      <c r="O121" s="21">
        <v>0</v>
      </c>
      <c r="P121" s="22">
        <v>0</v>
      </c>
    </row>
    <row r="122" spans="2:16" s="4" customFormat="1" x14ac:dyDescent="0.25">
      <c r="B122">
        <f>_xlfn.XLOOKUP(D122,[2]players!$C:$C,[2]players!$A:$A)</f>
        <v>240</v>
      </c>
      <c r="C122" s="6">
        <f>_xlfn.XLOOKUP(F122,[1]teams!$B:$B,[1]teams!$A:$A)</f>
        <v>23</v>
      </c>
      <c r="D122" s="6" t="str">
        <f t="shared" si="1"/>
        <v>Bub Means</v>
      </c>
      <c r="E122" s="9" t="s">
        <v>307</v>
      </c>
      <c r="F122" s="20" t="s">
        <v>8</v>
      </c>
      <c r="G122" s="20">
        <v>1</v>
      </c>
      <c r="H122" s="20">
        <v>1</v>
      </c>
      <c r="I122" s="20">
        <v>0</v>
      </c>
      <c r="J122" s="20">
        <v>0</v>
      </c>
      <c r="K122" s="20">
        <v>0</v>
      </c>
      <c r="L122" s="20">
        <v>0</v>
      </c>
      <c r="M122" s="20">
        <v>0</v>
      </c>
      <c r="N122" s="20">
        <v>0</v>
      </c>
      <c r="O122" s="21">
        <v>0</v>
      </c>
      <c r="P122" s="20">
        <v>0</v>
      </c>
    </row>
    <row r="123" spans="2:16" s="4" customFormat="1" x14ac:dyDescent="0.25">
      <c r="B123">
        <f>_xlfn.XLOOKUP(D123,[2]players!$C:$C,[2]players!$A:$A)</f>
        <v>241</v>
      </c>
      <c r="C123" s="6">
        <f>_xlfn.XLOOKUP(F123,[1]teams!$B:$B,[1]teams!$A:$A)</f>
        <v>10</v>
      </c>
      <c r="D123" s="6" t="str">
        <f t="shared" si="1"/>
        <v>Marvin Mims</v>
      </c>
      <c r="E123" s="9" t="s">
        <v>308</v>
      </c>
      <c r="F123" s="22" t="s">
        <v>40</v>
      </c>
      <c r="G123" s="22">
        <v>1</v>
      </c>
      <c r="H123" s="22">
        <v>1</v>
      </c>
      <c r="I123" s="22">
        <v>0</v>
      </c>
      <c r="J123" s="22">
        <v>0</v>
      </c>
      <c r="K123" s="22">
        <v>0</v>
      </c>
      <c r="L123" s="22">
        <v>0</v>
      </c>
      <c r="M123" s="22">
        <v>0</v>
      </c>
      <c r="N123" s="22">
        <v>0</v>
      </c>
      <c r="O123" s="21">
        <v>0</v>
      </c>
      <c r="P123" s="22">
        <v>0</v>
      </c>
    </row>
    <row r="124" spans="2:16" s="4" customFormat="1" x14ac:dyDescent="0.25">
      <c r="B124">
        <f>_xlfn.XLOOKUP(D124,[2]players!$C:$C,[2]players!$A:$A)</f>
        <v>242</v>
      </c>
      <c r="C124" s="6">
        <f>_xlfn.XLOOKUP(F124,[1]teams!$B:$B,[1]teams!$A:$A)</f>
        <v>16</v>
      </c>
      <c r="D124" s="6" t="str">
        <f t="shared" si="1"/>
        <v>JuJu Smith-Schuster</v>
      </c>
      <c r="E124" s="9" t="s">
        <v>309</v>
      </c>
      <c r="F124" s="20" t="s">
        <v>48</v>
      </c>
      <c r="G124" s="20">
        <v>1</v>
      </c>
      <c r="H124" s="20">
        <v>1</v>
      </c>
      <c r="I124" s="20">
        <v>0</v>
      </c>
      <c r="J124" s="20">
        <v>0</v>
      </c>
      <c r="K124" s="20">
        <v>0</v>
      </c>
      <c r="L124" s="20">
        <v>0</v>
      </c>
      <c r="M124" s="20">
        <v>0</v>
      </c>
      <c r="N124" s="20">
        <v>0</v>
      </c>
      <c r="O124" s="21">
        <v>0</v>
      </c>
      <c r="P124" s="20">
        <v>0</v>
      </c>
    </row>
    <row r="125" spans="2:16" s="4" customFormat="1" x14ac:dyDescent="0.25">
      <c r="B125">
        <f>_xlfn.XLOOKUP(D125,[2]players!$C:$C,[2]players!$A:$A)</f>
        <v>243</v>
      </c>
      <c r="C125" s="6">
        <f>_xlfn.XLOOKUP(F125,[1]teams!$B:$B,[1]teams!$A:$A)</f>
        <v>9</v>
      </c>
      <c r="D125" s="6" t="str">
        <f t="shared" si="1"/>
        <v>KaVontae Turpin</v>
      </c>
      <c r="E125" s="9" t="s">
        <v>310</v>
      </c>
      <c r="F125" s="22" t="s">
        <v>2</v>
      </c>
      <c r="G125" s="22">
        <v>1</v>
      </c>
      <c r="H125" s="22">
        <v>1</v>
      </c>
      <c r="I125" s="22">
        <v>0</v>
      </c>
      <c r="J125" s="22">
        <v>0</v>
      </c>
      <c r="K125" s="22">
        <v>0</v>
      </c>
      <c r="L125" s="22">
        <v>0</v>
      </c>
      <c r="M125" s="22">
        <v>0</v>
      </c>
      <c r="N125" s="22">
        <v>0</v>
      </c>
      <c r="O125" s="21">
        <v>0</v>
      </c>
      <c r="P125" s="22">
        <v>0</v>
      </c>
    </row>
    <row r="126" spans="2:16" s="4" customFormat="1" x14ac:dyDescent="0.25">
      <c r="B126">
        <f>_xlfn.XLOOKUP(D126,[2]players!$C:$C,[2]players!$A:$A)</f>
        <v>244</v>
      </c>
      <c r="C126" s="6">
        <f>_xlfn.XLOOKUP(F126,[1]teams!$B:$B,[1]teams!$A:$A)</f>
        <v>12</v>
      </c>
      <c r="D126" s="6" t="str">
        <f t="shared" si="1"/>
        <v>Dontayvion Wicks</v>
      </c>
      <c r="E126" s="9" t="s">
        <v>311</v>
      </c>
      <c r="F126" s="20" t="s">
        <v>6</v>
      </c>
      <c r="G126" s="20">
        <v>1</v>
      </c>
      <c r="H126" s="20">
        <v>3</v>
      </c>
      <c r="I126" s="20">
        <v>0</v>
      </c>
      <c r="J126" s="20">
        <v>0</v>
      </c>
      <c r="K126" s="20">
        <v>0</v>
      </c>
      <c r="L126" s="20">
        <v>0</v>
      </c>
      <c r="M126" s="20">
        <v>0</v>
      </c>
      <c r="N126" s="20">
        <v>0</v>
      </c>
      <c r="O126" s="21">
        <v>0</v>
      </c>
      <c r="P126" s="20">
        <v>0</v>
      </c>
    </row>
    <row r="127" spans="2:16" s="4" customFormat="1" x14ac:dyDescent="0.25">
      <c r="B127">
        <f>_xlfn.XLOOKUP(D127,[2]players!$C:$C,[2]players!$A:$A)</f>
        <v>245</v>
      </c>
      <c r="C127" s="6">
        <f>_xlfn.XLOOKUP(F127,[1]teams!$B:$B,[1]teams!$A:$A)</f>
        <v>23</v>
      </c>
      <c r="D127" s="6" t="str">
        <f t="shared" si="1"/>
        <v>Cedrick Wilson</v>
      </c>
      <c r="E127" s="9" t="s">
        <v>312</v>
      </c>
      <c r="F127" s="22" t="s">
        <v>8</v>
      </c>
      <c r="G127" s="22">
        <v>1</v>
      </c>
      <c r="H127" s="22">
        <v>0</v>
      </c>
      <c r="I127" s="22">
        <v>0</v>
      </c>
      <c r="J127" s="22">
        <v>0</v>
      </c>
      <c r="K127" s="22">
        <v>0</v>
      </c>
      <c r="L127" s="22">
        <v>0</v>
      </c>
      <c r="M127" s="22">
        <v>0</v>
      </c>
      <c r="N127" s="22">
        <v>0</v>
      </c>
      <c r="O127" s="21">
        <v>0</v>
      </c>
      <c r="P127" s="22">
        <v>0</v>
      </c>
    </row>
    <row r="128" spans="2:16" s="4" customFormat="1" x14ac:dyDescent="0.25">
      <c r="B128">
        <f>_xlfn.XLOOKUP(D128,[2]players!$C:$C,[2]players!$A:$A)</f>
        <v>246</v>
      </c>
      <c r="C128" s="6">
        <f>_xlfn.XLOOKUP(F128,[1]teams!$B:$B,[1]teams!$A:$A)</f>
        <v>26</v>
      </c>
      <c r="D128" s="6" t="str">
        <f t="shared" si="1"/>
        <v>Johnny Wilson</v>
      </c>
      <c r="E128" s="9" t="s">
        <v>313</v>
      </c>
      <c r="F128" s="20" t="s">
        <v>60</v>
      </c>
      <c r="G128" s="20">
        <v>1</v>
      </c>
      <c r="H128" s="20">
        <v>1</v>
      </c>
      <c r="I128" s="20">
        <v>0</v>
      </c>
      <c r="J128" s="20">
        <v>0</v>
      </c>
      <c r="K128" s="20">
        <v>0</v>
      </c>
      <c r="L128" s="20">
        <v>0</v>
      </c>
      <c r="M128" s="20">
        <v>0</v>
      </c>
      <c r="N128" s="20">
        <v>0</v>
      </c>
      <c r="O128" s="21">
        <v>0</v>
      </c>
      <c r="P128" s="20">
        <v>0</v>
      </c>
    </row>
    <row r="129" spans="1:16" x14ac:dyDescent="0.25">
      <c r="B129">
        <f>_xlfn.XLOOKUP(D129,[2]players!$C:$C,[2]players!$A:$A)</f>
        <v>247</v>
      </c>
      <c r="C129" s="5">
        <f>_xlfn.XLOOKUP(F129,[1]teams!$B:$B,[1]teams!$A:$A)</f>
        <v>29</v>
      </c>
      <c r="D129" s="6" t="str">
        <f t="shared" si="1"/>
        <v>Dareke Young</v>
      </c>
      <c r="E129" s="9" t="s">
        <v>314</v>
      </c>
      <c r="F129" s="2" t="s">
        <v>55</v>
      </c>
      <c r="G129" s="2">
        <v>1</v>
      </c>
      <c r="H129" s="2">
        <v>1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3">
        <v>0</v>
      </c>
      <c r="P129" s="2">
        <v>0</v>
      </c>
    </row>
    <row r="130" spans="1:16" s="11" customFormat="1" x14ac:dyDescent="0.25">
      <c r="A130" s="11" t="s">
        <v>413</v>
      </c>
      <c r="D130" s="17"/>
      <c r="E130" s="17"/>
    </row>
    <row r="131" spans="1:16" x14ac:dyDescent="0.25">
      <c r="A131" s="5">
        <f>IFERROR(_xlfn.XLOOKUP(C131,[3]games!$D$18:$D$33,[3]games!$A$18:$A$33),_xlfn.XLOOKUP(C131,[3]games!$F$18:$F$33,[3]games!$A$18:$A$33))</f>
        <v>2024091511</v>
      </c>
      <c r="B131">
        <f>_xlfn.XLOOKUP(D131,[2]players!$C:$C,[2]players!$A:$A)</f>
        <v>225</v>
      </c>
      <c r="C131" s="5">
        <f>_xlfn.XLOOKUP(F131,[1]teams!$B:$B,[1]teams!$A:$A)</f>
        <v>1</v>
      </c>
      <c r="D131" s="6" t="str">
        <f t="shared" si="1"/>
        <v>Marvin Harrison Jr.</v>
      </c>
      <c r="E131" s="9" t="s">
        <v>500</v>
      </c>
      <c r="F131" s="1" t="s">
        <v>44</v>
      </c>
      <c r="G131" s="1">
        <v>1</v>
      </c>
      <c r="H131" s="1">
        <v>8</v>
      </c>
      <c r="I131" s="1">
        <v>4</v>
      </c>
      <c r="J131" s="1">
        <v>130</v>
      </c>
      <c r="K131" s="1">
        <v>2</v>
      </c>
      <c r="L131" s="1">
        <v>0</v>
      </c>
      <c r="M131" s="1">
        <v>0</v>
      </c>
      <c r="N131" s="1">
        <v>0</v>
      </c>
      <c r="O131" s="3">
        <v>25</v>
      </c>
      <c r="P131" s="1">
        <v>25</v>
      </c>
    </row>
    <row r="132" spans="1:16" x14ac:dyDescent="0.25">
      <c r="A132" s="5">
        <f>IFERROR(_xlfn.XLOOKUP(C132,[3]games!$D$18:$D$33,[3]games!$A$18:$A$33),_xlfn.XLOOKUP(C132,[3]games!$F$18:$F$33,[3]games!$A$18:$A$33))</f>
        <v>2024091504</v>
      </c>
      <c r="B132">
        <f>_xlfn.XLOOKUP(D132,[2]players!$C:$C,[2]players!$A:$A)</f>
        <v>169</v>
      </c>
      <c r="C132" s="5">
        <f>_xlfn.XLOOKUP(F132,[1]teams!$B:$B,[1]teams!$A:$A)</f>
        <v>31</v>
      </c>
      <c r="D132" s="6" t="str">
        <f t="shared" si="1"/>
        <v>Calvin Ridley</v>
      </c>
      <c r="E132" s="9" t="s">
        <v>501</v>
      </c>
      <c r="F132" s="2" t="s">
        <v>33</v>
      </c>
      <c r="G132" s="2">
        <v>1</v>
      </c>
      <c r="H132" s="2">
        <v>6</v>
      </c>
      <c r="I132" s="2">
        <v>4</v>
      </c>
      <c r="J132" s="2">
        <v>77</v>
      </c>
      <c r="K132" s="2">
        <v>1</v>
      </c>
      <c r="L132" s="2">
        <v>1</v>
      </c>
      <c r="M132" s="2">
        <v>10</v>
      </c>
      <c r="N132" s="2">
        <v>1</v>
      </c>
      <c r="O132" s="3">
        <v>20.7</v>
      </c>
      <c r="P132" s="2">
        <v>20.7</v>
      </c>
    </row>
    <row r="133" spans="1:16" x14ac:dyDescent="0.25">
      <c r="A133" s="5">
        <f>IFERROR(_xlfn.XLOOKUP(C133,[3]games!$D$18:$D$33,[3]games!$A$18:$A$33),_xlfn.XLOOKUP(C133,[3]games!$F$18:$F$33,[3]games!$A$18:$A$33))</f>
        <v>2024091514</v>
      </c>
      <c r="B133">
        <f>_xlfn.XLOOKUP(D133,[2]players!$C:$C,[2]players!$A:$A)</f>
        <v>134</v>
      </c>
      <c r="C133" s="5">
        <f>_xlfn.XLOOKUP(F133,[1]teams!$B:$B,[1]teams!$A:$A)</f>
        <v>13</v>
      </c>
      <c r="D133" s="6" t="str">
        <f t="shared" ref="D133:D196" si="2">TRIM(RIGHT(E133,LEN(E133)-FIND(".",E133)-1))</f>
        <v>Nico Collins</v>
      </c>
      <c r="E133" s="9" t="s">
        <v>502</v>
      </c>
      <c r="F133" s="1" t="s">
        <v>52</v>
      </c>
      <c r="G133" s="1">
        <v>1</v>
      </c>
      <c r="H133" s="1">
        <v>10</v>
      </c>
      <c r="I133" s="1">
        <v>8</v>
      </c>
      <c r="J133" s="1">
        <v>135</v>
      </c>
      <c r="K133" s="1">
        <v>1</v>
      </c>
      <c r="L133" s="1">
        <v>0</v>
      </c>
      <c r="M133" s="1">
        <v>0</v>
      </c>
      <c r="N133" s="1">
        <v>0</v>
      </c>
      <c r="O133" s="3">
        <v>19.5</v>
      </c>
      <c r="P133" s="1">
        <v>19.5</v>
      </c>
    </row>
    <row r="134" spans="1:16" x14ac:dyDescent="0.25">
      <c r="A134" s="5">
        <f>IFERROR(_xlfn.XLOOKUP(C134,[3]games!$D$18:$D$33,[3]games!$A$18:$A$33),_xlfn.XLOOKUP(C134,[3]games!$F$18:$F$33,[3]games!$A$18:$A$33))</f>
        <v>2024091505</v>
      </c>
      <c r="B134">
        <f>_xlfn.XLOOKUP(D134,[2]players!$C:$C,[2]players!$A:$A)</f>
        <v>133</v>
      </c>
      <c r="C134" s="5">
        <f>_xlfn.XLOOKUP(F134,[1]teams!$B:$B,[1]teams!$A:$A)</f>
        <v>21</v>
      </c>
      <c r="D134" s="6" t="str">
        <f t="shared" si="2"/>
        <v>Justin Jefferson</v>
      </c>
      <c r="E134" s="9" t="s">
        <v>503</v>
      </c>
      <c r="F134" s="2" t="s">
        <v>46</v>
      </c>
      <c r="G134" s="2">
        <v>1</v>
      </c>
      <c r="H134" s="2">
        <v>7</v>
      </c>
      <c r="I134" s="2">
        <v>4</v>
      </c>
      <c r="J134" s="2">
        <v>133</v>
      </c>
      <c r="K134" s="2">
        <v>1</v>
      </c>
      <c r="L134" s="2">
        <v>0</v>
      </c>
      <c r="M134" s="2">
        <v>0</v>
      </c>
      <c r="N134" s="2">
        <v>0</v>
      </c>
      <c r="O134" s="3">
        <v>19.3</v>
      </c>
      <c r="P134" s="2">
        <v>19.3</v>
      </c>
    </row>
    <row r="135" spans="1:16" x14ac:dyDescent="0.25">
      <c r="A135" s="5">
        <f>IFERROR(_xlfn.XLOOKUP(C135,[3]games!$D$18:$D$33,[3]games!$A$18:$A$33),_xlfn.XLOOKUP(C135,[3]games!$F$18:$F$33,[3]games!$A$18:$A$33))</f>
        <v>2024091506</v>
      </c>
      <c r="B135">
        <f>_xlfn.XLOOKUP(D135,[2]players!$C:$C,[2]players!$A:$A)</f>
        <v>183</v>
      </c>
      <c r="C135" s="5">
        <f>_xlfn.XLOOKUP(F135,[1]teams!$B:$B,[1]teams!$A:$A)</f>
        <v>29</v>
      </c>
      <c r="D135" s="6" t="str">
        <f t="shared" si="2"/>
        <v>DK Metcalf</v>
      </c>
      <c r="E135" s="9" t="s">
        <v>504</v>
      </c>
      <c r="F135" s="1" t="s">
        <v>55</v>
      </c>
      <c r="G135" s="1">
        <v>1</v>
      </c>
      <c r="H135" s="1">
        <v>14</v>
      </c>
      <c r="I135" s="1">
        <v>10</v>
      </c>
      <c r="J135" s="1">
        <v>129</v>
      </c>
      <c r="K135" s="1">
        <v>1</v>
      </c>
      <c r="L135" s="1">
        <v>0</v>
      </c>
      <c r="M135" s="1">
        <v>0</v>
      </c>
      <c r="N135" s="1">
        <v>0</v>
      </c>
      <c r="O135" s="3">
        <v>18.899999999999999</v>
      </c>
      <c r="P135" s="1">
        <v>18.899999999999999</v>
      </c>
    </row>
    <row r="136" spans="1:16" x14ac:dyDescent="0.25">
      <c r="A136" s="5">
        <f>IFERROR(_xlfn.XLOOKUP(C136,[3]games!$D$18:$D$33,[3]games!$A$18:$A$33),_xlfn.XLOOKUP(C136,[3]games!$F$18:$F$33,[3]games!$A$18:$A$33))</f>
        <v>2024091507</v>
      </c>
      <c r="B136">
        <f>_xlfn.XLOOKUP(D136,[2]players!$C:$C,[2]players!$A:$A)</f>
        <v>152</v>
      </c>
      <c r="C136" s="5">
        <f>_xlfn.XLOOKUP(F136,[1]teams!$B:$B,[1]teams!$A:$A)</f>
        <v>24</v>
      </c>
      <c r="D136" s="6" t="str">
        <f t="shared" si="2"/>
        <v>Malik Nabers</v>
      </c>
      <c r="E136" s="9" t="s">
        <v>505</v>
      </c>
      <c r="F136" s="2" t="s">
        <v>20</v>
      </c>
      <c r="G136" s="2">
        <v>1</v>
      </c>
      <c r="H136" s="2">
        <v>18</v>
      </c>
      <c r="I136" s="2">
        <v>10</v>
      </c>
      <c r="J136" s="2">
        <v>127</v>
      </c>
      <c r="K136" s="2">
        <v>1</v>
      </c>
      <c r="L136" s="2">
        <v>0</v>
      </c>
      <c r="M136" s="2">
        <v>0</v>
      </c>
      <c r="N136" s="2">
        <v>0</v>
      </c>
      <c r="O136" s="3">
        <v>18.7</v>
      </c>
      <c r="P136" s="2">
        <v>18.7</v>
      </c>
    </row>
    <row r="137" spans="1:16" x14ac:dyDescent="0.25">
      <c r="A137" s="5">
        <f>IFERROR(_xlfn.XLOOKUP(C137,[3]games!$D$18:$D$33,[3]games!$A$18:$A$33),_xlfn.XLOOKUP(C137,[3]games!$F$18:$F$33,[3]games!$A$18:$A$33))</f>
        <v>2024091502</v>
      </c>
      <c r="B137">
        <f>_xlfn.XLOOKUP(D137,[2]players!$C:$C,[2]players!$A:$A)</f>
        <v>130</v>
      </c>
      <c r="C137" s="5">
        <f>_xlfn.XLOOKUP(F137,[1]teams!$B:$B,[1]teams!$A:$A)</f>
        <v>30</v>
      </c>
      <c r="D137" s="6" t="str">
        <f t="shared" si="2"/>
        <v>Chris Godwin</v>
      </c>
      <c r="E137" s="9" t="s">
        <v>506</v>
      </c>
      <c r="F137" s="1" t="s">
        <v>0</v>
      </c>
      <c r="G137" s="1">
        <v>1</v>
      </c>
      <c r="H137" s="1">
        <v>8</v>
      </c>
      <c r="I137" s="1">
        <v>7</v>
      </c>
      <c r="J137" s="1">
        <v>117</v>
      </c>
      <c r="K137" s="1">
        <v>1</v>
      </c>
      <c r="L137" s="1">
        <v>0</v>
      </c>
      <c r="M137" s="1">
        <v>0</v>
      </c>
      <c r="N137" s="1">
        <v>0</v>
      </c>
      <c r="O137" s="3">
        <v>17.7</v>
      </c>
      <c r="P137" s="1">
        <v>17.7</v>
      </c>
    </row>
    <row r="138" spans="1:16" x14ac:dyDescent="0.25">
      <c r="A138" s="5">
        <f>IFERROR(_xlfn.XLOOKUP(C138,[3]games!$D$18:$D$33,[3]games!$A$18:$A$33),_xlfn.XLOOKUP(C138,[3]games!$F$18:$F$33,[3]games!$A$18:$A$33))</f>
        <v>2024091508</v>
      </c>
      <c r="B138">
        <f>_xlfn.XLOOKUP(D138,[2]players!$C:$C,[2]players!$A:$A)</f>
        <v>176</v>
      </c>
      <c r="C138" s="5">
        <f>_xlfn.XLOOKUP(F138,[1]teams!$B:$B,[1]teams!$A:$A)</f>
        <v>18</v>
      </c>
      <c r="D138" s="6" t="str">
        <f t="shared" si="2"/>
        <v>Quentin Johnston</v>
      </c>
      <c r="E138" s="9" t="s">
        <v>507</v>
      </c>
      <c r="F138" s="2" t="s">
        <v>24</v>
      </c>
      <c r="G138" s="2">
        <v>1</v>
      </c>
      <c r="H138" s="2">
        <v>6</v>
      </c>
      <c r="I138" s="2">
        <v>5</v>
      </c>
      <c r="J138" s="2">
        <v>51</v>
      </c>
      <c r="K138" s="2">
        <v>2</v>
      </c>
      <c r="L138" s="2">
        <v>0</v>
      </c>
      <c r="M138" s="2">
        <v>0</v>
      </c>
      <c r="N138" s="2">
        <v>0</v>
      </c>
      <c r="O138" s="3">
        <v>17.100000000000001</v>
      </c>
      <c r="P138" s="2">
        <v>17.100000000000001</v>
      </c>
    </row>
    <row r="139" spans="1:16" x14ac:dyDescent="0.25">
      <c r="A139" s="5">
        <f>IFERROR(_xlfn.XLOOKUP(C139,[3]games!$D$18:$D$33,[3]games!$A$18:$A$33),_xlfn.XLOOKUP(C139,[3]games!$F$18:$F$33,[3]games!$A$18:$A$33))</f>
        <v>2024091510</v>
      </c>
      <c r="B139">
        <f>_xlfn.XLOOKUP(D139,[2]players!$C:$C,[2]players!$A:$A)</f>
        <v>159</v>
      </c>
      <c r="C139" s="5">
        <f>_xlfn.XLOOKUP(F139,[1]teams!$B:$B,[1]teams!$A:$A)</f>
        <v>17</v>
      </c>
      <c r="D139" s="6" t="str">
        <f t="shared" si="2"/>
        <v>Davante Adams</v>
      </c>
      <c r="E139" s="9" t="s">
        <v>508</v>
      </c>
      <c r="F139" s="1" t="s">
        <v>42</v>
      </c>
      <c r="G139" s="1">
        <v>1</v>
      </c>
      <c r="H139" s="1">
        <v>12</v>
      </c>
      <c r="I139" s="1">
        <v>9</v>
      </c>
      <c r="J139" s="1">
        <v>110</v>
      </c>
      <c r="K139" s="1">
        <v>1</v>
      </c>
      <c r="L139" s="1">
        <v>0</v>
      </c>
      <c r="M139" s="1">
        <v>0</v>
      </c>
      <c r="N139" s="1">
        <v>0</v>
      </c>
      <c r="O139" s="3">
        <v>17</v>
      </c>
      <c r="P139" s="1">
        <v>17</v>
      </c>
    </row>
    <row r="140" spans="1:16" x14ac:dyDescent="0.25">
      <c r="A140" s="5">
        <f>IFERROR(_xlfn.XLOOKUP(C140,[3]games!$D$18:$D$33,[3]games!$A$18:$A$33),_xlfn.XLOOKUP(C140,[3]games!$F$18:$F$33,[3]games!$A$18:$A$33))</f>
        <v>2024091501</v>
      </c>
      <c r="B140">
        <f>_xlfn.XLOOKUP(D140,[2]players!$C:$C,[2]players!$A:$A)</f>
        <v>132</v>
      </c>
      <c r="C140" s="5">
        <f>_xlfn.XLOOKUP(F140,[1]teams!$B:$B,[1]teams!$A:$A)</f>
        <v>23</v>
      </c>
      <c r="D140" s="6" t="str">
        <f t="shared" si="2"/>
        <v>Rashid Shaheed</v>
      </c>
      <c r="E140" s="9" t="s">
        <v>509</v>
      </c>
      <c r="F140" s="2" t="s">
        <v>8</v>
      </c>
      <c r="G140" s="2">
        <v>1</v>
      </c>
      <c r="H140" s="2">
        <v>4</v>
      </c>
      <c r="I140" s="2">
        <v>4</v>
      </c>
      <c r="J140" s="2">
        <v>96</v>
      </c>
      <c r="K140" s="2">
        <v>1</v>
      </c>
      <c r="L140" s="2">
        <v>3</v>
      </c>
      <c r="M140" s="2">
        <v>13</v>
      </c>
      <c r="N140" s="2">
        <v>0</v>
      </c>
      <c r="O140" s="3">
        <v>16.899999999999999</v>
      </c>
      <c r="P140" s="2">
        <v>16.899999999999999</v>
      </c>
    </row>
    <row r="141" spans="1:16" x14ac:dyDescent="0.25">
      <c r="A141" s="5">
        <f>IFERROR(_xlfn.XLOOKUP(C141,[3]games!$D$18:$D$33,[3]games!$A$18:$A$33),_xlfn.XLOOKUP(C141,[3]games!$F$18:$F$33,[3]games!$A$18:$A$33))</f>
        <v>2024091510</v>
      </c>
      <c r="B141">
        <f>_xlfn.XLOOKUP(D141,[2]players!$C:$C,[2]players!$A:$A)</f>
        <v>166</v>
      </c>
      <c r="C141" s="5">
        <f>_xlfn.XLOOKUP(F141,[1]teams!$B:$B,[1]teams!$A:$A)</f>
        <v>3</v>
      </c>
      <c r="D141" s="6" t="str">
        <f t="shared" si="2"/>
        <v>Zay Flowers</v>
      </c>
      <c r="E141" s="9" t="s">
        <v>510</v>
      </c>
      <c r="F141" s="1" t="s">
        <v>62</v>
      </c>
      <c r="G141" s="1">
        <v>1</v>
      </c>
      <c r="H141" s="1">
        <v>11</v>
      </c>
      <c r="I141" s="1">
        <v>7</v>
      </c>
      <c r="J141" s="1">
        <v>91</v>
      </c>
      <c r="K141" s="1">
        <v>1</v>
      </c>
      <c r="L141" s="1">
        <v>0</v>
      </c>
      <c r="M141" s="1">
        <v>0</v>
      </c>
      <c r="N141" s="1">
        <v>0</v>
      </c>
      <c r="O141" s="3">
        <v>15.1</v>
      </c>
      <c r="P141" s="1">
        <v>15.1</v>
      </c>
    </row>
    <row r="142" spans="1:16" x14ac:dyDescent="0.25">
      <c r="A142" s="5">
        <f>IFERROR(_xlfn.XLOOKUP(C142,[3]games!$D$18:$D$33,[3]games!$A$18:$A$33),_xlfn.XLOOKUP(C142,[3]games!$F$18:$F$33,[3]games!$A$18:$A$33))</f>
        <v>2024091501</v>
      </c>
      <c r="B142">
        <f>_xlfn.XLOOKUP(D142,[2]players!$C:$C,[2]players!$A:$A)</f>
        <v>143</v>
      </c>
      <c r="C142" s="5">
        <f>_xlfn.XLOOKUP(F142,[1]teams!$B:$B,[1]teams!$A:$A)</f>
        <v>9</v>
      </c>
      <c r="D142" s="6" t="str">
        <f t="shared" si="2"/>
        <v>CeeDee Lamb</v>
      </c>
      <c r="E142" s="9" t="s">
        <v>511</v>
      </c>
      <c r="F142" s="2" t="s">
        <v>2</v>
      </c>
      <c r="G142" s="2">
        <v>1</v>
      </c>
      <c r="H142" s="2">
        <v>7</v>
      </c>
      <c r="I142" s="2">
        <v>4</v>
      </c>
      <c r="J142" s="2">
        <v>90</v>
      </c>
      <c r="K142" s="2">
        <v>1</v>
      </c>
      <c r="L142" s="2">
        <v>0</v>
      </c>
      <c r="M142" s="2">
        <v>0</v>
      </c>
      <c r="N142" s="2">
        <v>0</v>
      </c>
      <c r="O142" s="3">
        <v>15</v>
      </c>
      <c r="P142" s="2">
        <v>15</v>
      </c>
    </row>
    <row r="143" spans="1:16" x14ac:dyDescent="0.25">
      <c r="A143" s="5">
        <f>IFERROR(_xlfn.XLOOKUP(C143,[3]games!$D$18:$D$33,[3]games!$A$18:$A$33),_xlfn.XLOOKUP(C143,[3]games!$F$18:$F$33,[3]games!$A$18:$A$33))</f>
        <v>2024091601</v>
      </c>
      <c r="B143">
        <f>_xlfn.XLOOKUP(D143,[2]players!$C:$C,[2]players!$A:$A)</f>
        <v>202</v>
      </c>
      <c r="C143" s="5">
        <f>_xlfn.XLOOKUP(F143,[1]teams!$B:$B,[1]teams!$A:$A)</f>
        <v>2</v>
      </c>
      <c r="D143" s="6" t="str">
        <f t="shared" si="2"/>
        <v>Darnell Mooney</v>
      </c>
      <c r="E143" s="9" t="s">
        <v>512</v>
      </c>
      <c r="F143" s="1" t="s">
        <v>22</v>
      </c>
      <c r="G143" s="1">
        <v>1</v>
      </c>
      <c r="H143" s="1">
        <v>7</v>
      </c>
      <c r="I143" s="1">
        <v>3</v>
      </c>
      <c r="J143" s="1">
        <v>88</v>
      </c>
      <c r="K143" s="1">
        <v>1</v>
      </c>
      <c r="L143" s="1">
        <v>0</v>
      </c>
      <c r="M143" s="1">
        <v>0</v>
      </c>
      <c r="N143" s="1">
        <v>0</v>
      </c>
      <c r="O143" s="3">
        <v>14.8</v>
      </c>
      <c r="P143" s="1">
        <v>14.8</v>
      </c>
    </row>
    <row r="144" spans="1:16" x14ac:dyDescent="0.25">
      <c r="A144" s="5">
        <f>IFERROR(_xlfn.XLOOKUP(C144,[3]games!$D$18:$D$33,[3]games!$A$18:$A$33),_xlfn.XLOOKUP(C144,[3]games!$F$18:$F$33,[3]games!$A$18:$A$33))</f>
        <v>2024091601</v>
      </c>
      <c r="B144">
        <f>_xlfn.XLOOKUP(D144,[2]players!$C:$C,[2]players!$A:$A)</f>
        <v>146</v>
      </c>
      <c r="C144" s="5">
        <f>_xlfn.XLOOKUP(F144,[1]teams!$B:$B,[1]teams!$A:$A)</f>
        <v>26</v>
      </c>
      <c r="D144" s="6" t="str">
        <f t="shared" si="2"/>
        <v>DeVonta Smith</v>
      </c>
      <c r="E144" s="9" t="s">
        <v>513</v>
      </c>
      <c r="F144" s="2" t="s">
        <v>60</v>
      </c>
      <c r="G144" s="2">
        <v>1</v>
      </c>
      <c r="H144" s="2">
        <v>10</v>
      </c>
      <c r="I144" s="2">
        <v>7</v>
      </c>
      <c r="J144" s="2">
        <v>76</v>
      </c>
      <c r="K144" s="2">
        <v>1</v>
      </c>
      <c r="L144" s="2">
        <v>0</v>
      </c>
      <c r="M144" s="2">
        <v>0</v>
      </c>
      <c r="N144" s="2">
        <v>0</v>
      </c>
      <c r="O144" s="3">
        <v>13.6</v>
      </c>
      <c r="P144" s="2">
        <v>13.6</v>
      </c>
    </row>
    <row r="145" spans="1:16" x14ac:dyDescent="0.25">
      <c r="A145" s="5">
        <f>IFERROR(_xlfn.XLOOKUP(C145,[3]games!$D$18:$D$33,[3]games!$A$18:$A$33),_xlfn.XLOOKUP(C145,[3]games!$F$18:$F$33,[3]games!$A$18:$A$33))</f>
        <v>2024091513</v>
      </c>
      <c r="B145">
        <f>_xlfn.XLOOKUP(D145,[2]players!$C:$C,[2]players!$A:$A)</f>
        <v>139</v>
      </c>
      <c r="C145" s="5">
        <f>_xlfn.XLOOKUP(F145,[1]teams!$B:$B,[1]teams!$A:$A)</f>
        <v>16</v>
      </c>
      <c r="D145" s="6" t="str">
        <f t="shared" si="2"/>
        <v>Rashee Rice</v>
      </c>
      <c r="E145" s="9" t="s">
        <v>514</v>
      </c>
      <c r="F145" s="1" t="s">
        <v>48</v>
      </c>
      <c r="G145" s="1">
        <v>1</v>
      </c>
      <c r="H145" s="1">
        <v>6</v>
      </c>
      <c r="I145" s="1">
        <v>5</v>
      </c>
      <c r="J145" s="1">
        <v>75</v>
      </c>
      <c r="K145" s="1">
        <v>1</v>
      </c>
      <c r="L145" s="1">
        <v>0</v>
      </c>
      <c r="M145" s="1">
        <v>0</v>
      </c>
      <c r="N145" s="1">
        <v>0</v>
      </c>
      <c r="O145" s="3">
        <v>13.5</v>
      </c>
      <c r="P145" s="1">
        <v>13.5</v>
      </c>
    </row>
    <row r="146" spans="1:16" x14ac:dyDescent="0.25">
      <c r="A146" s="5">
        <f>IFERROR(_xlfn.XLOOKUP(C146,[3]games!$D$18:$D$33,[3]games!$A$18:$A$33),_xlfn.XLOOKUP(C146,[3]games!$F$18:$F$33,[3]games!$A$18:$A$33))</f>
        <v>2024091513</v>
      </c>
      <c r="B146">
        <f>_xlfn.XLOOKUP(D146,[2]players!$C:$C,[2]players!$A:$A)</f>
        <v>186</v>
      </c>
      <c r="C146" s="5">
        <f>_xlfn.XLOOKUP(F146,[1]teams!$B:$B,[1]teams!$A:$A)</f>
        <v>7</v>
      </c>
      <c r="D146" s="6" t="str">
        <f t="shared" si="2"/>
        <v>Andrei Iosivas</v>
      </c>
      <c r="E146" s="9" t="s">
        <v>515</v>
      </c>
      <c r="F146" s="2" t="s">
        <v>18</v>
      </c>
      <c r="G146" s="2">
        <v>1</v>
      </c>
      <c r="H146" s="2">
        <v>4</v>
      </c>
      <c r="I146" s="2">
        <v>2</v>
      </c>
      <c r="J146" s="2">
        <v>7</v>
      </c>
      <c r="K146" s="2">
        <v>2</v>
      </c>
      <c r="L146" s="2">
        <v>0</v>
      </c>
      <c r="M146" s="2">
        <v>0</v>
      </c>
      <c r="N146" s="2">
        <v>0</v>
      </c>
      <c r="O146" s="3">
        <v>12.7</v>
      </c>
      <c r="P146" s="2">
        <v>12.7</v>
      </c>
    </row>
    <row r="147" spans="1:16" x14ac:dyDescent="0.25">
      <c r="A147" s="5">
        <f>IFERROR(_xlfn.XLOOKUP(C147,[3]games!$D$18:$D$33,[3]games!$A$18:$A$33),_xlfn.XLOOKUP(C147,[3]games!$F$18:$F$33,[3]games!$A$18:$A$33))</f>
        <v>2024091502</v>
      </c>
      <c r="B147">
        <f>_xlfn.XLOOKUP(D147,[2]players!$C:$C,[2]players!$A:$A)</f>
        <v>207</v>
      </c>
      <c r="C147" s="5">
        <f>_xlfn.XLOOKUP(F147,[1]teams!$B:$B,[1]teams!$A:$A)</f>
        <v>11</v>
      </c>
      <c r="D147" s="6" t="str">
        <f t="shared" si="2"/>
        <v>Amon-Ra St. Brown</v>
      </c>
      <c r="E147" s="9" t="s">
        <v>516</v>
      </c>
      <c r="F147" s="1" t="s">
        <v>36</v>
      </c>
      <c r="G147" s="1">
        <v>1</v>
      </c>
      <c r="H147" s="1">
        <v>19</v>
      </c>
      <c r="I147" s="1">
        <v>11</v>
      </c>
      <c r="J147" s="1">
        <v>119</v>
      </c>
      <c r="K147" s="1">
        <v>0</v>
      </c>
      <c r="L147" s="1">
        <v>0</v>
      </c>
      <c r="M147" s="1">
        <v>0</v>
      </c>
      <c r="N147" s="1">
        <v>0</v>
      </c>
      <c r="O147" s="3">
        <v>11.9</v>
      </c>
      <c r="P147" s="1">
        <v>11.9</v>
      </c>
    </row>
    <row r="148" spans="1:16" x14ac:dyDescent="0.25">
      <c r="A148" s="5">
        <f>IFERROR(_xlfn.XLOOKUP(C148,[3]games!$D$18:$D$33,[3]games!$A$18:$A$33),_xlfn.XLOOKUP(C148,[3]games!$F$18:$F$33,[3]games!$A$18:$A$33))</f>
        <v>2024091506</v>
      </c>
      <c r="B148">
        <f>_xlfn.XLOOKUP(D148,[2]players!$C:$C,[2]players!$A:$A)</f>
        <v>194</v>
      </c>
      <c r="C148" s="5">
        <f>_xlfn.XLOOKUP(F148,[1]teams!$B:$B,[1]teams!$A:$A)</f>
        <v>29</v>
      </c>
      <c r="D148" s="6" t="str">
        <f t="shared" si="2"/>
        <v>Jaxon Smith-Njigba</v>
      </c>
      <c r="E148" s="9" t="s">
        <v>517</v>
      </c>
      <c r="F148" s="2" t="s">
        <v>55</v>
      </c>
      <c r="G148" s="2">
        <v>1</v>
      </c>
      <c r="H148" s="2">
        <v>16</v>
      </c>
      <c r="I148" s="2">
        <v>12</v>
      </c>
      <c r="J148" s="2">
        <v>117</v>
      </c>
      <c r="K148" s="2">
        <v>0</v>
      </c>
      <c r="L148" s="2">
        <v>0</v>
      </c>
      <c r="M148" s="2">
        <v>0</v>
      </c>
      <c r="N148" s="2">
        <v>0</v>
      </c>
      <c r="O148" s="3">
        <v>11.7</v>
      </c>
      <c r="P148" s="2">
        <v>11.7</v>
      </c>
    </row>
    <row r="149" spans="1:16" x14ac:dyDescent="0.25">
      <c r="A149" s="5">
        <f>IFERROR(_xlfn.XLOOKUP(C149,[3]games!$D$18:$D$33,[3]games!$A$18:$A$33),_xlfn.XLOOKUP(C149,[3]games!$F$18:$F$33,[3]games!$A$18:$A$33))</f>
        <v>2024091503</v>
      </c>
      <c r="B149">
        <f>_xlfn.XLOOKUP(D149,[2]players!$C:$C,[2]players!$A:$A)</f>
        <v>125</v>
      </c>
      <c r="C149" s="5">
        <f>_xlfn.XLOOKUP(F149,[1]teams!$B:$B,[1]teams!$A:$A)</f>
        <v>14</v>
      </c>
      <c r="D149" s="6" t="str">
        <f t="shared" si="2"/>
        <v>Alec Pierce</v>
      </c>
      <c r="E149" s="9" t="s">
        <v>518</v>
      </c>
      <c r="F149" s="1" t="s">
        <v>66</v>
      </c>
      <c r="G149" s="1">
        <v>1</v>
      </c>
      <c r="H149" s="1">
        <v>7</v>
      </c>
      <c r="I149" s="1">
        <v>5</v>
      </c>
      <c r="J149" s="1">
        <v>56</v>
      </c>
      <c r="K149" s="1">
        <v>1</v>
      </c>
      <c r="L149" s="1">
        <v>0</v>
      </c>
      <c r="M149" s="1">
        <v>0</v>
      </c>
      <c r="N149" s="1">
        <v>0</v>
      </c>
      <c r="O149" s="3">
        <v>11.6</v>
      </c>
      <c r="P149" s="1">
        <v>11.6</v>
      </c>
    </row>
    <row r="150" spans="1:16" x14ac:dyDescent="0.25">
      <c r="A150" s="5">
        <f>IFERROR(_xlfn.XLOOKUP(C150,[3]games!$D$18:$D$33,[3]games!$A$18:$A$33),_xlfn.XLOOKUP(C150,[3]games!$F$18:$F$33,[3]games!$A$18:$A$33))</f>
        <v>2024091601</v>
      </c>
      <c r="B150">
        <f>_xlfn.XLOOKUP(D150,[2]players!$C:$C,[2]players!$A:$A)</f>
        <v>201</v>
      </c>
      <c r="C150" s="5">
        <f>_xlfn.XLOOKUP(F150,[1]teams!$B:$B,[1]teams!$A:$A)</f>
        <v>2</v>
      </c>
      <c r="D150" s="6" t="str">
        <f t="shared" si="2"/>
        <v>Drake London</v>
      </c>
      <c r="E150" s="9" t="s">
        <v>519</v>
      </c>
      <c r="F150" s="2" t="s">
        <v>22</v>
      </c>
      <c r="G150" s="2">
        <v>1</v>
      </c>
      <c r="H150" s="2">
        <v>7</v>
      </c>
      <c r="I150" s="2">
        <v>6</v>
      </c>
      <c r="J150" s="2">
        <v>54</v>
      </c>
      <c r="K150" s="2">
        <v>1</v>
      </c>
      <c r="L150" s="2">
        <v>0</v>
      </c>
      <c r="M150" s="2">
        <v>0</v>
      </c>
      <c r="N150" s="2">
        <v>0</v>
      </c>
      <c r="O150" s="3">
        <v>11.4</v>
      </c>
      <c r="P150" s="2">
        <v>11.4</v>
      </c>
    </row>
    <row r="151" spans="1:16" x14ac:dyDescent="0.25">
      <c r="A151" s="5">
        <f>IFERROR(_xlfn.XLOOKUP(C151,[3]games!$D$18:$D$33,[3]games!$A$18:$A$33),_xlfn.XLOOKUP(C151,[3]games!$F$18:$F$33,[3]games!$A$18:$A$33))</f>
        <v>2024091505</v>
      </c>
      <c r="B151">
        <f>_xlfn.XLOOKUP(D151,[2]players!$C:$C,[2]players!$A:$A)</f>
        <v>147</v>
      </c>
      <c r="C151" s="5">
        <f>_xlfn.XLOOKUP(F151,[1]teams!$B:$B,[1]teams!$A:$A)</f>
        <v>21</v>
      </c>
      <c r="D151" s="6" t="str">
        <f t="shared" si="2"/>
        <v>Jalen Nailor</v>
      </c>
      <c r="E151" s="9" t="s">
        <v>520</v>
      </c>
      <c r="F151" s="1" t="s">
        <v>46</v>
      </c>
      <c r="G151" s="1">
        <v>1</v>
      </c>
      <c r="H151" s="1">
        <v>4</v>
      </c>
      <c r="I151" s="1">
        <v>3</v>
      </c>
      <c r="J151" s="1">
        <v>54</v>
      </c>
      <c r="K151" s="1">
        <v>1</v>
      </c>
      <c r="L151" s="1">
        <v>0</v>
      </c>
      <c r="M151" s="1">
        <v>0</v>
      </c>
      <c r="N151" s="1">
        <v>0</v>
      </c>
      <c r="O151" s="3">
        <v>11.4</v>
      </c>
      <c r="P151" s="1">
        <v>11.4</v>
      </c>
    </row>
    <row r="152" spans="1:16" x14ac:dyDescent="0.25">
      <c r="A152" s="5">
        <f>IFERROR(_xlfn.XLOOKUP(C152,[3]games!$D$18:$D$33,[3]games!$A$18:$A$33),_xlfn.XLOOKUP(C152,[3]games!$F$18:$F$33,[3]games!$A$18:$A$33))</f>
        <v>2024091505</v>
      </c>
      <c r="B152">
        <f>_xlfn.XLOOKUP(D152,[2]players!$C:$C,[2]players!$A:$A)</f>
        <v>131</v>
      </c>
      <c r="C152" s="5">
        <f>_xlfn.XLOOKUP(F152,[1]teams!$B:$B,[1]teams!$A:$A)</f>
        <v>28</v>
      </c>
      <c r="D152" s="6" t="str">
        <f t="shared" si="2"/>
        <v>Deebo Samuel</v>
      </c>
      <c r="E152" s="9" t="s">
        <v>521</v>
      </c>
      <c r="F152" s="2" t="s">
        <v>4</v>
      </c>
      <c r="G152" s="2">
        <v>1</v>
      </c>
      <c r="H152" s="2">
        <v>10</v>
      </c>
      <c r="I152" s="2">
        <v>8</v>
      </c>
      <c r="J152" s="2">
        <v>110</v>
      </c>
      <c r="K152" s="2">
        <v>0</v>
      </c>
      <c r="L152" s="2">
        <v>2</v>
      </c>
      <c r="M152" s="2">
        <v>-10</v>
      </c>
      <c r="N152" s="2">
        <v>0</v>
      </c>
      <c r="O152" s="3">
        <v>10</v>
      </c>
      <c r="P152" s="2">
        <v>10</v>
      </c>
    </row>
    <row r="153" spans="1:16" x14ac:dyDescent="0.25">
      <c r="A153" s="5">
        <f>IFERROR(_xlfn.XLOOKUP(C153,[3]games!$D$18:$D$33,[3]games!$A$18:$A$33),_xlfn.XLOOKUP(C153,[3]games!$F$18:$F$33,[3]games!$A$18:$A$33))</f>
        <v>2024091509</v>
      </c>
      <c r="B153">
        <f>_xlfn.XLOOKUP(D153,[2]players!$C:$C,[2]players!$A:$A)</f>
        <v>137</v>
      </c>
      <c r="C153" s="5">
        <f>_xlfn.XLOOKUP(F153,[1]teams!$B:$B,[1]teams!$A:$A)</f>
        <v>15</v>
      </c>
      <c r="D153" s="6" t="str">
        <f t="shared" si="2"/>
        <v>Brian Thomas Jr.</v>
      </c>
      <c r="E153" s="9" t="s">
        <v>522</v>
      </c>
      <c r="F153" s="1" t="s">
        <v>28</v>
      </c>
      <c r="G153" s="1">
        <v>1</v>
      </c>
      <c r="H153" s="1">
        <v>4</v>
      </c>
      <c r="I153" s="1">
        <v>2</v>
      </c>
      <c r="J153" s="1">
        <v>94</v>
      </c>
      <c r="K153" s="1">
        <v>0</v>
      </c>
      <c r="L153" s="1">
        <v>0</v>
      </c>
      <c r="M153" s="1">
        <v>0</v>
      </c>
      <c r="N153" s="1">
        <v>0</v>
      </c>
      <c r="O153" s="3">
        <v>9.4</v>
      </c>
      <c r="P153" s="1">
        <v>9.4</v>
      </c>
    </row>
    <row r="154" spans="1:16" x14ac:dyDescent="0.25">
      <c r="A154" s="5">
        <f>IFERROR(_xlfn.XLOOKUP(C154,[3]games!$D$18:$D$33,[3]games!$A$18:$A$33),_xlfn.XLOOKUP(C154,[3]games!$F$18:$F$33,[3]games!$A$18:$A$33))</f>
        <v>2024091502</v>
      </c>
      <c r="B154">
        <f>_xlfn.XLOOKUP(D154,[2]players!$C:$C,[2]players!$A:$A)</f>
        <v>122</v>
      </c>
      <c r="C154" s="5">
        <f>_xlfn.XLOOKUP(F154,[1]teams!$B:$B,[1]teams!$A:$A)</f>
        <v>11</v>
      </c>
      <c r="D154" s="6" t="str">
        <f t="shared" si="2"/>
        <v>Jameson Williams</v>
      </c>
      <c r="E154" s="9" t="s">
        <v>523</v>
      </c>
      <c r="F154" s="2" t="s">
        <v>36</v>
      </c>
      <c r="G154" s="2">
        <v>1</v>
      </c>
      <c r="H154" s="2">
        <v>11</v>
      </c>
      <c r="I154" s="2">
        <v>5</v>
      </c>
      <c r="J154" s="2">
        <v>79</v>
      </c>
      <c r="K154" s="2">
        <v>0</v>
      </c>
      <c r="L154" s="2">
        <v>1</v>
      </c>
      <c r="M154" s="2">
        <v>15</v>
      </c>
      <c r="N154" s="2">
        <v>0</v>
      </c>
      <c r="O154" s="3">
        <v>9.4</v>
      </c>
      <c r="P154" s="2">
        <v>9.4</v>
      </c>
    </row>
    <row r="155" spans="1:16" x14ac:dyDescent="0.25">
      <c r="A155" s="5">
        <f>IFERROR(_xlfn.XLOOKUP(C155,[3]games!$D$18:$D$33,[3]games!$A$18:$A$33),_xlfn.XLOOKUP(C155,[3]games!$F$18:$F$33,[3]games!$A$18:$A$33))</f>
        <v>2024091512</v>
      </c>
      <c r="B155">
        <f>_xlfn.XLOOKUP(D155,[2]players!$C:$C,[2]players!$A:$A)</f>
        <v>171</v>
      </c>
      <c r="C155" s="5">
        <f>_xlfn.XLOOKUP(F155,[1]teams!$B:$B,[1]teams!$A:$A)</f>
        <v>10</v>
      </c>
      <c r="D155" s="6" t="str">
        <f t="shared" si="2"/>
        <v>Josh Reynolds</v>
      </c>
      <c r="E155" s="9" t="s">
        <v>524</v>
      </c>
      <c r="F155" s="1" t="s">
        <v>40</v>
      </c>
      <c r="G155" s="1">
        <v>1</v>
      </c>
      <c r="H155" s="1">
        <v>5</v>
      </c>
      <c r="I155" s="1">
        <v>4</v>
      </c>
      <c r="J155" s="1">
        <v>93</v>
      </c>
      <c r="K155" s="1">
        <v>0</v>
      </c>
      <c r="L155" s="1">
        <v>0</v>
      </c>
      <c r="M155" s="1">
        <v>0</v>
      </c>
      <c r="N155" s="1">
        <v>0</v>
      </c>
      <c r="O155" s="3">
        <v>9.3000000000000007</v>
      </c>
      <c r="P155" s="1">
        <v>9.3000000000000007</v>
      </c>
    </row>
    <row r="156" spans="1:16" x14ac:dyDescent="0.25">
      <c r="A156" s="5">
        <f>IFERROR(_xlfn.XLOOKUP(C156,[3]games!$D$18:$D$33,[3]games!$A$18:$A$33),_xlfn.XLOOKUP(C156,[3]games!$F$18:$F$33,[3]games!$A$18:$A$33))</f>
        <v>2024091501</v>
      </c>
      <c r="B156">
        <f>_xlfn.XLOOKUP(D156,[2]players!$C:$C,[2]players!$A:$A)</f>
        <v>212</v>
      </c>
      <c r="C156" s="5">
        <f>_xlfn.XLOOKUP(F156,[1]teams!$B:$B,[1]teams!$A:$A)</f>
        <v>23</v>
      </c>
      <c r="D156" s="6" t="str">
        <f t="shared" si="2"/>
        <v>Chris Olave</v>
      </c>
      <c r="E156" s="9" t="s">
        <v>525</v>
      </c>
      <c r="F156" s="2" t="s">
        <v>8</v>
      </c>
      <c r="G156" s="2">
        <v>1</v>
      </c>
      <c r="H156" s="2">
        <v>6</v>
      </c>
      <c r="I156" s="2">
        <v>4</v>
      </c>
      <c r="J156" s="2">
        <v>81</v>
      </c>
      <c r="K156" s="2">
        <v>0</v>
      </c>
      <c r="L156" s="2">
        <v>1</v>
      </c>
      <c r="M156" s="2">
        <v>7</v>
      </c>
      <c r="N156" s="2">
        <v>0</v>
      </c>
      <c r="O156" s="3">
        <v>8.8000000000000007</v>
      </c>
      <c r="P156" s="2">
        <v>8.8000000000000007</v>
      </c>
    </row>
    <row r="157" spans="1:16" x14ac:dyDescent="0.25">
      <c r="A157" s="5">
        <f>IFERROR(_xlfn.XLOOKUP(C157,[3]games!$D$18:$D$33,[3]games!$A$18:$A$33),_xlfn.XLOOKUP(C157,[3]games!$F$18:$F$33,[3]games!$A$18:$A$33))</f>
        <v>2024091503</v>
      </c>
      <c r="B157">
        <f>_xlfn.XLOOKUP(D157,[2]players!$C:$C,[2]players!$A:$A)</f>
        <v>244</v>
      </c>
      <c r="C157" s="5">
        <f>_xlfn.XLOOKUP(F157,[1]teams!$B:$B,[1]teams!$A:$A)</f>
        <v>12</v>
      </c>
      <c r="D157" s="6" t="str">
        <f t="shared" si="2"/>
        <v>Dontayvion Wicks</v>
      </c>
      <c r="E157" s="9" t="s">
        <v>526</v>
      </c>
      <c r="F157" s="1" t="s">
        <v>6</v>
      </c>
      <c r="G157" s="1">
        <v>1</v>
      </c>
      <c r="H157" s="1">
        <v>4</v>
      </c>
      <c r="I157" s="1">
        <v>3</v>
      </c>
      <c r="J157" s="1">
        <v>26</v>
      </c>
      <c r="K157" s="1">
        <v>1</v>
      </c>
      <c r="L157" s="1">
        <v>0</v>
      </c>
      <c r="M157" s="1">
        <v>0</v>
      </c>
      <c r="N157" s="1">
        <v>0</v>
      </c>
      <c r="O157" s="3">
        <v>8.6</v>
      </c>
      <c r="P157" s="1">
        <v>8.6</v>
      </c>
    </row>
    <row r="158" spans="1:16" x14ac:dyDescent="0.25">
      <c r="A158" s="5">
        <f>IFERROR(_xlfn.XLOOKUP(C158,[3]games!$D$18:$D$33,[3]games!$A$18:$A$33),_xlfn.XLOOKUP(C158,[3]games!$F$18:$F$33,[3]games!$A$18:$A$33))</f>
        <v>2024091501</v>
      </c>
      <c r="B158">
        <f>_xlfn.XLOOKUP(D158,[2]players!$C:$C,[2]players!$A:$A)</f>
        <v>210</v>
      </c>
      <c r="C158" s="5">
        <f>_xlfn.XLOOKUP(F158,[1]teams!$B:$B,[1]teams!$A:$A)</f>
        <v>9</v>
      </c>
      <c r="D158" s="6" t="str">
        <f t="shared" si="2"/>
        <v>Jalen Tolbert</v>
      </c>
      <c r="E158" s="9" t="s">
        <v>527</v>
      </c>
      <c r="F158" s="2" t="s">
        <v>2</v>
      </c>
      <c r="G158" s="2">
        <v>1</v>
      </c>
      <c r="H158" s="2">
        <v>9</v>
      </c>
      <c r="I158" s="2">
        <v>6</v>
      </c>
      <c r="J158" s="2">
        <v>82</v>
      </c>
      <c r="K158" s="2">
        <v>0</v>
      </c>
      <c r="L158" s="2">
        <v>0</v>
      </c>
      <c r="M158" s="2">
        <v>0</v>
      </c>
      <c r="N158" s="2">
        <v>0</v>
      </c>
      <c r="O158" s="3">
        <v>8.1999999999999993</v>
      </c>
      <c r="P158" s="2">
        <v>8.1999999999999993</v>
      </c>
    </row>
    <row r="159" spans="1:16" x14ac:dyDescent="0.25">
      <c r="A159" s="5">
        <f>IFERROR(_xlfn.XLOOKUP(C159,[3]games!$D$18:$D$33,[3]games!$A$18:$A$33),_xlfn.XLOOKUP(C159,[3]games!$F$18:$F$33,[3]games!$A$18:$A$33))</f>
        <v>2024091507</v>
      </c>
      <c r="B159">
        <f>_xlfn.XLOOKUP(D159,[2]players!$C:$C,[2]players!$A:$A)</f>
        <v>161</v>
      </c>
      <c r="C159" s="5">
        <f>_xlfn.XLOOKUP(F159,[1]teams!$B:$B,[1]teams!$A:$A)</f>
        <v>24</v>
      </c>
      <c r="D159" s="6" t="str">
        <f t="shared" si="2"/>
        <v>Wan'Dale Robinson</v>
      </c>
      <c r="E159" s="9" t="s">
        <v>528</v>
      </c>
      <c r="F159" s="1" t="s">
        <v>20</v>
      </c>
      <c r="G159" s="1">
        <v>1</v>
      </c>
      <c r="H159" s="1">
        <v>4</v>
      </c>
      <c r="I159" s="1">
        <v>2</v>
      </c>
      <c r="J159" s="1">
        <v>18</v>
      </c>
      <c r="K159" s="1">
        <v>1</v>
      </c>
      <c r="L159" s="1">
        <v>0</v>
      </c>
      <c r="M159" s="1">
        <v>0</v>
      </c>
      <c r="N159" s="1">
        <v>0</v>
      </c>
      <c r="O159" s="3">
        <v>7.8</v>
      </c>
      <c r="P159" s="1">
        <v>7.8</v>
      </c>
    </row>
    <row r="160" spans="1:16" x14ac:dyDescent="0.25">
      <c r="A160" s="5">
        <f>IFERROR(_xlfn.XLOOKUP(C160,[3]games!$D$18:$D$33,[3]games!$A$18:$A$33),_xlfn.XLOOKUP(C160,[3]games!$F$18:$F$33,[3]games!$A$18:$A$33))</f>
        <v>2024091509</v>
      </c>
      <c r="B160">
        <f>_xlfn.XLOOKUP(D160,[2]players!$C:$C,[2]players!$A:$A)</f>
        <v>145</v>
      </c>
      <c r="C160" s="5">
        <f>_xlfn.XLOOKUP(F160,[1]teams!$B:$B,[1]teams!$A:$A)</f>
        <v>8</v>
      </c>
      <c r="D160" s="6" t="str">
        <f t="shared" si="2"/>
        <v>Jerry Jeudy</v>
      </c>
      <c r="E160" s="9" t="s">
        <v>529</v>
      </c>
      <c r="F160" s="2" t="s">
        <v>38</v>
      </c>
      <c r="G160" s="2">
        <v>1</v>
      </c>
      <c r="H160" s="2">
        <v>6</v>
      </c>
      <c r="I160" s="2">
        <v>5</v>
      </c>
      <c r="J160" s="2">
        <v>73</v>
      </c>
      <c r="K160" s="2">
        <v>0</v>
      </c>
      <c r="L160" s="2">
        <v>0</v>
      </c>
      <c r="M160" s="2">
        <v>0</v>
      </c>
      <c r="N160" s="2">
        <v>0</v>
      </c>
      <c r="O160" s="3">
        <v>7.3</v>
      </c>
      <c r="P160" s="2">
        <v>7.3</v>
      </c>
    </row>
    <row r="161" spans="1:16" x14ac:dyDescent="0.25">
      <c r="A161" s="5">
        <f>IFERROR(_xlfn.XLOOKUP(C161,[3]games!$D$18:$D$33,[3]games!$A$18:$A$33),_xlfn.XLOOKUP(C161,[3]games!$F$18:$F$33,[3]games!$A$18:$A$33))</f>
        <v>2024091506</v>
      </c>
      <c r="B161">
        <f>_xlfn.XLOOKUP(D161,[2]players!$C:$C,[2]players!$A:$A)</f>
        <v>221</v>
      </c>
      <c r="C161" s="5">
        <f>_xlfn.XLOOKUP(F161,[1]teams!$B:$B,[1]teams!$A:$A)</f>
        <v>22</v>
      </c>
      <c r="D161" s="6" t="str">
        <f t="shared" si="2"/>
        <v>Ja'Lynn Polk</v>
      </c>
      <c r="E161" s="9" t="s">
        <v>530</v>
      </c>
      <c r="F161" s="1" t="s">
        <v>16</v>
      </c>
      <c r="G161" s="1">
        <v>1</v>
      </c>
      <c r="H161" s="1">
        <v>3</v>
      </c>
      <c r="I161" s="1">
        <v>2</v>
      </c>
      <c r="J161" s="1">
        <v>12</v>
      </c>
      <c r="K161" s="1">
        <v>1</v>
      </c>
      <c r="L161" s="1">
        <v>1</v>
      </c>
      <c r="M161" s="1">
        <v>0</v>
      </c>
      <c r="N161" s="1">
        <v>0</v>
      </c>
      <c r="O161" s="3">
        <v>7.2</v>
      </c>
      <c r="P161" s="1">
        <v>7.2</v>
      </c>
    </row>
    <row r="162" spans="1:16" x14ac:dyDescent="0.25">
      <c r="A162" s="5">
        <f>IFERROR(_xlfn.XLOOKUP(C162,[3]games!$D$18:$D$33,[3]games!$A$18:$A$33),_xlfn.XLOOKUP(C162,[3]games!$F$18:$F$33,[3]games!$A$18:$A$33))</f>
        <v>2024091503</v>
      </c>
      <c r="B162">
        <f>_xlfn.XLOOKUP(D162,[2]players!$C:$C,[2]players!$A:$A)</f>
        <v>167</v>
      </c>
      <c r="C162" s="5">
        <f>_xlfn.XLOOKUP(F162,[1]teams!$B:$B,[1]teams!$A:$A)</f>
        <v>12</v>
      </c>
      <c r="D162" s="6" t="str">
        <f t="shared" si="2"/>
        <v>Romeo Doubs</v>
      </c>
      <c r="E162" s="9" t="s">
        <v>531</v>
      </c>
      <c r="F162" s="2" t="s">
        <v>6</v>
      </c>
      <c r="G162" s="2">
        <v>1</v>
      </c>
      <c r="H162" s="2">
        <v>3</v>
      </c>
      <c r="I162" s="2">
        <v>3</v>
      </c>
      <c r="J162" s="2">
        <v>62</v>
      </c>
      <c r="K162" s="2">
        <v>0</v>
      </c>
      <c r="L162" s="2">
        <v>0</v>
      </c>
      <c r="M162" s="2">
        <v>0</v>
      </c>
      <c r="N162" s="2">
        <v>0</v>
      </c>
      <c r="O162" s="3">
        <v>6.2</v>
      </c>
      <c r="P162" s="2">
        <v>6.2</v>
      </c>
    </row>
    <row r="163" spans="1:16" x14ac:dyDescent="0.25">
      <c r="A163" s="5">
        <f>IFERROR(_xlfn.XLOOKUP(C163,[3]games!$D$18:$D$33,[3]games!$A$18:$A$33),_xlfn.XLOOKUP(C163,[3]games!$F$18:$F$33,[3]games!$A$18:$A$33))</f>
        <v>2024091504</v>
      </c>
      <c r="B163">
        <f>_xlfn.XLOOKUP(D163,[2]players!$C:$C,[2]players!$A:$A)</f>
        <v>158</v>
      </c>
      <c r="C163" s="5">
        <f>_xlfn.XLOOKUP(F163,[1]teams!$B:$B,[1]teams!$A:$A)</f>
        <v>25</v>
      </c>
      <c r="D163" s="6" t="str">
        <f t="shared" si="2"/>
        <v>Garrett Wilson</v>
      </c>
      <c r="E163" s="9" t="s">
        <v>532</v>
      </c>
      <c r="F163" s="1" t="s">
        <v>14</v>
      </c>
      <c r="G163" s="1">
        <v>1</v>
      </c>
      <c r="H163" s="1">
        <v>6</v>
      </c>
      <c r="I163" s="1">
        <v>4</v>
      </c>
      <c r="J163" s="1">
        <v>57</v>
      </c>
      <c r="K163" s="1">
        <v>0</v>
      </c>
      <c r="L163" s="1">
        <v>1</v>
      </c>
      <c r="M163" s="1">
        <v>5</v>
      </c>
      <c r="N163" s="1">
        <v>0</v>
      </c>
      <c r="O163" s="3">
        <v>6.2</v>
      </c>
      <c r="P163" s="1">
        <v>6.2</v>
      </c>
    </row>
    <row r="164" spans="1:16" x14ac:dyDescent="0.25">
      <c r="A164" s="5">
        <f>IFERROR(_xlfn.XLOOKUP(C164,[3]games!$D$18:$D$33,[3]games!$A$18:$A$33),_xlfn.XLOOKUP(C164,[3]games!$F$18:$F$33,[3]games!$A$18:$A$33))</f>
        <v>2024091507</v>
      </c>
      <c r="B164">
        <f>_xlfn.XLOOKUP(D164,[2]players!$C:$C,[2]players!$A:$A)</f>
        <v>329</v>
      </c>
      <c r="C164" s="5">
        <f>_xlfn.XLOOKUP(F164,[1]teams!$B:$B,[1]teams!$A:$A)</f>
        <v>32</v>
      </c>
      <c r="D164" s="6" t="str">
        <f t="shared" si="2"/>
        <v>Noah Brown</v>
      </c>
      <c r="E164" s="9" t="s">
        <v>533</v>
      </c>
      <c r="F164" s="2" t="s">
        <v>64</v>
      </c>
      <c r="G164" s="2">
        <v>1</v>
      </c>
      <c r="H164" s="2">
        <v>3</v>
      </c>
      <c r="I164" s="2">
        <v>3</v>
      </c>
      <c r="J164" s="2">
        <v>56</v>
      </c>
      <c r="K164" s="2">
        <v>0</v>
      </c>
      <c r="L164" s="2">
        <v>0</v>
      </c>
      <c r="M164" s="2">
        <v>0</v>
      </c>
      <c r="N164" s="2">
        <v>0</v>
      </c>
      <c r="O164" s="3">
        <v>5.6</v>
      </c>
      <c r="P164" s="2">
        <v>5.6</v>
      </c>
    </row>
    <row r="165" spans="1:16" x14ac:dyDescent="0.25">
      <c r="A165" s="5">
        <f>IFERROR(_xlfn.XLOOKUP(C165,[3]games!$D$18:$D$33,[3]games!$A$18:$A$33),_xlfn.XLOOKUP(C165,[3]games!$F$18:$F$33,[3]games!$A$18:$A$33))</f>
        <v>2024091201</v>
      </c>
      <c r="B165">
        <f>_xlfn.XLOOKUP(D165,[2]players!$C:$C,[2]players!$A:$A)</f>
        <v>140</v>
      </c>
      <c r="C165" s="5">
        <f>_xlfn.XLOOKUP(F165,[1]teams!$B:$B,[1]teams!$A:$A)</f>
        <v>4</v>
      </c>
      <c r="D165" s="6" t="str">
        <f t="shared" si="2"/>
        <v>Khalil Shakir</v>
      </c>
      <c r="E165" s="9" t="s">
        <v>534</v>
      </c>
      <c r="F165" s="1" t="s">
        <v>69</v>
      </c>
      <c r="G165" s="1">
        <v>1</v>
      </c>
      <c r="H165" s="1">
        <v>5</v>
      </c>
      <c r="I165" s="1">
        <v>5</v>
      </c>
      <c r="J165" s="1">
        <v>54</v>
      </c>
      <c r="K165" s="1">
        <v>0</v>
      </c>
      <c r="L165" s="1">
        <v>1</v>
      </c>
      <c r="M165" s="1">
        <v>2</v>
      </c>
      <c r="N165" s="1">
        <v>0</v>
      </c>
      <c r="O165" s="3">
        <v>5.6</v>
      </c>
      <c r="P165" s="1">
        <v>5.6</v>
      </c>
    </row>
    <row r="166" spans="1:16" x14ac:dyDescent="0.25">
      <c r="A166" s="5">
        <f>IFERROR(_xlfn.XLOOKUP(C166,[3]games!$D$18:$D$33,[3]games!$A$18:$A$33),_xlfn.XLOOKUP(C166,[3]games!$F$18:$F$33,[3]games!$A$18:$A$33))</f>
        <v>2024091514</v>
      </c>
      <c r="B166">
        <f>_xlfn.XLOOKUP(D166,[2]players!$C:$C,[2]players!$A:$A)</f>
        <v>168</v>
      </c>
      <c r="C166" s="5">
        <f>_xlfn.XLOOKUP(F166,[1]teams!$B:$B,[1]teams!$A:$A)</f>
        <v>6</v>
      </c>
      <c r="D166" s="6" t="str">
        <f t="shared" si="2"/>
        <v>D.J. Moore</v>
      </c>
      <c r="E166" s="9" t="s">
        <v>535</v>
      </c>
      <c r="F166" s="2" t="s">
        <v>12</v>
      </c>
      <c r="G166" s="2">
        <v>1</v>
      </c>
      <c r="H166" s="2">
        <v>10</v>
      </c>
      <c r="I166" s="2">
        <v>6</v>
      </c>
      <c r="J166" s="2">
        <v>53</v>
      </c>
      <c r="K166" s="2">
        <v>0</v>
      </c>
      <c r="L166" s="2">
        <v>0</v>
      </c>
      <c r="M166" s="2">
        <v>0</v>
      </c>
      <c r="N166" s="2">
        <v>0</v>
      </c>
      <c r="O166" s="3">
        <v>5.3</v>
      </c>
      <c r="P166" s="2">
        <v>5.3</v>
      </c>
    </row>
    <row r="167" spans="1:16" x14ac:dyDescent="0.25">
      <c r="A167" s="5">
        <f>IFERROR(_xlfn.XLOOKUP(C167,[3]games!$D$18:$D$33,[3]games!$A$18:$A$33),_xlfn.XLOOKUP(C167,[3]games!$F$18:$F$33,[3]games!$A$18:$A$33))</f>
        <v>2024091512</v>
      </c>
      <c r="B167">
        <f>_xlfn.XLOOKUP(D167,[2]players!$C:$C,[2]players!$A:$A)</f>
        <v>236</v>
      </c>
      <c r="C167" s="5">
        <f>_xlfn.XLOOKUP(F167,[1]teams!$B:$B,[1]teams!$A:$A)</f>
        <v>10</v>
      </c>
      <c r="D167" s="6" t="str">
        <f t="shared" si="2"/>
        <v>Lil'Jordan Humphrey</v>
      </c>
      <c r="E167" s="9" t="s">
        <v>536</v>
      </c>
      <c r="F167" s="1" t="s">
        <v>40</v>
      </c>
      <c r="G167" s="1">
        <v>1</v>
      </c>
      <c r="H167" s="1">
        <v>5</v>
      </c>
      <c r="I167" s="1">
        <v>4</v>
      </c>
      <c r="J167" s="1">
        <v>50</v>
      </c>
      <c r="K167" s="1">
        <v>0</v>
      </c>
      <c r="L167" s="1">
        <v>0</v>
      </c>
      <c r="M167" s="1">
        <v>0</v>
      </c>
      <c r="N167" s="1">
        <v>0</v>
      </c>
      <c r="O167" s="3">
        <v>5</v>
      </c>
      <c r="P167" s="1">
        <v>5</v>
      </c>
    </row>
    <row r="168" spans="1:16" x14ac:dyDescent="0.25">
      <c r="A168" s="5">
        <f>IFERROR(_xlfn.XLOOKUP(C168,[3]games!$D$18:$D$33,[3]games!$A$18:$A$33),_xlfn.XLOOKUP(C168,[3]games!$F$18:$F$33,[3]games!$A$18:$A$33))</f>
        <v>2024091511</v>
      </c>
      <c r="B168">
        <f>_xlfn.XLOOKUP(D168,[2]players!$C:$C,[2]players!$A:$A)</f>
        <v>174</v>
      </c>
      <c r="C168" s="5">
        <f>_xlfn.XLOOKUP(F168,[1]teams!$B:$B,[1]teams!$A:$A)</f>
        <v>19</v>
      </c>
      <c r="D168" s="6" t="str">
        <f t="shared" si="2"/>
        <v>Demarcus Robinson</v>
      </c>
      <c r="E168" s="9" t="s">
        <v>537</v>
      </c>
      <c r="F168" s="2" t="s">
        <v>50</v>
      </c>
      <c r="G168" s="2">
        <v>1</v>
      </c>
      <c r="H168" s="2">
        <v>4</v>
      </c>
      <c r="I168" s="2">
        <v>2</v>
      </c>
      <c r="J168" s="2">
        <v>50</v>
      </c>
      <c r="K168" s="2">
        <v>0</v>
      </c>
      <c r="L168" s="2">
        <v>0</v>
      </c>
      <c r="M168" s="2">
        <v>0</v>
      </c>
      <c r="N168" s="2">
        <v>0</v>
      </c>
      <c r="O168" s="3">
        <v>5</v>
      </c>
      <c r="P168" s="2">
        <v>5</v>
      </c>
    </row>
    <row r="169" spans="1:16" x14ac:dyDescent="0.25">
      <c r="A169" s="5">
        <f>IFERROR(_xlfn.XLOOKUP(C169,[3]games!$D$18:$D$33,[3]games!$A$18:$A$33),_xlfn.XLOOKUP(C169,[3]games!$F$18:$F$33,[3]games!$A$18:$A$33))</f>
        <v>2024091511</v>
      </c>
      <c r="B169">
        <f>_xlfn.XLOOKUP(D169,[2]players!$C:$C,[2]players!$A:$A)</f>
        <v>330</v>
      </c>
      <c r="C169" s="5">
        <f>_xlfn.XLOOKUP(F169,[1]teams!$B:$B,[1]teams!$A:$A)</f>
        <v>19</v>
      </c>
      <c r="D169" s="6" t="str">
        <f t="shared" si="2"/>
        <v>Tutu Atwell</v>
      </c>
      <c r="E169" s="9" t="s">
        <v>538</v>
      </c>
      <c r="F169" s="1" t="s">
        <v>50</v>
      </c>
      <c r="G169" s="1">
        <v>1</v>
      </c>
      <c r="H169" s="1">
        <v>4</v>
      </c>
      <c r="I169" s="1">
        <v>3</v>
      </c>
      <c r="J169" s="1">
        <v>48</v>
      </c>
      <c r="K169" s="1">
        <v>0</v>
      </c>
      <c r="L169" s="1">
        <v>0</v>
      </c>
      <c r="M169" s="1">
        <v>0</v>
      </c>
      <c r="N169" s="1">
        <v>0</v>
      </c>
      <c r="O169" s="3">
        <v>4.8</v>
      </c>
      <c r="P169" s="1">
        <v>4.8</v>
      </c>
    </row>
    <row r="170" spans="1:16" x14ac:dyDescent="0.25">
      <c r="A170" s="5">
        <f>IFERROR(_xlfn.XLOOKUP(C170,[3]games!$D$18:$D$33,[3]games!$A$18:$A$33),_xlfn.XLOOKUP(C170,[3]games!$F$18:$F$33,[3]games!$A$18:$A$33))</f>
        <v>2024091513</v>
      </c>
      <c r="B170">
        <f>_xlfn.XLOOKUP(D170,[2]players!$C:$C,[2]players!$A:$A)</f>
        <v>331</v>
      </c>
      <c r="C170" s="5">
        <f>_xlfn.XLOOKUP(F170,[1]teams!$B:$B,[1]teams!$A:$A)</f>
        <v>7</v>
      </c>
      <c r="D170" s="6" t="str">
        <f t="shared" si="2"/>
        <v>Jermaine Burton</v>
      </c>
      <c r="E170" s="9" t="s">
        <v>539</v>
      </c>
      <c r="F170" s="2" t="s">
        <v>18</v>
      </c>
      <c r="G170" s="2">
        <v>1</v>
      </c>
      <c r="H170" s="2">
        <v>2</v>
      </c>
      <c r="I170" s="2">
        <v>1</v>
      </c>
      <c r="J170" s="2">
        <v>47</v>
      </c>
      <c r="K170" s="2">
        <v>0</v>
      </c>
      <c r="L170" s="2">
        <v>0</v>
      </c>
      <c r="M170" s="2">
        <v>0</v>
      </c>
      <c r="N170" s="2">
        <v>0</v>
      </c>
      <c r="O170" s="3">
        <v>4.7</v>
      </c>
      <c r="P170" s="2">
        <v>4.7</v>
      </c>
    </row>
    <row r="171" spans="1:16" x14ac:dyDescent="0.25">
      <c r="A171" s="5">
        <f>IFERROR(_xlfn.XLOOKUP(C171,[3]games!$D$18:$D$33,[3]games!$A$18:$A$33),_xlfn.XLOOKUP(C171,[3]games!$F$18:$F$33,[3]games!$A$18:$A$33))</f>
        <v>2024091503</v>
      </c>
      <c r="B171">
        <f>_xlfn.XLOOKUP(D171,[2]players!$C:$C,[2]players!$A:$A)</f>
        <v>120</v>
      </c>
      <c r="C171" s="5">
        <f>_xlfn.XLOOKUP(F171,[1]teams!$B:$B,[1]teams!$A:$A)</f>
        <v>12</v>
      </c>
      <c r="D171" s="6" t="str">
        <f t="shared" si="2"/>
        <v>Jayden Reed</v>
      </c>
      <c r="E171" s="9" t="s">
        <v>540</v>
      </c>
      <c r="F171" s="1" t="s">
        <v>6</v>
      </c>
      <c r="G171" s="1">
        <v>1</v>
      </c>
      <c r="H171" s="1">
        <v>2</v>
      </c>
      <c r="I171" s="1">
        <v>2</v>
      </c>
      <c r="J171" s="1">
        <v>9</v>
      </c>
      <c r="K171" s="1">
        <v>0</v>
      </c>
      <c r="L171" s="1">
        <v>2</v>
      </c>
      <c r="M171" s="1">
        <v>37</v>
      </c>
      <c r="N171" s="1">
        <v>0</v>
      </c>
      <c r="O171" s="3">
        <v>4.5999999999999996</v>
      </c>
      <c r="P171" s="1">
        <v>4.5999999999999996</v>
      </c>
    </row>
    <row r="172" spans="1:16" x14ac:dyDescent="0.25">
      <c r="A172" s="5">
        <f>IFERROR(_xlfn.XLOOKUP(C172,[3]games!$D$18:$D$33,[3]games!$A$18:$A$33),_xlfn.XLOOKUP(C172,[3]games!$F$18:$F$33,[3]games!$A$18:$A$33))</f>
        <v>2024091601</v>
      </c>
      <c r="B172">
        <f>_xlfn.XLOOKUP(D172,[2]players!$C:$C,[2]players!$A:$A)</f>
        <v>163</v>
      </c>
      <c r="C172" s="5">
        <f>_xlfn.XLOOKUP(F172,[1]teams!$B:$B,[1]teams!$A:$A)</f>
        <v>2</v>
      </c>
      <c r="D172" s="6" t="str">
        <f t="shared" si="2"/>
        <v>Ray-Ray McCloud</v>
      </c>
      <c r="E172" s="9" t="s">
        <v>541</v>
      </c>
      <c r="F172" s="2" t="s">
        <v>22</v>
      </c>
      <c r="G172" s="2">
        <v>1</v>
      </c>
      <c r="H172" s="2">
        <v>5</v>
      </c>
      <c r="I172" s="2">
        <v>3</v>
      </c>
      <c r="J172" s="2">
        <v>42</v>
      </c>
      <c r="K172" s="2">
        <v>0</v>
      </c>
      <c r="L172" s="2">
        <v>1</v>
      </c>
      <c r="M172" s="2">
        <v>3</v>
      </c>
      <c r="N172" s="2">
        <v>0</v>
      </c>
      <c r="O172" s="3">
        <v>4.5</v>
      </c>
      <c r="P172" s="2">
        <v>4.5</v>
      </c>
    </row>
    <row r="173" spans="1:16" x14ac:dyDescent="0.25">
      <c r="A173" s="5">
        <f>IFERROR(_xlfn.XLOOKUP(C173,[3]games!$D$18:$D$33,[3]games!$A$18:$A$33),_xlfn.XLOOKUP(C173,[3]games!$F$18:$F$33,[3]games!$A$18:$A$33))</f>
        <v>2024091201</v>
      </c>
      <c r="B173">
        <f>_xlfn.XLOOKUP(D173,[2]players!$C:$C,[2]players!$A:$A)</f>
        <v>136</v>
      </c>
      <c r="C173" s="5">
        <f>_xlfn.XLOOKUP(F173,[1]teams!$B:$B,[1]teams!$A:$A)</f>
        <v>20</v>
      </c>
      <c r="D173" s="6" t="str">
        <f t="shared" si="2"/>
        <v>Jaylen Waddle</v>
      </c>
      <c r="E173" s="9" t="s">
        <v>542</v>
      </c>
      <c r="F173" s="1" t="s">
        <v>57</v>
      </c>
      <c r="G173" s="1">
        <v>1</v>
      </c>
      <c r="H173" s="1">
        <v>4</v>
      </c>
      <c r="I173" s="1">
        <v>4</v>
      </c>
      <c r="J173" s="1">
        <v>41</v>
      </c>
      <c r="K173" s="1">
        <v>0</v>
      </c>
      <c r="L173" s="1">
        <v>1</v>
      </c>
      <c r="M173" s="1">
        <v>4</v>
      </c>
      <c r="N173" s="1">
        <v>0</v>
      </c>
      <c r="O173" s="3">
        <v>4.5</v>
      </c>
      <c r="P173" s="1">
        <v>4.5</v>
      </c>
    </row>
    <row r="174" spans="1:16" x14ac:dyDescent="0.25">
      <c r="A174" s="5">
        <f>IFERROR(_xlfn.XLOOKUP(C174,[3]games!$D$18:$D$33,[3]games!$A$18:$A$33),_xlfn.XLOOKUP(C174,[3]games!$F$18:$F$33,[3]games!$A$18:$A$33))</f>
        <v>2024091509</v>
      </c>
      <c r="B174">
        <f>_xlfn.XLOOKUP(D174,[2]players!$C:$C,[2]players!$A:$A)</f>
        <v>214</v>
      </c>
      <c r="C174" s="5">
        <f>_xlfn.XLOOKUP(F174,[1]teams!$B:$B,[1]teams!$A:$A)</f>
        <v>8</v>
      </c>
      <c r="D174" s="6" t="str">
        <f t="shared" si="2"/>
        <v>Elijah Moore</v>
      </c>
      <c r="E174" s="9" t="s">
        <v>543</v>
      </c>
      <c r="F174" s="2" t="s">
        <v>38</v>
      </c>
      <c r="G174" s="2">
        <v>1</v>
      </c>
      <c r="H174" s="2">
        <v>8</v>
      </c>
      <c r="I174" s="2">
        <v>6</v>
      </c>
      <c r="J174" s="2">
        <v>44</v>
      </c>
      <c r="K174" s="2">
        <v>0</v>
      </c>
      <c r="L174" s="2">
        <v>0</v>
      </c>
      <c r="M174" s="2">
        <v>0</v>
      </c>
      <c r="N174" s="2">
        <v>0</v>
      </c>
      <c r="O174" s="3">
        <v>4.4000000000000004</v>
      </c>
      <c r="P174" s="2">
        <v>4.4000000000000004</v>
      </c>
    </row>
    <row r="175" spans="1:16" x14ac:dyDescent="0.25">
      <c r="A175" s="5">
        <f>IFERROR(_xlfn.XLOOKUP(C175,[3]games!$D$18:$D$33,[3]games!$A$18:$A$33),_xlfn.XLOOKUP(C175,[3]games!$F$18:$F$33,[3]games!$A$18:$A$33))</f>
        <v>2024091505</v>
      </c>
      <c r="B175">
        <f>_xlfn.XLOOKUP(D175,[2]players!$C:$C,[2]players!$A:$A)</f>
        <v>184</v>
      </c>
      <c r="C175" s="5">
        <f>_xlfn.XLOOKUP(F175,[1]teams!$B:$B,[1]teams!$A:$A)</f>
        <v>28</v>
      </c>
      <c r="D175" s="6" t="str">
        <f t="shared" si="2"/>
        <v>Brandon Aiyuk</v>
      </c>
      <c r="E175" s="9" t="s">
        <v>544</v>
      </c>
      <c r="F175" s="1" t="s">
        <v>4</v>
      </c>
      <c r="G175" s="1">
        <v>1</v>
      </c>
      <c r="H175" s="1">
        <v>5</v>
      </c>
      <c r="I175" s="1">
        <v>4</v>
      </c>
      <c r="J175" s="1">
        <v>43</v>
      </c>
      <c r="K175" s="1">
        <v>0</v>
      </c>
      <c r="L175" s="1">
        <v>0</v>
      </c>
      <c r="M175" s="1">
        <v>0</v>
      </c>
      <c r="N175" s="1">
        <v>0</v>
      </c>
      <c r="O175" s="3">
        <v>4.3</v>
      </c>
      <c r="P175" s="1">
        <v>4.3</v>
      </c>
    </row>
    <row r="176" spans="1:16" x14ac:dyDescent="0.25">
      <c r="A176" s="5">
        <f>IFERROR(_xlfn.XLOOKUP(C176,[3]games!$D$18:$D$33,[3]games!$A$18:$A$33),_xlfn.XLOOKUP(C176,[3]games!$F$18:$F$33,[3]games!$A$18:$A$33))</f>
        <v>2024091509</v>
      </c>
      <c r="B176">
        <f>_xlfn.XLOOKUP(D176,[2]players!$C:$C,[2]players!$A:$A)</f>
        <v>157</v>
      </c>
      <c r="C176" s="5">
        <f>_xlfn.XLOOKUP(F176,[1]teams!$B:$B,[1]teams!$A:$A)</f>
        <v>15</v>
      </c>
      <c r="D176" s="6" t="str">
        <f t="shared" si="2"/>
        <v>Gabe Davis</v>
      </c>
      <c r="E176" s="9" t="s">
        <v>545</v>
      </c>
      <c r="F176" s="2" t="s">
        <v>28</v>
      </c>
      <c r="G176" s="2">
        <v>1</v>
      </c>
      <c r="H176" s="2">
        <v>7</v>
      </c>
      <c r="I176" s="2">
        <v>3</v>
      </c>
      <c r="J176" s="2">
        <v>43</v>
      </c>
      <c r="K176" s="2">
        <v>0</v>
      </c>
      <c r="L176" s="2">
        <v>0</v>
      </c>
      <c r="M176" s="2">
        <v>0</v>
      </c>
      <c r="N176" s="2">
        <v>0</v>
      </c>
      <c r="O176" s="3">
        <v>4.3</v>
      </c>
      <c r="P176" s="2">
        <v>4.3</v>
      </c>
    </row>
    <row r="177" spans="1:16" x14ac:dyDescent="0.25">
      <c r="A177" s="5">
        <f>IFERROR(_xlfn.XLOOKUP(C177,[3]games!$D$18:$D$33,[3]games!$A$18:$A$33),_xlfn.XLOOKUP(C177,[3]games!$F$18:$F$33,[3]games!$A$18:$A$33))</f>
        <v>2024091502</v>
      </c>
      <c r="B177">
        <f>_xlfn.XLOOKUP(D177,[2]players!$C:$C,[2]players!$A:$A)</f>
        <v>126</v>
      </c>
      <c r="C177" s="5">
        <f>_xlfn.XLOOKUP(F177,[1]teams!$B:$B,[1]teams!$A:$A)</f>
        <v>30</v>
      </c>
      <c r="D177" s="6" t="str">
        <f t="shared" si="2"/>
        <v>Mike Evans</v>
      </c>
      <c r="E177" s="9" t="s">
        <v>546</v>
      </c>
      <c r="F177" s="1" t="s">
        <v>0</v>
      </c>
      <c r="G177" s="1">
        <v>1</v>
      </c>
      <c r="H177" s="1">
        <v>6</v>
      </c>
      <c r="I177" s="1">
        <v>3</v>
      </c>
      <c r="J177" s="1">
        <v>42</v>
      </c>
      <c r="K177" s="1">
        <v>0</v>
      </c>
      <c r="L177" s="1">
        <v>0</v>
      </c>
      <c r="M177" s="1">
        <v>0</v>
      </c>
      <c r="N177" s="1">
        <v>0</v>
      </c>
      <c r="O177" s="3">
        <v>4.2</v>
      </c>
      <c r="P177" s="1">
        <v>4.2</v>
      </c>
    </row>
    <row r="178" spans="1:16" x14ac:dyDescent="0.25">
      <c r="A178" s="5">
        <f>IFERROR(_xlfn.XLOOKUP(C178,[3]games!$D$18:$D$33,[3]games!$A$18:$A$33),_xlfn.XLOOKUP(C178,[3]games!$F$18:$F$33,[3]games!$A$18:$A$33))</f>
        <v>2024091510</v>
      </c>
      <c r="B178">
        <f>_xlfn.XLOOKUP(D178,[2]players!$C:$C,[2]players!$A:$A)</f>
        <v>162</v>
      </c>
      <c r="C178" s="5">
        <f>_xlfn.XLOOKUP(F178,[1]teams!$B:$B,[1]teams!$A:$A)</f>
        <v>3</v>
      </c>
      <c r="D178" s="6" t="str">
        <f t="shared" si="2"/>
        <v>Rashod Bateman</v>
      </c>
      <c r="E178" s="9" t="s">
        <v>547</v>
      </c>
      <c r="F178" s="2" t="s">
        <v>62</v>
      </c>
      <c r="G178" s="2">
        <v>1</v>
      </c>
      <c r="H178" s="2">
        <v>4</v>
      </c>
      <c r="I178" s="2">
        <v>3</v>
      </c>
      <c r="J178" s="2">
        <v>40</v>
      </c>
      <c r="K178" s="2">
        <v>0</v>
      </c>
      <c r="L178" s="2">
        <v>0</v>
      </c>
      <c r="M178" s="2">
        <v>0</v>
      </c>
      <c r="N178" s="2">
        <v>0</v>
      </c>
      <c r="O178" s="3">
        <v>4</v>
      </c>
      <c r="P178" s="2">
        <v>4</v>
      </c>
    </row>
    <row r="179" spans="1:16" x14ac:dyDescent="0.25">
      <c r="A179" s="5">
        <f>IFERROR(_xlfn.XLOOKUP(C179,[3]games!$D$18:$D$33,[3]games!$A$18:$A$33),_xlfn.XLOOKUP(C179,[3]games!$F$18:$F$33,[3]games!$A$18:$A$33))</f>
        <v>2024091514</v>
      </c>
      <c r="B179">
        <f>_xlfn.XLOOKUP(D179,[2]players!$C:$C,[2]players!$A:$A)</f>
        <v>129</v>
      </c>
      <c r="C179" s="5">
        <f>_xlfn.XLOOKUP(F179,[1]teams!$B:$B,[1]teams!$A:$A)</f>
        <v>13</v>
      </c>
      <c r="D179" s="6" t="str">
        <f t="shared" si="2"/>
        <v>Stefon Diggs</v>
      </c>
      <c r="E179" s="9" t="s">
        <v>548</v>
      </c>
      <c r="F179" s="1" t="s">
        <v>52</v>
      </c>
      <c r="G179" s="1">
        <v>1</v>
      </c>
      <c r="H179" s="1">
        <v>6</v>
      </c>
      <c r="I179" s="1">
        <v>4</v>
      </c>
      <c r="J179" s="1">
        <v>37</v>
      </c>
      <c r="K179" s="1">
        <v>0</v>
      </c>
      <c r="L179" s="1">
        <v>0</v>
      </c>
      <c r="M179" s="1">
        <v>0</v>
      </c>
      <c r="N179" s="1">
        <v>0</v>
      </c>
      <c r="O179" s="3">
        <v>3.7</v>
      </c>
      <c r="P179" s="1">
        <v>3.7</v>
      </c>
    </row>
    <row r="180" spans="1:16" x14ac:dyDescent="0.25">
      <c r="A180" s="5">
        <f>IFERROR(_xlfn.XLOOKUP(C180,[3]games!$D$18:$D$33,[3]games!$A$18:$A$33),_xlfn.XLOOKUP(C180,[3]games!$F$18:$F$33,[3]games!$A$18:$A$33))</f>
        <v>2024091505</v>
      </c>
      <c r="B180">
        <f>_xlfn.XLOOKUP(D180,[2]players!$C:$C,[2]players!$A:$A)</f>
        <v>154</v>
      </c>
      <c r="C180" s="5">
        <f>_xlfn.XLOOKUP(F180,[1]teams!$B:$B,[1]teams!$A:$A)</f>
        <v>28</v>
      </c>
      <c r="D180" s="6" t="str">
        <f t="shared" si="2"/>
        <v>Jauan Jennings</v>
      </c>
      <c r="E180" s="9" t="s">
        <v>549</v>
      </c>
      <c r="F180" s="2" t="s">
        <v>4</v>
      </c>
      <c r="G180" s="2">
        <v>1</v>
      </c>
      <c r="H180" s="2">
        <v>4</v>
      </c>
      <c r="I180" s="2">
        <v>2</v>
      </c>
      <c r="J180" s="2">
        <v>37</v>
      </c>
      <c r="K180" s="2">
        <v>0</v>
      </c>
      <c r="L180" s="2">
        <v>0</v>
      </c>
      <c r="M180" s="2">
        <v>0</v>
      </c>
      <c r="N180" s="2">
        <v>0</v>
      </c>
      <c r="O180" s="3">
        <v>3.7</v>
      </c>
      <c r="P180" s="2">
        <v>3.7</v>
      </c>
    </row>
    <row r="181" spans="1:16" x14ac:dyDescent="0.25">
      <c r="A181" s="5">
        <f>IFERROR(_xlfn.XLOOKUP(C181,[3]games!$D$18:$D$33,[3]games!$A$18:$A$33),_xlfn.XLOOKUP(C181,[3]games!$F$18:$F$33,[3]games!$A$18:$A$33))</f>
        <v>2024091511</v>
      </c>
      <c r="B181">
        <f>_xlfn.XLOOKUP(D181,[2]players!$C:$C,[2]players!$A:$A)</f>
        <v>127</v>
      </c>
      <c r="C181" s="5">
        <f>_xlfn.XLOOKUP(F181,[1]teams!$B:$B,[1]teams!$A:$A)</f>
        <v>19</v>
      </c>
      <c r="D181" s="6" t="str">
        <f t="shared" si="2"/>
        <v>Cooper Kupp</v>
      </c>
      <c r="E181" s="9" t="s">
        <v>550</v>
      </c>
      <c r="F181" s="1" t="s">
        <v>50</v>
      </c>
      <c r="G181" s="1">
        <v>1</v>
      </c>
      <c r="H181" s="1">
        <v>6</v>
      </c>
      <c r="I181" s="1">
        <v>4</v>
      </c>
      <c r="J181" s="1">
        <v>37</v>
      </c>
      <c r="K181" s="1">
        <v>0</v>
      </c>
      <c r="L181" s="1">
        <v>0</v>
      </c>
      <c r="M181" s="1">
        <v>0</v>
      </c>
      <c r="N181" s="1">
        <v>0</v>
      </c>
      <c r="O181" s="3">
        <v>3.7</v>
      </c>
      <c r="P181" s="1">
        <v>3.7</v>
      </c>
    </row>
    <row r="182" spans="1:16" x14ac:dyDescent="0.25">
      <c r="A182" s="5">
        <f>IFERROR(_xlfn.XLOOKUP(C182,[3]games!$D$18:$D$33,[3]games!$A$18:$A$33),_xlfn.XLOOKUP(C182,[3]games!$F$18:$F$33,[3]games!$A$18:$A$33))</f>
        <v>2024091201</v>
      </c>
      <c r="B182">
        <f>_xlfn.XLOOKUP(D182,[2]players!$C:$C,[2]players!$A:$A)</f>
        <v>123</v>
      </c>
      <c r="C182" s="5">
        <f>_xlfn.XLOOKUP(F182,[1]teams!$B:$B,[1]teams!$A:$A)</f>
        <v>20</v>
      </c>
      <c r="D182" s="6" t="str">
        <f t="shared" si="2"/>
        <v>Tyreek Hill</v>
      </c>
      <c r="E182" s="9" t="s">
        <v>551</v>
      </c>
      <c r="F182" s="2" t="s">
        <v>57</v>
      </c>
      <c r="G182" s="2">
        <v>1</v>
      </c>
      <c r="H182" s="2">
        <v>6</v>
      </c>
      <c r="I182" s="2">
        <v>3</v>
      </c>
      <c r="J182" s="2">
        <v>24</v>
      </c>
      <c r="K182" s="2">
        <v>0</v>
      </c>
      <c r="L182" s="2">
        <v>1</v>
      </c>
      <c r="M182" s="2">
        <v>12</v>
      </c>
      <c r="N182" s="2">
        <v>0</v>
      </c>
      <c r="O182" s="3">
        <v>3.6</v>
      </c>
      <c r="P182" s="2">
        <v>3.6</v>
      </c>
    </row>
    <row r="183" spans="1:16" x14ac:dyDescent="0.25">
      <c r="A183" s="5">
        <f>IFERROR(_xlfn.XLOOKUP(C183,[3]games!$D$18:$D$33,[3]games!$A$18:$A$33),_xlfn.XLOOKUP(C183,[3]games!$F$18:$F$33,[3]games!$A$18:$A$33))</f>
        <v>2024091513</v>
      </c>
      <c r="B183">
        <f>_xlfn.XLOOKUP(D183,[2]players!$C:$C,[2]players!$A:$A)</f>
        <v>156</v>
      </c>
      <c r="C183" s="5">
        <f>_xlfn.XLOOKUP(F183,[1]teams!$B:$B,[1]teams!$A:$A)</f>
        <v>7</v>
      </c>
      <c r="D183" s="6" t="str">
        <f t="shared" si="2"/>
        <v>Ja'Marr Chase</v>
      </c>
      <c r="E183" s="9" t="s">
        <v>552</v>
      </c>
      <c r="F183" s="1" t="s">
        <v>18</v>
      </c>
      <c r="G183" s="1">
        <v>1</v>
      </c>
      <c r="H183" s="1">
        <v>5</v>
      </c>
      <c r="I183" s="1">
        <v>4</v>
      </c>
      <c r="J183" s="1">
        <v>35</v>
      </c>
      <c r="K183" s="1">
        <v>0</v>
      </c>
      <c r="L183" s="1">
        <v>0</v>
      </c>
      <c r="M183" s="1">
        <v>0</v>
      </c>
      <c r="N183" s="1">
        <v>0</v>
      </c>
      <c r="O183" s="3">
        <v>3.5</v>
      </c>
      <c r="P183" s="1">
        <v>3.5</v>
      </c>
    </row>
    <row r="184" spans="1:16" x14ac:dyDescent="0.25">
      <c r="A184" s="5">
        <f>IFERROR(_xlfn.XLOOKUP(C184,[3]games!$D$18:$D$33,[3]games!$A$18:$A$33),_xlfn.XLOOKUP(C184,[3]games!$F$18:$F$33,[3]games!$A$18:$A$33))</f>
        <v>2024091514</v>
      </c>
      <c r="B184">
        <f>_xlfn.XLOOKUP(D184,[2]players!$C:$C,[2]players!$A:$A)</f>
        <v>211</v>
      </c>
      <c r="C184" s="5">
        <f>_xlfn.XLOOKUP(F184,[1]teams!$B:$B,[1]teams!$A:$A)</f>
        <v>6</v>
      </c>
      <c r="D184" s="6" t="str">
        <f t="shared" si="2"/>
        <v>Rome Odunze</v>
      </c>
      <c r="E184" s="9" t="s">
        <v>553</v>
      </c>
      <c r="F184" s="2" t="s">
        <v>12</v>
      </c>
      <c r="G184" s="2">
        <v>1</v>
      </c>
      <c r="H184" s="2">
        <v>5</v>
      </c>
      <c r="I184" s="2">
        <v>2</v>
      </c>
      <c r="J184" s="2">
        <v>33</v>
      </c>
      <c r="K184" s="2">
        <v>0</v>
      </c>
      <c r="L184" s="2">
        <v>0</v>
      </c>
      <c r="M184" s="2">
        <v>0</v>
      </c>
      <c r="N184" s="2">
        <v>0</v>
      </c>
      <c r="O184" s="3">
        <v>3.3</v>
      </c>
      <c r="P184" s="2">
        <v>3.3</v>
      </c>
    </row>
    <row r="185" spans="1:16" x14ac:dyDescent="0.25">
      <c r="A185" s="5">
        <f>IFERROR(_xlfn.XLOOKUP(C185,[3]games!$D$18:$D$33,[3]games!$A$18:$A$33),_xlfn.XLOOKUP(C185,[3]games!$F$18:$F$33,[3]games!$A$18:$A$33))</f>
        <v>2024091507</v>
      </c>
      <c r="B185">
        <f>_xlfn.XLOOKUP(D185,[2]players!$C:$C,[2]players!$A:$A)</f>
        <v>187</v>
      </c>
      <c r="C185" s="5">
        <f>_xlfn.XLOOKUP(F185,[1]teams!$B:$B,[1]teams!$A:$A)</f>
        <v>24</v>
      </c>
      <c r="D185" s="6" t="str">
        <f t="shared" si="2"/>
        <v>Darius Slayton</v>
      </c>
      <c r="E185" s="9" t="s">
        <v>554</v>
      </c>
      <c r="F185" s="1" t="s">
        <v>20</v>
      </c>
      <c r="G185" s="1">
        <v>1</v>
      </c>
      <c r="H185" s="1">
        <v>4</v>
      </c>
      <c r="I185" s="1">
        <v>3</v>
      </c>
      <c r="J185" s="1">
        <v>33</v>
      </c>
      <c r="K185" s="1">
        <v>0</v>
      </c>
      <c r="L185" s="1">
        <v>0</v>
      </c>
      <c r="M185" s="1">
        <v>0</v>
      </c>
      <c r="N185" s="1">
        <v>0</v>
      </c>
      <c r="O185" s="3">
        <v>3.3</v>
      </c>
      <c r="P185" s="1">
        <v>3.3</v>
      </c>
    </row>
    <row r="186" spans="1:16" x14ac:dyDescent="0.25">
      <c r="A186" s="5">
        <f>IFERROR(_xlfn.XLOOKUP(C186,[3]games!$D$18:$D$33,[3]games!$A$18:$A$33),_xlfn.XLOOKUP(C186,[3]games!$F$18:$F$33,[3]games!$A$18:$A$33))</f>
        <v>2024091514</v>
      </c>
      <c r="B186">
        <f>_xlfn.XLOOKUP(D186,[2]players!$C:$C,[2]players!$A:$A)</f>
        <v>219</v>
      </c>
      <c r="C186" s="5">
        <f>_xlfn.XLOOKUP(F186,[1]teams!$B:$B,[1]teams!$A:$A)</f>
        <v>6</v>
      </c>
      <c r="D186" s="6" t="str">
        <f t="shared" si="2"/>
        <v>DeAndre Carter</v>
      </c>
      <c r="E186" s="9" t="s">
        <v>555</v>
      </c>
      <c r="F186" s="2" t="s">
        <v>12</v>
      </c>
      <c r="G186" s="2">
        <v>1</v>
      </c>
      <c r="H186" s="2">
        <v>4</v>
      </c>
      <c r="I186" s="2">
        <v>3</v>
      </c>
      <c r="J186" s="2">
        <v>32</v>
      </c>
      <c r="K186" s="2">
        <v>0</v>
      </c>
      <c r="L186" s="2">
        <v>0</v>
      </c>
      <c r="M186" s="2">
        <v>0</v>
      </c>
      <c r="N186" s="2">
        <v>0</v>
      </c>
      <c r="O186" s="3">
        <v>3.2</v>
      </c>
      <c r="P186" s="2">
        <v>3.2</v>
      </c>
    </row>
    <row r="187" spans="1:16" x14ac:dyDescent="0.25">
      <c r="A187" s="5">
        <f>IFERROR(_xlfn.XLOOKUP(C187,[3]games!$D$18:$D$33,[3]games!$A$18:$A$33),_xlfn.XLOOKUP(C187,[3]games!$F$18:$F$33,[3]games!$A$18:$A$33))</f>
        <v>2024091511</v>
      </c>
      <c r="B187">
        <f>_xlfn.XLOOKUP(D187,[2]players!$C:$C,[2]players!$A:$A)</f>
        <v>153</v>
      </c>
      <c r="C187" s="5">
        <f>_xlfn.XLOOKUP(F187,[1]teams!$B:$B,[1]teams!$A:$A)</f>
        <v>1</v>
      </c>
      <c r="D187" s="6" t="str">
        <f t="shared" si="2"/>
        <v>Michael Wilson</v>
      </c>
      <c r="E187" s="9" t="s">
        <v>556</v>
      </c>
      <c r="F187" s="1" t="s">
        <v>44</v>
      </c>
      <c r="G187" s="1">
        <v>1</v>
      </c>
      <c r="H187" s="1">
        <v>2</v>
      </c>
      <c r="I187" s="1">
        <v>2</v>
      </c>
      <c r="J187" s="1">
        <v>31</v>
      </c>
      <c r="K187" s="1">
        <v>0</v>
      </c>
      <c r="L187" s="1">
        <v>0</v>
      </c>
      <c r="M187" s="1">
        <v>0</v>
      </c>
      <c r="N187" s="1">
        <v>0</v>
      </c>
      <c r="O187" s="3">
        <v>3.1</v>
      </c>
      <c r="P187" s="1">
        <v>3.1</v>
      </c>
    </row>
    <row r="188" spans="1:16" x14ac:dyDescent="0.25">
      <c r="A188" s="5">
        <f>IFERROR(_xlfn.XLOOKUP(C188,[3]games!$D$18:$D$33,[3]games!$A$18:$A$33),_xlfn.XLOOKUP(C188,[3]games!$F$18:$F$33,[3]games!$A$18:$A$33))</f>
        <v>2024091503</v>
      </c>
      <c r="B188">
        <f>_xlfn.XLOOKUP(D188,[2]players!$C:$C,[2]players!$A:$A)</f>
        <v>231</v>
      </c>
      <c r="C188" s="5">
        <f>_xlfn.XLOOKUP(F188,[1]teams!$B:$B,[1]teams!$A:$A)</f>
        <v>14</v>
      </c>
      <c r="D188" s="6" t="str">
        <f t="shared" si="2"/>
        <v>Adonai Mitchell</v>
      </c>
      <c r="E188" s="9" t="s">
        <v>557</v>
      </c>
      <c r="F188" s="2" t="s">
        <v>66</v>
      </c>
      <c r="G188" s="2">
        <v>1</v>
      </c>
      <c r="H188" s="2">
        <v>4</v>
      </c>
      <c r="I188" s="2">
        <v>1</v>
      </c>
      <c r="J188" s="2">
        <v>30</v>
      </c>
      <c r="K188" s="2">
        <v>0</v>
      </c>
      <c r="L188" s="2">
        <v>0</v>
      </c>
      <c r="M188" s="2">
        <v>0</v>
      </c>
      <c r="N188" s="2">
        <v>0</v>
      </c>
      <c r="O188" s="3">
        <v>3</v>
      </c>
      <c r="P188" s="2">
        <v>3</v>
      </c>
    </row>
    <row r="189" spans="1:16" x14ac:dyDescent="0.25">
      <c r="A189" s="5">
        <f>IFERROR(_xlfn.XLOOKUP(C189,[3]games!$D$18:$D$33,[3]games!$A$18:$A$33),_xlfn.XLOOKUP(C189,[3]games!$F$18:$F$33,[3]games!$A$18:$A$33))</f>
        <v>2024091510</v>
      </c>
      <c r="B189">
        <f>_xlfn.XLOOKUP(D189,[2]players!$C:$C,[2]players!$A:$A)</f>
        <v>155</v>
      </c>
      <c r="C189" s="5">
        <f>_xlfn.XLOOKUP(F189,[1]teams!$B:$B,[1]teams!$A:$A)</f>
        <v>17</v>
      </c>
      <c r="D189" s="6" t="str">
        <f t="shared" si="2"/>
        <v>Jakobi Meyers</v>
      </c>
      <c r="E189" s="9" t="s">
        <v>558</v>
      </c>
      <c r="F189" s="1" t="s">
        <v>42</v>
      </c>
      <c r="G189" s="1">
        <v>1</v>
      </c>
      <c r="H189" s="1">
        <v>5</v>
      </c>
      <c r="I189" s="1">
        <v>4</v>
      </c>
      <c r="J189" s="1">
        <v>29</v>
      </c>
      <c r="K189" s="1">
        <v>0</v>
      </c>
      <c r="L189" s="1">
        <v>0</v>
      </c>
      <c r="M189" s="1">
        <v>0</v>
      </c>
      <c r="N189" s="1">
        <v>0</v>
      </c>
      <c r="O189" s="3">
        <v>2.9</v>
      </c>
      <c r="P189" s="1">
        <v>2.9</v>
      </c>
    </row>
    <row r="190" spans="1:16" x14ac:dyDescent="0.25">
      <c r="A190" s="5">
        <f>IFERROR(_xlfn.XLOOKUP(C190,[3]games!$D$18:$D$33,[3]games!$A$18:$A$33),_xlfn.XLOOKUP(C190,[3]games!$F$18:$F$33,[3]games!$A$18:$A$33))</f>
        <v>2024091512</v>
      </c>
      <c r="B190">
        <f>_xlfn.XLOOKUP(D190,[2]players!$C:$C,[2]players!$A:$A)</f>
        <v>150</v>
      </c>
      <c r="C190" s="5">
        <f>_xlfn.XLOOKUP(F190,[1]teams!$B:$B,[1]teams!$A:$A)</f>
        <v>27</v>
      </c>
      <c r="D190" s="6" t="str">
        <f t="shared" si="2"/>
        <v>George Pickens</v>
      </c>
      <c r="E190" s="9" t="s">
        <v>559</v>
      </c>
      <c r="F190" s="2" t="s">
        <v>31</v>
      </c>
      <c r="G190" s="2">
        <v>1</v>
      </c>
      <c r="H190" s="2">
        <v>4</v>
      </c>
      <c r="I190" s="2">
        <v>2</v>
      </c>
      <c r="J190" s="2">
        <v>29</v>
      </c>
      <c r="K190" s="2">
        <v>0</v>
      </c>
      <c r="L190" s="2">
        <v>0</v>
      </c>
      <c r="M190" s="2">
        <v>0</v>
      </c>
      <c r="N190" s="2">
        <v>0</v>
      </c>
      <c r="O190" s="3">
        <v>2.9</v>
      </c>
      <c r="P190" s="2">
        <v>2.9</v>
      </c>
    </row>
    <row r="191" spans="1:16" x14ac:dyDescent="0.25">
      <c r="A191" s="5">
        <f>IFERROR(_xlfn.XLOOKUP(C191,[3]games!$D$18:$D$33,[3]games!$A$18:$A$33),_xlfn.XLOOKUP(C191,[3]games!$F$18:$F$33,[3]games!$A$18:$A$33))</f>
        <v>2024091509</v>
      </c>
      <c r="B191">
        <f>_xlfn.XLOOKUP(D191,[2]players!$C:$C,[2]players!$A:$A)</f>
        <v>332</v>
      </c>
      <c r="C191" s="5">
        <f>_xlfn.XLOOKUP(F191,[1]teams!$B:$B,[1]teams!$A:$A)</f>
        <v>8</v>
      </c>
      <c r="D191" s="6" t="str">
        <f t="shared" si="2"/>
        <v>David Bell</v>
      </c>
      <c r="E191" s="9" t="s">
        <v>560</v>
      </c>
      <c r="F191" s="1" t="s">
        <v>38</v>
      </c>
      <c r="G191" s="1">
        <v>1</v>
      </c>
      <c r="H191" s="1">
        <v>3</v>
      </c>
      <c r="I191" s="1">
        <v>3</v>
      </c>
      <c r="J191" s="1">
        <v>27</v>
      </c>
      <c r="K191" s="1">
        <v>0</v>
      </c>
      <c r="L191" s="1">
        <v>0</v>
      </c>
      <c r="M191" s="1">
        <v>0</v>
      </c>
      <c r="N191" s="1">
        <v>0</v>
      </c>
      <c r="O191" s="3">
        <v>2.7</v>
      </c>
      <c r="P191" s="1">
        <v>2.7</v>
      </c>
    </row>
    <row r="192" spans="1:16" x14ac:dyDescent="0.25">
      <c r="A192" s="5">
        <f>IFERROR(_xlfn.XLOOKUP(C192,[3]games!$D$18:$D$33,[3]games!$A$18:$A$33),_xlfn.XLOOKUP(C192,[3]games!$F$18:$F$33,[3]games!$A$18:$A$33))</f>
        <v>2024091502</v>
      </c>
      <c r="B192">
        <f>_xlfn.XLOOKUP(D192,[2]players!$C:$C,[2]players!$A:$A)</f>
        <v>209</v>
      </c>
      <c r="C192" s="5">
        <f>_xlfn.XLOOKUP(F192,[1]teams!$B:$B,[1]teams!$A:$A)</f>
        <v>11</v>
      </c>
      <c r="D192" s="6" t="str">
        <f t="shared" si="2"/>
        <v>Kalif Raymond</v>
      </c>
      <c r="E192" s="9" t="s">
        <v>561</v>
      </c>
      <c r="F192" s="2" t="s">
        <v>36</v>
      </c>
      <c r="G192" s="2">
        <v>1</v>
      </c>
      <c r="H192" s="2">
        <v>4</v>
      </c>
      <c r="I192" s="2">
        <v>3</v>
      </c>
      <c r="J192" s="2">
        <v>27</v>
      </c>
      <c r="K192" s="2">
        <v>0</v>
      </c>
      <c r="L192" s="2">
        <v>0</v>
      </c>
      <c r="M192" s="2">
        <v>0</v>
      </c>
      <c r="N192" s="2">
        <v>0</v>
      </c>
      <c r="O192" s="3">
        <v>2.7</v>
      </c>
      <c r="P192" s="2">
        <v>2.7</v>
      </c>
    </row>
    <row r="193" spans="1:16" x14ac:dyDescent="0.25">
      <c r="A193" s="5">
        <f>IFERROR(_xlfn.XLOOKUP(C193,[3]games!$D$18:$D$33,[3]games!$A$18:$A$33),_xlfn.XLOOKUP(C193,[3]games!$F$18:$F$33,[3]games!$A$18:$A$33))</f>
        <v>2024091504</v>
      </c>
      <c r="B193">
        <f>_xlfn.XLOOKUP(D193,[2]players!$C:$C,[2]players!$A:$A)</f>
        <v>196</v>
      </c>
      <c r="C193" s="5">
        <f>_xlfn.XLOOKUP(F193,[1]teams!$B:$B,[1]teams!$A:$A)</f>
        <v>31</v>
      </c>
      <c r="D193" s="6" t="str">
        <f t="shared" si="2"/>
        <v>Tyler Boyd</v>
      </c>
      <c r="E193" s="9" t="s">
        <v>562</v>
      </c>
      <c r="F193" s="1" t="s">
        <v>33</v>
      </c>
      <c r="G193" s="1">
        <v>1</v>
      </c>
      <c r="H193" s="1">
        <v>5</v>
      </c>
      <c r="I193" s="1">
        <v>2</v>
      </c>
      <c r="J193" s="1">
        <v>26</v>
      </c>
      <c r="K193" s="1">
        <v>0</v>
      </c>
      <c r="L193" s="1">
        <v>0</v>
      </c>
      <c r="M193" s="1">
        <v>0</v>
      </c>
      <c r="N193" s="1">
        <v>0</v>
      </c>
      <c r="O193" s="3">
        <v>2.6</v>
      </c>
      <c r="P193" s="1">
        <v>2.6</v>
      </c>
    </row>
    <row r="194" spans="1:16" x14ac:dyDescent="0.25">
      <c r="A194" s="5">
        <f>IFERROR(_xlfn.XLOOKUP(C194,[3]games!$D$18:$D$33,[3]games!$A$18:$A$33),_xlfn.XLOOKUP(C194,[3]games!$F$18:$F$33,[3]games!$A$18:$A$33))</f>
        <v>2024091508</v>
      </c>
      <c r="B194">
        <f>_xlfn.XLOOKUP(D194,[2]players!$C:$C,[2]players!$A:$A)</f>
        <v>141</v>
      </c>
      <c r="C194" s="5">
        <f>_xlfn.XLOOKUP(F194,[1]teams!$B:$B,[1]teams!$A:$A)</f>
        <v>18</v>
      </c>
      <c r="D194" s="6" t="str">
        <f t="shared" si="2"/>
        <v>Ladd McConkey</v>
      </c>
      <c r="E194" s="9" t="s">
        <v>563</v>
      </c>
      <c r="F194" s="2" t="s">
        <v>24</v>
      </c>
      <c r="G194" s="2">
        <v>1</v>
      </c>
      <c r="H194" s="2">
        <v>4</v>
      </c>
      <c r="I194" s="2">
        <v>2</v>
      </c>
      <c r="J194" s="2">
        <v>26</v>
      </c>
      <c r="K194" s="2">
        <v>0</v>
      </c>
      <c r="L194" s="2">
        <v>0</v>
      </c>
      <c r="M194" s="2">
        <v>0</v>
      </c>
      <c r="N194" s="2">
        <v>0</v>
      </c>
      <c r="O194" s="3">
        <v>2.6</v>
      </c>
      <c r="P194" s="2">
        <v>2.6</v>
      </c>
    </row>
    <row r="195" spans="1:16" x14ac:dyDescent="0.25">
      <c r="A195" s="5">
        <f>IFERROR(_xlfn.XLOOKUP(C195,[3]games!$D$18:$D$33,[3]games!$A$18:$A$33),_xlfn.XLOOKUP(C195,[3]games!$F$18:$F$33,[3]games!$A$18:$A$33))</f>
        <v>2024091512</v>
      </c>
      <c r="B195">
        <f>_xlfn.XLOOKUP(D195,[2]players!$C:$C,[2]players!$A:$A)</f>
        <v>177</v>
      </c>
      <c r="C195" s="5">
        <f>_xlfn.XLOOKUP(F195,[1]teams!$B:$B,[1]teams!$A:$A)</f>
        <v>10</v>
      </c>
      <c r="D195" s="6" t="str">
        <f t="shared" si="2"/>
        <v>Courtland Sutton</v>
      </c>
      <c r="E195" s="9" t="s">
        <v>564</v>
      </c>
      <c r="F195" s="1" t="s">
        <v>40</v>
      </c>
      <c r="G195" s="1">
        <v>1</v>
      </c>
      <c r="H195" s="1">
        <v>4</v>
      </c>
      <c r="I195" s="1">
        <v>1</v>
      </c>
      <c r="J195" s="1">
        <v>26</v>
      </c>
      <c r="K195" s="1">
        <v>0</v>
      </c>
      <c r="L195" s="1">
        <v>0</v>
      </c>
      <c r="M195" s="1">
        <v>0</v>
      </c>
      <c r="N195" s="1">
        <v>0</v>
      </c>
      <c r="O195" s="3">
        <v>2.6</v>
      </c>
      <c r="P195" s="1">
        <v>2.6</v>
      </c>
    </row>
    <row r="196" spans="1:16" x14ac:dyDescent="0.25">
      <c r="A196" s="5">
        <f>IFERROR(_xlfn.XLOOKUP(C196,[3]games!$D$18:$D$33,[3]games!$A$18:$A$33),_xlfn.XLOOKUP(C196,[3]games!$F$18:$F$33,[3]games!$A$18:$A$33))</f>
        <v>2024091601</v>
      </c>
      <c r="B196">
        <f>_xlfn.XLOOKUP(D196,[2]players!$C:$C,[2]players!$A:$A)</f>
        <v>333</v>
      </c>
      <c r="C196" s="5">
        <f>_xlfn.XLOOKUP(F196,[1]teams!$B:$B,[1]teams!$A:$A)</f>
        <v>26</v>
      </c>
      <c r="D196" s="6" t="str">
        <f t="shared" si="2"/>
        <v>Britain Covey</v>
      </c>
      <c r="E196" s="9" t="s">
        <v>565</v>
      </c>
      <c r="F196" s="2" t="s">
        <v>60</v>
      </c>
      <c r="G196" s="2">
        <v>1</v>
      </c>
      <c r="H196" s="2">
        <v>6</v>
      </c>
      <c r="I196" s="2">
        <v>6</v>
      </c>
      <c r="J196" s="2">
        <v>23</v>
      </c>
      <c r="K196" s="2">
        <v>0</v>
      </c>
      <c r="L196" s="2">
        <v>0</v>
      </c>
      <c r="M196" s="2">
        <v>0</v>
      </c>
      <c r="N196" s="2">
        <v>0</v>
      </c>
      <c r="O196" s="3">
        <v>2.2999999999999998</v>
      </c>
      <c r="P196" s="2">
        <v>2.2999999999999998</v>
      </c>
    </row>
    <row r="197" spans="1:16" x14ac:dyDescent="0.25">
      <c r="A197" s="5">
        <f>IFERROR(_xlfn.XLOOKUP(C197,[3]games!$D$18:$D$33,[3]games!$A$18:$A$33),_xlfn.XLOOKUP(C197,[3]games!$F$18:$F$33,[3]games!$A$18:$A$33))</f>
        <v>2024091507</v>
      </c>
      <c r="B197">
        <f>_xlfn.XLOOKUP(D197,[2]players!$C:$C,[2]players!$A:$A)</f>
        <v>199</v>
      </c>
      <c r="C197" s="5">
        <f>_xlfn.XLOOKUP(F197,[1]teams!$B:$B,[1]teams!$A:$A)</f>
        <v>32</v>
      </c>
      <c r="D197" s="6" t="str">
        <f t="shared" ref="D197:D254" si="3">TRIM(RIGHT(E197,LEN(E197)-FIND(".",E197)-1))</f>
        <v>Terry McLaurin</v>
      </c>
      <c r="E197" s="9" t="s">
        <v>566</v>
      </c>
      <c r="F197" s="1" t="s">
        <v>64</v>
      </c>
      <c r="G197" s="1">
        <v>1</v>
      </c>
      <c r="H197" s="1">
        <v>8</v>
      </c>
      <c r="I197" s="1">
        <v>6</v>
      </c>
      <c r="J197" s="1">
        <v>22</v>
      </c>
      <c r="K197" s="1">
        <v>0</v>
      </c>
      <c r="L197" s="1">
        <v>0</v>
      </c>
      <c r="M197" s="1">
        <v>0</v>
      </c>
      <c r="N197" s="1">
        <v>0</v>
      </c>
      <c r="O197" s="3">
        <v>2.2000000000000002</v>
      </c>
      <c r="P197" s="1">
        <v>2.2000000000000002</v>
      </c>
    </row>
    <row r="198" spans="1:16" x14ac:dyDescent="0.25">
      <c r="A198" s="5">
        <f>IFERROR(_xlfn.XLOOKUP(C198,[3]games!$D$18:$D$33,[3]games!$A$18:$A$33),_xlfn.XLOOKUP(C198,[3]games!$F$18:$F$33,[3]games!$A$18:$A$33))</f>
        <v>2024091513</v>
      </c>
      <c r="B198">
        <f>_xlfn.XLOOKUP(D198,[2]players!$C:$C,[2]players!$A:$A)</f>
        <v>188</v>
      </c>
      <c r="C198" s="5">
        <f>_xlfn.XLOOKUP(F198,[1]teams!$B:$B,[1]teams!$A:$A)</f>
        <v>16</v>
      </c>
      <c r="D198" s="6" t="str">
        <f t="shared" si="3"/>
        <v>Justin Watson</v>
      </c>
      <c r="E198" s="9" t="s">
        <v>567</v>
      </c>
      <c r="F198" s="2" t="s">
        <v>48</v>
      </c>
      <c r="G198" s="2">
        <v>1</v>
      </c>
      <c r="H198" s="2">
        <v>2</v>
      </c>
      <c r="I198" s="2">
        <v>2</v>
      </c>
      <c r="J198" s="2">
        <v>22</v>
      </c>
      <c r="K198" s="2">
        <v>0</v>
      </c>
      <c r="L198" s="2">
        <v>0</v>
      </c>
      <c r="M198" s="2">
        <v>0</v>
      </c>
      <c r="N198" s="2">
        <v>0</v>
      </c>
      <c r="O198" s="3">
        <v>2.2000000000000002</v>
      </c>
      <c r="P198" s="2">
        <v>2.2000000000000002</v>
      </c>
    </row>
    <row r="199" spans="1:16" x14ac:dyDescent="0.25">
      <c r="A199" s="5">
        <f>IFERROR(_xlfn.XLOOKUP(C199,[3]games!$D$18:$D$33,[3]games!$A$18:$A$33),_xlfn.XLOOKUP(C199,[3]games!$F$18:$F$33,[3]games!$A$18:$A$33))</f>
        <v>2024091511</v>
      </c>
      <c r="B199">
        <f>_xlfn.XLOOKUP(D199,[2]players!$C:$C,[2]players!$A:$A)</f>
        <v>334</v>
      </c>
      <c r="C199" s="5">
        <f>_xlfn.XLOOKUP(F199,[1]teams!$B:$B,[1]teams!$A:$A)</f>
        <v>19</v>
      </c>
      <c r="D199" s="6" t="str">
        <f t="shared" si="3"/>
        <v>Jordan Whittington</v>
      </c>
      <c r="E199" s="9" t="s">
        <v>568</v>
      </c>
      <c r="F199" s="1" t="s">
        <v>50</v>
      </c>
      <c r="G199" s="1">
        <v>1</v>
      </c>
      <c r="H199" s="1">
        <v>2</v>
      </c>
      <c r="I199" s="1">
        <v>2</v>
      </c>
      <c r="J199" s="1">
        <v>22</v>
      </c>
      <c r="K199" s="1">
        <v>0</v>
      </c>
      <c r="L199" s="1">
        <v>0</v>
      </c>
      <c r="M199" s="1">
        <v>0</v>
      </c>
      <c r="N199" s="1">
        <v>0</v>
      </c>
      <c r="O199" s="3">
        <v>2.2000000000000002</v>
      </c>
      <c r="P199" s="1">
        <v>2.2000000000000002</v>
      </c>
    </row>
    <row r="200" spans="1:16" x14ac:dyDescent="0.25">
      <c r="A200" s="5">
        <f>IFERROR(_xlfn.XLOOKUP(C200,[3]games!$D$18:$D$33,[3]games!$A$18:$A$33),_xlfn.XLOOKUP(C200,[3]games!$F$18:$F$33,[3]games!$A$18:$A$33))</f>
        <v>2024091513</v>
      </c>
      <c r="B200">
        <f>_xlfn.XLOOKUP(D200,[2]players!$C:$C,[2]players!$A:$A)</f>
        <v>124</v>
      </c>
      <c r="C200" s="5">
        <f>_xlfn.XLOOKUP(F200,[1]teams!$B:$B,[1]teams!$A:$A)</f>
        <v>16</v>
      </c>
      <c r="D200" s="6" t="str">
        <f t="shared" si="3"/>
        <v>Xavier Worthy</v>
      </c>
      <c r="E200" s="9" t="s">
        <v>569</v>
      </c>
      <c r="F200" s="2" t="s">
        <v>48</v>
      </c>
      <c r="G200" s="2">
        <v>1</v>
      </c>
      <c r="H200" s="2">
        <v>4</v>
      </c>
      <c r="I200" s="2">
        <v>2</v>
      </c>
      <c r="J200" s="2">
        <v>17</v>
      </c>
      <c r="K200" s="2">
        <v>0</v>
      </c>
      <c r="L200" s="2">
        <v>1</v>
      </c>
      <c r="M200" s="2">
        <v>5</v>
      </c>
      <c r="N200" s="2">
        <v>0</v>
      </c>
      <c r="O200" s="3">
        <v>2.2000000000000002</v>
      </c>
      <c r="P200" s="2">
        <v>2.2000000000000002</v>
      </c>
    </row>
    <row r="201" spans="1:16" x14ac:dyDescent="0.25">
      <c r="A201" s="5">
        <f>IFERROR(_xlfn.XLOOKUP(C201,[3]games!$D$18:$D$33,[3]games!$A$18:$A$33),_xlfn.XLOOKUP(C201,[3]games!$F$18:$F$33,[3]games!$A$18:$A$33))</f>
        <v>2024091502</v>
      </c>
      <c r="B201">
        <f>_xlfn.XLOOKUP(D201,[2]players!$C:$C,[2]players!$A:$A)</f>
        <v>142</v>
      </c>
      <c r="C201" s="5">
        <f>_xlfn.XLOOKUP(F201,[1]teams!$B:$B,[1]teams!$A:$A)</f>
        <v>30</v>
      </c>
      <c r="D201" s="6" t="str">
        <f t="shared" si="3"/>
        <v>Jalen McMillan</v>
      </c>
      <c r="E201" s="9" t="s">
        <v>570</v>
      </c>
      <c r="F201" s="1" t="s">
        <v>0</v>
      </c>
      <c r="G201" s="1">
        <v>1</v>
      </c>
      <c r="H201" s="1">
        <v>2</v>
      </c>
      <c r="I201" s="1">
        <v>1</v>
      </c>
      <c r="J201" s="1">
        <v>21</v>
      </c>
      <c r="K201" s="1">
        <v>0</v>
      </c>
      <c r="L201" s="1">
        <v>0</v>
      </c>
      <c r="M201" s="1">
        <v>0</v>
      </c>
      <c r="N201" s="1">
        <v>0</v>
      </c>
      <c r="O201" s="3">
        <v>2.1</v>
      </c>
      <c r="P201" s="1">
        <v>2.1</v>
      </c>
    </row>
    <row r="202" spans="1:16" x14ac:dyDescent="0.25">
      <c r="A202" s="5">
        <f>IFERROR(_xlfn.XLOOKUP(C202,[3]games!$D$18:$D$33,[3]games!$A$18:$A$33),_xlfn.XLOOKUP(C202,[3]games!$F$18:$F$33,[3]games!$A$18:$A$33))</f>
        <v>2024091503</v>
      </c>
      <c r="B202">
        <f>_xlfn.XLOOKUP(D202,[2]players!$C:$C,[2]players!$A:$A)</f>
        <v>180</v>
      </c>
      <c r="C202" s="5">
        <f>_xlfn.XLOOKUP(F202,[1]teams!$B:$B,[1]teams!$A:$A)</f>
        <v>14</v>
      </c>
      <c r="D202" s="6" t="str">
        <f t="shared" si="3"/>
        <v>Michael Pittman Jr.</v>
      </c>
      <c r="E202" s="9" t="s">
        <v>571</v>
      </c>
      <c r="F202" s="2" t="s">
        <v>66</v>
      </c>
      <c r="G202" s="2">
        <v>1</v>
      </c>
      <c r="H202" s="2">
        <v>7</v>
      </c>
      <c r="I202" s="2">
        <v>3</v>
      </c>
      <c r="J202" s="2">
        <v>21</v>
      </c>
      <c r="K202" s="2">
        <v>0</v>
      </c>
      <c r="L202" s="2">
        <v>0</v>
      </c>
      <c r="M202" s="2">
        <v>0</v>
      </c>
      <c r="N202" s="2">
        <v>0</v>
      </c>
      <c r="O202" s="3">
        <v>2.1</v>
      </c>
      <c r="P202" s="2">
        <v>2.1</v>
      </c>
    </row>
    <row r="203" spans="1:16" x14ac:dyDescent="0.25">
      <c r="A203" s="5">
        <f>IFERROR(_xlfn.XLOOKUP(C203,[3]games!$D$18:$D$33,[3]games!$A$18:$A$33),_xlfn.XLOOKUP(C203,[3]games!$F$18:$F$33,[3]games!$A$18:$A$33))</f>
        <v>2024091511</v>
      </c>
      <c r="B203">
        <f>_xlfn.XLOOKUP(D203,[2]players!$C:$C,[2]players!$A:$A)</f>
        <v>148</v>
      </c>
      <c r="C203" s="5">
        <f>_xlfn.XLOOKUP(F203,[1]teams!$B:$B,[1]teams!$A:$A)</f>
        <v>19</v>
      </c>
      <c r="D203" s="6" t="str">
        <f t="shared" si="3"/>
        <v>Tyler Johnson</v>
      </c>
      <c r="E203" s="9" t="s">
        <v>572</v>
      </c>
      <c r="F203" s="1" t="s">
        <v>50</v>
      </c>
      <c r="G203" s="1">
        <v>1</v>
      </c>
      <c r="H203" s="1">
        <v>3</v>
      </c>
      <c r="I203" s="1">
        <v>2</v>
      </c>
      <c r="J203" s="1">
        <v>20</v>
      </c>
      <c r="K203" s="1">
        <v>0</v>
      </c>
      <c r="L203" s="1">
        <v>0</v>
      </c>
      <c r="M203" s="1">
        <v>0</v>
      </c>
      <c r="N203" s="1">
        <v>0</v>
      </c>
      <c r="O203" s="3">
        <v>2</v>
      </c>
      <c r="P203" s="1">
        <v>2</v>
      </c>
    </row>
    <row r="204" spans="1:16" x14ac:dyDescent="0.25">
      <c r="A204" s="5">
        <f>IFERROR(_xlfn.XLOOKUP(C204,[3]games!$D$18:$D$33,[3]games!$A$18:$A$33),_xlfn.XLOOKUP(C204,[3]games!$F$18:$F$33,[3]games!$A$18:$A$33))</f>
        <v>2024091508</v>
      </c>
      <c r="B204">
        <f>_xlfn.XLOOKUP(D204,[2]players!$C:$C,[2]players!$A:$A)</f>
        <v>170</v>
      </c>
      <c r="C204" s="5">
        <f>_xlfn.XLOOKUP(F204,[1]teams!$B:$B,[1]teams!$A:$A)</f>
        <v>5</v>
      </c>
      <c r="D204" s="6" t="str">
        <f t="shared" si="3"/>
        <v>Adam Thielen</v>
      </c>
      <c r="E204" s="9" t="s">
        <v>573</v>
      </c>
      <c r="F204" s="2" t="s">
        <v>10</v>
      </c>
      <c r="G204" s="2">
        <v>1</v>
      </c>
      <c r="H204" s="2">
        <v>3</v>
      </c>
      <c r="I204" s="2">
        <v>2</v>
      </c>
      <c r="J204" s="2">
        <v>20</v>
      </c>
      <c r="K204" s="2">
        <v>0</v>
      </c>
      <c r="L204" s="2">
        <v>0</v>
      </c>
      <c r="M204" s="2">
        <v>0</v>
      </c>
      <c r="N204" s="2">
        <v>0</v>
      </c>
      <c r="O204" s="3">
        <v>2</v>
      </c>
      <c r="P204" s="2">
        <v>2</v>
      </c>
    </row>
    <row r="205" spans="1:16" x14ac:dyDescent="0.25">
      <c r="A205" s="5">
        <f>IFERROR(_xlfn.XLOOKUP(C205,[3]games!$D$18:$D$33,[3]games!$A$18:$A$33),_xlfn.XLOOKUP(C205,[3]games!$F$18:$F$33,[3]games!$A$18:$A$33))</f>
        <v>2024091508</v>
      </c>
      <c r="B205">
        <f>_xlfn.XLOOKUP(D205,[2]players!$C:$C,[2]players!$A:$A)</f>
        <v>203</v>
      </c>
      <c r="C205" s="5">
        <f>_xlfn.XLOOKUP(F205,[1]teams!$B:$B,[1]teams!$A:$A)</f>
        <v>18</v>
      </c>
      <c r="D205" s="6" t="str">
        <f t="shared" si="3"/>
        <v>Josh Palmer</v>
      </c>
      <c r="E205" s="9" t="s">
        <v>574</v>
      </c>
      <c r="F205" s="1" t="s">
        <v>24</v>
      </c>
      <c r="G205" s="1">
        <v>1</v>
      </c>
      <c r="H205" s="1">
        <v>2</v>
      </c>
      <c r="I205" s="1">
        <v>2</v>
      </c>
      <c r="J205" s="1">
        <v>19</v>
      </c>
      <c r="K205" s="1">
        <v>0</v>
      </c>
      <c r="L205" s="1">
        <v>0</v>
      </c>
      <c r="M205" s="1">
        <v>0</v>
      </c>
      <c r="N205" s="1">
        <v>0</v>
      </c>
      <c r="O205" s="3">
        <v>1.9</v>
      </c>
      <c r="P205" s="1">
        <v>1.9</v>
      </c>
    </row>
    <row r="206" spans="1:16" x14ac:dyDescent="0.25">
      <c r="A206" s="5">
        <f>IFERROR(_xlfn.XLOOKUP(C206,[3]games!$D$18:$D$33,[3]games!$A$18:$A$33),_xlfn.XLOOKUP(C206,[3]games!$F$18:$F$33,[3]games!$A$18:$A$33))</f>
        <v>2024091504</v>
      </c>
      <c r="B206">
        <f>_xlfn.XLOOKUP(D206,[2]players!$C:$C,[2]players!$A:$A)</f>
        <v>335</v>
      </c>
      <c r="C206" s="5">
        <f>_xlfn.XLOOKUP(F206,[1]teams!$B:$B,[1]teams!$A:$A)</f>
        <v>25</v>
      </c>
      <c r="D206" s="6" t="str">
        <f t="shared" si="3"/>
        <v>Mike Williams</v>
      </c>
      <c r="E206" s="9" t="s">
        <v>575</v>
      </c>
      <c r="F206" s="2" t="s">
        <v>14</v>
      </c>
      <c r="G206" s="2">
        <v>1</v>
      </c>
      <c r="H206" s="2">
        <v>1</v>
      </c>
      <c r="I206" s="2">
        <v>1</v>
      </c>
      <c r="J206" s="2">
        <v>19</v>
      </c>
      <c r="K206" s="2">
        <v>0</v>
      </c>
      <c r="L206" s="2">
        <v>0</v>
      </c>
      <c r="M206" s="2">
        <v>0</v>
      </c>
      <c r="N206" s="2">
        <v>0</v>
      </c>
      <c r="O206" s="3">
        <v>1.9</v>
      </c>
      <c r="P206" s="2">
        <v>1.9</v>
      </c>
    </row>
    <row r="207" spans="1:16" x14ac:dyDescent="0.25">
      <c r="A207" s="5">
        <f>IFERROR(_xlfn.XLOOKUP(C207,[3]games!$D$18:$D$33,[3]games!$A$18:$A$33),_xlfn.XLOOKUP(C207,[3]games!$F$18:$F$33,[3]games!$A$18:$A$33))</f>
        <v>2024091507</v>
      </c>
      <c r="B207">
        <f>_xlfn.XLOOKUP(D207,[2]players!$C:$C,[2]players!$A:$A)</f>
        <v>336</v>
      </c>
      <c r="C207" s="5">
        <f>_xlfn.XLOOKUP(F207,[1]teams!$B:$B,[1]teams!$A:$A)</f>
        <v>32</v>
      </c>
      <c r="D207" s="6" t="str">
        <f t="shared" si="3"/>
        <v>Dyami Brown</v>
      </c>
      <c r="E207" s="9" t="s">
        <v>576</v>
      </c>
      <c r="F207" s="1" t="s">
        <v>64</v>
      </c>
      <c r="G207" s="1">
        <v>1</v>
      </c>
      <c r="H207" s="1">
        <v>4</v>
      </c>
      <c r="I207" s="1">
        <v>2</v>
      </c>
      <c r="J207" s="1">
        <v>17</v>
      </c>
      <c r="K207" s="1">
        <v>0</v>
      </c>
      <c r="L207" s="1">
        <v>0</v>
      </c>
      <c r="M207" s="1">
        <v>0</v>
      </c>
      <c r="N207" s="1">
        <v>0</v>
      </c>
      <c r="O207" s="3">
        <v>1.7</v>
      </c>
      <c r="P207" s="1">
        <v>1.7</v>
      </c>
    </row>
    <row r="208" spans="1:16" x14ac:dyDescent="0.25">
      <c r="A208" s="5">
        <f>IFERROR(_xlfn.XLOOKUP(C208,[3]games!$D$18:$D$33,[3]games!$A$18:$A$33),_xlfn.XLOOKUP(C208,[3]games!$F$18:$F$33,[3]games!$A$18:$A$33))</f>
        <v>2024091505</v>
      </c>
      <c r="B208">
        <f>_xlfn.XLOOKUP(D208,[2]players!$C:$C,[2]players!$A:$A)</f>
        <v>337</v>
      </c>
      <c r="C208" s="5">
        <f>_xlfn.XLOOKUP(F208,[1]teams!$B:$B,[1]teams!$A:$A)</f>
        <v>21</v>
      </c>
      <c r="D208" s="6" t="str">
        <f t="shared" si="3"/>
        <v>Trent Sherfield</v>
      </c>
      <c r="E208" s="9" t="s">
        <v>577</v>
      </c>
      <c r="F208" s="2" t="s">
        <v>46</v>
      </c>
      <c r="G208" s="2">
        <v>1</v>
      </c>
      <c r="H208" s="2">
        <v>2</v>
      </c>
      <c r="I208" s="2">
        <v>1</v>
      </c>
      <c r="J208" s="2">
        <v>17</v>
      </c>
      <c r="K208" s="2">
        <v>0</v>
      </c>
      <c r="L208" s="2">
        <v>0</v>
      </c>
      <c r="M208" s="2">
        <v>0</v>
      </c>
      <c r="N208" s="2">
        <v>0</v>
      </c>
      <c r="O208" s="3">
        <v>1.7</v>
      </c>
      <c r="P208" s="2">
        <v>1.7</v>
      </c>
    </row>
    <row r="209" spans="1:16" x14ac:dyDescent="0.25">
      <c r="A209" s="5">
        <f>IFERROR(_xlfn.XLOOKUP(C209,[3]games!$D$18:$D$33,[3]games!$A$18:$A$33),_xlfn.XLOOKUP(C209,[3]games!$F$18:$F$33,[3]games!$A$18:$A$33))</f>
        <v>2024091501</v>
      </c>
      <c r="B209">
        <f>_xlfn.XLOOKUP(D209,[2]players!$C:$C,[2]players!$A:$A)</f>
        <v>138</v>
      </c>
      <c r="C209" s="5">
        <f>_xlfn.XLOOKUP(F209,[1]teams!$B:$B,[1]teams!$A:$A)</f>
        <v>9</v>
      </c>
      <c r="D209" s="6" t="str">
        <f t="shared" si="3"/>
        <v>Brandin Cooks</v>
      </c>
      <c r="E209" s="9" t="s">
        <v>578</v>
      </c>
      <c r="F209" s="1" t="s">
        <v>2</v>
      </c>
      <c r="G209" s="1">
        <v>1</v>
      </c>
      <c r="H209" s="1">
        <v>2</v>
      </c>
      <c r="I209" s="1">
        <v>2</v>
      </c>
      <c r="J209" s="1">
        <v>19</v>
      </c>
      <c r="K209" s="1">
        <v>0</v>
      </c>
      <c r="L209" s="1">
        <v>1</v>
      </c>
      <c r="M209" s="1">
        <v>-3</v>
      </c>
      <c r="N209" s="1">
        <v>0</v>
      </c>
      <c r="O209" s="3">
        <v>1.6</v>
      </c>
      <c r="P209" s="1">
        <v>1.6</v>
      </c>
    </row>
    <row r="210" spans="1:16" x14ac:dyDescent="0.25">
      <c r="A210" s="5">
        <f>IFERROR(_xlfn.XLOOKUP(C210,[3]games!$D$18:$D$33,[3]games!$A$18:$A$33),_xlfn.XLOOKUP(C210,[3]games!$F$18:$F$33,[3]games!$A$18:$A$33))</f>
        <v>2024091505</v>
      </c>
      <c r="B210">
        <f>_xlfn.XLOOKUP(D210,[2]players!$C:$C,[2]players!$A:$A)</f>
        <v>338</v>
      </c>
      <c r="C210" s="5">
        <f>_xlfn.XLOOKUP(F210,[1]teams!$B:$B,[1]teams!$A:$A)</f>
        <v>21</v>
      </c>
      <c r="D210" s="6" t="str">
        <f t="shared" si="3"/>
        <v>Brandon Powell</v>
      </c>
      <c r="E210" s="9" t="s">
        <v>579</v>
      </c>
      <c r="F210" s="2" t="s">
        <v>46</v>
      </c>
      <c r="G210" s="2">
        <v>1</v>
      </c>
      <c r="H210" s="2">
        <v>2</v>
      </c>
      <c r="I210" s="2">
        <v>2</v>
      </c>
      <c r="J210" s="2">
        <v>16</v>
      </c>
      <c r="K210" s="2">
        <v>0</v>
      </c>
      <c r="L210" s="2">
        <v>0</v>
      </c>
      <c r="M210" s="2">
        <v>0</v>
      </c>
      <c r="N210" s="2">
        <v>0</v>
      </c>
      <c r="O210" s="3">
        <v>1.6</v>
      </c>
      <c r="P210" s="2">
        <v>1.6</v>
      </c>
    </row>
    <row r="211" spans="1:16" x14ac:dyDescent="0.25">
      <c r="A211" s="5">
        <f>IFERROR(_xlfn.XLOOKUP(C211,[3]games!$D$18:$D$33,[3]games!$A$18:$A$33),_xlfn.XLOOKUP(C211,[3]games!$F$18:$F$33,[3]games!$A$18:$A$33))</f>
        <v>2024091506</v>
      </c>
      <c r="B211">
        <f>_xlfn.XLOOKUP(D211,[2]players!$C:$C,[2]players!$A:$A)</f>
        <v>339</v>
      </c>
      <c r="C211" s="5">
        <f>_xlfn.XLOOKUP(F211,[1]teams!$B:$B,[1]teams!$A:$A)</f>
        <v>29</v>
      </c>
      <c r="D211" s="6" t="str">
        <f t="shared" si="3"/>
        <v>Jake Bobo</v>
      </c>
      <c r="E211" s="9" t="s">
        <v>580</v>
      </c>
      <c r="F211" s="1" t="s">
        <v>55</v>
      </c>
      <c r="G211" s="1">
        <v>1</v>
      </c>
      <c r="H211" s="1">
        <v>2</v>
      </c>
      <c r="I211" s="1">
        <v>2</v>
      </c>
      <c r="J211" s="1">
        <v>15</v>
      </c>
      <c r="K211" s="1">
        <v>0</v>
      </c>
      <c r="L211" s="1">
        <v>0</v>
      </c>
      <c r="M211" s="1">
        <v>0</v>
      </c>
      <c r="N211" s="1">
        <v>0</v>
      </c>
      <c r="O211" s="3">
        <v>1.5</v>
      </c>
      <c r="P211" s="1">
        <v>1.5</v>
      </c>
    </row>
    <row r="212" spans="1:16" x14ac:dyDescent="0.25">
      <c r="A212" s="5">
        <f>IFERROR(_xlfn.XLOOKUP(C212,[3]games!$D$18:$D$33,[3]games!$A$18:$A$33),_xlfn.XLOOKUP(C212,[3]games!$F$18:$F$33,[3]games!$A$18:$A$33))</f>
        <v>2024091508</v>
      </c>
      <c r="B212">
        <f>_xlfn.XLOOKUP(D212,[2]players!$C:$C,[2]players!$A:$A)</f>
        <v>191</v>
      </c>
      <c r="C212" s="5">
        <f>_xlfn.XLOOKUP(F212,[1]teams!$B:$B,[1]teams!$A:$A)</f>
        <v>5</v>
      </c>
      <c r="D212" s="6" t="str">
        <f t="shared" si="3"/>
        <v>Diontae Johnson</v>
      </c>
      <c r="E212" s="9" t="s">
        <v>581</v>
      </c>
      <c r="F212" s="2" t="s">
        <v>10</v>
      </c>
      <c r="G212" s="2">
        <v>1</v>
      </c>
      <c r="H212" s="2">
        <v>6</v>
      </c>
      <c r="I212" s="2">
        <v>3</v>
      </c>
      <c r="J212" s="2">
        <v>15</v>
      </c>
      <c r="K212" s="2">
        <v>0</v>
      </c>
      <c r="L212" s="2">
        <v>0</v>
      </c>
      <c r="M212" s="2">
        <v>0</v>
      </c>
      <c r="N212" s="2">
        <v>0</v>
      </c>
      <c r="O212" s="3">
        <v>1.5</v>
      </c>
      <c r="P212" s="2">
        <v>1.5</v>
      </c>
    </row>
    <row r="213" spans="1:16" x14ac:dyDescent="0.25">
      <c r="A213" s="5">
        <f>IFERROR(_xlfn.XLOOKUP(C213,[3]games!$D$18:$D$33,[3]games!$A$18:$A$33),_xlfn.XLOOKUP(C213,[3]games!$F$18:$F$33,[3]games!$A$18:$A$33))</f>
        <v>2024091506</v>
      </c>
      <c r="B213">
        <f>_xlfn.XLOOKUP(D213,[2]players!$C:$C,[2]players!$A:$A)</f>
        <v>149</v>
      </c>
      <c r="C213" s="5">
        <f>_xlfn.XLOOKUP(F213,[1]teams!$B:$B,[1]teams!$A:$A)</f>
        <v>29</v>
      </c>
      <c r="D213" s="6" t="str">
        <f t="shared" si="3"/>
        <v>Tyler Lockett</v>
      </c>
      <c r="E213" s="9" t="s">
        <v>582</v>
      </c>
      <c r="F213" s="1" t="s">
        <v>55</v>
      </c>
      <c r="G213" s="1">
        <v>1</v>
      </c>
      <c r="H213" s="1">
        <v>2</v>
      </c>
      <c r="I213" s="1">
        <v>2</v>
      </c>
      <c r="J213" s="1">
        <v>15</v>
      </c>
      <c r="K213" s="1">
        <v>0</v>
      </c>
      <c r="L213" s="1">
        <v>0</v>
      </c>
      <c r="M213" s="1">
        <v>0</v>
      </c>
      <c r="N213" s="1">
        <v>0</v>
      </c>
      <c r="O213" s="3">
        <v>1.5</v>
      </c>
      <c r="P213" s="1">
        <v>1.5</v>
      </c>
    </row>
    <row r="214" spans="1:16" x14ac:dyDescent="0.25">
      <c r="A214" s="5">
        <f>IFERROR(_xlfn.XLOOKUP(C214,[3]games!$D$18:$D$33,[3]games!$A$18:$A$33),_xlfn.XLOOKUP(C214,[3]games!$F$18:$F$33,[3]games!$A$18:$A$33))</f>
        <v>2024091512</v>
      </c>
      <c r="B214">
        <f>_xlfn.XLOOKUP(D214,[2]players!$C:$C,[2]players!$A:$A)</f>
        <v>232</v>
      </c>
      <c r="C214" s="5">
        <f>_xlfn.XLOOKUP(F214,[1]teams!$B:$B,[1]teams!$A:$A)</f>
        <v>27</v>
      </c>
      <c r="D214" s="6" t="str">
        <f t="shared" si="3"/>
        <v>Van Jefferson</v>
      </c>
      <c r="E214" s="9" t="s">
        <v>583</v>
      </c>
      <c r="F214" s="2" t="s">
        <v>31</v>
      </c>
      <c r="G214" s="2">
        <v>1</v>
      </c>
      <c r="H214" s="2">
        <v>3</v>
      </c>
      <c r="I214" s="2">
        <v>2</v>
      </c>
      <c r="J214" s="2">
        <v>14</v>
      </c>
      <c r="K214" s="2">
        <v>0</v>
      </c>
      <c r="L214" s="2">
        <v>0</v>
      </c>
      <c r="M214" s="2">
        <v>0</v>
      </c>
      <c r="N214" s="2">
        <v>0</v>
      </c>
      <c r="O214" s="3">
        <v>1.4</v>
      </c>
      <c r="P214" s="2">
        <v>1.4</v>
      </c>
    </row>
    <row r="215" spans="1:16" x14ac:dyDescent="0.25">
      <c r="A215" s="5">
        <f>IFERROR(_xlfn.XLOOKUP(C215,[3]games!$D$18:$D$33,[3]games!$A$18:$A$33),_xlfn.XLOOKUP(C215,[3]games!$F$18:$F$33,[3]games!$A$18:$A$33))</f>
        <v>2024091507</v>
      </c>
      <c r="B215">
        <f>_xlfn.XLOOKUP(D215,[2]players!$C:$C,[2]players!$A:$A)</f>
        <v>205</v>
      </c>
      <c r="C215" s="5">
        <f>_xlfn.XLOOKUP(F215,[1]teams!$B:$B,[1]teams!$A:$A)</f>
        <v>32</v>
      </c>
      <c r="D215" s="6" t="str">
        <f t="shared" si="3"/>
        <v>Olamide Zaccheaus</v>
      </c>
      <c r="E215" s="9" t="s">
        <v>584</v>
      </c>
      <c r="F215" s="1" t="s">
        <v>64</v>
      </c>
      <c r="G215" s="1">
        <v>1</v>
      </c>
      <c r="H215" s="1">
        <v>3</v>
      </c>
      <c r="I215" s="1">
        <v>3</v>
      </c>
      <c r="J215" s="1">
        <v>14</v>
      </c>
      <c r="K215" s="1">
        <v>0</v>
      </c>
      <c r="L215" s="1">
        <v>0</v>
      </c>
      <c r="M215" s="1">
        <v>0</v>
      </c>
      <c r="N215" s="1">
        <v>0</v>
      </c>
      <c r="O215" s="3">
        <v>1.4</v>
      </c>
      <c r="P215" s="1">
        <v>1.4</v>
      </c>
    </row>
    <row r="216" spans="1:16" x14ac:dyDescent="0.25">
      <c r="A216" s="5">
        <f>IFERROR(_xlfn.XLOOKUP(C216,[3]games!$D$18:$D$33,[3]games!$A$18:$A$33),_xlfn.XLOOKUP(C216,[3]games!$F$18:$F$33,[3]games!$A$18:$A$33))</f>
        <v>2024091510</v>
      </c>
      <c r="B216">
        <f>_xlfn.XLOOKUP(D216,[2]players!$C:$C,[2]players!$A:$A)</f>
        <v>218</v>
      </c>
      <c r="C216" s="5">
        <f>_xlfn.XLOOKUP(F216,[1]teams!$B:$B,[1]teams!$A:$A)</f>
        <v>3</v>
      </c>
      <c r="D216" s="6" t="str">
        <f t="shared" si="3"/>
        <v>Nelson Agholor</v>
      </c>
      <c r="E216" s="9" t="s">
        <v>585</v>
      </c>
      <c r="F216" s="2" t="s">
        <v>62</v>
      </c>
      <c r="G216" s="2">
        <v>1</v>
      </c>
      <c r="H216" s="2">
        <v>3</v>
      </c>
      <c r="I216" s="2">
        <v>1</v>
      </c>
      <c r="J216" s="2">
        <v>13</v>
      </c>
      <c r="K216" s="2">
        <v>0</v>
      </c>
      <c r="L216" s="2">
        <v>0</v>
      </c>
      <c r="M216" s="2">
        <v>0</v>
      </c>
      <c r="N216" s="2">
        <v>0</v>
      </c>
      <c r="O216" s="3">
        <v>1.3</v>
      </c>
      <c r="P216" s="2">
        <v>1.3</v>
      </c>
    </row>
    <row r="217" spans="1:16" x14ac:dyDescent="0.25">
      <c r="A217" s="5">
        <f>IFERROR(_xlfn.XLOOKUP(C217,[3]games!$D$18:$D$33,[3]games!$A$18:$A$33),_xlfn.XLOOKUP(C217,[3]games!$F$18:$F$33,[3]games!$A$18:$A$33))</f>
        <v>2024091514</v>
      </c>
      <c r="B217">
        <f>_xlfn.XLOOKUP(D217,[2]players!$C:$C,[2]players!$A:$A)</f>
        <v>160</v>
      </c>
      <c r="C217" s="5">
        <f>_xlfn.XLOOKUP(F217,[1]teams!$B:$B,[1]teams!$A:$A)</f>
        <v>13</v>
      </c>
      <c r="D217" s="6" t="str">
        <f t="shared" si="3"/>
        <v>Tank Dell</v>
      </c>
      <c r="E217" s="9" t="s">
        <v>586</v>
      </c>
      <c r="F217" s="1" t="s">
        <v>52</v>
      </c>
      <c r="G217" s="1">
        <v>1</v>
      </c>
      <c r="H217" s="1">
        <v>4</v>
      </c>
      <c r="I217" s="1">
        <v>1</v>
      </c>
      <c r="J217" s="1">
        <v>-3</v>
      </c>
      <c r="K217" s="1">
        <v>0</v>
      </c>
      <c r="L217" s="1">
        <v>3</v>
      </c>
      <c r="M217" s="1">
        <v>16</v>
      </c>
      <c r="N217" s="1">
        <v>0</v>
      </c>
      <c r="O217" s="3">
        <v>1.3</v>
      </c>
      <c r="P217" s="1">
        <v>1.3</v>
      </c>
    </row>
    <row r="218" spans="1:16" x14ac:dyDescent="0.25">
      <c r="A218" s="5">
        <f>IFERROR(_xlfn.XLOOKUP(C218,[3]games!$D$18:$D$33,[3]games!$A$18:$A$33),_xlfn.XLOOKUP(C218,[3]games!$F$18:$F$33,[3]games!$A$18:$A$33))</f>
        <v>2024091201</v>
      </c>
      <c r="B218">
        <f>_xlfn.XLOOKUP(D218,[2]players!$C:$C,[2]players!$A:$A)</f>
        <v>340</v>
      </c>
      <c r="C218" s="5">
        <f>_xlfn.XLOOKUP(F218,[1]teams!$B:$B,[1]teams!$A:$A)</f>
        <v>20</v>
      </c>
      <c r="D218" s="6" t="str">
        <f t="shared" si="3"/>
        <v>Grant DuBose</v>
      </c>
      <c r="E218" s="9" t="s">
        <v>587</v>
      </c>
      <c r="F218" s="2" t="s">
        <v>57</v>
      </c>
      <c r="G218" s="2">
        <v>1</v>
      </c>
      <c r="H218" s="2">
        <v>3</v>
      </c>
      <c r="I218" s="2">
        <v>1</v>
      </c>
      <c r="J218" s="2">
        <v>13</v>
      </c>
      <c r="K218" s="2">
        <v>0</v>
      </c>
      <c r="L218" s="2">
        <v>0</v>
      </c>
      <c r="M218" s="2">
        <v>0</v>
      </c>
      <c r="N218" s="2">
        <v>0</v>
      </c>
      <c r="O218" s="3">
        <v>1.3</v>
      </c>
      <c r="P218" s="2">
        <v>1.3</v>
      </c>
    </row>
    <row r="219" spans="1:16" x14ac:dyDescent="0.25">
      <c r="A219" s="5">
        <f>IFERROR(_xlfn.XLOOKUP(C219,[3]games!$D$18:$D$33,[3]games!$A$18:$A$33),_xlfn.XLOOKUP(C219,[3]games!$F$18:$F$33,[3]games!$A$18:$A$33))</f>
        <v>2024091503</v>
      </c>
      <c r="B219">
        <f>_xlfn.XLOOKUP(D219,[2]players!$C:$C,[2]players!$A:$A)</f>
        <v>135</v>
      </c>
      <c r="C219" s="5">
        <f>_xlfn.XLOOKUP(F219,[1]teams!$B:$B,[1]teams!$A:$A)</f>
        <v>14</v>
      </c>
      <c r="D219" s="6" t="str">
        <f t="shared" si="3"/>
        <v>Ashton Dulin</v>
      </c>
      <c r="E219" s="9" t="s">
        <v>588</v>
      </c>
      <c r="F219" s="1" t="s">
        <v>66</v>
      </c>
      <c r="G219" s="1">
        <v>1</v>
      </c>
      <c r="H219" s="1">
        <v>2</v>
      </c>
      <c r="I219" s="1">
        <v>1</v>
      </c>
      <c r="J219" s="1">
        <v>13</v>
      </c>
      <c r="K219" s="1">
        <v>0</v>
      </c>
      <c r="L219" s="1">
        <v>0</v>
      </c>
      <c r="M219" s="1">
        <v>0</v>
      </c>
      <c r="N219" s="1">
        <v>0</v>
      </c>
      <c r="O219" s="3">
        <v>1.3</v>
      </c>
      <c r="P219" s="1">
        <v>1.3</v>
      </c>
    </row>
    <row r="220" spans="1:16" x14ac:dyDescent="0.25">
      <c r="A220" s="5">
        <f>IFERROR(_xlfn.XLOOKUP(C220,[3]games!$D$18:$D$33,[3]games!$A$18:$A$33),_xlfn.XLOOKUP(C220,[3]games!$F$18:$F$33,[3]games!$A$18:$A$33))</f>
        <v>2024091510</v>
      </c>
      <c r="B220">
        <f>_xlfn.XLOOKUP(D220,[2]players!$C:$C,[2]players!$A:$A)</f>
        <v>189</v>
      </c>
      <c r="C220" s="5">
        <f>_xlfn.XLOOKUP(F220,[1]teams!$B:$B,[1]teams!$A:$A)</f>
        <v>17</v>
      </c>
      <c r="D220" s="6" t="str">
        <f t="shared" si="3"/>
        <v>Tre Tucker</v>
      </c>
      <c r="E220" s="9" t="s">
        <v>589</v>
      </c>
      <c r="F220" s="2" t="s">
        <v>42</v>
      </c>
      <c r="G220" s="2">
        <v>1</v>
      </c>
      <c r="H220" s="2">
        <v>2</v>
      </c>
      <c r="I220" s="2">
        <v>2</v>
      </c>
      <c r="J220" s="2">
        <v>13</v>
      </c>
      <c r="K220" s="2">
        <v>0</v>
      </c>
      <c r="L220" s="2">
        <v>0</v>
      </c>
      <c r="M220" s="2">
        <v>0</v>
      </c>
      <c r="N220" s="2">
        <v>0</v>
      </c>
      <c r="O220" s="3">
        <v>1.3</v>
      </c>
      <c r="P220" s="2">
        <v>1.3</v>
      </c>
    </row>
    <row r="221" spans="1:16" x14ac:dyDescent="0.25">
      <c r="A221" s="5">
        <f>IFERROR(_xlfn.XLOOKUP(C221,[3]games!$D$18:$D$33,[3]games!$A$18:$A$33),_xlfn.XLOOKUP(C221,[3]games!$F$18:$F$33,[3]games!$A$18:$A$33))</f>
        <v>2024091502</v>
      </c>
      <c r="B221">
        <f>_xlfn.XLOOKUP(D221,[2]players!$C:$C,[2]players!$A:$A)</f>
        <v>341</v>
      </c>
      <c r="C221" s="5">
        <f>_xlfn.XLOOKUP(F221,[1]teams!$B:$B,[1]teams!$A:$A)</f>
        <v>11</v>
      </c>
      <c r="D221" s="6" t="str">
        <f t="shared" si="3"/>
        <v>Tim Patrick</v>
      </c>
      <c r="E221" s="9" t="s">
        <v>590</v>
      </c>
      <c r="F221" s="1" t="s">
        <v>36</v>
      </c>
      <c r="G221" s="1">
        <v>1</v>
      </c>
      <c r="H221" s="1">
        <v>3</v>
      </c>
      <c r="I221" s="1">
        <v>2</v>
      </c>
      <c r="J221" s="1">
        <v>12</v>
      </c>
      <c r="K221" s="1">
        <v>0</v>
      </c>
      <c r="L221" s="1">
        <v>0</v>
      </c>
      <c r="M221" s="1">
        <v>0</v>
      </c>
      <c r="N221" s="1">
        <v>0</v>
      </c>
      <c r="O221" s="3">
        <v>1.2</v>
      </c>
      <c r="P221" s="1">
        <v>1.2</v>
      </c>
    </row>
    <row r="222" spans="1:16" x14ac:dyDescent="0.25">
      <c r="A222" s="5">
        <f>IFERROR(_xlfn.XLOOKUP(C222,[3]games!$D$18:$D$33,[3]games!$A$18:$A$33),_xlfn.XLOOKUP(C222,[3]games!$F$18:$F$33,[3]games!$A$18:$A$33))</f>
        <v>2024091509</v>
      </c>
      <c r="B222">
        <f>_xlfn.XLOOKUP(D222,[2]players!$C:$C,[2]players!$A:$A)</f>
        <v>200</v>
      </c>
      <c r="C222" s="5">
        <f>_xlfn.XLOOKUP(F222,[1]teams!$B:$B,[1]teams!$A:$A)</f>
        <v>8</v>
      </c>
      <c r="D222" s="6" t="str">
        <f t="shared" si="3"/>
        <v>Amari Cooper</v>
      </c>
      <c r="E222" s="9" t="s">
        <v>591</v>
      </c>
      <c r="F222" s="2" t="s">
        <v>38</v>
      </c>
      <c r="G222" s="2">
        <v>1</v>
      </c>
      <c r="H222" s="2">
        <v>8</v>
      </c>
      <c r="I222" s="2">
        <v>3</v>
      </c>
      <c r="J222" s="2">
        <v>11</v>
      </c>
      <c r="K222" s="2">
        <v>0</v>
      </c>
      <c r="L222" s="2">
        <v>0</v>
      </c>
      <c r="M222" s="2">
        <v>0</v>
      </c>
      <c r="N222" s="2">
        <v>0</v>
      </c>
      <c r="O222" s="3">
        <v>1.1000000000000001</v>
      </c>
      <c r="P222" s="2">
        <v>1.1000000000000001</v>
      </c>
    </row>
    <row r="223" spans="1:16" x14ac:dyDescent="0.25">
      <c r="A223" s="5">
        <f>IFERROR(_xlfn.XLOOKUP(C223,[3]games!$D$18:$D$33,[3]games!$A$18:$A$33),_xlfn.XLOOKUP(C223,[3]games!$F$18:$F$33,[3]games!$A$18:$A$33))</f>
        <v>2024091511</v>
      </c>
      <c r="B223">
        <f>_xlfn.XLOOKUP(D223,[2]players!$C:$C,[2]players!$A:$A)</f>
        <v>165</v>
      </c>
      <c r="C223" s="5">
        <f>_xlfn.XLOOKUP(F223,[1]teams!$B:$B,[1]teams!$A:$A)</f>
        <v>1</v>
      </c>
      <c r="D223" s="6" t="str">
        <f t="shared" si="3"/>
        <v>Greg Dortch</v>
      </c>
      <c r="E223" s="9" t="s">
        <v>592</v>
      </c>
      <c r="F223" s="1" t="s">
        <v>44</v>
      </c>
      <c r="G223" s="1">
        <v>1</v>
      </c>
      <c r="H223" s="1">
        <v>2</v>
      </c>
      <c r="I223" s="1">
        <v>2</v>
      </c>
      <c r="J223" s="1">
        <v>11</v>
      </c>
      <c r="K223" s="1">
        <v>0</v>
      </c>
      <c r="L223" s="1">
        <v>0</v>
      </c>
      <c r="M223" s="1">
        <v>0</v>
      </c>
      <c r="N223" s="1">
        <v>0</v>
      </c>
      <c r="O223" s="3">
        <v>1.1000000000000001</v>
      </c>
      <c r="P223" s="1">
        <v>1.1000000000000001</v>
      </c>
    </row>
    <row r="224" spans="1:16" x14ac:dyDescent="0.25">
      <c r="A224" s="5">
        <f>IFERROR(_xlfn.XLOOKUP(C224,[3]games!$D$18:$D$33,[3]games!$A$18:$A$33),_xlfn.XLOOKUP(C224,[3]games!$F$18:$F$33,[3]games!$A$18:$A$33))</f>
        <v>2024091504</v>
      </c>
      <c r="B224">
        <f>_xlfn.XLOOKUP(D224,[2]players!$C:$C,[2]players!$A:$A)</f>
        <v>121</v>
      </c>
      <c r="C224" s="5">
        <f>_xlfn.XLOOKUP(F224,[1]teams!$B:$B,[1]teams!$A:$A)</f>
        <v>25</v>
      </c>
      <c r="D224" s="6" t="str">
        <f t="shared" si="3"/>
        <v>Allen Lazard</v>
      </c>
      <c r="E224" s="9" t="s">
        <v>593</v>
      </c>
      <c r="F224" s="2" t="s">
        <v>14</v>
      </c>
      <c r="G224" s="2">
        <v>1</v>
      </c>
      <c r="H224" s="2">
        <v>4</v>
      </c>
      <c r="I224" s="2">
        <v>2</v>
      </c>
      <c r="J224" s="2">
        <v>11</v>
      </c>
      <c r="K224" s="2">
        <v>0</v>
      </c>
      <c r="L224" s="2">
        <v>0</v>
      </c>
      <c r="M224" s="2">
        <v>0</v>
      </c>
      <c r="N224" s="2">
        <v>0</v>
      </c>
      <c r="O224" s="3">
        <v>1.1000000000000001</v>
      </c>
      <c r="P224" s="2">
        <v>1.1000000000000001</v>
      </c>
    </row>
    <row r="225" spans="1:16" x14ac:dyDescent="0.25">
      <c r="A225" s="5">
        <f>IFERROR(_xlfn.XLOOKUP(C225,[3]games!$D$18:$D$33,[3]games!$A$18:$A$33),_xlfn.XLOOKUP(C225,[3]games!$F$18:$F$33,[3]games!$A$18:$A$33))</f>
        <v>2024091501</v>
      </c>
      <c r="B225">
        <f>_xlfn.XLOOKUP(D225,[2]players!$C:$C,[2]players!$A:$A)</f>
        <v>197</v>
      </c>
      <c r="C225" s="5">
        <f>_xlfn.XLOOKUP(F225,[1]teams!$B:$B,[1]teams!$A:$A)</f>
        <v>9</v>
      </c>
      <c r="D225" s="6" t="str">
        <f t="shared" si="3"/>
        <v>Jalen Brooks</v>
      </c>
      <c r="E225" s="9" t="s">
        <v>594</v>
      </c>
      <c r="F225" s="1" t="s">
        <v>2</v>
      </c>
      <c r="G225" s="1">
        <v>1</v>
      </c>
      <c r="H225" s="1">
        <v>3</v>
      </c>
      <c r="I225" s="1">
        <v>1</v>
      </c>
      <c r="J225" s="1">
        <v>10</v>
      </c>
      <c r="K225" s="1">
        <v>0</v>
      </c>
      <c r="L225" s="1">
        <v>0</v>
      </c>
      <c r="M225" s="1">
        <v>0</v>
      </c>
      <c r="N225" s="1">
        <v>0</v>
      </c>
      <c r="O225" s="3">
        <v>1</v>
      </c>
      <c r="P225" s="1">
        <v>1</v>
      </c>
    </row>
    <row r="226" spans="1:16" x14ac:dyDescent="0.25">
      <c r="A226" s="5">
        <f>IFERROR(_xlfn.XLOOKUP(C226,[3]games!$D$18:$D$33,[3]games!$A$18:$A$33),_xlfn.XLOOKUP(C226,[3]games!$F$18:$F$33,[3]games!$A$18:$A$33))</f>
        <v>2024091512</v>
      </c>
      <c r="B226">
        <f>_xlfn.XLOOKUP(D226,[2]players!$C:$C,[2]players!$A:$A)</f>
        <v>241</v>
      </c>
      <c r="C226" s="5">
        <f>_xlfn.XLOOKUP(F226,[1]teams!$B:$B,[1]teams!$A:$A)</f>
        <v>10</v>
      </c>
      <c r="D226" s="6" t="str">
        <f t="shared" si="3"/>
        <v>Marvin Mims</v>
      </c>
      <c r="E226" s="9" t="s">
        <v>595</v>
      </c>
      <c r="F226" s="2" t="s">
        <v>40</v>
      </c>
      <c r="G226" s="2">
        <v>1</v>
      </c>
      <c r="H226" s="2">
        <v>2</v>
      </c>
      <c r="I226" s="2">
        <v>1</v>
      </c>
      <c r="J226" s="2">
        <v>10</v>
      </c>
      <c r="K226" s="2">
        <v>0</v>
      </c>
      <c r="L226" s="2">
        <v>0</v>
      </c>
      <c r="M226" s="2">
        <v>0</v>
      </c>
      <c r="N226" s="2">
        <v>0</v>
      </c>
      <c r="O226" s="3">
        <v>1</v>
      </c>
      <c r="P226" s="2">
        <v>1</v>
      </c>
    </row>
    <row r="227" spans="1:16" x14ac:dyDescent="0.25">
      <c r="A227" s="5">
        <f>IFERROR(_xlfn.XLOOKUP(C227,[3]games!$D$18:$D$33,[3]games!$A$18:$A$33),_xlfn.XLOOKUP(C227,[3]games!$F$18:$F$33,[3]games!$A$18:$A$33))</f>
        <v>2024091504</v>
      </c>
      <c r="B227">
        <f>_xlfn.XLOOKUP(D227,[2]players!$C:$C,[2]players!$A:$A)</f>
        <v>216</v>
      </c>
      <c r="C227" s="5">
        <f>_xlfn.XLOOKUP(F227,[1]teams!$B:$B,[1]teams!$A:$A)</f>
        <v>31</v>
      </c>
      <c r="D227" s="6" t="str">
        <f t="shared" si="3"/>
        <v>DeAndre Hopkins</v>
      </c>
      <c r="E227" s="9" t="s">
        <v>283</v>
      </c>
      <c r="F227" s="1" t="s">
        <v>33</v>
      </c>
      <c r="G227" s="1">
        <v>1</v>
      </c>
      <c r="H227" s="1">
        <v>2</v>
      </c>
      <c r="I227" s="1">
        <v>1</v>
      </c>
      <c r="J227" s="1">
        <v>9</v>
      </c>
      <c r="K227" s="1">
        <v>0</v>
      </c>
      <c r="L227" s="1">
        <v>0</v>
      </c>
      <c r="M227" s="1">
        <v>0</v>
      </c>
      <c r="N227" s="1">
        <v>0</v>
      </c>
      <c r="O227" s="3">
        <v>0.9</v>
      </c>
      <c r="P227" s="1">
        <v>0.9</v>
      </c>
    </row>
    <row r="228" spans="1:16" x14ac:dyDescent="0.25">
      <c r="A228" s="5">
        <f>IFERROR(_xlfn.XLOOKUP(C228,[3]games!$D$18:$D$33,[3]games!$A$18:$A$33),_xlfn.XLOOKUP(C228,[3]games!$F$18:$F$33,[3]games!$A$18:$A$33))</f>
        <v>2024091503</v>
      </c>
      <c r="B228">
        <f>_xlfn.XLOOKUP(D228,[2]players!$C:$C,[2]players!$A:$A)</f>
        <v>342</v>
      </c>
      <c r="C228" s="5">
        <f>_xlfn.XLOOKUP(F228,[1]teams!$B:$B,[1]teams!$A:$A)</f>
        <v>12</v>
      </c>
      <c r="D228" s="6" t="str">
        <f t="shared" si="3"/>
        <v>Bo Melton</v>
      </c>
      <c r="E228" s="9" t="s">
        <v>596</v>
      </c>
      <c r="F228" s="2" t="s">
        <v>6</v>
      </c>
      <c r="G228" s="2">
        <v>1</v>
      </c>
      <c r="H228" s="2">
        <v>0</v>
      </c>
      <c r="I228" s="2">
        <v>0</v>
      </c>
      <c r="J228" s="2">
        <v>0</v>
      </c>
      <c r="K228" s="2">
        <v>0</v>
      </c>
      <c r="L228" s="2">
        <v>2</v>
      </c>
      <c r="M228" s="2">
        <v>8</v>
      </c>
      <c r="N228" s="2">
        <v>0</v>
      </c>
      <c r="O228" s="3">
        <v>0.8</v>
      </c>
      <c r="P228" s="2">
        <v>0.8</v>
      </c>
    </row>
    <row r="229" spans="1:16" x14ac:dyDescent="0.25">
      <c r="A229" s="5">
        <f>IFERROR(_xlfn.XLOOKUP(C229,[3]games!$D$18:$D$33,[3]games!$A$18:$A$33),_xlfn.XLOOKUP(C229,[3]games!$F$18:$F$33,[3]games!$A$18:$A$33))</f>
        <v>2024091506</v>
      </c>
      <c r="B229">
        <f>_xlfn.XLOOKUP(D229,[2]players!$C:$C,[2]players!$A:$A)</f>
        <v>190</v>
      </c>
      <c r="C229" s="5">
        <f>_xlfn.XLOOKUP(F229,[1]teams!$B:$B,[1]teams!$A:$A)</f>
        <v>22</v>
      </c>
      <c r="D229" s="6" t="str">
        <f t="shared" si="3"/>
        <v>K.J. Osborn</v>
      </c>
      <c r="E229" s="9" t="s">
        <v>597</v>
      </c>
      <c r="F229" s="1" t="s">
        <v>16</v>
      </c>
      <c r="G229" s="1">
        <v>1</v>
      </c>
      <c r="H229" s="1">
        <v>2</v>
      </c>
      <c r="I229" s="1">
        <v>1</v>
      </c>
      <c r="J229" s="1">
        <v>7</v>
      </c>
      <c r="K229" s="1">
        <v>0</v>
      </c>
      <c r="L229" s="1">
        <v>0</v>
      </c>
      <c r="M229" s="1">
        <v>0</v>
      </c>
      <c r="N229" s="1">
        <v>0</v>
      </c>
      <c r="O229" s="3">
        <v>0.7</v>
      </c>
      <c r="P229" s="1">
        <v>0.7</v>
      </c>
    </row>
    <row r="230" spans="1:16" x14ac:dyDescent="0.25">
      <c r="A230" s="5">
        <f>IFERROR(_xlfn.XLOOKUP(C230,[3]games!$D$18:$D$33,[3]games!$A$18:$A$33),_xlfn.XLOOKUP(C230,[3]games!$F$18:$F$33,[3]games!$A$18:$A$33))</f>
        <v>2024091512</v>
      </c>
      <c r="B230">
        <f>_xlfn.XLOOKUP(D230,[2]players!$C:$C,[2]players!$A:$A)</f>
        <v>217</v>
      </c>
      <c r="C230" s="5">
        <f>_xlfn.XLOOKUP(F230,[1]teams!$B:$B,[1]teams!$A:$A)</f>
        <v>27</v>
      </c>
      <c r="D230" s="6" t="str">
        <f t="shared" si="3"/>
        <v>Calvin Austin</v>
      </c>
      <c r="E230" s="9" t="s">
        <v>598</v>
      </c>
      <c r="F230" s="2" t="s">
        <v>31</v>
      </c>
      <c r="G230" s="2">
        <v>1</v>
      </c>
      <c r="H230" s="2">
        <v>2</v>
      </c>
      <c r="I230" s="2">
        <v>1</v>
      </c>
      <c r="J230" s="2">
        <v>6</v>
      </c>
      <c r="K230" s="2">
        <v>0</v>
      </c>
      <c r="L230" s="2">
        <v>0</v>
      </c>
      <c r="M230" s="2">
        <v>0</v>
      </c>
      <c r="N230" s="2">
        <v>0</v>
      </c>
      <c r="O230" s="3">
        <v>0.6</v>
      </c>
      <c r="P230" s="2">
        <v>0.6</v>
      </c>
    </row>
    <row r="231" spans="1:16" x14ac:dyDescent="0.25">
      <c r="A231" s="5">
        <f>IFERROR(_xlfn.XLOOKUP(C231,[3]games!$D$18:$D$33,[3]games!$A$18:$A$33),_xlfn.XLOOKUP(C231,[3]games!$F$18:$F$33,[3]games!$A$18:$A$33))</f>
        <v>2024091601</v>
      </c>
      <c r="B231">
        <f>_xlfn.XLOOKUP(D231,[2]players!$C:$C,[2]players!$A:$A)</f>
        <v>235</v>
      </c>
      <c r="C231" s="5">
        <f>_xlfn.XLOOKUP(F231,[1]teams!$B:$B,[1]teams!$A:$A)</f>
        <v>26</v>
      </c>
      <c r="D231" s="6" t="str">
        <f t="shared" si="3"/>
        <v>Jahan Dotson</v>
      </c>
      <c r="E231" s="9" t="s">
        <v>599</v>
      </c>
      <c r="F231" s="1" t="s">
        <v>60</v>
      </c>
      <c r="G231" s="1">
        <v>1</v>
      </c>
      <c r="H231" s="1">
        <v>1</v>
      </c>
      <c r="I231" s="1">
        <v>1</v>
      </c>
      <c r="J231" s="1">
        <v>6</v>
      </c>
      <c r="K231" s="1">
        <v>0</v>
      </c>
      <c r="L231" s="1">
        <v>0</v>
      </c>
      <c r="M231" s="1">
        <v>0</v>
      </c>
      <c r="N231" s="1">
        <v>0</v>
      </c>
      <c r="O231" s="3">
        <v>0.6</v>
      </c>
      <c r="P231" s="1">
        <v>0.6</v>
      </c>
    </row>
    <row r="232" spans="1:16" x14ac:dyDescent="0.25">
      <c r="A232" s="5">
        <f>IFERROR(_xlfn.XLOOKUP(C232,[3]games!$D$18:$D$33,[3]games!$A$18:$A$33),_xlfn.XLOOKUP(C232,[3]games!$F$18:$F$33,[3]games!$A$18:$A$33))</f>
        <v>2024091506</v>
      </c>
      <c r="B232">
        <f>_xlfn.XLOOKUP(D232,[2]players!$C:$C,[2]players!$A:$A)</f>
        <v>233</v>
      </c>
      <c r="C232" s="5">
        <f>_xlfn.XLOOKUP(F232,[1]teams!$B:$B,[1]teams!$A:$A)</f>
        <v>29</v>
      </c>
      <c r="D232" s="6" t="str">
        <f t="shared" si="3"/>
        <v>Laviska Shenault</v>
      </c>
      <c r="E232" s="9" t="s">
        <v>600</v>
      </c>
      <c r="F232" s="2" t="s">
        <v>55</v>
      </c>
      <c r="G232" s="2">
        <v>1</v>
      </c>
      <c r="H232" s="2">
        <v>1</v>
      </c>
      <c r="I232" s="2">
        <v>1</v>
      </c>
      <c r="J232" s="2">
        <v>6</v>
      </c>
      <c r="K232" s="2">
        <v>0</v>
      </c>
      <c r="L232" s="2">
        <v>0</v>
      </c>
      <c r="M232" s="2">
        <v>0</v>
      </c>
      <c r="N232" s="2">
        <v>0</v>
      </c>
      <c r="O232" s="3">
        <v>0.6</v>
      </c>
      <c r="P232" s="2">
        <v>0.6</v>
      </c>
    </row>
    <row r="233" spans="1:16" x14ac:dyDescent="0.25">
      <c r="A233" s="5">
        <f>IFERROR(_xlfn.XLOOKUP(C233,[3]games!$D$18:$D$33,[3]games!$A$18:$A$33),_xlfn.XLOOKUP(C233,[3]games!$F$18:$F$33,[3]games!$A$18:$A$33))</f>
        <v>2024091501</v>
      </c>
      <c r="B233">
        <f>_xlfn.XLOOKUP(D233,[2]players!$C:$C,[2]players!$A:$A)</f>
        <v>243</v>
      </c>
      <c r="C233" s="5">
        <f>_xlfn.XLOOKUP(F233,[1]teams!$B:$B,[1]teams!$A:$A)</f>
        <v>9</v>
      </c>
      <c r="D233" s="6" t="str">
        <f t="shared" si="3"/>
        <v>KaVontae Turpin</v>
      </c>
      <c r="E233" s="9" t="s">
        <v>601</v>
      </c>
      <c r="F233" s="1" t="s">
        <v>2</v>
      </c>
      <c r="G233" s="1">
        <v>1</v>
      </c>
      <c r="H233" s="1">
        <v>4</v>
      </c>
      <c r="I233" s="1">
        <v>2</v>
      </c>
      <c r="J233" s="1">
        <v>4</v>
      </c>
      <c r="K233" s="1">
        <v>0</v>
      </c>
      <c r="L233" s="1">
        <v>1</v>
      </c>
      <c r="M233" s="1">
        <v>2</v>
      </c>
      <c r="N233" s="1">
        <v>0</v>
      </c>
      <c r="O233" s="3">
        <v>0.6</v>
      </c>
      <c r="P233" s="1">
        <v>0.6</v>
      </c>
    </row>
    <row r="234" spans="1:16" x14ac:dyDescent="0.25">
      <c r="A234" s="5">
        <f>IFERROR(_xlfn.XLOOKUP(C234,[3]games!$D$18:$D$33,[3]games!$A$18:$A$33),_xlfn.XLOOKUP(C234,[3]games!$F$18:$F$33,[3]games!$A$18:$A$33))</f>
        <v>2024091201</v>
      </c>
      <c r="B234">
        <f>_xlfn.XLOOKUP(D234,[2]players!$C:$C,[2]players!$A:$A)</f>
        <v>343</v>
      </c>
      <c r="C234" s="5">
        <f>_xlfn.XLOOKUP(F234,[1]teams!$B:$B,[1]teams!$A:$A)</f>
        <v>20</v>
      </c>
      <c r="D234" s="6" t="str">
        <f t="shared" si="3"/>
        <v>Robbie Chosen</v>
      </c>
      <c r="E234" s="9" t="s">
        <v>602</v>
      </c>
      <c r="F234" s="2" t="s">
        <v>57</v>
      </c>
      <c r="G234" s="2">
        <v>1</v>
      </c>
      <c r="H234" s="2">
        <v>4</v>
      </c>
      <c r="I234" s="2">
        <v>1</v>
      </c>
      <c r="J234" s="2">
        <v>5</v>
      </c>
      <c r="K234" s="2">
        <v>0</v>
      </c>
      <c r="L234" s="2">
        <v>0</v>
      </c>
      <c r="M234" s="2">
        <v>0</v>
      </c>
      <c r="N234" s="2">
        <v>0</v>
      </c>
      <c r="O234" s="3">
        <v>0.5</v>
      </c>
      <c r="P234" s="2">
        <v>0.5</v>
      </c>
    </row>
    <row r="235" spans="1:16" x14ac:dyDescent="0.25">
      <c r="A235" s="5">
        <f>IFERROR(_xlfn.XLOOKUP(C235,[3]games!$D$18:$D$33,[3]games!$A$18:$A$33),_xlfn.XLOOKUP(C235,[3]games!$F$18:$F$33,[3]games!$A$18:$A$33))</f>
        <v>2024091513</v>
      </c>
      <c r="B235">
        <f>_xlfn.XLOOKUP(D235,[2]players!$C:$C,[2]players!$A:$A)</f>
        <v>220</v>
      </c>
      <c r="C235" s="5">
        <f>_xlfn.XLOOKUP(F235,[1]teams!$B:$B,[1]teams!$A:$A)</f>
        <v>7</v>
      </c>
      <c r="D235" s="6" t="str">
        <f t="shared" si="3"/>
        <v>Trenton Irwin</v>
      </c>
      <c r="E235" s="9" t="s">
        <v>603</v>
      </c>
      <c r="F235" s="1" t="s">
        <v>18</v>
      </c>
      <c r="G235" s="1">
        <v>1</v>
      </c>
      <c r="H235" s="1">
        <v>6</v>
      </c>
      <c r="I235" s="1">
        <v>1</v>
      </c>
      <c r="J235" s="1">
        <v>5</v>
      </c>
      <c r="K235" s="1">
        <v>0</v>
      </c>
      <c r="L235" s="1">
        <v>0</v>
      </c>
      <c r="M235" s="1">
        <v>0</v>
      </c>
      <c r="N235" s="1">
        <v>0</v>
      </c>
      <c r="O235" s="3">
        <v>0.5</v>
      </c>
      <c r="P235" s="1">
        <v>0.5</v>
      </c>
    </row>
    <row r="236" spans="1:16" x14ac:dyDescent="0.25">
      <c r="A236" s="5">
        <f>IFERROR(_xlfn.XLOOKUP(C236,[3]games!$D$18:$D$33,[3]games!$A$18:$A$33),_xlfn.XLOOKUP(C236,[3]games!$F$18:$F$33,[3]games!$A$18:$A$33))</f>
        <v>2024091505</v>
      </c>
      <c r="B236">
        <f>_xlfn.XLOOKUP(D236,[2]players!$C:$C,[2]players!$A:$A)</f>
        <v>344</v>
      </c>
      <c r="C236" s="5">
        <f>_xlfn.XLOOKUP(F236,[1]teams!$B:$B,[1]teams!$A:$A)</f>
        <v>28</v>
      </c>
      <c r="D236" s="6" t="str">
        <f t="shared" si="3"/>
        <v>Chris Conley</v>
      </c>
      <c r="E236" s="9" t="s">
        <v>604</v>
      </c>
      <c r="F236" s="2" t="s">
        <v>4</v>
      </c>
      <c r="G236" s="2">
        <v>1</v>
      </c>
      <c r="H236" s="2">
        <v>1</v>
      </c>
      <c r="I236" s="2">
        <v>1</v>
      </c>
      <c r="J236" s="2">
        <v>4</v>
      </c>
      <c r="K236" s="2">
        <v>0</v>
      </c>
      <c r="L236" s="2">
        <v>0</v>
      </c>
      <c r="M236" s="2">
        <v>0</v>
      </c>
      <c r="N236" s="2">
        <v>0</v>
      </c>
      <c r="O236" s="3">
        <v>0.4</v>
      </c>
      <c r="P236" s="2">
        <v>0.4</v>
      </c>
    </row>
    <row r="237" spans="1:16" x14ac:dyDescent="0.25">
      <c r="A237" s="5">
        <f>IFERROR(_xlfn.XLOOKUP(C237,[3]games!$D$18:$D$33,[3]games!$A$18:$A$33),_xlfn.XLOOKUP(C237,[3]games!$F$18:$F$33,[3]games!$A$18:$A$33))</f>
        <v>2024091504</v>
      </c>
      <c r="B237">
        <f>_xlfn.XLOOKUP(D237,[2]players!$C:$C,[2]players!$A:$A)</f>
        <v>345</v>
      </c>
      <c r="C237" s="5">
        <f>_xlfn.XLOOKUP(F237,[1]teams!$B:$B,[1]teams!$A:$A)</f>
        <v>25</v>
      </c>
      <c r="D237" s="6" t="str">
        <f t="shared" si="3"/>
        <v>Malachi Corley</v>
      </c>
      <c r="E237" s="9" t="s">
        <v>605</v>
      </c>
      <c r="F237" s="1" t="s">
        <v>14</v>
      </c>
      <c r="G237" s="1">
        <v>1</v>
      </c>
      <c r="H237" s="1">
        <v>1</v>
      </c>
      <c r="I237" s="1">
        <v>1</v>
      </c>
      <c r="J237" s="1">
        <v>4</v>
      </c>
      <c r="K237" s="1">
        <v>0</v>
      </c>
      <c r="L237" s="1">
        <v>0</v>
      </c>
      <c r="M237" s="1">
        <v>0</v>
      </c>
      <c r="N237" s="1">
        <v>0</v>
      </c>
      <c r="O237" s="3">
        <v>0.4</v>
      </c>
      <c r="P237" s="1">
        <v>0.4</v>
      </c>
    </row>
    <row r="238" spans="1:16" x14ac:dyDescent="0.25">
      <c r="A238" s="5">
        <f>IFERROR(_xlfn.XLOOKUP(C238,[3]games!$D$18:$D$33,[3]games!$A$18:$A$33),_xlfn.XLOOKUP(C238,[3]games!$F$18:$F$33,[3]games!$A$18:$A$33))</f>
        <v>2024091509</v>
      </c>
      <c r="B238">
        <f>_xlfn.XLOOKUP(D238,[2]players!$C:$C,[2]players!$A:$A)</f>
        <v>227</v>
      </c>
      <c r="C238" s="5">
        <f>_xlfn.XLOOKUP(F238,[1]teams!$B:$B,[1]teams!$A:$A)</f>
        <v>15</v>
      </c>
      <c r="D238" s="6" t="str">
        <f t="shared" si="3"/>
        <v>Devin Duvernay</v>
      </c>
      <c r="E238" s="9" t="s">
        <v>294</v>
      </c>
      <c r="F238" s="2" t="s">
        <v>28</v>
      </c>
      <c r="G238" s="2">
        <v>1</v>
      </c>
      <c r="H238" s="2">
        <v>0</v>
      </c>
      <c r="I238" s="2">
        <v>0</v>
      </c>
      <c r="J238" s="2">
        <v>0</v>
      </c>
      <c r="K238" s="2">
        <v>0</v>
      </c>
      <c r="L238" s="2">
        <v>1</v>
      </c>
      <c r="M238" s="2">
        <v>4</v>
      </c>
      <c r="N238" s="2">
        <v>0</v>
      </c>
      <c r="O238" s="3">
        <v>0.4</v>
      </c>
      <c r="P238" s="2">
        <v>0.4</v>
      </c>
    </row>
    <row r="239" spans="1:16" x14ac:dyDescent="0.25">
      <c r="A239" s="5">
        <f>IFERROR(_xlfn.XLOOKUP(C239,[3]games!$D$18:$D$33,[3]games!$A$18:$A$33),_xlfn.XLOOKUP(C239,[3]games!$F$18:$F$33,[3]games!$A$18:$A$33))</f>
        <v>2024091201</v>
      </c>
      <c r="B239">
        <f>_xlfn.XLOOKUP(D239,[2]players!$C:$C,[2]players!$A:$A)</f>
        <v>204</v>
      </c>
      <c r="C239" s="5">
        <f>_xlfn.XLOOKUP(F239,[1]teams!$B:$B,[1]teams!$A:$A)</f>
        <v>4</v>
      </c>
      <c r="D239" s="6" t="str">
        <f t="shared" si="3"/>
        <v>Curtis Samuel</v>
      </c>
      <c r="E239" s="9" t="s">
        <v>606</v>
      </c>
      <c r="F239" s="1" t="s">
        <v>69</v>
      </c>
      <c r="G239" s="1">
        <v>1</v>
      </c>
      <c r="H239" s="1">
        <v>2</v>
      </c>
      <c r="I239" s="1">
        <v>1</v>
      </c>
      <c r="J239" s="1">
        <v>3</v>
      </c>
      <c r="K239" s="1">
        <v>0</v>
      </c>
      <c r="L239" s="1">
        <v>0</v>
      </c>
      <c r="M239" s="1">
        <v>0</v>
      </c>
      <c r="N239" s="1">
        <v>0</v>
      </c>
      <c r="O239" s="3">
        <v>0.3</v>
      </c>
      <c r="P239" s="1">
        <v>0.3</v>
      </c>
    </row>
    <row r="240" spans="1:16" x14ac:dyDescent="0.25">
      <c r="A240" s="5">
        <f>IFERROR(_xlfn.XLOOKUP(C240,[3]games!$D$18:$D$33,[3]games!$A$18:$A$33),_xlfn.XLOOKUP(C240,[3]games!$F$18:$F$33,[3]games!$A$18:$A$33))</f>
        <v>2024091509</v>
      </c>
      <c r="B240">
        <f>_xlfn.XLOOKUP(D240,[2]players!$C:$C,[2]players!$A:$A)</f>
        <v>229</v>
      </c>
      <c r="C240" s="5">
        <f>_xlfn.XLOOKUP(F240,[1]teams!$B:$B,[1]teams!$A:$A)</f>
        <v>8</v>
      </c>
      <c r="D240" s="6" t="str">
        <f t="shared" si="3"/>
        <v>Cedric Tillman</v>
      </c>
      <c r="E240" s="9" t="s">
        <v>296</v>
      </c>
      <c r="F240" s="2" t="s">
        <v>38</v>
      </c>
      <c r="G240" s="2">
        <v>1</v>
      </c>
      <c r="H240" s="2">
        <v>2</v>
      </c>
      <c r="I240" s="2">
        <v>1</v>
      </c>
      <c r="J240" s="2">
        <v>2</v>
      </c>
      <c r="K240" s="2">
        <v>0</v>
      </c>
      <c r="L240" s="2">
        <v>0</v>
      </c>
      <c r="M240" s="2">
        <v>0</v>
      </c>
      <c r="N240" s="2">
        <v>0</v>
      </c>
      <c r="O240" s="3">
        <v>0.2</v>
      </c>
      <c r="P240" s="2">
        <v>0.2</v>
      </c>
    </row>
    <row r="241" spans="1:16" x14ac:dyDescent="0.25">
      <c r="A241" s="5">
        <f>IFERROR(_xlfn.XLOOKUP(C241,[3]games!$D$18:$D$33,[3]games!$A$18:$A$33),_xlfn.XLOOKUP(C241,[3]games!$F$18:$F$33,[3]games!$A$18:$A$33))</f>
        <v>2024091510</v>
      </c>
      <c r="B241">
        <f>_xlfn.XLOOKUP(D241,[2]players!$C:$C,[2]players!$A:$A)</f>
        <v>215</v>
      </c>
      <c r="C241" s="5">
        <f>_xlfn.XLOOKUP(F241,[1]teams!$B:$B,[1]teams!$A:$A)</f>
        <v>17</v>
      </c>
      <c r="D241" s="6" t="str">
        <f t="shared" si="3"/>
        <v>D.J. Turner</v>
      </c>
      <c r="E241" s="9" t="s">
        <v>607</v>
      </c>
      <c r="F241" s="1" t="s">
        <v>42</v>
      </c>
      <c r="G241" s="1">
        <v>1</v>
      </c>
      <c r="H241" s="1">
        <v>0</v>
      </c>
      <c r="I241" s="1">
        <v>0</v>
      </c>
      <c r="J241" s="1">
        <v>0</v>
      </c>
      <c r="K241" s="1">
        <v>0</v>
      </c>
      <c r="L241" s="1">
        <v>1</v>
      </c>
      <c r="M241" s="1">
        <v>2</v>
      </c>
      <c r="N241" s="1">
        <v>0</v>
      </c>
      <c r="O241" s="3">
        <v>0.2</v>
      </c>
      <c r="P241" s="1">
        <v>0.2</v>
      </c>
    </row>
    <row r="242" spans="1:16" x14ac:dyDescent="0.25">
      <c r="A242" s="5">
        <f>IFERROR(_xlfn.XLOOKUP(C242,[3]games!$D$18:$D$33,[3]games!$A$18:$A$33),_xlfn.XLOOKUP(C242,[3]games!$F$18:$F$33,[3]games!$A$18:$A$33))</f>
        <v>2024091508</v>
      </c>
      <c r="B242">
        <f>_xlfn.XLOOKUP(D242,[2]players!$C:$C,[2]players!$A:$A)</f>
        <v>172</v>
      </c>
      <c r="C242" s="5">
        <f>_xlfn.XLOOKUP(F242,[1]teams!$B:$B,[1]teams!$A:$A)</f>
        <v>5</v>
      </c>
      <c r="D242" s="6" t="str">
        <f t="shared" si="3"/>
        <v>Jonathan Mingo</v>
      </c>
      <c r="E242" s="9" t="s">
        <v>608</v>
      </c>
      <c r="F242" s="2" t="s">
        <v>10</v>
      </c>
      <c r="G242" s="2">
        <v>1</v>
      </c>
      <c r="H242" s="2">
        <v>2</v>
      </c>
      <c r="I242" s="2">
        <v>1</v>
      </c>
      <c r="J242" s="2">
        <v>1</v>
      </c>
      <c r="K242" s="2">
        <v>0</v>
      </c>
      <c r="L242" s="2">
        <v>0</v>
      </c>
      <c r="M242" s="2">
        <v>0</v>
      </c>
      <c r="N242" s="2">
        <v>0</v>
      </c>
      <c r="O242" s="3">
        <v>0.1</v>
      </c>
      <c r="P242" s="2">
        <v>0.1</v>
      </c>
    </row>
    <row r="243" spans="1:16" x14ac:dyDescent="0.25">
      <c r="A243" s="5">
        <f>IFERROR(_xlfn.XLOOKUP(C243,[3]games!$D$18:$D$33,[3]games!$A$18:$A$33),_xlfn.XLOOKUP(C243,[3]games!$F$18:$F$33,[3]games!$A$18:$A$33))</f>
        <v>2024091201</v>
      </c>
      <c r="B243">
        <f>_xlfn.XLOOKUP(D243,[2]players!$C:$C,[2]players!$A:$A)</f>
        <v>234</v>
      </c>
      <c r="C243" s="5">
        <f>_xlfn.XLOOKUP(F243,[1]teams!$B:$B,[1]teams!$A:$A)</f>
        <v>20</v>
      </c>
      <c r="D243" s="6" t="str">
        <f t="shared" si="3"/>
        <v>Braxton Berrios</v>
      </c>
      <c r="E243" s="9" t="s">
        <v>609</v>
      </c>
      <c r="F243" s="1" t="s">
        <v>57</v>
      </c>
      <c r="G243" s="1">
        <v>1</v>
      </c>
      <c r="H243" s="1">
        <v>1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3">
        <v>0</v>
      </c>
      <c r="P243" s="1">
        <v>0</v>
      </c>
    </row>
    <row r="244" spans="1:16" x14ac:dyDescent="0.25">
      <c r="A244" s="5">
        <f>IFERROR(_xlfn.XLOOKUP(C244,[3]games!$D$18:$D$33,[3]games!$A$18:$A$33),_xlfn.XLOOKUP(C244,[3]games!$F$18:$F$33,[3]games!$A$18:$A$33))</f>
        <v>2024091504</v>
      </c>
      <c r="B244">
        <f>_xlfn.XLOOKUP(D244,[2]players!$C:$C,[2]players!$A:$A)</f>
        <v>226</v>
      </c>
      <c r="C244" s="5">
        <f>_xlfn.XLOOKUP(F244,[1]teams!$B:$B,[1]teams!$A:$A)</f>
        <v>31</v>
      </c>
      <c r="D244" s="6" t="str">
        <f t="shared" si="3"/>
        <v>Treylon Burks</v>
      </c>
      <c r="E244" s="9" t="s">
        <v>610</v>
      </c>
      <c r="F244" s="2" t="s">
        <v>33</v>
      </c>
      <c r="G244" s="2">
        <v>1</v>
      </c>
      <c r="H244" s="2">
        <v>1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3">
        <v>0</v>
      </c>
      <c r="P244" s="2">
        <v>0</v>
      </c>
    </row>
    <row r="245" spans="1:16" x14ac:dyDescent="0.25">
      <c r="A245" s="5">
        <f>IFERROR(_xlfn.XLOOKUP(C245,[3]games!$D$18:$D$33,[3]games!$A$18:$A$33),_xlfn.XLOOKUP(C245,[3]games!$F$18:$F$33,[3]games!$A$18:$A$33))</f>
        <v>2024091201</v>
      </c>
      <c r="B245">
        <f>_xlfn.XLOOKUP(D245,[2]players!$C:$C,[2]players!$A:$A)</f>
        <v>164</v>
      </c>
      <c r="C245" s="5">
        <f>_xlfn.XLOOKUP(F245,[1]teams!$B:$B,[1]teams!$A:$A)</f>
        <v>4</v>
      </c>
      <c r="D245" s="6" t="str">
        <f t="shared" si="3"/>
        <v>Keon Coleman</v>
      </c>
      <c r="E245" s="9" t="s">
        <v>611</v>
      </c>
      <c r="F245" s="1" t="s">
        <v>69</v>
      </c>
      <c r="G245" s="1">
        <v>1</v>
      </c>
      <c r="H245" s="1">
        <v>1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3">
        <v>0</v>
      </c>
      <c r="P245" s="1">
        <v>0</v>
      </c>
    </row>
    <row r="246" spans="1:16" x14ac:dyDescent="0.25">
      <c r="A246" s="5">
        <f>IFERROR(_xlfn.XLOOKUP(C246,[3]games!$D$18:$D$33,[3]games!$A$18:$A$33),_xlfn.XLOOKUP(C246,[3]games!$F$18:$F$33,[3]games!$A$18:$A$33))</f>
        <v>2024091512</v>
      </c>
      <c r="B246">
        <f>_xlfn.XLOOKUP(D246,[2]players!$C:$C,[2]players!$A:$A)</f>
        <v>346</v>
      </c>
      <c r="C246" s="5">
        <f>_xlfn.XLOOKUP(F246,[1]teams!$B:$B,[1]teams!$A:$A)</f>
        <v>10</v>
      </c>
      <c r="D246" s="6" t="str">
        <f t="shared" si="3"/>
        <v>Troy Franklin</v>
      </c>
      <c r="E246" s="9" t="s">
        <v>612</v>
      </c>
      <c r="F246" s="2" t="s">
        <v>40</v>
      </c>
      <c r="G246" s="2">
        <v>1</v>
      </c>
      <c r="H246" s="2">
        <v>1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3">
        <v>0</v>
      </c>
      <c r="P246" s="2">
        <v>0</v>
      </c>
    </row>
    <row r="247" spans="1:16" x14ac:dyDescent="0.25">
      <c r="A247" s="5">
        <f>IFERROR(_xlfn.XLOOKUP(C247,[3]games!$D$18:$D$33,[3]games!$A$18:$A$33),_xlfn.XLOOKUP(C247,[3]games!$F$18:$F$33,[3]games!$A$18:$A$33))</f>
        <v>2024091201</v>
      </c>
      <c r="B247">
        <f>_xlfn.XLOOKUP(D247,[2]players!$C:$C,[2]players!$A:$A)</f>
        <v>144</v>
      </c>
      <c r="C247" s="5">
        <f>_xlfn.XLOOKUP(F247,[1]teams!$B:$B,[1]teams!$A:$A)</f>
        <v>4</v>
      </c>
      <c r="D247" s="6" t="str">
        <f t="shared" si="3"/>
        <v>Mack Hollins</v>
      </c>
      <c r="E247" s="9" t="s">
        <v>613</v>
      </c>
      <c r="F247" s="1" t="s">
        <v>69</v>
      </c>
      <c r="G247" s="1">
        <v>1</v>
      </c>
      <c r="H247" s="1">
        <v>1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3">
        <v>0</v>
      </c>
      <c r="P247" s="1">
        <v>0</v>
      </c>
    </row>
    <row r="248" spans="1:16" x14ac:dyDescent="0.25">
      <c r="A248" s="5">
        <f>IFERROR(_xlfn.XLOOKUP(C248,[3]games!$D$18:$D$33,[3]games!$A$18:$A$33),_xlfn.XLOOKUP(C248,[3]games!$F$18:$F$33,[3]games!$A$18:$A$33))</f>
        <v>2024091514</v>
      </c>
      <c r="B248">
        <f>_xlfn.XLOOKUP(D248,[2]players!$C:$C,[2]players!$A:$A)</f>
        <v>228</v>
      </c>
      <c r="C248" s="5">
        <f>_xlfn.XLOOKUP(F248,[1]teams!$B:$B,[1]teams!$A:$A)</f>
        <v>13</v>
      </c>
      <c r="D248" s="6" t="str">
        <f t="shared" si="3"/>
        <v>Xavier Hutchinson</v>
      </c>
      <c r="E248" s="9" t="s">
        <v>614</v>
      </c>
      <c r="F248" s="2" t="s">
        <v>52</v>
      </c>
      <c r="G248" s="2">
        <v>1</v>
      </c>
      <c r="H248" s="2">
        <v>1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3">
        <v>0</v>
      </c>
      <c r="P248" s="2">
        <v>0</v>
      </c>
    </row>
    <row r="249" spans="1:16" x14ac:dyDescent="0.25">
      <c r="A249" s="5">
        <f>IFERROR(_xlfn.XLOOKUP(C249,[3]games!$D$18:$D$33,[3]games!$A$18:$A$33),_xlfn.XLOOKUP(C249,[3]games!$F$18:$F$33,[3]games!$A$18:$A$33))</f>
        <v>2024091502</v>
      </c>
      <c r="B249">
        <f>_xlfn.XLOOKUP(D249,[2]players!$C:$C,[2]players!$A:$A)</f>
        <v>347</v>
      </c>
      <c r="C249" s="5">
        <f>_xlfn.XLOOKUP(F249,[1]teams!$B:$B,[1]teams!$A:$A)</f>
        <v>11</v>
      </c>
      <c r="D249" s="6" t="str">
        <f t="shared" si="3"/>
        <v>Tom Kennedy</v>
      </c>
      <c r="E249" s="9" t="s">
        <v>615</v>
      </c>
      <c r="F249" s="1" t="s">
        <v>36</v>
      </c>
      <c r="G249" s="1">
        <v>1</v>
      </c>
      <c r="H249" s="1">
        <v>1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3">
        <v>0</v>
      </c>
      <c r="P249" s="1">
        <v>0</v>
      </c>
    </row>
    <row r="250" spans="1:16" x14ac:dyDescent="0.25">
      <c r="A250" s="5">
        <f>IFERROR(_xlfn.XLOOKUP(C250,[3]games!$D$18:$D$33,[3]games!$A$18:$A$33),_xlfn.XLOOKUP(C250,[3]games!$F$18:$F$33,[3]games!$A$18:$A$33))</f>
        <v>2024091508</v>
      </c>
      <c r="B250">
        <f>_xlfn.XLOOKUP(D250,[2]players!$C:$C,[2]players!$A:$A)</f>
        <v>206</v>
      </c>
      <c r="C250" s="5">
        <f>_xlfn.XLOOKUP(F250,[1]teams!$B:$B,[1]teams!$A:$A)</f>
        <v>5</v>
      </c>
      <c r="D250" s="6" t="str">
        <f t="shared" si="3"/>
        <v>David Moore</v>
      </c>
      <c r="E250" s="9" t="s">
        <v>616</v>
      </c>
      <c r="F250" s="2" t="s">
        <v>10</v>
      </c>
      <c r="G250" s="2">
        <v>1</v>
      </c>
      <c r="H250" s="2">
        <v>1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3">
        <v>0</v>
      </c>
      <c r="P250" s="2">
        <v>0</v>
      </c>
    </row>
    <row r="251" spans="1:16" x14ac:dyDescent="0.25">
      <c r="A251" s="5">
        <f>IFERROR(_xlfn.XLOOKUP(C251,[3]games!$D$18:$D$33,[3]games!$A$18:$A$33),_xlfn.XLOOKUP(C251,[3]games!$F$18:$F$33,[3]games!$A$18:$A$33))</f>
        <v>2024091201</v>
      </c>
      <c r="B251">
        <f>_xlfn.XLOOKUP(D251,[2]players!$C:$C,[2]players!$A:$A)</f>
        <v>195</v>
      </c>
      <c r="C251" s="5">
        <f>_xlfn.XLOOKUP(F251,[1]teams!$B:$B,[1]teams!$A:$A)</f>
        <v>4</v>
      </c>
      <c r="D251" s="6" t="str">
        <f t="shared" si="3"/>
        <v>Marquez Valdes-Scantling</v>
      </c>
      <c r="E251" s="9" t="s">
        <v>617</v>
      </c>
      <c r="F251" s="1" t="s">
        <v>69</v>
      </c>
      <c r="G251" s="1">
        <v>1</v>
      </c>
      <c r="H251" s="1">
        <v>1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3">
        <v>0</v>
      </c>
      <c r="P251" s="1">
        <v>0</v>
      </c>
    </row>
    <row r="252" spans="1:16" x14ac:dyDescent="0.25">
      <c r="A252" s="5">
        <f>IFERROR(_xlfn.XLOOKUP(C252,[3]games!$D$18:$D$33,[3]games!$A$18:$A$33),_xlfn.XLOOKUP(C252,[3]games!$F$18:$F$33,[3]games!$A$18:$A$33))</f>
        <v>2024091509</v>
      </c>
      <c r="B252">
        <f>_xlfn.XLOOKUP(D252,[2]players!$C:$C,[2]players!$A:$A)</f>
        <v>230</v>
      </c>
      <c r="C252" s="5">
        <f>_xlfn.XLOOKUP(F252,[1]teams!$B:$B,[1]teams!$A:$A)</f>
        <v>15</v>
      </c>
      <c r="D252" s="6" t="str">
        <f t="shared" si="3"/>
        <v>Parker Washington</v>
      </c>
      <c r="E252" s="9" t="s">
        <v>618</v>
      </c>
      <c r="F252" s="2" t="s">
        <v>28</v>
      </c>
      <c r="G252" s="2">
        <v>1</v>
      </c>
      <c r="H252" s="2">
        <v>1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3">
        <v>0</v>
      </c>
      <c r="P252" s="2">
        <v>0</v>
      </c>
    </row>
    <row r="253" spans="1:16" x14ac:dyDescent="0.25">
      <c r="A253" s="5">
        <f>IFERROR(_xlfn.XLOOKUP(C253,[3]games!$D$18:$D$33,[3]games!$A$18:$A$33),_xlfn.XLOOKUP(C253,[3]games!$F$18:$F$33,[3]games!$A$18:$A$33))</f>
        <v>2024091601</v>
      </c>
      <c r="B253">
        <f>_xlfn.XLOOKUP(D253,[2]players!$C:$C,[2]players!$A:$A)</f>
        <v>246</v>
      </c>
      <c r="C253" s="5">
        <f>_xlfn.XLOOKUP(F253,[1]teams!$B:$B,[1]teams!$A:$A)</f>
        <v>26</v>
      </c>
      <c r="D253" s="6" t="str">
        <f t="shared" si="3"/>
        <v>Johnny Wilson</v>
      </c>
      <c r="E253" s="9" t="s">
        <v>619</v>
      </c>
      <c r="F253" s="1" t="s">
        <v>60</v>
      </c>
      <c r="G253" s="1">
        <v>1</v>
      </c>
      <c r="H253" s="1">
        <v>1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3">
        <v>0</v>
      </c>
      <c r="P253" s="1">
        <v>0</v>
      </c>
    </row>
    <row r="254" spans="1:16" x14ac:dyDescent="0.25">
      <c r="A254" s="5">
        <f>IFERROR(_xlfn.XLOOKUP(C254,[3]games!$D$18:$D$33,[3]games!$A$18:$A$33),_xlfn.XLOOKUP(C254,[3]games!$F$18:$F$33,[3]games!$A$18:$A$33))</f>
        <v>2024091509</v>
      </c>
      <c r="B254">
        <f>_xlfn.XLOOKUP(D254,[2]players!$C:$C,[2]players!$A:$A)</f>
        <v>181</v>
      </c>
      <c r="C254" s="5">
        <f>_xlfn.XLOOKUP(F254,[1]teams!$B:$B,[1]teams!$A:$A)</f>
        <v>15</v>
      </c>
      <c r="D254" s="6" t="str">
        <f t="shared" si="3"/>
        <v>Christian Kirk</v>
      </c>
      <c r="E254" s="9" t="s">
        <v>620</v>
      </c>
      <c r="F254" s="2" t="s">
        <v>28</v>
      </c>
      <c r="G254" s="2">
        <v>1</v>
      </c>
      <c r="H254" s="2">
        <v>3</v>
      </c>
      <c r="I254" s="2">
        <v>1</v>
      </c>
      <c r="J254" s="2">
        <v>-1</v>
      </c>
      <c r="K254" s="2">
        <v>0</v>
      </c>
      <c r="L254" s="2">
        <v>0</v>
      </c>
      <c r="M254" s="2">
        <v>0</v>
      </c>
      <c r="N254" s="2">
        <v>0</v>
      </c>
      <c r="O254" s="3">
        <v>-0.1</v>
      </c>
      <c r="P254" s="2">
        <v>-0.1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EA9AA-D0C1-44D3-B36D-3978FDD4A315}">
  <dimension ref="A1:M124"/>
  <sheetViews>
    <sheetView workbookViewId="0">
      <pane ySplit="1" topLeftCell="A49" activePane="bottomLeft" state="frozen"/>
      <selection pane="bottomLeft" activeCell="A64" sqref="A64"/>
    </sheetView>
  </sheetViews>
  <sheetFormatPr defaultRowHeight="15" x14ac:dyDescent="0.25"/>
  <cols>
    <col min="1" max="1" width="11" bestFit="1" customWidth="1"/>
    <col min="4" max="4" width="19.140625" bestFit="1" customWidth="1"/>
    <col min="5" max="5" width="22.28515625" style="4" bestFit="1" customWidth="1"/>
  </cols>
  <sheetData>
    <row r="1" spans="1:13" s="11" customFormat="1" x14ac:dyDescent="0.25">
      <c r="A1" s="11" t="s">
        <v>415</v>
      </c>
      <c r="B1" s="11" t="s">
        <v>499</v>
      </c>
      <c r="C1" s="11" t="s">
        <v>185</v>
      </c>
      <c r="D1" s="11" t="s">
        <v>82</v>
      </c>
      <c r="E1" s="18" t="s">
        <v>82</v>
      </c>
      <c r="F1" s="19" t="s">
        <v>80</v>
      </c>
      <c r="G1" s="19" t="s">
        <v>79</v>
      </c>
      <c r="H1" s="19" t="s">
        <v>86</v>
      </c>
      <c r="I1" s="19" t="s">
        <v>87</v>
      </c>
      <c r="J1" s="19" t="s">
        <v>84</v>
      </c>
      <c r="K1" s="19" t="s">
        <v>85</v>
      </c>
      <c r="L1" s="19" t="s">
        <v>88</v>
      </c>
      <c r="M1" s="19" t="s">
        <v>89</v>
      </c>
    </row>
    <row r="2" spans="1:13" x14ac:dyDescent="0.25">
      <c r="C2" s="5">
        <f>_xlfn.XLOOKUP(F2,[1]teams!$B:$B,[1]teams!$A:$A)</f>
        <v>3</v>
      </c>
      <c r="D2" s="5" t="str">
        <f>TRIM(RIGHT(E2,LEN(E2)-FIND(".",E2)-1))</f>
        <v>Isaiah Likely</v>
      </c>
      <c r="E2" s="9" t="s">
        <v>315</v>
      </c>
      <c r="F2" s="1" t="s">
        <v>62</v>
      </c>
      <c r="G2" s="1">
        <v>1</v>
      </c>
      <c r="H2" s="1">
        <v>12</v>
      </c>
      <c r="I2" s="1">
        <v>9</v>
      </c>
      <c r="J2" s="1">
        <v>111</v>
      </c>
      <c r="K2" s="1">
        <v>1</v>
      </c>
      <c r="L2" s="3">
        <v>17.100000000000001</v>
      </c>
      <c r="M2" s="1">
        <v>17.100000000000001</v>
      </c>
    </row>
    <row r="3" spans="1:13" x14ac:dyDescent="0.25">
      <c r="C3" s="5">
        <f>_xlfn.XLOOKUP(F3,[1]teams!$B:$B,[1]teams!$A:$A)</f>
        <v>23</v>
      </c>
      <c r="D3" s="5" t="str">
        <f t="shared" ref="D3:D62" si="0">TRIM(RIGHT(E3,LEN(E3)-FIND(".",E3)-1))</f>
        <v>Foster Moreau</v>
      </c>
      <c r="E3" s="9" t="s">
        <v>316</v>
      </c>
      <c r="F3" s="2" t="s">
        <v>8</v>
      </c>
      <c r="G3" s="2">
        <v>1</v>
      </c>
      <c r="H3" s="2">
        <v>4</v>
      </c>
      <c r="I3" s="2">
        <v>4</v>
      </c>
      <c r="J3" s="2">
        <v>43</v>
      </c>
      <c r="K3" s="2">
        <v>1</v>
      </c>
      <c r="L3" s="3">
        <v>10.3</v>
      </c>
      <c r="M3" s="2">
        <v>10.3</v>
      </c>
    </row>
    <row r="4" spans="1:13" x14ac:dyDescent="0.25">
      <c r="C4" s="5">
        <f>_xlfn.XLOOKUP(F4,[1]teams!$B:$B,[1]teams!$A:$A)</f>
        <v>23</v>
      </c>
      <c r="D4" s="5" t="str">
        <f t="shared" si="0"/>
        <v>Juwan Johnson</v>
      </c>
      <c r="E4" s="9" t="s">
        <v>317</v>
      </c>
      <c r="F4" s="1" t="s">
        <v>8</v>
      </c>
      <c r="G4" s="1">
        <v>1</v>
      </c>
      <c r="H4" s="1">
        <v>3</v>
      </c>
      <c r="I4" s="1">
        <v>2</v>
      </c>
      <c r="J4" s="1">
        <v>26</v>
      </c>
      <c r="K4" s="1">
        <v>1</v>
      </c>
      <c r="L4" s="3">
        <v>8.6</v>
      </c>
      <c r="M4" s="1">
        <v>8.6</v>
      </c>
    </row>
    <row r="5" spans="1:13" x14ac:dyDescent="0.25">
      <c r="C5" s="5">
        <f>_xlfn.XLOOKUP(F5,[1]teams!$B:$B,[1]teams!$A:$A)</f>
        <v>2</v>
      </c>
      <c r="D5" s="5" t="str">
        <f t="shared" si="0"/>
        <v>Kyle Pitts</v>
      </c>
      <c r="E5" s="9" t="s">
        <v>318</v>
      </c>
      <c r="F5" s="2" t="s">
        <v>22</v>
      </c>
      <c r="G5" s="2">
        <v>1</v>
      </c>
      <c r="H5" s="2">
        <v>3</v>
      </c>
      <c r="I5" s="2">
        <v>3</v>
      </c>
      <c r="J5" s="2">
        <v>26</v>
      </c>
      <c r="K5" s="2">
        <v>1</v>
      </c>
      <c r="L5" s="3">
        <v>8.6</v>
      </c>
      <c r="M5" s="2">
        <v>8.6</v>
      </c>
    </row>
    <row r="6" spans="1:13" x14ac:dyDescent="0.25">
      <c r="C6" s="5">
        <f>_xlfn.XLOOKUP(F6,[1]teams!$B:$B,[1]teams!$A:$A)</f>
        <v>31</v>
      </c>
      <c r="D6" s="5" t="str">
        <f t="shared" si="0"/>
        <v>Chigoziem Okonkwo</v>
      </c>
      <c r="E6" s="9" t="s">
        <v>319</v>
      </c>
      <c r="F6" s="1" t="s">
        <v>33</v>
      </c>
      <c r="G6" s="1">
        <v>1</v>
      </c>
      <c r="H6" s="1">
        <v>2</v>
      </c>
      <c r="I6" s="1">
        <v>2</v>
      </c>
      <c r="J6" s="1">
        <v>15</v>
      </c>
      <c r="K6" s="1">
        <v>1</v>
      </c>
      <c r="L6" s="3">
        <v>7.5</v>
      </c>
      <c r="M6" s="1">
        <v>7.5</v>
      </c>
    </row>
    <row r="7" spans="1:13" x14ac:dyDescent="0.25">
      <c r="C7" s="5">
        <f>_xlfn.XLOOKUP(F7,[1]teams!$B:$B,[1]teams!$A:$A)</f>
        <v>17</v>
      </c>
      <c r="D7" s="5" t="str">
        <f t="shared" si="0"/>
        <v>Brock Bowers</v>
      </c>
      <c r="E7" s="9" t="s">
        <v>320</v>
      </c>
      <c r="F7" s="2" t="s">
        <v>42</v>
      </c>
      <c r="G7" s="2">
        <v>1</v>
      </c>
      <c r="H7" s="2">
        <v>8</v>
      </c>
      <c r="I7" s="2">
        <v>6</v>
      </c>
      <c r="J7" s="2">
        <v>58</v>
      </c>
      <c r="K7" s="2">
        <v>0</v>
      </c>
      <c r="L7" s="3">
        <v>5.8</v>
      </c>
      <c r="M7" s="2">
        <v>5.8</v>
      </c>
    </row>
    <row r="8" spans="1:13" x14ac:dyDescent="0.25">
      <c r="C8" s="5">
        <f>_xlfn.XLOOKUP(F8,[1]teams!$B:$B,[1]teams!$A:$A)</f>
        <v>19</v>
      </c>
      <c r="D8" s="5" t="str">
        <f t="shared" si="0"/>
        <v>Colby Parkinson</v>
      </c>
      <c r="E8" s="9" t="s">
        <v>321</v>
      </c>
      <c r="F8" s="1" t="s">
        <v>50</v>
      </c>
      <c r="G8" s="1">
        <v>1</v>
      </c>
      <c r="H8" s="1">
        <v>5</v>
      </c>
      <c r="I8" s="1">
        <v>4</v>
      </c>
      <c r="J8" s="1">
        <v>47</v>
      </c>
      <c r="K8" s="1">
        <v>0</v>
      </c>
      <c r="L8" s="3">
        <v>4.7</v>
      </c>
      <c r="M8" s="1">
        <v>4.7</v>
      </c>
    </row>
    <row r="9" spans="1:13" x14ac:dyDescent="0.25">
      <c r="C9" s="5">
        <f>_xlfn.XLOOKUP(F9,[1]teams!$B:$B,[1]teams!$A:$A)</f>
        <v>11</v>
      </c>
      <c r="D9" s="5" t="str">
        <f t="shared" si="0"/>
        <v>Sam LaPorta</v>
      </c>
      <c r="E9" s="9" t="s">
        <v>322</v>
      </c>
      <c r="F9" s="2" t="s">
        <v>36</v>
      </c>
      <c r="G9" s="2">
        <v>1</v>
      </c>
      <c r="H9" s="2">
        <v>5</v>
      </c>
      <c r="I9" s="2">
        <v>4</v>
      </c>
      <c r="J9" s="2">
        <v>45</v>
      </c>
      <c r="K9" s="2">
        <v>0</v>
      </c>
      <c r="L9" s="3">
        <v>4.5</v>
      </c>
      <c r="M9" s="2">
        <v>4.5</v>
      </c>
    </row>
    <row r="10" spans="1:13" x14ac:dyDescent="0.25">
      <c r="C10" s="5">
        <f>_xlfn.XLOOKUP(F10,[1]teams!$B:$B,[1]teams!$A:$A)</f>
        <v>8</v>
      </c>
      <c r="D10" s="5" t="str">
        <f t="shared" si="0"/>
        <v>David Njoku</v>
      </c>
      <c r="E10" s="9" t="s">
        <v>323</v>
      </c>
      <c r="F10" s="1" t="s">
        <v>38</v>
      </c>
      <c r="G10" s="1">
        <v>1</v>
      </c>
      <c r="H10" s="1">
        <v>5</v>
      </c>
      <c r="I10" s="1">
        <v>4</v>
      </c>
      <c r="J10" s="1">
        <v>44</v>
      </c>
      <c r="K10" s="1">
        <v>0</v>
      </c>
      <c r="L10" s="3">
        <v>4.4000000000000004</v>
      </c>
      <c r="M10" s="1">
        <v>4.4000000000000004</v>
      </c>
    </row>
    <row r="11" spans="1:13" x14ac:dyDescent="0.25">
      <c r="C11" s="5">
        <f>_xlfn.XLOOKUP(F11,[1]teams!$B:$B,[1]teams!$A:$A)</f>
        <v>28</v>
      </c>
      <c r="D11" s="5" t="str">
        <f t="shared" si="0"/>
        <v>George Kittle</v>
      </c>
      <c r="E11" s="9" t="s">
        <v>324</v>
      </c>
      <c r="F11" s="2" t="s">
        <v>4</v>
      </c>
      <c r="G11" s="2">
        <v>1</v>
      </c>
      <c r="H11" s="2">
        <v>5</v>
      </c>
      <c r="I11" s="2">
        <v>4</v>
      </c>
      <c r="J11" s="2">
        <v>40</v>
      </c>
      <c r="K11" s="2">
        <v>0</v>
      </c>
      <c r="L11" s="3">
        <v>4</v>
      </c>
      <c r="M11" s="2">
        <v>4</v>
      </c>
    </row>
    <row r="12" spans="1:13" x14ac:dyDescent="0.25">
      <c r="C12" s="5">
        <f>_xlfn.XLOOKUP(F12,[1]teams!$B:$B,[1]teams!$A:$A)</f>
        <v>16</v>
      </c>
      <c r="D12" s="5" t="str">
        <f t="shared" si="0"/>
        <v>Noah Gray</v>
      </c>
      <c r="E12" s="9" t="s">
        <v>325</v>
      </c>
      <c r="F12" s="1" t="s">
        <v>48</v>
      </c>
      <c r="G12" s="1">
        <v>1</v>
      </c>
      <c r="H12" s="1">
        <v>3</v>
      </c>
      <c r="I12" s="1">
        <v>3</v>
      </c>
      <c r="J12" s="1">
        <v>37</v>
      </c>
      <c r="K12" s="1">
        <v>0</v>
      </c>
      <c r="L12" s="3">
        <v>3.7</v>
      </c>
      <c r="M12" s="1">
        <v>3.7</v>
      </c>
    </row>
    <row r="13" spans="1:13" x14ac:dyDescent="0.25">
      <c r="C13" s="5">
        <f>_xlfn.XLOOKUP(F13,[1]teams!$B:$B,[1]teams!$A:$A)</f>
        <v>12</v>
      </c>
      <c r="D13" s="5" t="str">
        <f t="shared" si="0"/>
        <v>Tucker Kraft</v>
      </c>
      <c r="E13" s="9" t="s">
        <v>326</v>
      </c>
      <c r="F13" s="2" t="s">
        <v>6</v>
      </c>
      <c r="G13" s="2">
        <v>1</v>
      </c>
      <c r="H13" s="2">
        <v>3</v>
      </c>
      <c r="I13" s="2">
        <v>2</v>
      </c>
      <c r="J13" s="2">
        <v>37</v>
      </c>
      <c r="K13" s="2">
        <v>0</v>
      </c>
      <c r="L13" s="3">
        <v>3.7</v>
      </c>
      <c r="M13" s="2">
        <v>3.7</v>
      </c>
    </row>
    <row r="14" spans="1:13" x14ac:dyDescent="0.25">
      <c r="C14" s="5">
        <f>_xlfn.XLOOKUP(F14,[1]teams!$B:$B,[1]teams!$A:$A)</f>
        <v>23</v>
      </c>
      <c r="D14" s="5" t="str">
        <f t="shared" si="0"/>
        <v>Taysom Hill</v>
      </c>
      <c r="E14" s="9" t="s">
        <v>327</v>
      </c>
      <c r="F14" s="1" t="s">
        <v>8</v>
      </c>
      <c r="G14" s="1">
        <v>1</v>
      </c>
      <c r="H14" s="1">
        <v>2</v>
      </c>
      <c r="I14" s="1">
        <v>1</v>
      </c>
      <c r="J14" s="1">
        <v>1</v>
      </c>
      <c r="K14" s="1">
        <v>0</v>
      </c>
      <c r="L14" s="3">
        <v>3.6</v>
      </c>
      <c r="M14" s="1">
        <v>3.6</v>
      </c>
    </row>
    <row r="15" spans="1:13" x14ac:dyDescent="0.25">
      <c r="C15" s="5">
        <f>_xlfn.XLOOKUP(F15,[1]teams!$B:$B,[1]teams!$A:$A)</f>
        <v>16</v>
      </c>
      <c r="D15" s="5" t="str">
        <f t="shared" si="0"/>
        <v>Travis Kelce</v>
      </c>
      <c r="E15" s="9" t="s">
        <v>328</v>
      </c>
      <c r="F15" s="2" t="s">
        <v>48</v>
      </c>
      <c r="G15" s="2">
        <v>1</v>
      </c>
      <c r="H15" s="2">
        <v>4</v>
      </c>
      <c r="I15" s="2">
        <v>3</v>
      </c>
      <c r="J15" s="2">
        <v>34</v>
      </c>
      <c r="K15" s="2">
        <v>0</v>
      </c>
      <c r="L15" s="3">
        <v>3.4</v>
      </c>
      <c r="M15" s="2">
        <v>3.4</v>
      </c>
    </row>
    <row r="16" spans="1:13" x14ac:dyDescent="0.25">
      <c r="C16" s="5">
        <f>_xlfn.XLOOKUP(F16,[1]teams!$B:$B,[1]teams!$A:$A)</f>
        <v>18</v>
      </c>
      <c r="D16" s="5" t="str">
        <f t="shared" si="0"/>
        <v>Hayden Hurst</v>
      </c>
      <c r="E16" s="9" t="s">
        <v>329</v>
      </c>
      <c r="F16" s="1" t="s">
        <v>24</v>
      </c>
      <c r="G16" s="1">
        <v>1</v>
      </c>
      <c r="H16" s="1">
        <v>3</v>
      </c>
      <c r="I16" s="1">
        <v>2</v>
      </c>
      <c r="J16" s="1">
        <v>33</v>
      </c>
      <c r="K16" s="1">
        <v>0</v>
      </c>
      <c r="L16" s="3">
        <v>3.3</v>
      </c>
      <c r="M16" s="1">
        <v>3.3</v>
      </c>
    </row>
    <row r="17" spans="3:13" x14ac:dyDescent="0.25">
      <c r="C17" s="5">
        <f>_xlfn.XLOOKUP(F17,[1]teams!$B:$B,[1]teams!$A:$A)</f>
        <v>26</v>
      </c>
      <c r="D17" s="5" t="str">
        <f t="shared" si="0"/>
        <v>Dallas Goedert</v>
      </c>
      <c r="E17" s="9" t="s">
        <v>330</v>
      </c>
      <c r="F17" s="2" t="s">
        <v>60</v>
      </c>
      <c r="G17" s="2">
        <v>1</v>
      </c>
      <c r="H17" s="2">
        <v>5</v>
      </c>
      <c r="I17" s="2">
        <v>4</v>
      </c>
      <c r="J17" s="2">
        <v>31</v>
      </c>
      <c r="K17" s="2">
        <v>0</v>
      </c>
      <c r="L17" s="3">
        <v>3.1</v>
      </c>
      <c r="M17" s="2">
        <v>3.1</v>
      </c>
    </row>
    <row r="18" spans="3:13" x14ac:dyDescent="0.25">
      <c r="C18" s="5">
        <f>_xlfn.XLOOKUP(F18,[1]teams!$B:$B,[1]teams!$A:$A)</f>
        <v>22</v>
      </c>
      <c r="D18" s="5" t="str">
        <f t="shared" si="0"/>
        <v>Austin Hooper</v>
      </c>
      <c r="E18" s="9" t="s">
        <v>331</v>
      </c>
      <c r="F18" s="1" t="s">
        <v>16</v>
      </c>
      <c r="G18" s="1">
        <v>1</v>
      </c>
      <c r="H18" s="1">
        <v>4</v>
      </c>
      <c r="I18" s="1">
        <v>2</v>
      </c>
      <c r="J18" s="1">
        <v>31</v>
      </c>
      <c r="K18" s="1">
        <v>0</v>
      </c>
      <c r="L18" s="3">
        <v>3.1</v>
      </c>
      <c r="M18" s="1">
        <v>3.1</v>
      </c>
    </row>
    <row r="19" spans="3:13" x14ac:dyDescent="0.25">
      <c r="C19" s="5">
        <f>_xlfn.XLOOKUP(F19,[1]teams!$B:$B,[1]teams!$A:$A)</f>
        <v>1</v>
      </c>
      <c r="D19" s="5" t="str">
        <f t="shared" si="0"/>
        <v>Trey McBride</v>
      </c>
      <c r="E19" s="9" t="s">
        <v>332</v>
      </c>
      <c r="F19" s="2" t="s">
        <v>44</v>
      </c>
      <c r="G19" s="2">
        <v>1</v>
      </c>
      <c r="H19" s="2">
        <v>9</v>
      </c>
      <c r="I19" s="2">
        <v>5</v>
      </c>
      <c r="J19" s="2">
        <v>30</v>
      </c>
      <c r="K19" s="2">
        <v>0</v>
      </c>
      <c r="L19" s="3">
        <v>3</v>
      </c>
      <c r="M19" s="2">
        <v>3</v>
      </c>
    </row>
    <row r="20" spans="3:13" x14ac:dyDescent="0.25">
      <c r="C20" s="5">
        <f>_xlfn.XLOOKUP(F20,[1]teams!$B:$B,[1]teams!$A:$A)</f>
        <v>32</v>
      </c>
      <c r="D20" s="5" t="str">
        <f t="shared" si="0"/>
        <v>Zach Ertz</v>
      </c>
      <c r="E20" s="9" t="s">
        <v>333</v>
      </c>
      <c r="F20" s="1" t="s">
        <v>64</v>
      </c>
      <c r="G20" s="1">
        <v>1</v>
      </c>
      <c r="H20" s="1">
        <v>4</v>
      </c>
      <c r="I20" s="1">
        <v>3</v>
      </c>
      <c r="J20" s="1">
        <v>28</v>
      </c>
      <c r="K20" s="1">
        <v>0</v>
      </c>
      <c r="L20" s="3">
        <v>2.8</v>
      </c>
      <c r="M20" s="1">
        <v>2.8</v>
      </c>
    </row>
    <row r="21" spans="3:13" x14ac:dyDescent="0.25">
      <c r="C21" s="5">
        <f>_xlfn.XLOOKUP(F21,[1]teams!$B:$B,[1]teams!$A:$A)</f>
        <v>8</v>
      </c>
      <c r="D21" s="5" t="str">
        <f t="shared" si="0"/>
        <v>Jordan Akins</v>
      </c>
      <c r="E21" s="9" t="s">
        <v>334</v>
      </c>
      <c r="F21" s="2" t="s">
        <v>38</v>
      </c>
      <c r="G21" s="2">
        <v>1</v>
      </c>
      <c r="H21" s="2">
        <v>4</v>
      </c>
      <c r="I21" s="2">
        <v>3</v>
      </c>
      <c r="J21" s="2">
        <v>27</v>
      </c>
      <c r="K21" s="2">
        <v>0</v>
      </c>
      <c r="L21" s="3">
        <v>2.7</v>
      </c>
      <c r="M21" s="2">
        <v>2.7</v>
      </c>
    </row>
    <row r="22" spans="3:13" x14ac:dyDescent="0.25">
      <c r="C22" s="5">
        <f>_xlfn.XLOOKUP(F22,[1]teams!$B:$B,[1]teams!$A:$A)</f>
        <v>27</v>
      </c>
      <c r="D22" s="5" t="str">
        <f t="shared" si="0"/>
        <v>Pat Freiermuth</v>
      </c>
      <c r="E22" s="9" t="s">
        <v>335</v>
      </c>
      <c r="F22" s="1" t="s">
        <v>31</v>
      </c>
      <c r="G22" s="1">
        <v>1</v>
      </c>
      <c r="H22" s="1">
        <v>4</v>
      </c>
      <c r="I22" s="1">
        <v>4</v>
      </c>
      <c r="J22" s="1">
        <v>27</v>
      </c>
      <c r="K22" s="1">
        <v>0</v>
      </c>
      <c r="L22" s="3">
        <v>2.7</v>
      </c>
      <c r="M22" s="1">
        <v>2.7</v>
      </c>
    </row>
    <row r="23" spans="3:13" x14ac:dyDescent="0.25">
      <c r="C23" s="5">
        <f>_xlfn.XLOOKUP(F23,[1]teams!$B:$B,[1]teams!$A:$A)</f>
        <v>21</v>
      </c>
      <c r="D23" s="5" t="str">
        <f t="shared" si="0"/>
        <v>Josh Oliver</v>
      </c>
      <c r="E23" s="9" t="s">
        <v>336</v>
      </c>
      <c r="F23" s="2" t="s">
        <v>46</v>
      </c>
      <c r="G23" s="2">
        <v>1</v>
      </c>
      <c r="H23" s="2">
        <v>2</v>
      </c>
      <c r="I23" s="2">
        <v>2</v>
      </c>
      <c r="J23" s="2">
        <v>27</v>
      </c>
      <c r="K23" s="2">
        <v>0</v>
      </c>
      <c r="L23" s="3">
        <v>2.7</v>
      </c>
      <c r="M23" s="2">
        <v>2.7</v>
      </c>
    </row>
    <row r="24" spans="3:13" x14ac:dyDescent="0.25">
      <c r="C24" s="5">
        <f>_xlfn.XLOOKUP(F24,[1]teams!$B:$B,[1]teams!$A:$A)</f>
        <v>4</v>
      </c>
      <c r="D24" s="5" t="str">
        <f t="shared" si="0"/>
        <v>Dawson Knox</v>
      </c>
      <c r="E24" s="9" t="s">
        <v>337</v>
      </c>
      <c r="F24" s="1" t="s">
        <v>69</v>
      </c>
      <c r="G24" s="1">
        <v>1</v>
      </c>
      <c r="H24" s="1">
        <v>2</v>
      </c>
      <c r="I24" s="1">
        <v>1</v>
      </c>
      <c r="J24" s="1">
        <v>23</v>
      </c>
      <c r="K24" s="1">
        <v>0</v>
      </c>
      <c r="L24" s="3">
        <v>2.2999999999999998</v>
      </c>
      <c r="M24" s="1">
        <v>2.2999999999999998</v>
      </c>
    </row>
    <row r="25" spans="3:13" x14ac:dyDescent="0.25">
      <c r="C25" s="5">
        <f>_xlfn.XLOOKUP(F25,[1]teams!$B:$B,[1]teams!$A:$A)</f>
        <v>7</v>
      </c>
      <c r="D25" s="5" t="str">
        <f t="shared" si="0"/>
        <v>Mike Gesicki</v>
      </c>
      <c r="E25" s="9" t="s">
        <v>338</v>
      </c>
      <c r="F25" s="2" t="s">
        <v>18</v>
      </c>
      <c r="G25" s="2">
        <v>1</v>
      </c>
      <c r="H25" s="2">
        <v>4</v>
      </c>
      <c r="I25" s="2">
        <v>3</v>
      </c>
      <c r="J25" s="2">
        <v>18</v>
      </c>
      <c r="K25" s="2">
        <v>0</v>
      </c>
      <c r="L25" s="3">
        <v>1.8</v>
      </c>
      <c r="M25" s="2">
        <v>1.8</v>
      </c>
    </row>
    <row r="26" spans="3:13" x14ac:dyDescent="0.25">
      <c r="C26" s="5">
        <f>_xlfn.XLOOKUP(F26,[1]teams!$B:$B,[1]teams!$A:$A)</f>
        <v>22</v>
      </c>
      <c r="D26" s="5" t="str">
        <f t="shared" si="0"/>
        <v>Hunter Henry</v>
      </c>
      <c r="E26" s="9" t="s">
        <v>339</v>
      </c>
      <c r="F26" s="1" t="s">
        <v>16</v>
      </c>
      <c r="G26" s="1">
        <v>1</v>
      </c>
      <c r="H26" s="1">
        <v>3</v>
      </c>
      <c r="I26" s="1">
        <v>2</v>
      </c>
      <c r="J26" s="1">
        <v>18</v>
      </c>
      <c r="K26" s="1">
        <v>0</v>
      </c>
      <c r="L26" s="3">
        <v>1.8</v>
      </c>
      <c r="M26" s="1">
        <v>1.8</v>
      </c>
    </row>
    <row r="27" spans="3:13" x14ac:dyDescent="0.25">
      <c r="C27" s="5">
        <f>_xlfn.XLOOKUP(F27,[1]teams!$B:$B,[1]teams!$A:$A)</f>
        <v>7</v>
      </c>
      <c r="D27" s="5" t="str">
        <f t="shared" si="0"/>
        <v>Tanner Hudson</v>
      </c>
      <c r="E27" s="9" t="s">
        <v>340</v>
      </c>
      <c r="F27" s="2" t="s">
        <v>18</v>
      </c>
      <c r="G27" s="2">
        <v>1</v>
      </c>
      <c r="H27" s="2">
        <v>3</v>
      </c>
      <c r="I27" s="2">
        <v>2</v>
      </c>
      <c r="J27" s="2">
        <v>18</v>
      </c>
      <c r="K27" s="2">
        <v>0</v>
      </c>
      <c r="L27" s="3">
        <v>1.8</v>
      </c>
      <c r="M27" s="2">
        <v>1.8</v>
      </c>
    </row>
    <row r="28" spans="3:13" x14ac:dyDescent="0.25">
      <c r="C28" s="5">
        <f>_xlfn.XLOOKUP(F28,[1]teams!$B:$B,[1]teams!$A:$A)</f>
        <v>24</v>
      </c>
      <c r="D28" s="5" t="str">
        <f t="shared" si="0"/>
        <v>Theo Johnson</v>
      </c>
      <c r="E28" s="9" t="s">
        <v>341</v>
      </c>
      <c r="F28" s="1" t="s">
        <v>20</v>
      </c>
      <c r="G28" s="1">
        <v>1</v>
      </c>
      <c r="H28" s="1">
        <v>4</v>
      </c>
      <c r="I28" s="1">
        <v>1</v>
      </c>
      <c r="J28" s="1">
        <v>18</v>
      </c>
      <c r="K28" s="1">
        <v>0</v>
      </c>
      <c r="L28" s="3">
        <v>1.8</v>
      </c>
      <c r="M28" s="1">
        <v>1.8</v>
      </c>
    </row>
    <row r="29" spans="3:13" x14ac:dyDescent="0.25">
      <c r="C29" s="5">
        <f>_xlfn.XLOOKUP(F29,[1]teams!$B:$B,[1]teams!$A:$A)</f>
        <v>13</v>
      </c>
      <c r="D29" s="5" t="str">
        <f t="shared" si="0"/>
        <v>Dalton Schultz</v>
      </c>
      <c r="E29" s="9" t="s">
        <v>342</v>
      </c>
      <c r="F29" s="2" t="s">
        <v>52</v>
      </c>
      <c r="G29" s="2">
        <v>1</v>
      </c>
      <c r="H29" s="2">
        <v>3</v>
      </c>
      <c r="I29" s="2">
        <v>3</v>
      </c>
      <c r="J29" s="2">
        <v>16</v>
      </c>
      <c r="K29" s="2">
        <v>0</v>
      </c>
      <c r="L29" s="3">
        <v>1.6</v>
      </c>
      <c r="M29" s="2">
        <v>1.6</v>
      </c>
    </row>
    <row r="30" spans="3:13" x14ac:dyDescent="0.25">
      <c r="C30" s="5">
        <f>_xlfn.XLOOKUP(F30,[1]teams!$B:$B,[1]teams!$A:$A)</f>
        <v>9</v>
      </c>
      <c r="D30" s="5" t="str">
        <f t="shared" si="0"/>
        <v>Jake Ferguson</v>
      </c>
      <c r="E30" s="9" t="s">
        <v>343</v>
      </c>
      <c r="F30" s="1" t="s">
        <v>2</v>
      </c>
      <c r="G30" s="1">
        <v>1</v>
      </c>
      <c r="H30" s="1">
        <v>5</v>
      </c>
      <c r="I30" s="1">
        <v>3</v>
      </c>
      <c r="J30" s="1">
        <v>15</v>
      </c>
      <c r="K30" s="1">
        <v>0</v>
      </c>
      <c r="L30" s="3">
        <v>1.5</v>
      </c>
      <c r="M30" s="1">
        <v>1.5</v>
      </c>
    </row>
    <row r="31" spans="3:13" x14ac:dyDescent="0.25">
      <c r="C31" s="5">
        <f>_xlfn.XLOOKUP(F31,[1]teams!$B:$B,[1]teams!$A:$A)</f>
        <v>21</v>
      </c>
      <c r="D31" s="5" t="str">
        <f t="shared" si="0"/>
        <v>Johnny Mundt</v>
      </c>
      <c r="E31" s="9" t="s">
        <v>344</v>
      </c>
      <c r="F31" s="2" t="s">
        <v>46</v>
      </c>
      <c r="G31" s="2">
        <v>1</v>
      </c>
      <c r="H31" s="2">
        <v>3</v>
      </c>
      <c r="I31" s="2">
        <v>2</v>
      </c>
      <c r="J31" s="2">
        <v>15</v>
      </c>
      <c r="K31" s="2">
        <v>0</v>
      </c>
      <c r="L31" s="3">
        <v>1.5</v>
      </c>
      <c r="M31" s="2">
        <v>1.5</v>
      </c>
    </row>
    <row r="32" spans="3:13" x14ac:dyDescent="0.25">
      <c r="C32" s="5">
        <f>_xlfn.XLOOKUP(F32,[1]teams!$B:$B,[1]teams!$A:$A)</f>
        <v>3</v>
      </c>
      <c r="D32" s="5" t="str">
        <f t="shared" si="0"/>
        <v>Mark Andrews</v>
      </c>
      <c r="E32" s="9" t="s">
        <v>345</v>
      </c>
      <c r="F32" s="1" t="s">
        <v>62</v>
      </c>
      <c r="G32" s="1">
        <v>1</v>
      </c>
      <c r="H32" s="1">
        <v>2</v>
      </c>
      <c r="I32" s="1">
        <v>2</v>
      </c>
      <c r="J32" s="1">
        <v>14</v>
      </c>
      <c r="K32" s="1">
        <v>0</v>
      </c>
      <c r="L32" s="3">
        <v>1.4</v>
      </c>
      <c r="M32" s="1">
        <v>1.4</v>
      </c>
    </row>
    <row r="33" spans="3:13" x14ac:dyDescent="0.25">
      <c r="C33" s="5">
        <f>_xlfn.XLOOKUP(F33,[1]teams!$B:$B,[1]teams!$A:$A)</f>
        <v>18</v>
      </c>
      <c r="D33" s="5" t="str">
        <f t="shared" si="0"/>
        <v>Will Dissly</v>
      </c>
      <c r="E33" s="9" t="s">
        <v>346</v>
      </c>
      <c r="F33" s="2" t="s">
        <v>24</v>
      </c>
      <c r="G33" s="2">
        <v>1</v>
      </c>
      <c r="H33" s="2">
        <v>1</v>
      </c>
      <c r="I33" s="2">
        <v>1</v>
      </c>
      <c r="J33" s="2">
        <v>13</v>
      </c>
      <c r="K33" s="2">
        <v>0</v>
      </c>
      <c r="L33" s="3">
        <v>1.3</v>
      </c>
      <c r="M33" s="2">
        <v>1.3</v>
      </c>
    </row>
    <row r="34" spans="3:13" x14ac:dyDescent="0.25">
      <c r="C34" s="5">
        <f>_xlfn.XLOOKUP(F34,[1]teams!$B:$B,[1]teams!$A:$A)</f>
        <v>10</v>
      </c>
      <c r="D34" s="5" t="str">
        <f t="shared" si="0"/>
        <v>Greg Dulcich</v>
      </c>
      <c r="E34" s="9" t="s">
        <v>347</v>
      </c>
      <c r="F34" s="1" t="s">
        <v>40</v>
      </c>
      <c r="G34" s="1">
        <v>1</v>
      </c>
      <c r="H34" s="1">
        <v>3</v>
      </c>
      <c r="I34" s="1">
        <v>2</v>
      </c>
      <c r="J34" s="1">
        <v>12</v>
      </c>
      <c r="K34" s="1">
        <v>0</v>
      </c>
      <c r="L34" s="3">
        <v>1.2</v>
      </c>
      <c r="M34" s="1">
        <v>1.2</v>
      </c>
    </row>
    <row r="35" spans="3:13" x14ac:dyDescent="0.25">
      <c r="C35" s="5">
        <f>_xlfn.XLOOKUP(F35,[1]teams!$B:$B,[1]teams!$A:$A)</f>
        <v>1</v>
      </c>
      <c r="D35" s="5" t="str">
        <f t="shared" si="0"/>
        <v>Elijah Higgins</v>
      </c>
      <c r="E35" s="9" t="s">
        <v>348</v>
      </c>
      <c r="F35" s="2" t="s">
        <v>44</v>
      </c>
      <c r="G35" s="2">
        <v>1</v>
      </c>
      <c r="H35" s="2">
        <v>2</v>
      </c>
      <c r="I35" s="2">
        <v>2</v>
      </c>
      <c r="J35" s="2">
        <v>12</v>
      </c>
      <c r="K35" s="2">
        <v>0</v>
      </c>
      <c r="L35" s="3">
        <v>1.2</v>
      </c>
      <c r="M35" s="2">
        <v>1.2</v>
      </c>
    </row>
    <row r="36" spans="3:13" x14ac:dyDescent="0.25">
      <c r="C36" s="5">
        <f>_xlfn.XLOOKUP(F36,[1]teams!$B:$B,[1]teams!$A:$A)</f>
        <v>26</v>
      </c>
      <c r="D36" s="5" t="str">
        <f t="shared" si="0"/>
        <v>Grant Calcaterra</v>
      </c>
      <c r="E36" s="9" t="s">
        <v>349</v>
      </c>
      <c r="F36" s="1" t="s">
        <v>60</v>
      </c>
      <c r="G36" s="1">
        <v>1</v>
      </c>
      <c r="H36" s="1">
        <v>1</v>
      </c>
      <c r="I36" s="1">
        <v>1</v>
      </c>
      <c r="J36" s="1">
        <v>11</v>
      </c>
      <c r="K36" s="1">
        <v>0</v>
      </c>
      <c r="L36" s="3">
        <v>1.1000000000000001</v>
      </c>
      <c r="M36" s="1">
        <v>1.1000000000000001</v>
      </c>
    </row>
    <row r="37" spans="3:13" x14ac:dyDescent="0.25">
      <c r="C37" s="5">
        <f>_xlfn.XLOOKUP(F37,[1]teams!$B:$B,[1]teams!$A:$A)</f>
        <v>29</v>
      </c>
      <c r="D37" s="5" t="str">
        <f t="shared" si="0"/>
        <v>Noah Fant</v>
      </c>
      <c r="E37" s="9" t="s">
        <v>350</v>
      </c>
      <c r="F37" s="2" t="s">
        <v>55</v>
      </c>
      <c r="G37" s="2">
        <v>1</v>
      </c>
      <c r="H37" s="2">
        <v>4</v>
      </c>
      <c r="I37" s="2">
        <v>2</v>
      </c>
      <c r="J37" s="2">
        <v>11</v>
      </c>
      <c r="K37" s="2">
        <v>0</v>
      </c>
      <c r="L37" s="3">
        <v>1.1000000000000001</v>
      </c>
      <c r="M37" s="2">
        <v>1.1000000000000001</v>
      </c>
    </row>
    <row r="38" spans="3:13" x14ac:dyDescent="0.25">
      <c r="C38" s="5">
        <f>_xlfn.XLOOKUP(F38,[1]teams!$B:$B,[1]teams!$A:$A)</f>
        <v>4</v>
      </c>
      <c r="D38" s="5" t="str">
        <f t="shared" si="0"/>
        <v>Dalton Kincaid</v>
      </c>
      <c r="E38" s="9" t="s">
        <v>351</v>
      </c>
      <c r="F38" s="1" t="s">
        <v>69</v>
      </c>
      <c r="G38" s="1">
        <v>1</v>
      </c>
      <c r="H38" s="1">
        <v>2</v>
      </c>
      <c r="I38" s="1">
        <v>1</v>
      </c>
      <c r="J38" s="1">
        <v>11</v>
      </c>
      <c r="K38" s="1">
        <v>0</v>
      </c>
      <c r="L38" s="3">
        <v>1.1000000000000001</v>
      </c>
      <c r="M38" s="1">
        <v>1.1000000000000001</v>
      </c>
    </row>
    <row r="39" spans="3:13" x14ac:dyDescent="0.25">
      <c r="C39" s="5">
        <f>_xlfn.XLOOKUP(F39,[1]teams!$B:$B,[1]teams!$A:$A)</f>
        <v>31</v>
      </c>
      <c r="D39" s="5" t="str">
        <f t="shared" si="0"/>
        <v>Nick Vannett</v>
      </c>
      <c r="E39" s="9" t="s">
        <v>352</v>
      </c>
      <c r="F39" s="2" t="s">
        <v>33</v>
      </c>
      <c r="G39" s="2">
        <v>1</v>
      </c>
      <c r="H39" s="2">
        <v>2</v>
      </c>
      <c r="I39" s="2">
        <v>2</v>
      </c>
      <c r="J39" s="2">
        <v>11</v>
      </c>
      <c r="K39" s="2">
        <v>0</v>
      </c>
      <c r="L39" s="3">
        <v>1.1000000000000001</v>
      </c>
      <c r="M39" s="2">
        <v>1.1000000000000001</v>
      </c>
    </row>
    <row r="40" spans="3:13" x14ac:dyDescent="0.25">
      <c r="C40" s="5">
        <f>_xlfn.XLOOKUP(F40,[1]teams!$B:$B,[1]teams!$A:$A)</f>
        <v>27</v>
      </c>
      <c r="D40" s="5" t="str">
        <f t="shared" si="0"/>
        <v>MyCole Pruitt</v>
      </c>
      <c r="E40" s="9" t="s">
        <v>353</v>
      </c>
      <c r="F40" s="1" t="s">
        <v>31</v>
      </c>
      <c r="G40" s="1">
        <v>1</v>
      </c>
      <c r="H40" s="1">
        <v>2</v>
      </c>
      <c r="I40" s="1">
        <v>1</v>
      </c>
      <c r="J40" s="1">
        <v>9</v>
      </c>
      <c r="K40" s="1">
        <v>0</v>
      </c>
      <c r="L40" s="3">
        <v>0.9</v>
      </c>
      <c r="M40" s="1">
        <v>0.9</v>
      </c>
    </row>
    <row r="41" spans="3:13" x14ac:dyDescent="0.25">
      <c r="C41" s="5">
        <f>_xlfn.XLOOKUP(F41,[1]teams!$B:$B,[1]teams!$A:$A)</f>
        <v>20</v>
      </c>
      <c r="D41" s="5" t="str">
        <f t="shared" si="0"/>
        <v>Jonnu Smith</v>
      </c>
      <c r="E41" s="9" t="s">
        <v>354</v>
      </c>
      <c r="F41" s="2" t="s">
        <v>57</v>
      </c>
      <c r="G41" s="2">
        <v>1</v>
      </c>
      <c r="H41" s="2">
        <v>2</v>
      </c>
      <c r="I41" s="2">
        <v>1</v>
      </c>
      <c r="J41" s="2">
        <v>7</v>
      </c>
      <c r="K41" s="2">
        <v>0</v>
      </c>
      <c r="L41" s="3">
        <v>0.7</v>
      </c>
      <c r="M41" s="2">
        <v>0.7</v>
      </c>
    </row>
    <row r="42" spans="3:13" x14ac:dyDescent="0.25">
      <c r="C42" s="5">
        <f>_xlfn.XLOOKUP(F42,[1]teams!$B:$B,[1]teams!$A:$A)</f>
        <v>25</v>
      </c>
      <c r="D42" s="5" t="str">
        <f t="shared" si="0"/>
        <v>Tyler Conklin</v>
      </c>
      <c r="E42" s="9" t="s">
        <v>355</v>
      </c>
      <c r="F42" s="1" t="s">
        <v>14</v>
      </c>
      <c r="G42" s="1">
        <v>1</v>
      </c>
      <c r="H42" s="1">
        <v>2</v>
      </c>
      <c r="I42" s="1">
        <v>1</v>
      </c>
      <c r="J42" s="1">
        <v>6</v>
      </c>
      <c r="K42" s="1">
        <v>0</v>
      </c>
      <c r="L42" s="3">
        <v>0.6</v>
      </c>
      <c r="M42" s="1">
        <v>0.6</v>
      </c>
    </row>
    <row r="43" spans="3:13" x14ac:dyDescent="0.25">
      <c r="C43" s="5">
        <f>_xlfn.XLOOKUP(F43,[1]teams!$B:$B,[1]teams!$A:$A)</f>
        <v>20</v>
      </c>
      <c r="D43" s="5" t="str">
        <f t="shared" si="0"/>
        <v>Julian Hill</v>
      </c>
      <c r="E43" s="9" t="s">
        <v>356</v>
      </c>
      <c r="F43" s="2" t="s">
        <v>57</v>
      </c>
      <c r="G43" s="2">
        <v>1</v>
      </c>
      <c r="H43" s="2">
        <v>1</v>
      </c>
      <c r="I43" s="2">
        <v>1</v>
      </c>
      <c r="J43" s="2">
        <v>6</v>
      </c>
      <c r="K43" s="2">
        <v>0</v>
      </c>
      <c r="L43" s="3">
        <v>0.6</v>
      </c>
      <c r="M43" s="2">
        <v>0.6</v>
      </c>
    </row>
    <row r="44" spans="3:13" x14ac:dyDescent="0.25">
      <c r="C44" s="5">
        <f>_xlfn.XLOOKUP(F44,[1]teams!$B:$B,[1]teams!$A:$A)</f>
        <v>15</v>
      </c>
      <c r="D44" s="5" t="str">
        <f t="shared" si="0"/>
        <v>Evan Engram</v>
      </c>
      <c r="E44" s="9" t="s">
        <v>357</v>
      </c>
      <c r="F44" s="1" t="s">
        <v>28</v>
      </c>
      <c r="G44" s="1">
        <v>1</v>
      </c>
      <c r="H44" s="1">
        <v>4</v>
      </c>
      <c r="I44" s="1">
        <v>1</v>
      </c>
      <c r="J44" s="1">
        <v>5</v>
      </c>
      <c r="K44" s="1">
        <v>0</v>
      </c>
      <c r="L44" s="3">
        <v>0.5</v>
      </c>
      <c r="M44" s="1">
        <v>0.5</v>
      </c>
    </row>
    <row r="45" spans="3:13" x14ac:dyDescent="0.25">
      <c r="C45" s="5">
        <f>_xlfn.XLOOKUP(F45,[1]teams!$B:$B,[1]teams!$A:$A)</f>
        <v>30</v>
      </c>
      <c r="D45" s="5" t="str">
        <f t="shared" si="0"/>
        <v>Cade Otton</v>
      </c>
      <c r="E45" s="9" t="s">
        <v>358</v>
      </c>
      <c r="F45" s="2" t="s">
        <v>0</v>
      </c>
      <c r="G45" s="2">
        <v>1</v>
      </c>
      <c r="H45" s="2">
        <v>2</v>
      </c>
      <c r="I45" s="2">
        <v>1</v>
      </c>
      <c r="J45" s="2">
        <v>5</v>
      </c>
      <c r="K45" s="2">
        <v>0</v>
      </c>
      <c r="L45" s="3">
        <v>0.5</v>
      </c>
      <c r="M45" s="2">
        <v>0.5</v>
      </c>
    </row>
    <row r="46" spans="3:13" x14ac:dyDescent="0.25">
      <c r="C46" s="5">
        <f>_xlfn.XLOOKUP(F46,[1]teams!$B:$B,[1]teams!$A:$A)</f>
        <v>27</v>
      </c>
      <c r="D46" s="5" t="str">
        <f t="shared" si="0"/>
        <v>Darnell Washington</v>
      </c>
      <c r="E46" s="9" t="s">
        <v>359</v>
      </c>
      <c r="F46" s="1" t="s">
        <v>31</v>
      </c>
      <c r="G46" s="1">
        <v>1</v>
      </c>
      <c r="H46" s="1">
        <v>1</v>
      </c>
      <c r="I46" s="1">
        <v>1</v>
      </c>
      <c r="J46" s="1">
        <v>5</v>
      </c>
      <c r="K46" s="1">
        <v>0</v>
      </c>
      <c r="L46" s="3">
        <v>0.5</v>
      </c>
      <c r="M46" s="1">
        <v>0.5</v>
      </c>
    </row>
    <row r="47" spans="3:13" x14ac:dyDescent="0.25">
      <c r="C47" s="5">
        <f>_xlfn.XLOOKUP(F47,[1]teams!$B:$B,[1]teams!$A:$A)</f>
        <v>6</v>
      </c>
      <c r="D47" s="5" t="str">
        <f t="shared" si="0"/>
        <v>Cole Kmet</v>
      </c>
      <c r="E47" s="9" t="s">
        <v>360</v>
      </c>
      <c r="F47" s="2" t="s">
        <v>12</v>
      </c>
      <c r="G47" s="2">
        <v>1</v>
      </c>
      <c r="H47" s="2">
        <v>1</v>
      </c>
      <c r="I47" s="2">
        <v>1</v>
      </c>
      <c r="J47" s="2">
        <v>4</v>
      </c>
      <c r="K47" s="2">
        <v>0</v>
      </c>
      <c r="L47" s="3">
        <v>0.4</v>
      </c>
      <c r="M47" s="2">
        <v>0.4</v>
      </c>
    </row>
    <row r="48" spans="3:13" x14ac:dyDescent="0.25">
      <c r="C48" s="5">
        <f>_xlfn.XLOOKUP(F48,[1]teams!$B:$B,[1]teams!$A:$A)</f>
        <v>5</v>
      </c>
      <c r="D48" s="5" t="str">
        <f t="shared" si="0"/>
        <v>Ja'Tavion Sanders</v>
      </c>
      <c r="E48" s="9" t="s">
        <v>361</v>
      </c>
      <c r="F48" s="1" t="s">
        <v>10</v>
      </c>
      <c r="G48" s="1">
        <v>1</v>
      </c>
      <c r="H48" s="1">
        <v>1</v>
      </c>
      <c r="I48" s="1">
        <v>1</v>
      </c>
      <c r="J48" s="1">
        <v>4</v>
      </c>
      <c r="K48" s="1">
        <v>0</v>
      </c>
      <c r="L48" s="3">
        <v>0.4</v>
      </c>
      <c r="M48" s="1">
        <v>0.4</v>
      </c>
    </row>
    <row r="49" spans="1:13" x14ac:dyDescent="0.25">
      <c r="C49" s="5">
        <f>_xlfn.XLOOKUP(F49,[1]teams!$B:$B,[1]teams!$A:$A)</f>
        <v>2</v>
      </c>
      <c r="D49" s="5" t="str">
        <f t="shared" si="0"/>
        <v>Charlie Woerner</v>
      </c>
      <c r="E49" s="9" t="s">
        <v>362</v>
      </c>
      <c r="F49" s="2" t="s">
        <v>22</v>
      </c>
      <c r="G49" s="2">
        <v>1</v>
      </c>
      <c r="H49" s="2">
        <v>2</v>
      </c>
      <c r="I49" s="2">
        <v>1</v>
      </c>
      <c r="J49" s="2">
        <v>4</v>
      </c>
      <c r="K49" s="2">
        <v>0</v>
      </c>
      <c r="L49" s="3">
        <v>0.4</v>
      </c>
      <c r="M49" s="2">
        <v>0.4</v>
      </c>
    </row>
    <row r="50" spans="1:13" x14ac:dyDescent="0.25">
      <c r="C50" s="5">
        <f>_xlfn.XLOOKUP(F50,[1]teams!$B:$B,[1]teams!$A:$A)</f>
        <v>24</v>
      </c>
      <c r="D50" s="5" t="str">
        <f t="shared" si="0"/>
        <v>Daniel Bellinger</v>
      </c>
      <c r="E50" s="9" t="s">
        <v>363</v>
      </c>
      <c r="F50" s="1" t="s">
        <v>20</v>
      </c>
      <c r="G50" s="1">
        <v>1</v>
      </c>
      <c r="H50" s="1">
        <v>1</v>
      </c>
      <c r="I50" s="1">
        <v>1</v>
      </c>
      <c r="J50" s="1">
        <v>3</v>
      </c>
      <c r="K50" s="1">
        <v>0</v>
      </c>
      <c r="L50" s="3">
        <v>0.3</v>
      </c>
      <c r="M50" s="1">
        <v>0.3</v>
      </c>
    </row>
    <row r="51" spans="1:13" x14ac:dyDescent="0.25">
      <c r="C51" s="5">
        <f>_xlfn.XLOOKUP(F51,[1]teams!$B:$B,[1]teams!$A:$A)</f>
        <v>13</v>
      </c>
      <c r="D51" s="5" t="str">
        <f t="shared" si="0"/>
        <v>Brevin Jordan</v>
      </c>
      <c r="E51" s="9" t="s">
        <v>364</v>
      </c>
      <c r="F51" s="2" t="s">
        <v>52</v>
      </c>
      <c r="G51" s="2">
        <v>1</v>
      </c>
      <c r="H51" s="2">
        <v>2</v>
      </c>
      <c r="I51" s="2">
        <v>1</v>
      </c>
      <c r="J51" s="2">
        <v>3</v>
      </c>
      <c r="K51" s="2">
        <v>0</v>
      </c>
      <c r="L51" s="3">
        <v>0.3</v>
      </c>
      <c r="M51" s="2">
        <v>0.3</v>
      </c>
    </row>
    <row r="52" spans="1:13" x14ac:dyDescent="0.25">
      <c r="C52" s="5">
        <f>_xlfn.XLOOKUP(F52,[1]teams!$B:$B,[1]teams!$A:$A)</f>
        <v>17</v>
      </c>
      <c r="D52" s="5" t="str">
        <f t="shared" si="0"/>
        <v>Michael Mayer</v>
      </c>
      <c r="E52" s="9" t="s">
        <v>365</v>
      </c>
      <c r="F52" s="1" t="s">
        <v>42</v>
      </c>
      <c r="G52" s="1">
        <v>1</v>
      </c>
      <c r="H52" s="1">
        <v>3</v>
      </c>
      <c r="I52" s="1">
        <v>2</v>
      </c>
      <c r="J52" s="1">
        <v>3</v>
      </c>
      <c r="K52" s="1">
        <v>0</v>
      </c>
      <c r="L52" s="3">
        <v>0.3</v>
      </c>
      <c r="M52" s="1">
        <v>0.3</v>
      </c>
    </row>
    <row r="53" spans="1:13" x14ac:dyDescent="0.25">
      <c r="C53" s="5">
        <f>_xlfn.XLOOKUP(F53,[1]teams!$B:$B,[1]teams!$A:$A)</f>
        <v>11</v>
      </c>
      <c r="D53" s="5" t="str">
        <f t="shared" si="0"/>
        <v>Brock Wright</v>
      </c>
      <c r="E53" s="9" t="s">
        <v>366</v>
      </c>
      <c r="F53" s="2" t="s">
        <v>36</v>
      </c>
      <c r="G53" s="2">
        <v>1</v>
      </c>
      <c r="H53" s="2">
        <v>1</v>
      </c>
      <c r="I53" s="2">
        <v>1</v>
      </c>
      <c r="J53" s="2">
        <v>2</v>
      </c>
      <c r="K53" s="2">
        <v>0</v>
      </c>
      <c r="L53" s="3">
        <v>0.2</v>
      </c>
      <c r="M53" s="2">
        <v>0.2</v>
      </c>
    </row>
    <row r="54" spans="1:13" x14ac:dyDescent="0.25">
      <c r="C54" s="5">
        <f>_xlfn.XLOOKUP(F54,[1]teams!$B:$B,[1]teams!$A:$A)</f>
        <v>14</v>
      </c>
      <c r="D54" s="5" t="str">
        <f t="shared" si="0"/>
        <v>Mo Alie-Cox</v>
      </c>
      <c r="E54" s="9" t="s">
        <v>367</v>
      </c>
      <c r="F54" s="1" t="s">
        <v>66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3">
        <v>0</v>
      </c>
      <c r="M54" s="1">
        <v>0</v>
      </c>
    </row>
    <row r="55" spans="1:13" x14ac:dyDescent="0.25">
      <c r="C55" s="5">
        <f>_xlfn.XLOOKUP(F55,[1]teams!$B:$B,[1]teams!$A:$A)</f>
        <v>19</v>
      </c>
      <c r="D55" s="5" t="str">
        <f t="shared" si="0"/>
        <v>Davis Allen</v>
      </c>
      <c r="E55" s="9" t="s">
        <v>368</v>
      </c>
      <c r="F55" s="2" t="s">
        <v>50</v>
      </c>
      <c r="G55" s="2">
        <v>1</v>
      </c>
      <c r="H55" s="2">
        <v>1</v>
      </c>
      <c r="I55" s="2">
        <v>0</v>
      </c>
      <c r="J55" s="2">
        <v>0</v>
      </c>
      <c r="K55" s="2">
        <v>0</v>
      </c>
      <c r="L55" s="3">
        <v>0</v>
      </c>
      <c r="M55" s="2">
        <v>0</v>
      </c>
    </row>
    <row r="56" spans="1:13" x14ac:dyDescent="0.25">
      <c r="C56" s="5">
        <f>_xlfn.XLOOKUP(F56,[1]teams!$B:$B,[1]teams!$A:$A)</f>
        <v>32</v>
      </c>
      <c r="D56" s="5" t="str">
        <f t="shared" si="0"/>
        <v>John Bates</v>
      </c>
      <c r="E56" s="9" t="s">
        <v>369</v>
      </c>
      <c r="F56" s="1" t="s">
        <v>64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3">
        <v>0</v>
      </c>
      <c r="M56" s="1">
        <v>0</v>
      </c>
    </row>
    <row r="57" spans="1:13" x14ac:dyDescent="0.25">
      <c r="C57" s="5">
        <f>_xlfn.XLOOKUP(F57,[1]teams!$B:$B,[1]teams!$A:$A)</f>
        <v>14</v>
      </c>
      <c r="D57" s="5" t="str">
        <f t="shared" si="0"/>
        <v>Kylen Granson</v>
      </c>
      <c r="E57" s="9" t="s">
        <v>370</v>
      </c>
      <c r="F57" s="2" t="s">
        <v>66</v>
      </c>
      <c r="G57" s="2">
        <v>1</v>
      </c>
      <c r="H57" s="2">
        <v>1</v>
      </c>
      <c r="I57" s="2">
        <v>0</v>
      </c>
      <c r="J57" s="2">
        <v>0</v>
      </c>
      <c r="K57" s="2">
        <v>0</v>
      </c>
      <c r="L57" s="3">
        <v>0</v>
      </c>
      <c r="M57" s="2">
        <v>0</v>
      </c>
    </row>
    <row r="58" spans="1:13" x14ac:dyDescent="0.25">
      <c r="C58" s="5">
        <f>_xlfn.XLOOKUP(F58,[1]teams!$B:$B,[1]teams!$A:$A)</f>
        <v>12</v>
      </c>
      <c r="D58" s="5" t="str">
        <f t="shared" si="0"/>
        <v>Luke Musgrave</v>
      </c>
      <c r="E58" s="9" t="s">
        <v>371</v>
      </c>
      <c r="F58" s="1" t="s">
        <v>6</v>
      </c>
      <c r="G58" s="1">
        <v>1</v>
      </c>
      <c r="H58" s="1">
        <v>2</v>
      </c>
      <c r="I58" s="1">
        <v>0</v>
      </c>
      <c r="J58" s="1">
        <v>0</v>
      </c>
      <c r="K58" s="1">
        <v>0</v>
      </c>
      <c r="L58" s="3">
        <v>0</v>
      </c>
      <c r="M58" s="1">
        <v>0</v>
      </c>
    </row>
    <row r="59" spans="1:13" x14ac:dyDescent="0.25">
      <c r="C59" s="5">
        <f>_xlfn.XLOOKUP(F59,[1]teams!$B:$B,[1]teams!$A:$A)</f>
        <v>28</v>
      </c>
      <c r="D59" s="5" t="str">
        <f t="shared" si="0"/>
        <v>Eric Saubert</v>
      </c>
      <c r="E59" s="9" t="s">
        <v>372</v>
      </c>
      <c r="F59" s="2" t="s">
        <v>4</v>
      </c>
      <c r="G59" s="2">
        <v>1</v>
      </c>
      <c r="H59" s="2">
        <v>1</v>
      </c>
      <c r="I59" s="2">
        <v>0</v>
      </c>
      <c r="J59" s="2">
        <v>0</v>
      </c>
      <c r="K59" s="2">
        <v>0</v>
      </c>
      <c r="L59" s="3">
        <v>0</v>
      </c>
      <c r="M59" s="2">
        <v>0</v>
      </c>
    </row>
    <row r="60" spans="1:13" x14ac:dyDescent="0.25">
      <c r="C60" s="5">
        <f>_xlfn.XLOOKUP(F60,[1]teams!$B:$B,[1]teams!$A:$A)</f>
        <v>20</v>
      </c>
      <c r="D60" s="5" t="str">
        <f t="shared" si="0"/>
        <v>Durham Smythe</v>
      </c>
      <c r="E60" s="9" t="s">
        <v>373</v>
      </c>
      <c r="F60" s="1" t="s">
        <v>57</v>
      </c>
      <c r="G60" s="1">
        <v>1</v>
      </c>
      <c r="H60" s="1">
        <v>3</v>
      </c>
      <c r="I60" s="1">
        <v>0</v>
      </c>
      <c r="J60" s="1">
        <v>0</v>
      </c>
      <c r="K60" s="1">
        <v>0</v>
      </c>
      <c r="L60" s="3">
        <v>0</v>
      </c>
      <c r="M60" s="1">
        <v>0</v>
      </c>
    </row>
    <row r="61" spans="1:13" x14ac:dyDescent="0.25">
      <c r="C61" s="5">
        <f>_xlfn.XLOOKUP(F61,[1]teams!$B:$B,[1]teams!$A:$A)</f>
        <v>10</v>
      </c>
      <c r="D61" s="5" t="str">
        <f t="shared" si="0"/>
        <v>Adam Trautman</v>
      </c>
      <c r="E61" s="9" t="s">
        <v>374</v>
      </c>
      <c r="F61" s="2" t="s">
        <v>40</v>
      </c>
      <c r="G61" s="2">
        <v>1</v>
      </c>
      <c r="H61" s="2">
        <v>1</v>
      </c>
      <c r="I61" s="2">
        <v>0</v>
      </c>
      <c r="J61" s="2">
        <v>0</v>
      </c>
      <c r="K61" s="2">
        <v>0</v>
      </c>
      <c r="L61" s="3">
        <v>0</v>
      </c>
      <c r="M61" s="2">
        <v>0</v>
      </c>
    </row>
    <row r="62" spans="1:13" x14ac:dyDescent="0.25">
      <c r="C62" s="5">
        <f>_xlfn.XLOOKUP(F62,[1]teams!$B:$B,[1]teams!$A:$A)</f>
        <v>6</v>
      </c>
      <c r="D62" s="5" t="str">
        <f t="shared" si="0"/>
        <v>Gerald Everett</v>
      </c>
      <c r="E62" s="9" t="s">
        <v>375</v>
      </c>
      <c r="F62" s="1" t="s">
        <v>12</v>
      </c>
      <c r="G62" s="1">
        <v>1</v>
      </c>
      <c r="H62" s="1">
        <v>1</v>
      </c>
      <c r="I62" s="1">
        <v>1</v>
      </c>
      <c r="J62" s="1">
        <v>-1</v>
      </c>
      <c r="K62" s="1">
        <v>0</v>
      </c>
      <c r="L62" s="3">
        <v>-0.1</v>
      </c>
      <c r="M62" s="1">
        <v>-0.1</v>
      </c>
    </row>
    <row r="63" spans="1:13" s="11" customFormat="1" x14ac:dyDescent="0.25">
      <c r="A63" s="11" t="s">
        <v>413</v>
      </c>
      <c r="E63" s="17"/>
    </row>
    <row r="64" spans="1:13" x14ac:dyDescent="0.25">
      <c r="A64" s="5">
        <f>IFERROR(_xlfn.XLOOKUP(C64,[3]games!$D$18:$D$33,[3]games!$A$18:$A$33),_xlfn.XLOOKUP(C64,[3]games!$F$18:$F$33,[3]games!$A$18:$A$33))</f>
        <v>2024091505</v>
      </c>
      <c r="B64">
        <f>_xlfn.XLOOKUP(D64,[2]players!$C:$C,[2]players!$A:$A)</f>
        <v>257</v>
      </c>
      <c r="C64" s="5">
        <f>_xlfn.XLOOKUP(F64,[1]teams!$B:$B,[1]teams!$A:$A)</f>
        <v>28</v>
      </c>
      <c r="D64" s="6" t="str">
        <f t="shared" ref="D64:D123" si="1">TRIM(RIGHT(E64,LEN(E64)-FIND(".",E64)-1))</f>
        <v>George Kittle</v>
      </c>
      <c r="E64" s="9" t="s">
        <v>621</v>
      </c>
      <c r="F64" s="1" t="s">
        <v>4</v>
      </c>
      <c r="G64" s="1">
        <v>1</v>
      </c>
      <c r="H64" s="1">
        <v>8</v>
      </c>
      <c r="I64" s="1">
        <v>7</v>
      </c>
      <c r="J64" s="1">
        <v>76</v>
      </c>
      <c r="K64" s="1">
        <v>1</v>
      </c>
      <c r="L64" s="3">
        <v>13.6</v>
      </c>
      <c r="M64" s="1">
        <v>13.6</v>
      </c>
    </row>
    <row r="65" spans="1:13" x14ac:dyDescent="0.25">
      <c r="A65" s="5">
        <f>IFERROR(_xlfn.XLOOKUP(C65,[3]games!$D$18:$D$33,[3]games!$A$18:$A$33),_xlfn.XLOOKUP(C65,[3]games!$F$18:$F$33,[3]games!$A$18:$A$33))</f>
        <v>2024091506</v>
      </c>
      <c r="B65">
        <f>_xlfn.XLOOKUP(D65,[2]players!$C:$C,[2]players!$A:$A)</f>
        <v>272</v>
      </c>
      <c r="C65" s="5">
        <f>_xlfn.XLOOKUP(F65,[1]teams!$B:$B,[1]teams!$A:$A)</f>
        <v>22</v>
      </c>
      <c r="D65" s="6" t="str">
        <f t="shared" si="1"/>
        <v>Hunter Henry</v>
      </c>
      <c r="E65" s="9" t="s">
        <v>622</v>
      </c>
      <c r="F65" s="2" t="s">
        <v>16</v>
      </c>
      <c r="G65" s="2">
        <v>1</v>
      </c>
      <c r="H65" s="2">
        <v>12</v>
      </c>
      <c r="I65" s="2">
        <v>8</v>
      </c>
      <c r="J65" s="2">
        <v>109</v>
      </c>
      <c r="K65" s="2">
        <v>0</v>
      </c>
      <c r="L65" s="3">
        <v>10.9</v>
      </c>
      <c r="M65" s="2">
        <v>10.9</v>
      </c>
    </row>
    <row r="66" spans="1:13" x14ac:dyDescent="0.25">
      <c r="A66" s="5">
        <f>IFERROR(_xlfn.XLOOKUP(C66,[3]games!$D$18:$D$33,[3]games!$A$18:$A$33),_xlfn.XLOOKUP(C66,[3]games!$F$18:$F$33,[3]games!$A$18:$A$33))</f>
        <v>2024091510</v>
      </c>
      <c r="B66">
        <f>_xlfn.XLOOKUP(D66,[2]players!$C:$C,[2]players!$A:$A)</f>
        <v>253</v>
      </c>
      <c r="C66" s="5">
        <f>_xlfn.XLOOKUP(F66,[1]teams!$B:$B,[1]teams!$A:$A)</f>
        <v>17</v>
      </c>
      <c r="D66" s="6" t="str">
        <f t="shared" si="1"/>
        <v>Brock Bowers</v>
      </c>
      <c r="E66" s="9" t="s">
        <v>623</v>
      </c>
      <c r="F66" s="1" t="s">
        <v>42</v>
      </c>
      <c r="G66" s="1">
        <v>1</v>
      </c>
      <c r="H66" s="1">
        <v>9</v>
      </c>
      <c r="I66" s="1">
        <v>9</v>
      </c>
      <c r="J66" s="1">
        <v>98</v>
      </c>
      <c r="K66" s="1">
        <v>0</v>
      </c>
      <c r="L66" s="3">
        <v>9.8000000000000007</v>
      </c>
      <c r="M66" s="1">
        <v>9.8000000000000007</v>
      </c>
    </row>
    <row r="67" spans="1:13" x14ac:dyDescent="0.25">
      <c r="A67" s="5">
        <f>IFERROR(_xlfn.XLOOKUP(C67,[3]games!$D$18:$D$33,[3]games!$A$18:$A$33),_xlfn.XLOOKUP(C67,[3]games!$F$18:$F$33,[3]games!$A$18:$A$33))</f>
        <v>2024091513</v>
      </c>
      <c r="B67">
        <f>_xlfn.XLOOKUP(D67,[2]players!$C:$C,[2]players!$A:$A)</f>
        <v>271</v>
      </c>
      <c r="C67" s="5">
        <f>_xlfn.XLOOKUP(F67,[1]teams!$B:$B,[1]teams!$A:$A)</f>
        <v>7</v>
      </c>
      <c r="D67" s="6" t="str">
        <f t="shared" si="1"/>
        <v>Mike Gesicki</v>
      </c>
      <c r="E67" s="9" t="s">
        <v>624</v>
      </c>
      <c r="F67" s="2" t="s">
        <v>18</v>
      </c>
      <c r="G67" s="2">
        <v>1</v>
      </c>
      <c r="H67" s="2">
        <v>9</v>
      </c>
      <c r="I67" s="2">
        <v>7</v>
      </c>
      <c r="J67" s="2">
        <v>91</v>
      </c>
      <c r="K67" s="2">
        <v>0</v>
      </c>
      <c r="L67" s="3">
        <v>9.1</v>
      </c>
      <c r="M67" s="2">
        <v>9.1</v>
      </c>
    </row>
    <row r="68" spans="1:13" x14ac:dyDescent="0.25">
      <c r="A68" s="5">
        <f>IFERROR(_xlfn.XLOOKUP(C68,[3]games!$D$18:$D$33,[3]games!$A$18:$A$33),_xlfn.XLOOKUP(C68,[3]games!$F$18:$F$33,[3]games!$A$18:$A$33))</f>
        <v>2024091511</v>
      </c>
      <c r="B68">
        <f>_xlfn.XLOOKUP(D68,[2]players!$C:$C,[2]players!$A:$A)</f>
        <v>281</v>
      </c>
      <c r="C68" s="5">
        <f>_xlfn.XLOOKUP(F68,[1]teams!$B:$B,[1]teams!$A:$A)</f>
        <v>1</v>
      </c>
      <c r="D68" s="6" t="str">
        <f t="shared" si="1"/>
        <v>Elijah Higgins</v>
      </c>
      <c r="E68" s="9" t="s">
        <v>625</v>
      </c>
      <c r="F68" s="1" t="s">
        <v>44</v>
      </c>
      <c r="G68" s="1">
        <v>1</v>
      </c>
      <c r="H68" s="1">
        <v>1</v>
      </c>
      <c r="I68" s="1">
        <v>1</v>
      </c>
      <c r="J68" s="1">
        <v>18</v>
      </c>
      <c r="K68" s="1">
        <v>1</v>
      </c>
      <c r="L68" s="3">
        <v>7.8</v>
      </c>
      <c r="M68" s="1">
        <v>7.8</v>
      </c>
    </row>
    <row r="69" spans="1:13" x14ac:dyDescent="0.25">
      <c r="A69" s="5">
        <f>IFERROR(_xlfn.XLOOKUP(C69,[3]games!$D$18:$D$33,[3]games!$A$18:$A$33),_xlfn.XLOOKUP(C69,[3]games!$F$18:$F$33,[3]games!$A$18:$A$33))</f>
        <v>2024091511</v>
      </c>
      <c r="B69">
        <f>_xlfn.XLOOKUP(D69,[2]players!$C:$C,[2]players!$A:$A)</f>
        <v>265</v>
      </c>
      <c r="C69" s="5">
        <f>_xlfn.XLOOKUP(F69,[1]teams!$B:$B,[1]teams!$A:$A)</f>
        <v>1</v>
      </c>
      <c r="D69" s="6" t="str">
        <f t="shared" si="1"/>
        <v>Trey McBride</v>
      </c>
      <c r="E69" s="9" t="s">
        <v>626</v>
      </c>
      <c r="F69" s="2" t="s">
        <v>44</v>
      </c>
      <c r="G69" s="2">
        <v>1</v>
      </c>
      <c r="H69" s="2">
        <v>6</v>
      </c>
      <c r="I69" s="2">
        <v>6</v>
      </c>
      <c r="J69" s="2">
        <v>67</v>
      </c>
      <c r="K69" s="2">
        <v>0</v>
      </c>
      <c r="L69" s="3">
        <v>6.7</v>
      </c>
      <c r="M69" s="2">
        <v>6.7</v>
      </c>
    </row>
    <row r="70" spans="1:13" x14ac:dyDescent="0.25">
      <c r="A70" s="5">
        <f>IFERROR(_xlfn.XLOOKUP(C70,[3]games!$D$18:$D$33,[3]games!$A$18:$A$33),_xlfn.XLOOKUP(C70,[3]games!$F$18:$F$33,[3]games!$A$18:$A$33))</f>
        <v>2024091509</v>
      </c>
      <c r="B70">
        <f>_xlfn.XLOOKUP(D70,[2]players!$C:$C,[2]players!$A:$A)</f>
        <v>348</v>
      </c>
      <c r="C70" s="5">
        <f>_xlfn.XLOOKUP(F70,[1]teams!$B:$B,[1]teams!$A:$A)</f>
        <v>15</v>
      </c>
      <c r="D70" s="6" t="str">
        <f t="shared" si="1"/>
        <v>Brenton Strange</v>
      </c>
      <c r="E70" s="9" t="s">
        <v>627</v>
      </c>
      <c r="F70" s="1" t="s">
        <v>28</v>
      </c>
      <c r="G70" s="1">
        <v>1</v>
      </c>
      <c r="H70" s="1">
        <v>6</v>
      </c>
      <c r="I70" s="1">
        <v>3</v>
      </c>
      <c r="J70" s="1">
        <v>65</v>
      </c>
      <c r="K70" s="1">
        <v>0</v>
      </c>
      <c r="L70" s="3">
        <v>6.5</v>
      </c>
      <c r="M70" s="1">
        <v>6.5</v>
      </c>
    </row>
    <row r="71" spans="1:13" x14ac:dyDescent="0.25">
      <c r="A71" s="5">
        <f>IFERROR(_xlfn.XLOOKUP(C71,[3]games!$D$18:$D$33,[3]games!$A$18:$A$33),_xlfn.XLOOKUP(C71,[3]games!$F$18:$F$33,[3]games!$A$18:$A$33))</f>
        <v>2024091512</v>
      </c>
      <c r="B71">
        <f>_xlfn.XLOOKUP(D71,[2]players!$C:$C,[2]players!$A:$A)</f>
        <v>292</v>
      </c>
      <c r="C71" s="5">
        <f>_xlfn.XLOOKUP(F71,[1]teams!$B:$B,[1]teams!$A:$A)</f>
        <v>27</v>
      </c>
      <c r="D71" s="6" t="str">
        <f t="shared" si="1"/>
        <v>Darnell Washington</v>
      </c>
      <c r="E71" s="9" t="s">
        <v>628</v>
      </c>
      <c r="F71" s="2" t="s">
        <v>31</v>
      </c>
      <c r="G71" s="2">
        <v>1</v>
      </c>
      <c r="H71" s="2">
        <v>1</v>
      </c>
      <c r="I71" s="2">
        <v>1</v>
      </c>
      <c r="J71" s="2">
        <v>5</v>
      </c>
      <c r="K71" s="2">
        <v>1</v>
      </c>
      <c r="L71" s="3">
        <v>6.5</v>
      </c>
      <c r="M71" s="2">
        <v>6.5</v>
      </c>
    </row>
    <row r="72" spans="1:13" x14ac:dyDescent="0.25">
      <c r="A72" s="5">
        <f>IFERROR(_xlfn.XLOOKUP(C72,[3]games!$D$18:$D$33,[3]games!$A$18:$A$33),_xlfn.XLOOKUP(C72,[3]games!$F$18:$F$33,[3]games!$A$18:$A$33))</f>
        <v>2024091507</v>
      </c>
      <c r="B72">
        <f>_xlfn.XLOOKUP(D72,[2]players!$C:$C,[2]players!$A:$A)</f>
        <v>266</v>
      </c>
      <c r="C72" s="5">
        <f>_xlfn.XLOOKUP(F72,[1]teams!$B:$B,[1]teams!$A:$A)</f>
        <v>32</v>
      </c>
      <c r="D72" s="6" t="str">
        <f t="shared" si="1"/>
        <v>Zach Ertz</v>
      </c>
      <c r="E72" s="9" t="s">
        <v>629</v>
      </c>
      <c r="F72" s="1" t="s">
        <v>64</v>
      </c>
      <c r="G72" s="1">
        <v>1</v>
      </c>
      <c r="H72" s="1">
        <v>4</v>
      </c>
      <c r="I72" s="1">
        <v>4</v>
      </c>
      <c r="J72" s="1">
        <v>62</v>
      </c>
      <c r="K72" s="1">
        <v>0</v>
      </c>
      <c r="L72" s="3">
        <v>6.2</v>
      </c>
      <c r="M72" s="1">
        <v>6.2</v>
      </c>
    </row>
    <row r="73" spans="1:13" x14ac:dyDescent="0.25">
      <c r="A73" s="5">
        <f>IFERROR(_xlfn.XLOOKUP(C73,[3]games!$D$18:$D$33,[3]games!$A$18:$A$33),_xlfn.XLOOKUP(C73,[3]games!$F$18:$F$33,[3]games!$A$18:$A$33))</f>
        <v>2024091201</v>
      </c>
      <c r="B73">
        <f>_xlfn.XLOOKUP(D73,[2]players!$C:$C,[2]players!$A:$A)</f>
        <v>287</v>
      </c>
      <c r="C73" s="5">
        <f>_xlfn.XLOOKUP(F73,[1]teams!$B:$B,[1]teams!$A:$A)</f>
        <v>20</v>
      </c>
      <c r="D73" s="6" t="str">
        <f t="shared" si="1"/>
        <v>Jonnu Smith</v>
      </c>
      <c r="E73" s="9" t="s">
        <v>630</v>
      </c>
      <c r="F73" s="2" t="s">
        <v>57</v>
      </c>
      <c r="G73" s="2">
        <v>1</v>
      </c>
      <c r="H73" s="2">
        <v>7</v>
      </c>
      <c r="I73" s="2">
        <v>6</v>
      </c>
      <c r="J73" s="2">
        <v>53</v>
      </c>
      <c r="K73" s="2">
        <v>0</v>
      </c>
      <c r="L73" s="3">
        <v>5.3</v>
      </c>
      <c r="M73" s="2">
        <v>5.3</v>
      </c>
    </row>
    <row r="74" spans="1:13" x14ac:dyDescent="0.25">
      <c r="A74" s="5">
        <f>IFERROR(_xlfn.XLOOKUP(C74,[3]games!$D$18:$D$33,[3]games!$A$18:$A$33),_xlfn.XLOOKUP(C74,[3]games!$F$18:$F$33,[3]games!$A$18:$A$33))</f>
        <v>2024091510</v>
      </c>
      <c r="B74">
        <f>_xlfn.XLOOKUP(D74,[2]players!$C:$C,[2]players!$A:$A)</f>
        <v>278</v>
      </c>
      <c r="C74" s="5">
        <f>_xlfn.XLOOKUP(F74,[1]teams!$B:$B,[1]teams!$A:$A)</f>
        <v>3</v>
      </c>
      <c r="D74" s="6" t="str">
        <f t="shared" si="1"/>
        <v>Mark Andrews</v>
      </c>
      <c r="E74" s="9" t="s">
        <v>631</v>
      </c>
      <c r="F74" s="1" t="s">
        <v>62</v>
      </c>
      <c r="G74" s="1">
        <v>1</v>
      </c>
      <c r="H74" s="1">
        <v>5</v>
      </c>
      <c r="I74" s="1">
        <v>4</v>
      </c>
      <c r="J74" s="1">
        <v>51</v>
      </c>
      <c r="K74" s="1">
        <v>0</v>
      </c>
      <c r="L74" s="3">
        <v>5.0999999999999996</v>
      </c>
      <c r="M74" s="1">
        <v>5.0999999999999996</v>
      </c>
    </row>
    <row r="75" spans="1:13" x14ac:dyDescent="0.25">
      <c r="A75" s="5">
        <f>IFERROR(_xlfn.XLOOKUP(C75,[3]games!$D$18:$D$33,[3]games!$A$18:$A$33),_xlfn.XLOOKUP(C75,[3]games!$F$18:$F$33,[3]games!$A$18:$A$33))</f>
        <v>2024091501</v>
      </c>
      <c r="B75">
        <f>_xlfn.XLOOKUP(D75,[2]players!$C:$C,[2]players!$A:$A)</f>
        <v>349</v>
      </c>
      <c r="C75" s="5">
        <f>_xlfn.XLOOKUP(F75,[1]teams!$B:$B,[1]teams!$A:$A)</f>
        <v>9</v>
      </c>
      <c r="D75" s="6" t="str">
        <f t="shared" si="1"/>
        <v>Luke Schoonmaker</v>
      </c>
      <c r="E75" s="9" t="s">
        <v>632</v>
      </c>
      <c r="F75" s="2" t="s">
        <v>2</v>
      </c>
      <c r="G75" s="2">
        <v>1</v>
      </c>
      <c r="H75" s="2">
        <v>6</v>
      </c>
      <c r="I75" s="2">
        <v>6</v>
      </c>
      <c r="J75" s="2">
        <v>43</v>
      </c>
      <c r="K75" s="2">
        <v>0</v>
      </c>
      <c r="L75" s="3">
        <v>4.3</v>
      </c>
      <c r="M75" s="2">
        <v>4.3</v>
      </c>
    </row>
    <row r="76" spans="1:13" x14ac:dyDescent="0.25">
      <c r="A76" s="5">
        <f>IFERROR(_xlfn.XLOOKUP(C76,[3]games!$D$18:$D$33,[3]games!$A$18:$A$33),_xlfn.XLOOKUP(C76,[3]games!$F$18:$F$33,[3]games!$A$18:$A$33))</f>
        <v>2024091512</v>
      </c>
      <c r="B76">
        <f>_xlfn.XLOOKUP(D76,[2]players!$C:$C,[2]players!$A:$A)</f>
        <v>268</v>
      </c>
      <c r="C76" s="5">
        <f>_xlfn.XLOOKUP(F76,[1]teams!$B:$B,[1]teams!$A:$A)</f>
        <v>27</v>
      </c>
      <c r="D76" s="6" t="str">
        <f t="shared" si="1"/>
        <v>Pat Freiermuth</v>
      </c>
      <c r="E76" s="9" t="s">
        <v>633</v>
      </c>
      <c r="F76" s="1" t="s">
        <v>31</v>
      </c>
      <c r="G76" s="1">
        <v>1</v>
      </c>
      <c r="H76" s="1">
        <v>4</v>
      </c>
      <c r="I76" s="1">
        <v>4</v>
      </c>
      <c r="J76" s="1">
        <v>39</v>
      </c>
      <c r="K76" s="1">
        <v>0</v>
      </c>
      <c r="L76" s="3">
        <v>3.9</v>
      </c>
      <c r="M76" s="1">
        <v>3.9</v>
      </c>
    </row>
    <row r="77" spans="1:13" x14ac:dyDescent="0.25">
      <c r="A77" s="5">
        <f>IFERROR(_xlfn.XLOOKUP(C77,[3]games!$D$18:$D$33,[3]games!$A$18:$A$33),_xlfn.XLOOKUP(C77,[3]games!$F$18:$F$33,[3]games!$A$18:$A$33))</f>
        <v>2024091601</v>
      </c>
      <c r="B77">
        <f>_xlfn.XLOOKUP(D77,[2]players!$C:$C,[2]players!$A:$A)</f>
        <v>263</v>
      </c>
      <c r="C77" s="5">
        <f>_xlfn.XLOOKUP(F77,[1]teams!$B:$B,[1]teams!$A:$A)</f>
        <v>26</v>
      </c>
      <c r="D77" s="6" t="str">
        <f t="shared" si="1"/>
        <v>Dallas Goedert</v>
      </c>
      <c r="E77" s="9" t="s">
        <v>634</v>
      </c>
      <c r="F77" s="2" t="s">
        <v>60</v>
      </c>
      <c r="G77" s="2">
        <v>1</v>
      </c>
      <c r="H77" s="2">
        <v>4</v>
      </c>
      <c r="I77" s="2">
        <v>3</v>
      </c>
      <c r="J77" s="2">
        <v>38</v>
      </c>
      <c r="K77" s="2">
        <v>0</v>
      </c>
      <c r="L77" s="3">
        <v>3.8</v>
      </c>
      <c r="M77" s="2">
        <v>3.8</v>
      </c>
    </row>
    <row r="78" spans="1:13" x14ac:dyDescent="0.25">
      <c r="A78" s="5">
        <f>IFERROR(_xlfn.XLOOKUP(C78,[3]games!$D$18:$D$33,[3]games!$A$18:$A$33),_xlfn.XLOOKUP(C78,[3]games!$F$18:$F$33,[3]games!$A$18:$A$33))</f>
        <v>2024091201</v>
      </c>
      <c r="B78">
        <f>_xlfn.XLOOKUP(D78,[2]players!$C:$C,[2]players!$A:$A)</f>
        <v>284</v>
      </c>
      <c r="C78" s="5">
        <f>_xlfn.XLOOKUP(F78,[1]teams!$B:$B,[1]teams!$A:$A)</f>
        <v>4</v>
      </c>
      <c r="D78" s="6" t="str">
        <f t="shared" si="1"/>
        <v>Dalton Kincaid</v>
      </c>
      <c r="E78" s="9" t="s">
        <v>635</v>
      </c>
      <c r="F78" s="1" t="s">
        <v>69</v>
      </c>
      <c r="G78" s="1">
        <v>1</v>
      </c>
      <c r="H78" s="1">
        <v>4</v>
      </c>
      <c r="I78" s="1">
        <v>4</v>
      </c>
      <c r="J78" s="1">
        <v>33</v>
      </c>
      <c r="K78" s="1">
        <v>0</v>
      </c>
      <c r="L78" s="3">
        <v>3.3</v>
      </c>
      <c r="M78" s="1">
        <v>3.3</v>
      </c>
    </row>
    <row r="79" spans="1:13" x14ac:dyDescent="0.25">
      <c r="A79" s="5">
        <f>IFERROR(_xlfn.XLOOKUP(C79,[3]games!$D$18:$D$33,[3]games!$A$18:$A$33),_xlfn.XLOOKUP(C79,[3]games!$F$18:$F$33,[3]games!$A$18:$A$33))</f>
        <v>2024091513</v>
      </c>
      <c r="B79">
        <f>_xlfn.XLOOKUP(D79,[2]players!$C:$C,[2]players!$A:$A)</f>
        <v>350</v>
      </c>
      <c r="C79" s="5">
        <f>_xlfn.XLOOKUP(F79,[1]teams!$B:$B,[1]teams!$A:$A)</f>
        <v>7</v>
      </c>
      <c r="D79" s="6" t="str">
        <f t="shared" si="1"/>
        <v>Erick All</v>
      </c>
      <c r="E79" s="9" t="s">
        <v>636</v>
      </c>
      <c r="F79" s="2" t="s">
        <v>18</v>
      </c>
      <c r="G79" s="2">
        <v>1</v>
      </c>
      <c r="H79" s="2">
        <v>4</v>
      </c>
      <c r="I79" s="2">
        <v>4</v>
      </c>
      <c r="J79" s="2">
        <v>32</v>
      </c>
      <c r="K79" s="2">
        <v>0</v>
      </c>
      <c r="L79" s="3">
        <v>3.2</v>
      </c>
      <c r="M79" s="2">
        <v>3.2</v>
      </c>
    </row>
    <row r="80" spans="1:13" x14ac:dyDescent="0.25">
      <c r="A80" s="5">
        <f>IFERROR(_xlfn.XLOOKUP(C80,[3]games!$D$18:$D$33,[3]games!$A$18:$A$33),_xlfn.XLOOKUP(C80,[3]games!$F$18:$F$33,[3]games!$A$18:$A$33))</f>
        <v>2024091508</v>
      </c>
      <c r="B80">
        <f>_xlfn.XLOOKUP(D80,[2]players!$C:$C,[2]players!$A:$A)</f>
        <v>279</v>
      </c>
      <c r="C80" s="5">
        <f>_xlfn.XLOOKUP(F80,[1]teams!$B:$B,[1]teams!$A:$A)</f>
        <v>18</v>
      </c>
      <c r="D80" s="6" t="str">
        <f t="shared" si="1"/>
        <v>Will Dissly</v>
      </c>
      <c r="E80" s="9" t="s">
        <v>637</v>
      </c>
      <c r="F80" s="1" t="s">
        <v>24</v>
      </c>
      <c r="G80" s="1">
        <v>1</v>
      </c>
      <c r="H80" s="1">
        <v>3</v>
      </c>
      <c r="I80" s="1">
        <v>3</v>
      </c>
      <c r="J80" s="1">
        <v>29</v>
      </c>
      <c r="K80" s="1">
        <v>0</v>
      </c>
      <c r="L80" s="3">
        <v>2.9</v>
      </c>
      <c r="M80" s="1">
        <v>2.9</v>
      </c>
    </row>
    <row r="81" spans="1:13" x14ac:dyDescent="0.25">
      <c r="A81" s="5">
        <f>IFERROR(_xlfn.XLOOKUP(C81,[3]games!$D$18:$D$33,[3]games!$A$18:$A$33),_xlfn.XLOOKUP(C81,[3]games!$F$18:$F$33,[3]games!$A$18:$A$33))</f>
        <v>2024091513</v>
      </c>
      <c r="B81">
        <f>_xlfn.XLOOKUP(D81,[2]players!$C:$C,[2]players!$A:$A)</f>
        <v>351</v>
      </c>
      <c r="C81" s="5">
        <f>_xlfn.XLOOKUP(F81,[1]teams!$B:$B,[1]teams!$A:$A)</f>
        <v>7</v>
      </c>
      <c r="D81" s="6" t="str">
        <f t="shared" si="1"/>
        <v>Drew Sample</v>
      </c>
      <c r="E81" s="9" t="s">
        <v>638</v>
      </c>
      <c r="F81" s="2" t="s">
        <v>18</v>
      </c>
      <c r="G81" s="2">
        <v>1</v>
      </c>
      <c r="H81" s="2">
        <v>3</v>
      </c>
      <c r="I81" s="2">
        <v>3</v>
      </c>
      <c r="J81" s="2">
        <v>28</v>
      </c>
      <c r="K81" s="2">
        <v>0</v>
      </c>
      <c r="L81" s="3">
        <v>2.8</v>
      </c>
      <c r="M81" s="2">
        <v>2.8</v>
      </c>
    </row>
    <row r="82" spans="1:13" x14ac:dyDescent="0.25">
      <c r="A82" s="5">
        <f>IFERROR(_xlfn.XLOOKUP(C82,[3]games!$D$18:$D$33,[3]games!$A$18:$A$33),_xlfn.XLOOKUP(C82,[3]games!$F$18:$F$33,[3]games!$A$18:$A$33))</f>
        <v>2024091514</v>
      </c>
      <c r="B82">
        <f>_xlfn.XLOOKUP(D82,[2]players!$C:$C,[2]players!$A:$A)</f>
        <v>293</v>
      </c>
      <c r="C82" s="5">
        <f>_xlfn.XLOOKUP(F82,[1]teams!$B:$B,[1]teams!$A:$A)</f>
        <v>6</v>
      </c>
      <c r="D82" s="6" t="str">
        <f t="shared" si="1"/>
        <v>Cole Kmet</v>
      </c>
      <c r="E82" s="9" t="s">
        <v>639</v>
      </c>
      <c r="F82" s="1" t="s">
        <v>12</v>
      </c>
      <c r="G82" s="1">
        <v>1</v>
      </c>
      <c r="H82" s="1">
        <v>5</v>
      </c>
      <c r="I82" s="1">
        <v>4</v>
      </c>
      <c r="J82" s="1">
        <v>27</v>
      </c>
      <c r="K82" s="1">
        <v>0</v>
      </c>
      <c r="L82" s="3">
        <v>2.7</v>
      </c>
      <c r="M82" s="1">
        <v>2.7</v>
      </c>
    </row>
    <row r="83" spans="1:13" x14ac:dyDescent="0.25">
      <c r="A83" s="5">
        <f>IFERROR(_xlfn.XLOOKUP(C83,[3]games!$D$18:$D$33,[3]games!$A$18:$A$33),_xlfn.XLOOKUP(C83,[3]games!$F$18:$F$33,[3]games!$A$18:$A$33))</f>
        <v>2024091510</v>
      </c>
      <c r="B83">
        <f>_xlfn.XLOOKUP(D83,[2]players!$C:$C,[2]players!$A:$A)</f>
        <v>248</v>
      </c>
      <c r="C83" s="5">
        <f>_xlfn.XLOOKUP(F83,[1]teams!$B:$B,[1]teams!$A:$A)</f>
        <v>3</v>
      </c>
      <c r="D83" s="6" t="str">
        <f t="shared" si="1"/>
        <v>Isaiah Likely</v>
      </c>
      <c r="E83" s="9" t="s">
        <v>640</v>
      </c>
      <c r="F83" s="2" t="s">
        <v>62</v>
      </c>
      <c r="G83" s="2">
        <v>1</v>
      </c>
      <c r="H83" s="2">
        <v>3</v>
      </c>
      <c r="I83" s="2">
        <v>2</v>
      </c>
      <c r="J83" s="2">
        <v>26</v>
      </c>
      <c r="K83" s="2">
        <v>0</v>
      </c>
      <c r="L83" s="3">
        <v>2.6</v>
      </c>
      <c r="M83" s="2">
        <v>2.6</v>
      </c>
    </row>
    <row r="84" spans="1:13" x14ac:dyDescent="0.25">
      <c r="A84" s="5">
        <f>IFERROR(_xlfn.XLOOKUP(C84,[3]games!$D$18:$D$33,[3]games!$A$18:$A$33),_xlfn.XLOOKUP(C84,[3]games!$F$18:$F$33,[3]games!$A$18:$A$33))</f>
        <v>2024091505</v>
      </c>
      <c r="B84">
        <f>_xlfn.XLOOKUP(D84,[2]players!$C:$C,[2]players!$A:$A)</f>
        <v>305</v>
      </c>
      <c r="C84" s="5">
        <f>_xlfn.XLOOKUP(F84,[1]teams!$B:$B,[1]teams!$A:$A)</f>
        <v>28</v>
      </c>
      <c r="D84" s="6" t="str">
        <f t="shared" si="1"/>
        <v>Eric Saubert</v>
      </c>
      <c r="E84" s="9" t="s">
        <v>641</v>
      </c>
      <c r="F84" s="1" t="s">
        <v>4</v>
      </c>
      <c r="G84" s="1">
        <v>1</v>
      </c>
      <c r="H84" s="1">
        <v>2</v>
      </c>
      <c r="I84" s="1">
        <v>2</v>
      </c>
      <c r="J84" s="1">
        <v>26</v>
      </c>
      <c r="K84" s="1">
        <v>0</v>
      </c>
      <c r="L84" s="3">
        <v>2.6</v>
      </c>
      <c r="M84" s="1">
        <v>2.6</v>
      </c>
    </row>
    <row r="85" spans="1:13" x14ac:dyDescent="0.25">
      <c r="A85" s="5">
        <f>IFERROR(_xlfn.XLOOKUP(C85,[3]games!$D$18:$D$33,[3]games!$A$18:$A$33),_xlfn.XLOOKUP(C85,[3]games!$F$18:$F$33,[3]games!$A$18:$A$33))</f>
        <v>2024091508</v>
      </c>
      <c r="B85">
        <f>_xlfn.XLOOKUP(D85,[2]players!$C:$C,[2]players!$A:$A)</f>
        <v>352</v>
      </c>
      <c r="C85" s="5">
        <f>_xlfn.XLOOKUP(F85,[1]teams!$B:$B,[1]teams!$A:$A)</f>
        <v>5</v>
      </c>
      <c r="D85" s="6" t="str">
        <f t="shared" si="1"/>
        <v>Tommy Tremble</v>
      </c>
      <c r="E85" s="9" t="s">
        <v>642</v>
      </c>
      <c r="F85" s="2" t="s">
        <v>10</v>
      </c>
      <c r="G85" s="2">
        <v>1</v>
      </c>
      <c r="H85" s="2">
        <v>4</v>
      </c>
      <c r="I85" s="2">
        <v>3</v>
      </c>
      <c r="J85" s="2">
        <v>23</v>
      </c>
      <c r="K85" s="2">
        <v>0</v>
      </c>
      <c r="L85" s="3">
        <v>2.2999999999999998</v>
      </c>
      <c r="M85" s="2">
        <v>2.2999999999999998</v>
      </c>
    </row>
    <row r="86" spans="1:13" x14ac:dyDescent="0.25">
      <c r="A86" s="5">
        <f>IFERROR(_xlfn.XLOOKUP(C86,[3]games!$D$18:$D$33,[3]games!$A$18:$A$33),_xlfn.XLOOKUP(C86,[3]games!$F$18:$F$33,[3]games!$A$18:$A$33))</f>
        <v>2024091503</v>
      </c>
      <c r="B86">
        <f>_xlfn.XLOOKUP(D86,[2]players!$C:$C,[2]players!$A:$A)</f>
        <v>300</v>
      </c>
      <c r="C86" s="5">
        <f>_xlfn.XLOOKUP(F86,[1]teams!$B:$B,[1]teams!$A:$A)</f>
        <v>14</v>
      </c>
      <c r="D86" s="6" t="str">
        <f t="shared" si="1"/>
        <v>Mo Alie-Cox</v>
      </c>
      <c r="E86" s="9" t="s">
        <v>643</v>
      </c>
      <c r="F86" s="1" t="s">
        <v>66</v>
      </c>
      <c r="G86" s="1">
        <v>1</v>
      </c>
      <c r="H86" s="1">
        <v>1</v>
      </c>
      <c r="I86" s="1">
        <v>1</v>
      </c>
      <c r="J86" s="1">
        <v>22</v>
      </c>
      <c r="K86" s="1">
        <v>0</v>
      </c>
      <c r="L86" s="3">
        <v>2.2000000000000002</v>
      </c>
      <c r="M86" s="1">
        <v>2.2000000000000002</v>
      </c>
    </row>
    <row r="87" spans="1:13" x14ac:dyDescent="0.25">
      <c r="A87" s="5">
        <f>IFERROR(_xlfn.XLOOKUP(C87,[3]games!$D$18:$D$33,[3]games!$A$18:$A$33),_xlfn.XLOOKUP(C87,[3]games!$F$18:$F$33,[3]games!$A$18:$A$33))</f>
        <v>2024091514</v>
      </c>
      <c r="B87">
        <f>_xlfn.XLOOKUP(D87,[2]players!$C:$C,[2]players!$A:$A)</f>
        <v>275</v>
      </c>
      <c r="C87" s="5">
        <f>_xlfn.XLOOKUP(F87,[1]teams!$B:$B,[1]teams!$A:$A)</f>
        <v>13</v>
      </c>
      <c r="D87" s="6" t="str">
        <f t="shared" si="1"/>
        <v>Dalton Schultz</v>
      </c>
      <c r="E87" s="9" t="s">
        <v>644</v>
      </c>
      <c r="F87" s="2" t="s">
        <v>52</v>
      </c>
      <c r="G87" s="2">
        <v>1</v>
      </c>
      <c r="H87" s="2">
        <v>3</v>
      </c>
      <c r="I87" s="2">
        <v>2</v>
      </c>
      <c r="J87" s="2">
        <v>21</v>
      </c>
      <c r="K87" s="2">
        <v>0</v>
      </c>
      <c r="L87" s="3">
        <v>2.1</v>
      </c>
      <c r="M87" s="2">
        <v>2.1</v>
      </c>
    </row>
    <row r="88" spans="1:13" x14ac:dyDescent="0.25">
      <c r="A88" s="5">
        <f>IFERROR(_xlfn.XLOOKUP(C88,[3]games!$D$18:$D$33,[3]games!$A$18:$A$33),_xlfn.XLOOKUP(C88,[3]games!$F$18:$F$33,[3]games!$A$18:$A$33))</f>
        <v>2024091601</v>
      </c>
      <c r="B88">
        <f>_xlfn.XLOOKUP(D88,[2]players!$C:$C,[2]players!$A:$A)</f>
        <v>251</v>
      </c>
      <c r="C88" s="5">
        <f>_xlfn.XLOOKUP(F88,[1]teams!$B:$B,[1]teams!$A:$A)</f>
        <v>2</v>
      </c>
      <c r="D88" s="6" t="str">
        <f t="shared" si="1"/>
        <v>Kyle Pitts</v>
      </c>
      <c r="E88" s="9" t="s">
        <v>645</v>
      </c>
      <c r="F88" s="1" t="s">
        <v>22</v>
      </c>
      <c r="G88" s="1">
        <v>1</v>
      </c>
      <c r="H88" s="1">
        <v>4</v>
      </c>
      <c r="I88" s="1">
        <v>3</v>
      </c>
      <c r="J88" s="1">
        <v>20</v>
      </c>
      <c r="K88" s="1">
        <v>0</v>
      </c>
      <c r="L88" s="3">
        <v>2</v>
      </c>
      <c r="M88" s="1">
        <v>2</v>
      </c>
    </row>
    <row r="89" spans="1:13" x14ac:dyDescent="0.25">
      <c r="A89" s="5">
        <f>IFERROR(_xlfn.XLOOKUP(C89,[3]games!$D$18:$D$33,[3]games!$A$18:$A$33),_xlfn.XLOOKUP(C89,[3]games!$F$18:$F$33,[3]games!$A$18:$A$33))</f>
        <v>2024091601</v>
      </c>
      <c r="B89">
        <f>_xlfn.XLOOKUP(D89,[2]players!$C:$C,[2]players!$A:$A)</f>
        <v>282</v>
      </c>
      <c r="C89" s="5">
        <f>_xlfn.XLOOKUP(F89,[1]teams!$B:$B,[1]teams!$A:$A)</f>
        <v>26</v>
      </c>
      <c r="D89" s="6" t="str">
        <f t="shared" si="1"/>
        <v>Grant Calcaterra</v>
      </c>
      <c r="E89" s="9" t="s">
        <v>646</v>
      </c>
      <c r="F89" s="2" t="s">
        <v>60</v>
      </c>
      <c r="G89" s="2">
        <v>1</v>
      </c>
      <c r="H89" s="2">
        <v>2</v>
      </c>
      <c r="I89" s="2">
        <v>2</v>
      </c>
      <c r="J89" s="2">
        <v>19</v>
      </c>
      <c r="K89" s="2">
        <v>0</v>
      </c>
      <c r="L89" s="3">
        <v>1.9</v>
      </c>
      <c r="M89" s="2">
        <v>1.9</v>
      </c>
    </row>
    <row r="90" spans="1:13" x14ac:dyDescent="0.25">
      <c r="A90" s="5">
        <f>IFERROR(_xlfn.XLOOKUP(C90,[3]games!$D$18:$D$33,[3]games!$A$18:$A$33),_xlfn.XLOOKUP(C90,[3]games!$F$18:$F$33,[3]games!$A$18:$A$33))</f>
        <v>2024091501</v>
      </c>
      <c r="B90">
        <f>_xlfn.XLOOKUP(D90,[2]players!$C:$C,[2]players!$A:$A)</f>
        <v>260</v>
      </c>
      <c r="C90" s="5">
        <f>_xlfn.XLOOKUP(F90,[1]teams!$B:$B,[1]teams!$A:$A)</f>
        <v>23</v>
      </c>
      <c r="D90" s="6" t="str">
        <f t="shared" si="1"/>
        <v>Taysom Hill</v>
      </c>
      <c r="E90" s="9" t="s">
        <v>647</v>
      </c>
      <c r="F90" s="1" t="s">
        <v>8</v>
      </c>
      <c r="G90" s="1">
        <v>1</v>
      </c>
      <c r="H90" s="1">
        <v>1</v>
      </c>
      <c r="I90" s="1">
        <v>1</v>
      </c>
      <c r="J90" s="1">
        <v>1</v>
      </c>
      <c r="K90" s="1">
        <v>0</v>
      </c>
      <c r="L90" s="3">
        <v>1.9</v>
      </c>
      <c r="M90" s="1">
        <v>1.9</v>
      </c>
    </row>
    <row r="91" spans="1:13" x14ac:dyDescent="0.25">
      <c r="A91" s="5">
        <f>IFERROR(_xlfn.XLOOKUP(C91,[3]games!$D$18:$D$33,[3]games!$A$18:$A$33),_xlfn.XLOOKUP(C91,[3]games!$F$18:$F$33,[3]games!$A$18:$A$33))</f>
        <v>2024091514</v>
      </c>
      <c r="B91">
        <f>_xlfn.XLOOKUP(D91,[2]players!$C:$C,[2]players!$A:$A)</f>
        <v>353</v>
      </c>
      <c r="C91" s="5">
        <f>_xlfn.XLOOKUP(F91,[1]teams!$B:$B,[1]teams!$A:$A)</f>
        <v>13</v>
      </c>
      <c r="D91" s="6" t="str">
        <f t="shared" si="1"/>
        <v>Cade Stover</v>
      </c>
      <c r="E91" s="9" t="s">
        <v>648</v>
      </c>
      <c r="F91" s="2" t="s">
        <v>52</v>
      </c>
      <c r="G91" s="2">
        <v>1</v>
      </c>
      <c r="H91" s="2">
        <v>1</v>
      </c>
      <c r="I91" s="2">
        <v>1</v>
      </c>
      <c r="J91" s="2">
        <v>18</v>
      </c>
      <c r="K91" s="2">
        <v>0</v>
      </c>
      <c r="L91" s="3">
        <v>1.8</v>
      </c>
      <c r="M91" s="2">
        <v>1.8</v>
      </c>
    </row>
    <row r="92" spans="1:13" x14ac:dyDescent="0.25">
      <c r="A92" s="5">
        <f>IFERROR(_xlfn.XLOOKUP(C92,[3]games!$D$18:$D$33,[3]games!$A$18:$A$33),_xlfn.XLOOKUP(C92,[3]games!$F$18:$F$33,[3]games!$A$18:$A$33))</f>
        <v>2024091512</v>
      </c>
      <c r="B92">
        <f>_xlfn.XLOOKUP(D92,[2]players!$C:$C,[2]players!$A:$A)</f>
        <v>280</v>
      </c>
      <c r="C92" s="5">
        <f>_xlfn.XLOOKUP(F92,[1]teams!$B:$B,[1]teams!$A:$A)</f>
        <v>10</v>
      </c>
      <c r="D92" s="6" t="str">
        <f t="shared" si="1"/>
        <v>Greg Dulcich</v>
      </c>
      <c r="E92" s="9" t="s">
        <v>649</v>
      </c>
      <c r="F92" s="1" t="s">
        <v>40</v>
      </c>
      <c r="G92" s="1">
        <v>1</v>
      </c>
      <c r="H92" s="1">
        <v>8</v>
      </c>
      <c r="I92" s="1">
        <v>3</v>
      </c>
      <c r="J92" s="1">
        <v>16</v>
      </c>
      <c r="K92" s="1">
        <v>0</v>
      </c>
      <c r="L92" s="3">
        <v>1.6</v>
      </c>
      <c r="M92" s="1">
        <v>1.6</v>
      </c>
    </row>
    <row r="93" spans="1:13" x14ac:dyDescent="0.25">
      <c r="A93" s="5">
        <f>IFERROR(_xlfn.XLOOKUP(C93,[3]games!$D$18:$D$33,[3]games!$A$18:$A$33),_xlfn.XLOOKUP(C93,[3]games!$F$18:$F$33,[3]games!$A$18:$A$33))</f>
        <v>2024091503</v>
      </c>
      <c r="B93">
        <f>_xlfn.XLOOKUP(D93,[2]players!$C:$C,[2]players!$A:$A)</f>
        <v>259</v>
      </c>
      <c r="C93" s="5">
        <f>_xlfn.XLOOKUP(F93,[1]teams!$B:$B,[1]teams!$A:$A)</f>
        <v>12</v>
      </c>
      <c r="D93" s="6" t="str">
        <f t="shared" si="1"/>
        <v>Tucker Kraft</v>
      </c>
      <c r="E93" s="9" t="s">
        <v>650</v>
      </c>
      <c r="F93" s="2" t="s">
        <v>6</v>
      </c>
      <c r="G93" s="2">
        <v>1</v>
      </c>
      <c r="H93" s="2">
        <v>2</v>
      </c>
      <c r="I93" s="2">
        <v>2</v>
      </c>
      <c r="J93" s="2">
        <v>16</v>
      </c>
      <c r="K93" s="2">
        <v>0</v>
      </c>
      <c r="L93" s="3">
        <v>1.6</v>
      </c>
      <c r="M93" s="2">
        <v>1.6</v>
      </c>
    </row>
    <row r="94" spans="1:13" x14ac:dyDescent="0.25">
      <c r="A94" s="5">
        <f>IFERROR(_xlfn.XLOOKUP(C94,[3]games!$D$18:$D$33,[3]games!$A$18:$A$33),_xlfn.XLOOKUP(C94,[3]games!$F$18:$F$33,[3]games!$A$18:$A$33))</f>
        <v>2024091504</v>
      </c>
      <c r="B94">
        <f>_xlfn.XLOOKUP(D94,[2]players!$C:$C,[2]players!$A:$A)</f>
        <v>252</v>
      </c>
      <c r="C94" s="5">
        <f>_xlfn.XLOOKUP(F94,[1]teams!$B:$B,[1]teams!$A:$A)</f>
        <v>31</v>
      </c>
      <c r="D94" s="6" t="str">
        <f t="shared" si="1"/>
        <v>Chigoziem Okonkwo</v>
      </c>
      <c r="E94" s="9" t="s">
        <v>651</v>
      </c>
      <c r="F94" s="1" t="s">
        <v>33</v>
      </c>
      <c r="G94" s="1">
        <v>1</v>
      </c>
      <c r="H94" s="1">
        <v>3</v>
      </c>
      <c r="I94" s="1">
        <v>3</v>
      </c>
      <c r="J94" s="1">
        <v>16</v>
      </c>
      <c r="K94" s="1">
        <v>0</v>
      </c>
      <c r="L94" s="3">
        <v>1.6</v>
      </c>
      <c r="M94" s="1">
        <v>1.6</v>
      </c>
    </row>
    <row r="95" spans="1:13" x14ac:dyDescent="0.25">
      <c r="A95" s="5">
        <f>IFERROR(_xlfn.XLOOKUP(C95,[3]games!$D$18:$D$33,[3]games!$A$18:$A$33),_xlfn.XLOOKUP(C95,[3]games!$F$18:$F$33,[3]games!$A$18:$A$33))</f>
        <v>2024091506</v>
      </c>
      <c r="B95">
        <f>_xlfn.XLOOKUP(D95,[2]players!$C:$C,[2]players!$A:$A)</f>
        <v>283</v>
      </c>
      <c r="C95" s="5">
        <f>_xlfn.XLOOKUP(F95,[1]teams!$B:$B,[1]teams!$A:$A)</f>
        <v>29</v>
      </c>
      <c r="D95" s="6" t="str">
        <f t="shared" si="1"/>
        <v>Noah Fant</v>
      </c>
      <c r="E95" s="9" t="s">
        <v>652</v>
      </c>
      <c r="F95" s="2" t="s">
        <v>55</v>
      </c>
      <c r="G95" s="2">
        <v>1</v>
      </c>
      <c r="H95" s="2">
        <v>3</v>
      </c>
      <c r="I95" s="2">
        <v>1</v>
      </c>
      <c r="J95" s="2">
        <v>14</v>
      </c>
      <c r="K95" s="2">
        <v>0</v>
      </c>
      <c r="L95" s="3">
        <v>1.4</v>
      </c>
      <c r="M95" s="2">
        <v>1.4</v>
      </c>
    </row>
    <row r="96" spans="1:13" x14ac:dyDescent="0.25">
      <c r="A96" s="5">
        <f>IFERROR(_xlfn.XLOOKUP(C96,[3]games!$D$18:$D$33,[3]games!$A$18:$A$33),_xlfn.XLOOKUP(C96,[3]games!$F$18:$F$33,[3]games!$A$18:$A$33))</f>
        <v>2024091509</v>
      </c>
      <c r="B96">
        <f>_xlfn.XLOOKUP(D96,[2]players!$C:$C,[2]players!$A:$A)</f>
        <v>354</v>
      </c>
      <c r="C96" s="5">
        <f>_xlfn.XLOOKUP(F96,[1]teams!$B:$B,[1]teams!$A:$A)</f>
        <v>15</v>
      </c>
      <c r="D96" s="6" t="str">
        <f t="shared" si="1"/>
        <v>Luke Farrell</v>
      </c>
      <c r="E96" s="9" t="s">
        <v>653</v>
      </c>
      <c r="F96" s="1" t="s">
        <v>28</v>
      </c>
      <c r="G96" s="1">
        <v>1</v>
      </c>
      <c r="H96" s="1">
        <v>2</v>
      </c>
      <c r="I96" s="1">
        <v>2</v>
      </c>
      <c r="J96" s="1">
        <v>13</v>
      </c>
      <c r="K96" s="1">
        <v>0</v>
      </c>
      <c r="L96" s="3">
        <v>1.3</v>
      </c>
      <c r="M96" s="1">
        <v>1.3</v>
      </c>
    </row>
    <row r="97" spans="1:13" x14ac:dyDescent="0.25">
      <c r="A97" s="5">
        <f>IFERROR(_xlfn.XLOOKUP(C97,[3]games!$D$18:$D$33,[3]games!$A$18:$A$33),_xlfn.XLOOKUP(C97,[3]games!$F$18:$F$33,[3]games!$A$18:$A$33))</f>
        <v>2024091502</v>
      </c>
      <c r="B97">
        <f>_xlfn.XLOOKUP(D97,[2]players!$C:$C,[2]players!$A:$A)</f>
        <v>255</v>
      </c>
      <c r="C97" s="5">
        <f>_xlfn.XLOOKUP(F97,[1]teams!$B:$B,[1]teams!$A:$A)</f>
        <v>11</v>
      </c>
      <c r="D97" s="6" t="str">
        <f t="shared" si="1"/>
        <v>Sam LaPorta</v>
      </c>
      <c r="E97" s="9" t="s">
        <v>654</v>
      </c>
      <c r="F97" s="2" t="s">
        <v>36</v>
      </c>
      <c r="G97" s="2">
        <v>1</v>
      </c>
      <c r="H97" s="2">
        <v>3</v>
      </c>
      <c r="I97" s="2">
        <v>2</v>
      </c>
      <c r="J97" s="2">
        <v>13</v>
      </c>
      <c r="K97" s="2">
        <v>0</v>
      </c>
      <c r="L97" s="3">
        <v>1.3</v>
      </c>
      <c r="M97" s="2">
        <v>1.3</v>
      </c>
    </row>
    <row r="98" spans="1:13" x14ac:dyDescent="0.25">
      <c r="A98" s="5">
        <f>IFERROR(_xlfn.XLOOKUP(C98,[3]games!$D$18:$D$33,[3]games!$A$18:$A$33),_xlfn.XLOOKUP(C98,[3]games!$F$18:$F$33,[3]games!$A$18:$A$33))</f>
        <v>2024091504</v>
      </c>
      <c r="B98">
        <f>_xlfn.XLOOKUP(D98,[2]players!$C:$C,[2]players!$A:$A)</f>
        <v>355</v>
      </c>
      <c r="C98" s="5">
        <f>_xlfn.XLOOKUP(F98,[1]teams!$B:$B,[1]teams!$A:$A)</f>
        <v>31</v>
      </c>
      <c r="D98" s="6" t="str">
        <f t="shared" si="1"/>
        <v>Josh Whyle</v>
      </c>
      <c r="E98" s="9" t="s">
        <v>655</v>
      </c>
      <c r="F98" s="1" t="s">
        <v>33</v>
      </c>
      <c r="G98" s="1">
        <v>1</v>
      </c>
      <c r="H98" s="1">
        <v>2</v>
      </c>
      <c r="I98" s="1">
        <v>2</v>
      </c>
      <c r="J98" s="1">
        <v>13</v>
      </c>
      <c r="K98" s="1">
        <v>0</v>
      </c>
      <c r="L98" s="3">
        <v>1.3</v>
      </c>
      <c r="M98" s="1">
        <v>1.3</v>
      </c>
    </row>
    <row r="99" spans="1:13" x14ac:dyDescent="0.25">
      <c r="A99" s="5">
        <f>IFERROR(_xlfn.XLOOKUP(C99,[3]games!$D$18:$D$33,[3]games!$A$18:$A$33),_xlfn.XLOOKUP(C99,[3]games!$F$18:$F$33,[3]games!$A$18:$A$33))</f>
        <v>2024091505</v>
      </c>
      <c r="B99">
        <f>_xlfn.XLOOKUP(D99,[2]players!$C:$C,[2]players!$A:$A)</f>
        <v>277</v>
      </c>
      <c r="C99" s="5">
        <f>_xlfn.XLOOKUP(F99,[1]teams!$B:$B,[1]teams!$A:$A)</f>
        <v>21</v>
      </c>
      <c r="D99" s="6" t="str">
        <f t="shared" si="1"/>
        <v>Johnny Mundt</v>
      </c>
      <c r="E99" s="9" t="s">
        <v>656</v>
      </c>
      <c r="F99" s="2" t="s">
        <v>46</v>
      </c>
      <c r="G99" s="2">
        <v>1</v>
      </c>
      <c r="H99" s="2">
        <v>3</v>
      </c>
      <c r="I99" s="2">
        <v>2</v>
      </c>
      <c r="J99" s="2">
        <v>12</v>
      </c>
      <c r="K99" s="2">
        <v>0</v>
      </c>
      <c r="L99" s="3">
        <v>1.2</v>
      </c>
      <c r="M99" s="2">
        <v>1.2</v>
      </c>
    </row>
    <row r="100" spans="1:13" x14ac:dyDescent="0.25">
      <c r="A100" s="5">
        <f>IFERROR(_xlfn.XLOOKUP(C100,[3]games!$D$18:$D$33,[3]games!$A$18:$A$33),_xlfn.XLOOKUP(C100,[3]games!$F$18:$F$33,[3]games!$A$18:$A$33))</f>
        <v>2024091503</v>
      </c>
      <c r="B100">
        <f>_xlfn.XLOOKUP(D100,[2]players!$C:$C,[2]players!$A:$A)</f>
        <v>356</v>
      </c>
      <c r="C100" s="5">
        <f>_xlfn.XLOOKUP(F100,[1]teams!$B:$B,[1]teams!$A:$A)</f>
        <v>14</v>
      </c>
      <c r="D100" s="6" t="str">
        <f t="shared" si="1"/>
        <v>Andrew Ogletree</v>
      </c>
      <c r="E100" s="9" t="s">
        <v>657</v>
      </c>
      <c r="F100" s="1" t="s">
        <v>66</v>
      </c>
      <c r="G100" s="1">
        <v>1</v>
      </c>
      <c r="H100" s="1">
        <v>2</v>
      </c>
      <c r="I100" s="1">
        <v>1</v>
      </c>
      <c r="J100" s="1">
        <v>12</v>
      </c>
      <c r="K100" s="1">
        <v>0</v>
      </c>
      <c r="L100" s="3">
        <v>1.2</v>
      </c>
      <c r="M100" s="1">
        <v>1.2</v>
      </c>
    </row>
    <row r="101" spans="1:13" x14ac:dyDescent="0.25">
      <c r="A101" s="5">
        <f>IFERROR(_xlfn.XLOOKUP(C101,[3]games!$D$18:$D$33,[3]games!$A$18:$A$33),_xlfn.XLOOKUP(C101,[3]games!$F$18:$F$33,[3]games!$A$18:$A$33))</f>
        <v>2024091511</v>
      </c>
      <c r="B101">
        <f>_xlfn.XLOOKUP(D101,[2]players!$C:$C,[2]players!$A:$A)</f>
        <v>254</v>
      </c>
      <c r="C101" s="5">
        <f>_xlfn.XLOOKUP(F101,[1]teams!$B:$B,[1]teams!$A:$A)</f>
        <v>19</v>
      </c>
      <c r="D101" s="6" t="str">
        <f t="shared" si="1"/>
        <v>Colby Parkinson</v>
      </c>
      <c r="E101" s="9" t="s">
        <v>658</v>
      </c>
      <c r="F101" s="2" t="s">
        <v>50</v>
      </c>
      <c r="G101" s="2">
        <v>1</v>
      </c>
      <c r="H101" s="2">
        <v>2</v>
      </c>
      <c r="I101" s="2">
        <v>1</v>
      </c>
      <c r="J101" s="2">
        <v>12</v>
      </c>
      <c r="K101" s="2">
        <v>0</v>
      </c>
      <c r="L101" s="3">
        <v>1.2</v>
      </c>
      <c r="M101" s="2">
        <v>1.2</v>
      </c>
    </row>
    <row r="102" spans="1:13" x14ac:dyDescent="0.25">
      <c r="A102" s="5">
        <f>IFERROR(_xlfn.XLOOKUP(C102,[3]games!$D$18:$D$33,[3]games!$A$18:$A$33),_xlfn.XLOOKUP(C102,[3]games!$F$18:$F$33,[3]games!$A$18:$A$33))</f>
        <v>2024091510</v>
      </c>
      <c r="B102">
        <f>_xlfn.XLOOKUP(D102,[2]players!$C:$C,[2]players!$A:$A)</f>
        <v>298</v>
      </c>
      <c r="C102" s="5">
        <f>_xlfn.XLOOKUP(F102,[1]teams!$B:$B,[1]teams!$A:$A)</f>
        <v>17</v>
      </c>
      <c r="D102" s="6" t="str">
        <f t="shared" si="1"/>
        <v>Michael Mayer</v>
      </c>
      <c r="E102" s="9" t="s">
        <v>659</v>
      </c>
      <c r="F102" s="1" t="s">
        <v>42</v>
      </c>
      <c r="G102" s="1">
        <v>1</v>
      </c>
      <c r="H102" s="1">
        <v>1</v>
      </c>
      <c r="I102" s="1">
        <v>1</v>
      </c>
      <c r="J102" s="1">
        <v>11</v>
      </c>
      <c r="K102" s="1">
        <v>0</v>
      </c>
      <c r="L102" s="3">
        <v>1.1000000000000001</v>
      </c>
      <c r="M102" s="1">
        <v>1.1000000000000001</v>
      </c>
    </row>
    <row r="103" spans="1:13" x14ac:dyDescent="0.25">
      <c r="A103" s="5">
        <f>IFERROR(_xlfn.XLOOKUP(C103,[3]games!$D$18:$D$33,[3]games!$A$18:$A$33),_xlfn.XLOOKUP(C103,[3]games!$F$18:$F$33,[3]games!$A$18:$A$33))</f>
        <v>2024091509</v>
      </c>
      <c r="B103">
        <f>_xlfn.XLOOKUP(D103,[2]players!$C:$C,[2]players!$A:$A)</f>
        <v>267</v>
      </c>
      <c r="C103" s="5">
        <f>_xlfn.XLOOKUP(F103,[1]teams!$B:$B,[1]teams!$A:$A)</f>
        <v>8</v>
      </c>
      <c r="D103" s="6" t="str">
        <f t="shared" si="1"/>
        <v>Jordan Akins</v>
      </c>
      <c r="E103" s="9" t="s">
        <v>660</v>
      </c>
      <c r="F103" s="2" t="s">
        <v>38</v>
      </c>
      <c r="G103" s="2">
        <v>1</v>
      </c>
      <c r="H103" s="2">
        <v>1</v>
      </c>
      <c r="I103" s="2">
        <v>1</v>
      </c>
      <c r="J103" s="2">
        <v>10</v>
      </c>
      <c r="K103" s="2">
        <v>0</v>
      </c>
      <c r="L103" s="3">
        <v>1</v>
      </c>
      <c r="M103" s="2">
        <v>1</v>
      </c>
    </row>
    <row r="104" spans="1:13" x14ac:dyDescent="0.25">
      <c r="A104" s="5">
        <f>IFERROR(_xlfn.XLOOKUP(C104,[3]games!$D$18:$D$33,[3]games!$A$18:$A$33),_xlfn.XLOOKUP(C104,[3]games!$F$18:$F$33,[3]games!$A$18:$A$33))</f>
        <v>2024091504</v>
      </c>
      <c r="B104">
        <f>_xlfn.XLOOKUP(D104,[2]players!$C:$C,[2]players!$A:$A)</f>
        <v>288</v>
      </c>
      <c r="C104" s="5">
        <f>_xlfn.XLOOKUP(F104,[1]teams!$B:$B,[1]teams!$A:$A)</f>
        <v>25</v>
      </c>
      <c r="D104" s="6" t="str">
        <f t="shared" si="1"/>
        <v>Tyler Conklin</v>
      </c>
      <c r="E104" s="9" t="s">
        <v>355</v>
      </c>
      <c r="F104" s="1" t="s">
        <v>14</v>
      </c>
      <c r="G104" s="1">
        <v>1</v>
      </c>
      <c r="H104" s="1">
        <v>2</v>
      </c>
      <c r="I104" s="1">
        <v>1</v>
      </c>
      <c r="J104" s="1">
        <v>10</v>
      </c>
      <c r="K104" s="1">
        <v>0</v>
      </c>
      <c r="L104" s="3">
        <v>1</v>
      </c>
      <c r="M104" s="1">
        <v>1</v>
      </c>
    </row>
    <row r="105" spans="1:13" x14ac:dyDescent="0.25">
      <c r="A105" s="5">
        <f>IFERROR(_xlfn.XLOOKUP(C105,[3]games!$D$18:$D$33,[3]games!$A$18:$A$33),_xlfn.XLOOKUP(C105,[3]games!$F$18:$F$33,[3]games!$A$18:$A$33))</f>
        <v>2024091503</v>
      </c>
      <c r="B105">
        <f>_xlfn.XLOOKUP(D105,[2]players!$C:$C,[2]players!$A:$A)</f>
        <v>303</v>
      </c>
      <c r="C105" s="5">
        <f>_xlfn.XLOOKUP(F105,[1]teams!$B:$B,[1]teams!$A:$A)</f>
        <v>14</v>
      </c>
      <c r="D105" s="6" t="str">
        <f t="shared" si="1"/>
        <v>Kylen Granson</v>
      </c>
      <c r="E105" s="9" t="s">
        <v>661</v>
      </c>
      <c r="F105" s="2" t="s">
        <v>66</v>
      </c>
      <c r="G105" s="2">
        <v>1</v>
      </c>
      <c r="H105" s="2">
        <v>2</v>
      </c>
      <c r="I105" s="2">
        <v>1</v>
      </c>
      <c r="J105" s="2">
        <v>9</v>
      </c>
      <c r="K105" s="2">
        <v>0</v>
      </c>
      <c r="L105" s="3">
        <v>0.9</v>
      </c>
      <c r="M105" s="2">
        <v>0.9</v>
      </c>
    </row>
    <row r="106" spans="1:13" x14ac:dyDescent="0.25">
      <c r="A106" s="5">
        <f>IFERROR(_xlfn.XLOOKUP(C106,[3]games!$D$18:$D$33,[3]games!$A$18:$A$33),_xlfn.XLOOKUP(C106,[3]games!$F$18:$F$33,[3]games!$A$18:$A$33))</f>
        <v>2024091508</v>
      </c>
      <c r="B106">
        <f>_xlfn.XLOOKUP(D106,[2]players!$C:$C,[2]players!$A:$A)</f>
        <v>294</v>
      </c>
      <c r="C106" s="5">
        <f>_xlfn.XLOOKUP(F106,[1]teams!$B:$B,[1]teams!$A:$A)</f>
        <v>5</v>
      </c>
      <c r="D106" s="6" t="str">
        <f t="shared" si="1"/>
        <v>Ja'Tavion Sanders</v>
      </c>
      <c r="E106" s="9" t="s">
        <v>662</v>
      </c>
      <c r="F106" s="1" t="s">
        <v>10</v>
      </c>
      <c r="G106" s="1">
        <v>1</v>
      </c>
      <c r="H106" s="1">
        <v>2</v>
      </c>
      <c r="I106" s="1">
        <v>2</v>
      </c>
      <c r="J106" s="1">
        <v>8</v>
      </c>
      <c r="K106" s="1">
        <v>0</v>
      </c>
      <c r="L106" s="3">
        <v>0.8</v>
      </c>
      <c r="M106" s="1">
        <v>0.8</v>
      </c>
    </row>
    <row r="107" spans="1:13" x14ac:dyDescent="0.25">
      <c r="A107" s="5">
        <f>IFERROR(_xlfn.XLOOKUP(C107,[3]games!$D$18:$D$33,[3]games!$A$18:$A$33),_xlfn.XLOOKUP(C107,[3]games!$F$18:$F$33,[3]games!$A$18:$A$33))</f>
        <v>2024091201</v>
      </c>
      <c r="B107">
        <f>_xlfn.XLOOKUP(D107,[2]players!$C:$C,[2]players!$A:$A)</f>
        <v>306</v>
      </c>
      <c r="C107" s="5">
        <f>_xlfn.XLOOKUP(F107,[1]teams!$B:$B,[1]teams!$A:$A)</f>
        <v>20</v>
      </c>
      <c r="D107" s="6" t="str">
        <f t="shared" si="1"/>
        <v>Durham Smythe</v>
      </c>
      <c r="E107" s="9" t="s">
        <v>663</v>
      </c>
      <c r="F107" s="2" t="s">
        <v>57</v>
      </c>
      <c r="G107" s="2">
        <v>1</v>
      </c>
      <c r="H107" s="2">
        <v>1</v>
      </c>
      <c r="I107" s="2">
        <v>1</v>
      </c>
      <c r="J107" s="2">
        <v>8</v>
      </c>
      <c r="K107" s="2">
        <v>0</v>
      </c>
      <c r="L107" s="3">
        <v>0.8</v>
      </c>
      <c r="M107" s="2">
        <v>0.8</v>
      </c>
    </row>
    <row r="108" spans="1:13" x14ac:dyDescent="0.25">
      <c r="A108" s="5">
        <f>IFERROR(_xlfn.XLOOKUP(C108,[3]games!$D$18:$D$33,[3]games!$A$18:$A$33),_xlfn.XLOOKUP(C108,[3]games!$F$18:$F$33,[3]games!$A$18:$A$33))</f>
        <v>2024091513</v>
      </c>
      <c r="B108">
        <f>_xlfn.XLOOKUP(D108,[2]players!$C:$C,[2]players!$A:$A)</f>
        <v>357</v>
      </c>
      <c r="C108" s="5">
        <f>_xlfn.XLOOKUP(F108,[1]teams!$B:$B,[1]teams!$A:$A)</f>
        <v>16</v>
      </c>
      <c r="D108" s="6" t="str">
        <f t="shared" si="1"/>
        <v>Jared Wiley</v>
      </c>
      <c r="E108" s="9" t="s">
        <v>664</v>
      </c>
      <c r="F108" s="1" t="s">
        <v>48</v>
      </c>
      <c r="G108" s="1">
        <v>1</v>
      </c>
      <c r="H108" s="1">
        <v>1</v>
      </c>
      <c r="I108" s="1">
        <v>1</v>
      </c>
      <c r="J108" s="1">
        <v>7</v>
      </c>
      <c r="K108" s="1">
        <v>0</v>
      </c>
      <c r="L108" s="3">
        <v>0.7</v>
      </c>
      <c r="M108" s="1">
        <v>0.7</v>
      </c>
    </row>
    <row r="109" spans="1:13" x14ac:dyDescent="0.25">
      <c r="A109" s="5">
        <f>IFERROR(_xlfn.XLOOKUP(C109,[3]games!$D$18:$D$33,[3]games!$A$18:$A$33),_xlfn.XLOOKUP(C109,[3]games!$F$18:$F$33,[3]games!$A$18:$A$33))</f>
        <v>2024091513</v>
      </c>
      <c r="B109">
        <f>_xlfn.XLOOKUP(D109,[2]players!$C:$C,[2]players!$A:$A)</f>
        <v>261</v>
      </c>
      <c r="C109" s="5">
        <f>_xlfn.XLOOKUP(F109,[1]teams!$B:$B,[1]teams!$A:$A)</f>
        <v>16</v>
      </c>
      <c r="D109" s="6" t="str">
        <f t="shared" si="1"/>
        <v>Travis Kelce</v>
      </c>
      <c r="E109" s="9" t="s">
        <v>665</v>
      </c>
      <c r="F109" s="2" t="s">
        <v>48</v>
      </c>
      <c r="G109" s="2">
        <v>1</v>
      </c>
      <c r="H109" s="2">
        <v>3</v>
      </c>
      <c r="I109" s="2">
        <v>1</v>
      </c>
      <c r="J109" s="2">
        <v>5</v>
      </c>
      <c r="K109" s="2">
        <v>0</v>
      </c>
      <c r="L109" s="3">
        <v>0.6</v>
      </c>
      <c r="M109" s="2">
        <v>0.6</v>
      </c>
    </row>
    <row r="110" spans="1:13" x14ac:dyDescent="0.25">
      <c r="A110" s="5">
        <f>IFERROR(_xlfn.XLOOKUP(C110,[3]games!$D$18:$D$33,[3]games!$A$18:$A$33),_xlfn.XLOOKUP(C110,[3]games!$F$18:$F$33,[3]games!$A$18:$A$33))</f>
        <v>2024091503</v>
      </c>
      <c r="B110">
        <f>_xlfn.XLOOKUP(D110,[2]players!$C:$C,[2]players!$A:$A)</f>
        <v>304</v>
      </c>
      <c r="C110" s="5">
        <f>_xlfn.XLOOKUP(F110,[1]teams!$B:$B,[1]teams!$A:$A)</f>
        <v>12</v>
      </c>
      <c r="D110" s="6" t="str">
        <f t="shared" si="1"/>
        <v>Luke Musgrave</v>
      </c>
      <c r="E110" s="9" t="s">
        <v>666</v>
      </c>
      <c r="F110" s="1" t="s">
        <v>6</v>
      </c>
      <c r="G110" s="1">
        <v>1</v>
      </c>
      <c r="H110" s="1">
        <v>1</v>
      </c>
      <c r="I110" s="1">
        <v>1</v>
      </c>
      <c r="J110" s="1">
        <v>6</v>
      </c>
      <c r="K110" s="1">
        <v>0</v>
      </c>
      <c r="L110" s="3">
        <v>0.6</v>
      </c>
      <c r="M110" s="1">
        <v>0.6</v>
      </c>
    </row>
    <row r="111" spans="1:13" x14ac:dyDescent="0.25">
      <c r="A111" s="5">
        <f>IFERROR(_xlfn.XLOOKUP(C111,[3]games!$D$18:$D$33,[3]games!$A$18:$A$33),_xlfn.XLOOKUP(C111,[3]games!$F$18:$F$33,[3]games!$A$18:$A$33))</f>
        <v>2024091507</v>
      </c>
      <c r="B111">
        <f>_xlfn.XLOOKUP(D111,[2]players!$C:$C,[2]players!$A:$A)</f>
        <v>302</v>
      </c>
      <c r="C111" s="5">
        <f>_xlfn.XLOOKUP(F111,[1]teams!$B:$B,[1]teams!$A:$A)</f>
        <v>32</v>
      </c>
      <c r="D111" s="6" t="str">
        <f t="shared" si="1"/>
        <v>John Bates</v>
      </c>
      <c r="E111" s="9" t="s">
        <v>667</v>
      </c>
      <c r="F111" s="2" t="s">
        <v>64</v>
      </c>
      <c r="G111" s="2">
        <v>1</v>
      </c>
      <c r="H111" s="2">
        <v>1</v>
      </c>
      <c r="I111" s="2">
        <v>1</v>
      </c>
      <c r="J111" s="2">
        <v>5</v>
      </c>
      <c r="K111" s="2">
        <v>0</v>
      </c>
      <c r="L111" s="3">
        <v>0.5</v>
      </c>
      <c r="M111" s="2">
        <v>0.5</v>
      </c>
    </row>
    <row r="112" spans="1:13" x14ac:dyDescent="0.25">
      <c r="A112" s="5">
        <f>IFERROR(_xlfn.XLOOKUP(C112,[3]games!$D$18:$D$33,[3]games!$A$18:$A$33),_xlfn.XLOOKUP(C112,[3]games!$F$18:$F$33,[3]games!$A$18:$A$33))</f>
        <v>2024091506</v>
      </c>
      <c r="B112">
        <f>_xlfn.XLOOKUP(D112,[2]players!$C:$C,[2]players!$A:$A)</f>
        <v>264</v>
      </c>
      <c r="C112" s="5">
        <f>_xlfn.XLOOKUP(F112,[1]teams!$B:$B,[1]teams!$A:$A)</f>
        <v>22</v>
      </c>
      <c r="D112" s="6" t="str">
        <f t="shared" si="1"/>
        <v>Austin Hooper</v>
      </c>
      <c r="E112" s="9" t="s">
        <v>668</v>
      </c>
      <c r="F112" s="1" t="s">
        <v>16</v>
      </c>
      <c r="G112" s="1">
        <v>1</v>
      </c>
      <c r="H112" s="1">
        <v>1</v>
      </c>
      <c r="I112" s="1">
        <v>1</v>
      </c>
      <c r="J112" s="1">
        <v>5</v>
      </c>
      <c r="K112" s="1">
        <v>0</v>
      </c>
      <c r="L112" s="3">
        <v>0.5</v>
      </c>
      <c r="M112" s="1">
        <v>0.5</v>
      </c>
    </row>
    <row r="113" spans="1:13" x14ac:dyDescent="0.25">
      <c r="A113" s="5">
        <f>IFERROR(_xlfn.XLOOKUP(C113,[3]games!$D$18:$D$33,[3]games!$A$18:$A$33),_xlfn.XLOOKUP(C113,[3]games!$F$18:$F$33,[3]games!$A$18:$A$33))</f>
        <v>2024091508</v>
      </c>
      <c r="B113">
        <f>_xlfn.XLOOKUP(D113,[2]players!$C:$C,[2]players!$A:$A)</f>
        <v>262</v>
      </c>
      <c r="C113" s="5">
        <f>_xlfn.XLOOKUP(F113,[1]teams!$B:$B,[1]teams!$A:$A)</f>
        <v>18</v>
      </c>
      <c r="D113" s="6" t="str">
        <f t="shared" si="1"/>
        <v>Hayden Hurst</v>
      </c>
      <c r="E113" s="9" t="s">
        <v>669</v>
      </c>
      <c r="F113" s="2" t="s">
        <v>24</v>
      </c>
      <c r="G113" s="2">
        <v>1</v>
      </c>
      <c r="H113" s="2">
        <v>2</v>
      </c>
      <c r="I113" s="2">
        <v>1</v>
      </c>
      <c r="J113" s="2">
        <v>5</v>
      </c>
      <c r="K113" s="2">
        <v>0</v>
      </c>
      <c r="L113" s="3">
        <v>0.5</v>
      </c>
      <c r="M113" s="2">
        <v>0.5</v>
      </c>
    </row>
    <row r="114" spans="1:13" x14ac:dyDescent="0.25">
      <c r="A114" s="5">
        <f>IFERROR(_xlfn.XLOOKUP(C114,[3]games!$D$18:$D$33,[3]games!$A$18:$A$33),_xlfn.XLOOKUP(C114,[3]games!$F$18:$F$33,[3]games!$A$18:$A$33))</f>
        <v>2024091514</v>
      </c>
      <c r="B114">
        <f>_xlfn.XLOOKUP(D114,[2]players!$C:$C,[2]players!$A:$A)</f>
        <v>297</v>
      </c>
      <c r="C114" s="5">
        <f>_xlfn.XLOOKUP(F114,[1]teams!$B:$B,[1]teams!$A:$A)</f>
        <v>13</v>
      </c>
      <c r="D114" s="6" t="str">
        <f t="shared" si="1"/>
        <v>Brevin Jordan</v>
      </c>
      <c r="E114" s="9" t="s">
        <v>670</v>
      </c>
      <c r="F114" s="1" t="s">
        <v>52</v>
      </c>
      <c r="G114" s="1">
        <v>1</v>
      </c>
      <c r="H114" s="1">
        <v>1</v>
      </c>
      <c r="I114" s="1">
        <v>1</v>
      </c>
      <c r="J114" s="1">
        <v>4</v>
      </c>
      <c r="K114" s="1">
        <v>0</v>
      </c>
      <c r="L114" s="3">
        <v>0.4</v>
      </c>
      <c r="M114" s="1">
        <v>0.4</v>
      </c>
    </row>
    <row r="115" spans="1:13" x14ac:dyDescent="0.25">
      <c r="A115" s="5">
        <f>IFERROR(_xlfn.XLOOKUP(C115,[3]games!$D$18:$D$33,[3]games!$A$18:$A$33),_xlfn.XLOOKUP(C115,[3]games!$F$18:$F$33,[3]games!$A$18:$A$33))</f>
        <v>2024091510</v>
      </c>
      <c r="B115">
        <f>_xlfn.XLOOKUP(D115,[2]players!$C:$C,[2]players!$A:$A)</f>
        <v>358</v>
      </c>
      <c r="C115" s="5">
        <f>_xlfn.XLOOKUP(F115,[1]teams!$B:$B,[1]teams!$A:$A)</f>
        <v>3</v>
      </c>
      <c r="D115" s="6" t="str">
        <f t="shared" si="1"/>
        <v>Charlie Kolar</v>
      </c>
      <c r="E115" s="9" t="s">
        <v>671</v>
      </c>
      <c r="F115" s="2" t="s">
        <v>62</v>
      </c>
      <c r="G115" s="2">
        <v>1</v>
      </c>
      <c r="H115" s="2">
        <v>1</v>
      </c>
      <c r="I115" s="2">
        <v>1</v>
      </c>
      <c r="J115" s="2">
        <v>4</v>
      </c>
      <c r="K115" s="2">
        <v>0</v>
      </c>
      <c r="L115" s="3">
        <v>0.4</v>
      </c>
      <c r="M115" s="2">
        <v>0.4</v>
      </c>
    </row>
    <row r="116" spans="1:13" x14ac:dyDescent="0.25">
      <c r="A116" s="5">
        <f>IFERROR(_xlfn.XLOOKUP(C116,[3]games!$D$18:$D$33,[3]games!$A$18:$A$33),_xlfn.XLOOKUP(C116,[3]games!$F$18:$F$33,[3]games!$A$18:$A$33))</f>
        <v>2024091514</v>
      </c>
      <c r="B116">
        <f>_xlfn.XLOOKUP(D116,[2]players!$C:$C,[2]players!$A:$A)</f>
        <v>308</v>
      </c>
      <c r="C116" s="5">
        <f>_xlfn.XLOOKUP(F116,[1]teams!$B:$B,[1]teams!$A:$A)</f>
        <v>6</v>
      </c>
      <c r="D116" s="6" t="str">
        <f t="shared" si="1"/>
        <v>Gerald Everett</v>
      </c>
      <c r="E116" s="9" t="s">
        <v>672</v>
      </c>
      <c r="F116" s="1" t="s">
        <v>12</v>
      </c>
      <c r="G116" s="1">
        <v>1</v>
      </c>
      <c r="H116" s="1">
        <v>3</v>
      </c>
      <c r="I116" s="1">
        <v>2</v>
      </c>
      <c r="J116" s="1">
        <v>1</v>
      </c>
      <c r="K116" s="1">
        <v>0</v>
      </c>
      <c r="L116" s="3">
        <v>0.1</v>
      </c>
      <c r="M116" s="1">
        <v>0.1</v>
      </c>
    </row>
    <row r="117" spans="1:13" x14ac:dyDescent="0.25">
      <c r="A117" s="5">
        <f>IFERROR(_xlfn.XLOOKUP(C117,[3]games!$D$18:$D$33,[3]games!$A$18:$A$33),_xlfn.XLOOKUP(C117,[3]games!$F$18:$F$33,[3]games!$A$18:$A$33))</f>
        <v>2024091512</v>
      </c>
      <c r="B117">
        <f>_xlfn.XLOOKUP(D117,[2]players!$C:$C,[2]players!$A:$A)</f>
        <v>359</v>
      </c>
      <c r="C117" s="5">
        <f>_xlfn.XLOOKUP(F117,[1]teams!$B:$B,[1]teams!$A:$A)</f>
        <v>10</v>
      </c>
      <c r="D117" s="6" t="str">
        <f t="shared" si="1"/>
        <v>Nate Adkins</v>
      </c>
      <c r="E117" s="9" t="s">
        <v>673</v>
      </c>
      <c r="F117" s="2" t="s">
        <v>40</v>
      </c>
      <c r="G117" s="2">
        <v>1</v>
      </c>
      <c r="H117" s="2">
        <v>1</v>
      </c>
      <c r="I117" s="2">
        <v>0</v>
      </c>
      <c r="J117" s="2">
        <v>0</v>
      </c>
      <c r="K117" s="2">
        <v>0</v>
      </c>
      <c r="L117" s="3">
        <v>0</v>
      </c>
      <c r="M117" s="2">
        <v>0</v>
      </c>
    </row>
    <row r="118" spans="1:13" x14ac:dyDescent="0.25">
      <c r="A118" s="5">
        <f>IFERROR(_xlfn.XLOOKUP(C118,[3]games!$D$18:$D$33,[3]games!$A$18:$A$33),_xlfn.XLOOKUP(C118,[3]games!$F$18:$F$33,[3]games!$A$18:$A$33))</f>
        <v>2024091510</v>
      </c>
      <c r="B118">
        <f>_xlfn.XLOOKUP(D118,[2]players!$C:$C,[2]players!$A:$A)</f>
        <v>360</v>
      </c>
      <c r="C118" s="5">
        <f>_xlfn.XLOOKUP(F118,[1]teams!$B:$B,[1]teams!$A:$A)</f>
        <v>17</v>
      </c>
      <c r="D118" s="6" t="str">
        <f t="shared" si="1"/>
        <v>Harrison Bryant</v>
      </c>
      <c r="E118" s="9" t="s">
        <v>674</v>
      </c>
      <c r="F118" s="1" t="s">
        <v>42</v>
      </c>
      <c r="G118" s="1">
        <v>1</v>
      </c>
      <c r="H118" s="1">
        <v>1</v>
      </c>
      <c r="I118" s="1">
        <v>0</v>
      </c>
      <c r="J118" s="1">
        <v>0</v>
      </c>
      <c r="K118" s="1">
        <v>0</v>
      </c>
      <c r="L118" s="3">
        <v>0</v>
      </c>
      <c r="M118" s="1">
        <v>0</v>
      </c>
    </row>
    <row r="119" spans="1:13" x14ac:dyDescent="0.25">
      <c r="A119" s="5">
        <f>IFERROR(_xlfn.XLOOKUP(C119,[3]games!$D$18:$D$33,[3]games!$A$18:$A$33),_xlfn.XLOOKUP(C119,[3]games!$F$18:$F$33,[3]games!$A$18:$A$33))</f>
        <v>2024091201</v>
      </c>
      <c r="B119">
        <f>_xlfn.XLOOKUP(D119,[2]players!$C:$C,[2]players!$A:$A)</f>
        <v>289</v>
      </c>
      <c r="C119" s="5">
        <f>_xlfn.XLOOKUP(F119,[1]teams!$B:$B,[1]teams!$A:$A)</f>
        <v>20</v>
      </c>
      <c r="D119" s="6" t="str">
        <f t="shared" si="1"/>
        <v>Julian Hill</v>
      </c>
      <c r="E119" s="9" t="s">
        <v>675</v>
      </c>
      <c r="F119" s="2" t="s">
        <v>57</v>
      </c>
      <c r="G119" s="2">
        <v>1</v>
      </c>
      <c r="H119" s="2">
        <v>2</v>
      </c>
      <c r="I119" s="2">
        <v>0</v>
      </c>
      <c r="J119" s="2">
        <v>0</v>
      </c>
      <c r="K119" s="2">
        <v>0</v>
      </c>
      <c r="L119" s="3">
        <v>0</v>
      </c>
      <c r="M119" s="2">
        <v>0</v>
      </c>
    </row>
    <row r="120" spans="1:13" x14ac:dyDescent="0.25">
      <c r="A120" s="5">
        <f>IFERROR(_xlfn.XLOOKUP(C120,[3]games!$D$18:$D$33,[3]games!$A$18:$A$33),_xlfn.XLOOKUP(C120,[3]games!$F$18:$F$33,[3]games!$A$18:$A$33))</f>
        <v>2024091504</v>
      </c>
      <c r="B120">
        <f>_xlfn.XLOOKUP(D120,[2]players!$C:$C,[2]players!$A:$A)</f>
        <v>361</v>
      </c>
      <c r="C120" s="5">
        <f>_xlfn.XLOOKUP(F120,[1]teams!$B:$B,[1]teams!$A:$A)</f>
        <v>25</v>
      </c>
      <c r="D120" s="6" t="str">
        <f t="shared" si="1"/>
        <v>Jeremy Ruckert</v>
      </c>
      <c r="E120" s="9" t="s">
        <v>676</v>
      </c>
      <c r="F120" s="1" t="s">
        <v>14</v>
      </c>
      <c r="G120" s="1">
        <v>1</v>
      </c>
      <c r="H120" s="1">
        <v>3</v>
      </c>
      <c r="I120" s="1">
        <v>0</v>
      </c>
      <c r="J120" s="1">
        <v>0</v>
      </c>
      <c r="K120" s="1">
        <v>0</v>
      </c>
      <c r="L120" s="3">
        <v>0</v>
      </c>
      <c r="M120" s="1">
        <v>0</v>
      </c>
    </row>
    <row r="121" spans="1:13" x14ac:dyDescent="0.25">
      <c r="A121" s="5">
        <f>IFERROR(_xlfn.XLOOKUP(C121,[3]games!$D$18:$D$33,[3]games!$A$18:$A$33),_xlfn.XLOOKUP(C121,[3]games!$F$18:$F$33,[3]games!$A$18:$A$33))</f>
        <v>2024091501</v>
      </c>
      <c r="B121">
        <f>_xlfn.XLOOKUP(D121,[2]players!$C:$C,[2]players!$A:$A)</f>
        <v>362</v>
      </c>
      <c r="C121" s="5">
        <f>_xlfn.XLOOKUP(F121,[1]teams!$B:$B,[1]teams!$A:$A)</f>
        <v>9</v>
      </c>
      <c r="D121" s="6" t="str">
        <f t="shared" si="1"/>
        <v>Brevyn Spann-Ford</v>
      </c>
      <c r="E121" s="9" t="s">
        <v>677</v>
      </c>
      <c r="F121" s="2" t="s">
        <v>2</v>
      </c>
      <c r="G121" s="2">
        <v>1</v>
      </c>
      <c r="H121" s="2">
        <v>1</v>
      </c>
      <c r="I121" s="2">
        <v>0</v>
      </c>
      <c r="J121" s="2">
        <v>0</v>
      </c>
      <c r="K121" s="2">
        <v>0</v>
      </c>
      <c r="L121" s="3">
        <v>0</v>
      </c>
      <c r="M121" s="2">
        <v>0</v>
      </c>
    </row>
    <row r="122" spans="1:13" x14ac:dyDescent="0.25">
      <c r="A122" s="5">
        <f>IFERROR(_xlfn.XLOOKUP(C122,[3]games!$D$18:$D$33,[3]games!$A$18:$A$33),_xlfn.XLOOKUP(C122,[3]games!$F$18:$F$33,[3]games!$A$18:$A$33))</f>
        <v>2024091508</v>
      </c>
      <c r="B122">
        <f>_xlfn.XLOOKUP(D122,[2]players!$C:$C,[2]players!$A:$A)</f>
        <v>363</v>
      </c>
      <c r="C122" s="5">
        <f>_xlfn.XLOOKUP(F122,[1]teams!$B:$B,[1]teams!$A:$A)</f>
        <v>18</v>
      </c>
      <c r="D122" s="6" t="str">
        <f t="shared" si="1"/>
        <v>Eric Tomlinson</v>
      </c>
      <c r="E122" s="9" t="s">
        <v>678</v>
      </c>
      <c r="F122" s="1" t="s">
        <v>24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3">
        <v>0</v>
      </c>
      <c r="M122" s="1">
        <v>0</v>
      </c>
    </row>
    <row r="123" spans="1:13" x14ac:dyDescent="0.25">
      <c r="A123" s="5">
        <f>IFERROR(_xlfn.XLOOKUP(C123,[3]games!$D$18:$D$33,[3]games!$A$18:$A$33),_xlfn.XLOOKUP(C123,[3]games!$F$18:$F$33,[3]games!$A$18:$A$33))</f>
        <v>2024091502</v>
      </c>
      <c r="B123">
        <f>_xlfn.XLOOKUP(D123,[2]players!$C:$C,[2]players!$A:$A)</f>
        <v>291</v>
      </c>
      <c r="C123" s="5">
        <f>_xlfn.XLOOKUP(F123,[1]teams!$B:$B,[1]teams!$A:$A)</f>
        <v>30</v>
      </c>
      <c r="D123" s="6" t="str">
        <f t="shared" si="1"/>
        <v>Cade Otton</v>
      </c>
      <c r="E123" s="9" t="s">
        <v>679</v>
      </c>
      <c r="F123" s="2" t="s">
        <v>0</v>
      </c>
      <c r="G123" s="2">
        <v>1</v>
      </c>
      <c r="H123" s="2">
        <v>2</v>
      </c>
      <c r="I123" s="2">
        <v>0</v>
      </c>
      <c r="J123" s="2">
        <v>0</v>
      </c>
      <c r="K123" s="2">
        <v>0</v>
      </c>
      <c r="L123" s="3">
        <v>-0.4</v>
      </c>
      <c r="M123" s="2">
        <v>-0.4</v>
      </c>
    </row>
    <row r="124" spans="1:13" s="11" customFormat="1" x14ac:dyDescent="0.25">
      <c r="A124" s="11" t="s">
        <v>414</v>
      </c>
      <c r="E124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7B183-5CC4-4220-8FA6-4608E301D7AA}">
  <dimension ref="A1:P66"/>
  <sheetViews>
    <sheetView workbookViewId="0">
      <pane ySplit="1" topLeftCell="A31" activePane="bottomLeft" state="frozen"/>
      <selection pane="bottomLeft" activeCell="S47" sqref="S47"/>
    </sheetView>
  </sheetViews>
  <sheetFormatPr defaultRowHeight="15" x14ac:dyDescent="0.25"/>
  <cols>
    <col min="1" max="1" width="11" bestFit="1" customWidth="1"/>
    <col min="4" max="4" width="16.42578125" bestFit="1" customWidth="1"/>
  </cols>
  <sheetData>
    <row r="1" spans="1:14" s="11" customFormat="1" x14ac:dyDescent="0.25">
      <c r="A1" s="11" t="s">
        <v>415</v>
      </c>
      <c r="C1" s="11" t="s">
        <v>186</v>
      </c>
      <c r="D1" s="11" t="s">
        <v>710</v>
      </c>
      <c r="F1" s="19" t="s">
        <v>174</v>
      </c>
      <c r="G1" s="19" t="s">
        <v>175</v>
      </c>
      <c r="H1" s="19" t="s">
        <v>176</v>
      </c>
      <c r="I1" s="19" t="s">
        <v>177</v>
      </c>
      <c r="J1" s="19" t="s">
        <v>178</v>
      </c>
      <c r="K1" s="19" t="s">
        <v>179</v>
      </c>
      <c r="L1" s="19" t="s">
        <v>180</v>
      </c>
      <c r="M1" s="19" t="s">
        <v>181</v>
      </c>
      <c r="N1" s="19" t="s">
        <v>182</v>
      </c>
    </row>
    <row r="2" spans="1:14" x14ac:dyDescent="0.25">
      <c r="C2">
        <v>6</v>
      </c>
      <c r="E2" s="23">
        <v>1</v>
      </c>
      <c r="F2" s="1">
        <v>3</v>
      </c>
      <c r="G2" s="1">
        <v>1</v>
      </c>
      <c r="H2" s="1">
        <v>2</v>
      </c>
      <c r="I2" s="1">
        <v>1</v>
      </c>
      <c r="J2" s="1">
        <v>17</v>
      </c>
      <c r="K2" s="1">
        <v>127</v>
      </c>
      <c r="L2" s="1">
        <v>140</v>
      </c>
      <c r="M2" s="1">
        <v>0</v>
      </c>
      <c r="N2" s="1">
        <v>1</v>
      </c>
    </row>
    <row r="3" spans="1:14" x14ac:dyDescent="0.25">
      <c r="C3">
        <v>9</v>
      </c>
      <c r="E3" s="23">
        <v>1</v>
      </c>
      <c r="F3" s="2">
        <v>6</v>
      </c>
      <c r="G3" s="2">
        <v>0</v>
      </c>
      <c r="H3" s="2">
        <v>2</v>
      </c>
      <c r="I3" s="2">
        <v>0</v>
      </c>
      <c r="J3" s="2">
        <v>17</v>
      </c>
      <c r="K3" s="2">
        <v>169</v>
      </c>
      <c r="L3" s="2">
        <v>93</v>
      </c>
      <c r="M3" s="2">
        <v>0</v>
      </c>
      <c r="N3" s="2">
        <v>1</v>
      </c>
    </row>
    <row r="4" spans="1:14" x14ac:dyDescent="0.25">
      <c r="C4">
        <v>21</v>
      </c>
      <c r="E4" s="23">
        <v>1</v>
      </c>
      <c r="F4" s="1">
        <v>5</v>
      </c>
      <c r="G4" s="1">
        <v>0</v>
      </c>
      <c r="H4" s="1">
        <v>2</v>
      </c>
      <c r="I4" s="1">
        <v>1</v>
      </c>
      <c r="J4" s="1">
        <v>6</v>
      </c>
      <c r="K4" s="1">
        <v>186</v>
      </c>
      <c r="L4" s="1">
        <v>74</v>
      </c>
      <c r="M4" s="1">
        <v>0</v>
      </c>
      <c r="N4" s="1">
        <v>0</v>
      </c>
    </row>
    <row r="5" spans="1:14" x14ac:dyDescent="0.25">
      <c r="C5">
        <v>1</v>
      </c>
      <c r="E5" s="23">
        <v>1</v>
      </c>
      <c r="F5" s="2">
        <v>2</v>
      </c>
      <c r="G5" s="2">
        <v>1</v>
      </c>
      <c r="H5" s="2">
        <v>0</v>
      </c>
      <c r="I5" s="2">
        <v>0</v>
      </c>
      <c r="J5" s="2">
        <v>34</v>
      </c>
      <c r="K5" s="2">
        <v>232</v>
      </c>
      <c r="L5" s="2">
        <v>130</v>
      </c>
      <c r="M5" s="2">
        <v>0</v>
      </c>
      <c r="N5" s="2">
        <v>1</v>
      </c>
    </row>
    <row r="6" spans="1:14" x14ac:dyDescent="0.25">
      <c r="C6">
        <v>23</v>
      </c>
      <c r="E6" s="23">
        <v>1</v>
      </c>
      <c r="F6" s="1">
        <v>4</v>
      </c>
      <c r="G6" s="1">
        <v>1</v>
      </c>
      <c r="H6" s="1">
        <v>2</v>
      </c>
      <c r="I6" s="1">
        <v>0</v>
      </c>
      <c r="J6" s="1">
        <v>10</v>
      </c>
      <c r="K6" s="1">
        <v>161</v>
      </c>
      <c r="L6" s="1">
        <v>58</v>
      </c>
      <c r="M6" s="1">
        <v>0</v>
      </c>
      <c r="N6" s="1">
        <v>0</v>
      </c>
    </row>
    <row r="7" spans="1:14" x14ac:dyDescent="0.25">
      <c r="C7">
        <v>18</v>
      </c>
      <c r="E7" s="23">
        <v>1</v>
      </c>
      <c r="F7" s="2">
        <v>4</v>
      </c>
      <c r="G7" s="2">
        <v>2</v>
      </c>
      <c r="H7" s="2">
        <v>1</v>
      </c>
      <c r="I7" s="2">
        <v>0</v>
      </c>
      <c r="J7" s="2">
        <v>10</v>
      </c>
      <c r="K7" s="2">
        <v>257</v>
      </c>
      <c r="L7" s="2">
        <v>71</v>
      </c>
      <c r="M7" s="2">
        <v>0</v>
      </c>
      <c r="N7" s="2">
        <v>0</v>
      </c>
    </row>
    <row r="8" spans="1:14" x14ac:dyDescent="0.25">
      <c r="C8">
        <v>10</v>
      </c>
      <c r="E8" s="23">
        <v>1</v>
      </c>
      <c r="F8" s="1">
        <v>2</v>
      </c>
      <c r="G8" s="1">
        <v>1</v>
      </c>
      <c r="H8" s="1">
        <v>1</v>
      </c>
      <c r="I8" s="1">
        <v>0</v>
      </c>
      <c r="J8" s="1">
        <v>26</v>
      </c>
      <c r="K8" s="1">
        <v>171</v>
      </c>
      <c r="L8" s="1">
        <v>146</v>
      </c>
      <c r="M8" s="1">
        <v>2</v>
      </c>
      <c r="N8" s="1">
        <v>0</v>
      </c>
    </row>
    <row r="9" spans="1:14" x14ac:dyDescent="0.25">
      <c r="C9">
        <v>12</v>
      </c>
      <c r="E9" s="23">
        <v>1</v>
      </c>
      <c r="F9" s="2">
        <v>2</v>
      </c>
      <c r="G9" s="2">
        <v>1</v>
      </c>
      <c r="H9" s="2">
        <v>2</v>
      </c>
      <c r="I9" s="2">
        <v>0</v>
      </c>
      <c r="J9" s="2">
        <v>34</v>
      </c>
      <c r="K9" s="2">
        <v>278</v>
      </c>
      <c r="L9" s="2">
        <v>144</v>
      </c>
      <c r="M9" s="2">
        <v>0</v>
      </c>
      <c r="N9" s="2">
        <v>0</v>
      </c>
    </row>
    <row r="10" spans="1:14" x14ac:dyDescent="0.25">
      <c r="C10">
        <v>27</v>
      </c>
      <c r="E10" s="23">
        <v>1</v>
      </c>
      <c r="F10" s="1">
        <v>2</v>
      </c>
      <c r="G10" s="1">
        <v>1</v>
      </c>
      <c r="H10" s="1">
        <v>2</v>
      </c>
      <c r="I10" s="1">
        <v>0</v>
      </c>
      <c r="J10" s="1">
        <v>10</v>
      </c>
      <c r="K10" s="1">
        <v>155</v>
      </c>
      <c r="L10" s="1">
        <v>89</v>
      </c>
      <c r="M10" s="1">
        <v>0</v>
      </c>
      <c r="N10" s="1">
        <v>0</v>
      </c>
    </row>
    <row r="11" spans="1:14" x14ac:dyDescent="0.25">
      <c r="C11">
        <v>29</v>
      </c>
      <c r="E11" s="23">
        <v>1</v>
      </c>
      <c r="F11" s="2">
        <v>2</v>
      </c>
      <c r="G11" s="2">
        <v>1</v>
      </c>
      <c r="H11" s="2">
        <v>2</v>
      </c>
      <c r="I11" s="2">
        <v>0</v>
      </c>
      <c r="J11" s="2">
        <v>20</v>
      </c>
      <c r="K11" s="2">
        <v>138</v>
      </c>
      <c r="L11" s="2">
        <v>99</v>
      </c>
      <c r="M11" s="2">
        <v>0</v>
      </c>
      <c r="N11" s="2">
        <v>0</v>
      </c>
    </row>
    <row r="12" spans="1:14" x14ac:dyDescent="0.25">
      <c r="C12">
        <v>22</v>
      </c>
      <c r="E12" s="23">
        <v>1</v>
      </c>
      <c r="F12" s="1">
        <v>3</v>
      </c>
      <c r="G12" s="1">
        <v>2</v>
      </c>
      <c r="H12" s="1">
        <v>0</v>
      </c>
      <c r="I12" s="1">
        <v>0</v>
      </c>
      <c r="J12" s="1">
        <v>10</v>
      </c>
      <c r="K12" s="1">
        <v>164</v>
      </c>
      <c r="L12" s="1">
        <v>70</v>
      </c>
      <c r="M12" s="1">
        <v>0</v>
      </c>
      <c r="N12" s="1">
        <v>0</v>
      </c>
    </row>
    <row r="13" spans="1:14" x14ac:dyDescent="0.25">
      <c r="C13">
        <v>4</v>
      </c>
      <c r="E13" s="23">
        <v>1</v>
      </c>
      <c r="F13" s="2">
        <v>4</v>
      </c>
      <c r="G13" s="2">
        <v>1</v>
      </c>
      <c r="H13" s="2">
        <v>0</v>
      </c>
      <c r="I13" s="2">
        <v>0</v>
      </c>
      <c r="J13" s="2">
        <v>28</v>
      </c>
      <c r="K13" s="2">
        <v>162</v>
      </c>
      <c r="L13" s="2">
        <v>124</v>
      </c>
      <c r="M13" s="2">
        <v>0</v>
      </c>
      <c r="N13" s="2">
        <v>0</v>
      </c>
    </row>
    <row r="14" spans="1:14" x14ac:dyDescent="0.25">
      <c r="C14">
        <v>24</v>
      </c>
      <c r="E14" s="23">
        <v>1</v>
      </c>
      <c r="F14" s="1">
        <v>1</v>
      </c>
      <c r="G14" s="1">
        <v>1</v>
      </c>
      <c r="H14" s="1">
        <v>1</v>
      </c>
      <c r="I14" s="1">
        <v>0</v>
      </c>
      <c r="J14" s="1">
        <v>28</v>
      </c>
      <c r="K14" s="1">
        <v>208</v>
      </c>
      <c r="L14" s="1">
        <v>111</v>
      </c>
      <c r="M14" s="1">
        <v>0</v>
      </c>
      <c r="N14" s="1">
        <v>0</v>
      </c>
    </row>
    <row r="15" spans="1:14" x14ac:dyDescent="0.25">
      <c r="C15">
        <v>28</v>
      </c>
      <c r="E15" s="23">
        <v>1</v>
      </c>
      <c r="F15" s="2">
        <v>1</v>
      </c>
      <c r="G15" s="2">
        <v>1</v>
      </c>
      <c r="H15" s="2">
        <v>1</v>
      </c>
      <c r="I15" s="2">
        <v>0</v>
      </c>
      <c r="J15" s="2">
        <v>19</v>
      </c>
      <c r="K15" s="2">
        <v>203</v>
      </c>
      <c r="L15" s="2">
        <v>68</v>
      </c>
      <c r="M15" s="2">
        <v>0</v>
      </c>
      <c r="N15" s="2">
        <v>0</v>
      </c>
    </row>
    <row r="16" spans="1:14" x14ac:dyDescent="0.25">
      <c r="C16">
        <v>20</v>
      </c>
      <c r="E16" s="23">
        <v>1</v>
      </c>
      <c r="F16" s="1">
        <v>3</v>
      </c>
      <c r="G16" s="1">
        <v>1</v>
      </c>
      <c r="H16" s="1">
        <v>0</v>
      </c>
      <c r="I16" s="1">
        <v>0</v>
      </c>
      <c r="J16" s="1">
        <v>17</v>
      </c>
      <c r="K16" s="1">
        <v>162</v>
      </c>
      <c r="L16" s="1">
        <v>128</v>
      </c>
      <c r="M16" s="1">
        <v>0</v>
      </c>
      <c r="N16" s="1">
        <v>0</v>
      </c>
    </row>
    <row r="17" spans="3:14" x14ac:dyDescent="0.25">
      <c r="C17">
        <v>13</v>
      </c>
      <c r="E17" s="23">
        <v>1</v>
      </c>
      <c r="F17" s="2">
        <v>2</v>
      </c>
      <c r="G17" s="2">
        <v>0</v>
      </c>
      <c r="H17" s="2">
        <v>1</v>
      </c>
      <c r="I17" s="2">
        <v>0</v>
      </c>
      <c r="J17" s="2">
        <v>27</v>
      </c>
      <c r="K17" s="2">
        <v>212</v>
      </c>
      <c r="L17" s="2">
        <v>104</v>
      </c>
      <c r="M17" s="2">
        <v>0</v>
      </c>
      <c r="N17" s="2">
        <v>0</v>
      </c>
    </row>
    <row r="18" spans="3:14" x14ac:dyDescent="0.25">
      <c r="C18">
        <v>3</v>
      </c>
      <c r="E18" s="23">
        <v>1</v>
      </c>
      <c r="F18" s="1">
        <v>2</v>
      </c>
      <c r="G18" s="1">
        <v>0</v>
      </c>
      <c r="H18" s="1">
        <v>1</v>
      </c>
      <c r="I18" s="1">
        <v>0</v>
      </c>
      <c r="J18" s="1">
        <v>27</v>
      </c>
      <c r="K18" s="1">
        <v>291</v>
      </c>
      <c r="L18" s="1">
        <v>72</v>
      </c>
      <c r="M18" s="1">
        <v>0</v>
      </c>
      <c r="N18" s="1">
        <v>0</v>
      </c>
    </row>
    <row r="19" spans="3:14" x14ac:dyDescent="0.25">
      <c r="C19">
        <v>14</v>
      </c>
      <c r="E19" s="23">
        <v>1</v>
      </c>
      <c r="F19" s="2">
        <v>4</v>
      </c>
      <c r="G19" s="2">
        <v>0</v>
      </c>
      <c r="H19" s="2">
        <v>0</v>
      </c>
      <c r="I19" s="2">
        <v>0</v>
      </c>
      <c r="J19" s="2">
        <v>29</v>
      </c>
      <c r="K19" s="2">
        <v>234</v>
      </c>
      <c r="L19" s="2">
        <v>213</v>
      </c>
      <c r="M19" s="2">
        <v>0</v>
      </c>
      <c r="N19" s="2">
        <v>0</v>
      </c>
    </row>
    <row r="20" spans="3:14" x14ac:dyDescent="0.25">
      <c r="C20">
        <v>26</v>
      </c>
      <c r="E20" s="23">
        <v>1</v>
      </c>
      <c r="F20" s="1">
        <v>2</v>
      </c>
      <c r="G20" s="1">
        <v>0</v>
      </c>
      <c r="H20" s="1">
        <v>1</v>
      </c>
      <c r="I20" s="1">
        <v>0</v>
      </c>
      <c r="J20" s="1">
        <v>29</v>
      </c>
      <c r="K20" s="1">
        <v>260</v>
      </c>
      <c r="L20" s="1">
        <v>163</v>
      </c>
      <c r="M20" s="1">
        <v>0</v>
      </c>
      <c r="N20" s="1">
        <v>0</v>
      </c>
    </row>
    <row r="21" spans="3:14" x14ac:dyDescent="0.25">
      <c r="C21">
        <v>19</v>
      </c>
      <c r="E21" s="23">
        <v>1</v>
      </c>
      <c r="F21" s="2">
        <v>2</v>
      </c>
      <c r="G21" s="2">
        <v>0</v>
      </c>
      <c r="H21" s="2">
        <v>1</v>
      </c>
      <c r="I21" s="2">
        <v>0</v>
      </c>
      <c r="J21" s="2">
        <v>26</v>
      </c>
      <c r="K21" s="2">
        <v>217</v>
      </c>
      <c r="L21" s="2">
        <v>163</v>
      </c>
      <c r="M21" s="2">
        <v>0</v>
      </c>
      <c r="N21" s="2">
        <v>0</v>
      </c>
    </row>
    <row r="22" spans="3:14" x14ac:dyDescent="0.25">
      <c r="C22">
        <v>31</v>
      </c>
      <c r="E22" s="23">
        <v>1</v>
      </c>
      <c r="F22" s="1">
        <v>2</v>
      </c>
      <c r="G22" s="1">
        <v>1</v>
      </c>
      <c r="H22" s="1">
        <v>0</v>
      </c>
      <c r="I22" s="1">
        <v>0</v>
      </c>
      <c r="J22" s="1">
        <v>24</v>
      </c>
      <c r="K22" s="1">
        <v>93</v>
      </c>
      <c r="L22" s="1">
        <v>84</v>
      </c>
      <c r="M22" s="1">
        <v>0</v>
      </c>
      <c r="N22" s="1">
        <v>0</v>
      </c>
    </row>
    <row r="23" spans="3:14" x14ac:dyDescent="0.25">
      <c r="C23">
        <v>11</v>
      </c>
      <c r="E23" s="23">
        <v>1</v>
      </c>
      <c r="F23" s="2">
        <v>2</v>
      </c>
      <c r="G23" s="2">
        <v>0</v>
      </c>
      <c r="H23" s="2">
        <v>1</v>
      </c>
      <c r="I23" s="2">
        <v>0</v>
      </c>
      <c r="J23" s="2">
        <v>20</v>
      </c>
      <c r="K23" s="2">
        <v>317</v>
      </c>
      <c r="L23" s="2">
        <v>83</v>
      </c>
      <c r="M23" s="2">
        <v>0</v>
      </c>
      <c r="N23" s="2">
        <v>0</v>
      </c>
    </row>
    <row r="24" spans="3:14" x14ac:dyDescent="0.25">
      <c r="C24">
        <v>25</v>
      </c>
      <c r="E24" s="23">
        <v>1</v>
      </c>
      <c r="F24" s="1">
        <v>3</v>
      </c>
      <c r="G24" s="1">
        <v>0</v>
      </c>
      <c r="H24" s="1">
        <v>0</v>
      </c>
      <c r="I24" s="1">
        <v>0</v>
      </c>
      <c r="J24" s="1">
        <v>32</v>
      </c>
      <c r="K24" s="1">
        <v>231</v>
      </c>
      <c r="L24" s="1">
        <v>180</v>
      </c>
      <c r="M24" s="1">
        <v>0</v>
      </c>
      <c r="N24" s="1">
        <v>0</v>
      </c>
    </row>
    <row r="25" spans="3:14" x14ac:dyDescent="0.25">
      <c r="C25">
        <v>15</v>
      </c>
      <c r="E25" s="23">
        <v>1</v>
      </c>
      <c r="F25" s="2">
        <v>3</v>
      </c>
      <c r="G25" s="2">
        <v>0</v>
      </c>
      <c r="H25" s="2">
        <v>0</v>
      </c>
      <c r="I25" s="2">
        <v>0</v>
      </c>
      <c r="J25" s="2">
        <v>20</v>
      </c>
      <c r="K25" s="2">
        <v>338</v>
      </c>
      <c r="L25" s="2">
        <v>81</v>
      </c>
      <c r="M25" s="2">
        <v>0</v>
      </c>
      <c r="N25" s="2">
        <v>0</v>
      </c>
    </row>
    <row r="26" spans="3:14" x14ac:dyDescent="0.25">
      <c r="C26">
        <v>5</v>
      </c>
      <c r="E26" s="23">
        <v>1</v>
      </c>
      <c r="F26" s="1">
        <v>1</v>
      </c>
      <c r="G26" s="1">
        <v>1</v>
      </c>
      <c r="H26" s="1">
        <v>0</v>
      </c>
      <c r="I26" s="1">
        <v>0</v>
      </c>
      <c r="J26" s="1">
        <v>47</v>
      </c>
      <c r="K26" s="1">
        <v>200</v>
      </c>
      <c r="L26" s="1">
        <v>180</v>
      </c>
      <c r="M26" s="1">
        <v>0</v>
      </c>
      <c r="N26" s="1">
        <v>0</v>
      </c>
    </row>
    <row r="27" spans="3:14" x14ac:dyDescent="0.25">
      <c r="C27">
        <v>16</v>
      </c>
      <c r="E27" s="23">
        <v>1</v>
      </c>
      <c r="F27" s="2">
        <v>1</v>
      </c>
      <c r="G27" s="2">
        <v>1</v>
      </c>
      <c r="H27" s="2">
        <v>0</v>
      </c>
      <c r="I27" s="2">
        <v>0</v>
      </c>
      <c r="J27" s="2">
        <v>20</v>
      </c>
      <c r="K27" s="2">
        <v>273</v>
      </c>
      <c r="L27" s="2">
        <v>185</v>
      </c>
      <c r="M27" s="2">
        <v>0</v>
      </c>
      <c r="N27" s="2">
        <v>0</v>
      </c>
    </row>
    <row r="28" spans="3:14" x14ac:dyDescent="0.25">
      <c r="C28">
        <v>8</v>
      </c>
      <c r="E28" s="23">
        <v>1</v>
      </c>
      <c r="F28" s="1">
        <v>3</v>
      </c>
      <c r="G28" s="1">
        <v>0</v>
      </c>
      <c r="H28" s="1">
        <v>0</v>
      </c>
      <c r="I28" s="1">
        <v>0</v>
      </c>
      <c r="J28" s="1">
        <v>33</v>
      </c>
      <c r="K28" s="1">
        <v>179</v>
      </c>
      <c r="L28" s="1">
        <v>102</v>
      </c>
      <c r="M28" s="1">
        <v>0</v>
      </c>
      <c r="N28" s="1">
        <v>0</v>
      </c>
    </row>
    <row r="29" spans="3:14" x14ac:dyDescent="0.25">
      <c r="C29">
        <v>2</v>
      </c>
      <c r="E29" s="23">
        <v>1</v>
      </c>
      <c r="F29" s="2">
        <v>2</v>
      </c>
      <c r="G29" s="2">
        <v>0</v>
      </c>
      <c r="H29" s="2">
        <v>0</v>
      </c>
      <c r="I29" s="2">
        <v>0</v>
      </c>
      <c r="J29" s="2">
        <v>18</v>
      </c>
      <c r="K29" s="2">
        <v>156</v>
      </c>
      <c r="L29" s="2">
        <v>137</v>
      </c>
      <c r="M29" s="2">
        <v>0</v>
      </c>
      <c r="N29" s="2">
        <v>0</v>
      </c>
    </row>
    <row r="30" spans="3:14" x14ac:dyDescent="0.25">
      <c r="C30">
        <v>30</v>
      </c>
      <c r="E30" s="23">
        <v>1</v>
      </c>
      <c r="F30" s="1">
        <v>2</v>
      </c>
      <c r="G30" s="1">
        <v>0</v>
      </c>
      <c r="H30" s="1">
        <v>0</v>
      </c>
      <c r="I30" s="1">
        <v>0</v>
      </c>
      <c r="J30" s="1">
        <v>20</v>
      </c>
      <c r="K30" s="1">
        <v>184</v>
      </c>
      <c r="L30" s="1">
        <v>138</v>
      </c>
      <c r="M30" s="1">
        <v>0</v>
      </c>
      <c r="N30" s="1">
        <v>0</v>
      </c>
    </row>
    <row r="31" spans="3:14" x14ac:dyDescent="0.25">
      <c r="C31">
        <v>17</v>
      </c>
      <c r="E31" s="23">
        <v>1</v>
      </c>
      <c r="F31" s="2">
        <v>1</v>
      </c>
      <c r="G31" s="2">
        <v>0</v>
      </c>
      <c r="H31" s="2">
        <v>0</v>
      </c>
      <c r="I31" s="2">
        <v>0</v>
      </c>
      <c r="J31" s="2">
        <v>22</v>
      </c>
      <c r="K31" s="2">
        <v>144</v>
      </c>
      <c r="L31" s="2">
        <v>176</v>
      </c>
      <c r="M31" s="2">
        <v>0</v>
      </c>
      <c r="N31" s="2">
        <v>0</v>
      </c>
    </row>
    <row r="32" spans="3:14" x14ac:dyDescent="0.25">
      <c r="C32">
        <v>7</v>
      </c>
      <c r="E32" s="23">
        <v>1</v>
      </c>
      <c r="F32" s="1">
        <v>1</v>
      </c>
      <c r="G32" s="1">
        <v>0</v>
      </c>
      <c r="H32" s="1">
        <v>0</v>
      </c>
      <c r="I32" s="1">
        <v>0</v>
      </c>
      <c r="J32" s="1">
        <v>16</v>
      </c>
      <c r="K32" s="1">
        <v>121</v>
      </c>
      <c r="L32" s="1">
        <v>170</v>
      </c>
      <c r="M32" s="1">
        <v>0</v>
      </c>
      <c r="N32" s="1">
        <v>0</v>
      </c>
    </row>
    <row r="33" spans="1:16" x14ac:dyDescent="0.25">
      <c r="C33">
        <v>32</v>
      </c>
      <c r="E33" s="23">
        <v>1</v>
      </c>
      <c r="F33" s="2">
        <v>1</v>
      </c>
      <c r="G33" s="2">
        <v>0</v>
      </c>
      <c r="H33" s="2">
        <v>0</v>
      </c>
      <c r="I33" s="2">
        <v>0</v>
      </c>
      <c r="J33" s="2">
        <v>37</v>
      </c>
      <c r="K33" s="2">
        <v>289</v>
      </c>
      <c r="L33" s="2">
        <v>112</v>
      </c>
      <c r="M33" s="2">
        <v>0</v>
      </c>
      <c r="N33" s="2">
        <v>0</v>
      </c>
    </row>
    <row r="34" spans="1:16" s="11" customFormat="1" x14ac:dyDescent="0.25">
      <c r="A34" s="11" t="s">
        <v>413</v>
      </c>
      <c r="B34" s="11" t="s">
        <v>185</v>
      </c>
    </row>
    <row r="35" spans="1:16" x14ac:dyDescent="0.25">
      <c r="A35" s="5">
        <f>IFERROR(_xlfn.XLOOKUP(B35,[3]games!$D$18:$D$33,[3]games!$A$18:$A$33),_xlfn.XLOOKUP(B35,[3]games!$F$18:$F$33,[3]games!$A$18:$A$33))</f>
        <v>2024091201</v>
      </c>
      <c r="B35">
        <f>_xlfn.XLOOKUP(C35,[1]teams!$C:$C,[1]teams!$A:$A)</f>
        <v>4</v>
      </c>
      <c r="C35" s="5" t="str">
        <f t="shared" ref="C35:C66" si="0">TRIM(RIGHT(D35,LEN(D35)-FIND(".",D35)-1))</f>
        <v>Bills</v>
      </c>
      <c r="D35" s="9" t="s">
        <v>680</v>
      </c>
      <c r="E35" s="1">
        <v>1</v>
      </c>
      <c r="F35" s="1">
        <v>2</v>
      </c>
      <c r="G35" s="1">
        <v>0</v>
      </c>
      <c r="H35" s="1">
        <v>3</v>
      </c>
      <c r="I35" s="1">
        <v>1</v>
      </c>
      <c r="J35" s="1">
        <v>10</v>
      </c>
      <c r="K35" s="1">
        <v>225</v>
      </c>
      <c r="L35" s="1">
        <v>139</v>
      </c>
      <c r="M35" s="1">
        <v>0</v>
      </c>
      <c r="N35" s="1">
        <v>0</v>
      </c>
      <c r="O35" s="3">
        <v>14</v>
      </c>
      <c r="P35" s="1">
        <v>14</v>
      </c>
    </row>
    <row r="36" spans="1:16" x14ac:dyDescent="0.25">
      <c r="A36" s="5">
        <f>IFERROR(_xlfn.XLOOKUP(B36,[3]games!$D$18:$D$33,[3]games!$A$18:$A$33),_xlfn.XLOOKUP(B36,[3]games!$F$18:$F$33,[3]games!$A$18:$A$33))</f>
        <v>2024091514</v>
      </c>
      <c r="B36">
        <f>_xlfn.XLOOKUP(C36,[1]teams!$C:$C,[1]teams!$A:$A)</f>
        <v>13</v>
      </c>
      <c r="C36" s="5" t="str">
        <f t="shared" si="0"/>
        <v>Texans</v>
      </c>
      <c r="D36" s="9" t="s">
        <v>681</v>
      </c>
      <c r="E36" s="2">
        <v>1</v>
      </c>
      <c r="F36" s="2">
        <v>7</v>
      </c>
      <c r="G36" s="2">
        <v>0</v>
      </c>
      <c r="H36" s="2">
        <v>2</v>
      </c>
      <c r="I36" s="2">
        <v>0</v>
      </c>
      <c r="J36" s="2">
        <v>13</v>
      </c>
      <c r="K36" s="2">
        <v>174</v>
      </c>
      <c r="L36" s="2">
        <v>71</v>
      </c>
      <c r="M36" s="2">
        <v>0</v>
      </c>
      <c r="N36" s="2">
        <v>0</v>
      </c>
      <c r="O36" s="3">
        <v>11</v>
      </c>
      <c r="P36" s="2">
        <v>11</v>
      </c>
    </row>
    <row r="37" spans="1:16" x14ac:dyDescent="0.25">
      <c r="A37" s="5">
        <f>IFERROR(_xlfn.XLOOKUP(B37,[3]games!$D$18:$D$33,[3]games!$A$18:$A$33),_xlfn.XLOOKUP(B37,[3]games!$F$18:$F$33,[3]games!$A$18:$A$33))</f>
        <v>2024091505</v>
      </c>
      <c r="B37">
        <f>_xlfn.XLOOKUP(C37,[1]teams!$C:$C,[1]teams!$A:$A)</f>
        <v>21</v>
      </c>
      <c r="C37" s="5" t="str">
        <f t="shared" si="0"/>
        <v>Vikings</v>
      </c>
      <c r="D37" s="9" t="s">
        <v>183</v>
      </c>
      <c r="E37" s="1">
        <v>1</v>
      </c>
      <c r="F37" s="1">
        <v>6</v>
      </c>
      <c r="G37" s="1">
        <v>1</v>
      </c>
      <c r="H37" s="1">
        <v>1</v>
      </c>
      <c r="I37" s="1">
        <v>0</v>
      </c>
      <c r="J37" s="1">
        <v>17</v>
      </c>
      <c r="K37" s="1">
        <v>319</v>
      </c>
      <c r="L37" s="1">
        <v>102</v>
      </c>
      <c r="M37" s="1">
        <v>0</v>
      </c>
      <c r="N37" s="1">
        <v>0</v>
      </c>
      <c r="O37" s="3">
        <v>10</v>
      </c>
      <c r="P37" s="1">
        <v>10</v>
      </c>
    </row>
    <row r="38" spans="1:16" x14ac:dyDescent="0.25">
      <c r="A38" s="5">
        <f>IFERROR(_xlfn.XLOOKUP(B38,[3]games!$D$18:$D$33,[3]games!$A$18:$A$33),_xlfn.XLOOKUP(B38,[3]games!$F$18:$F$33,[3]games!$A$18:$A$33))</f>
        <v>2024091504</v>
      </c>
      <c r="B38">
        <f>_xlfn.XLOOKUP(C38,[1]teams!$C:$C,[1]teams!$A:$A)</f>
        <v>25</v>
      </c>
      <c r="C38" s="5" t="str">
        <f t="shared" si="0"/>
        <v>Jets</v>
      </c>
      <c r="D38" s="9" t="s">
        <v>682</v>
      </c>
      <c r="E38" s="2">
        <v>1</v>
      </c>
      <c r="F38" s="2">
        <v>4</v>
      </c>
      <c r="G38" s="2">
        <v>1</v>
      </c>
      <c r="H38" s="2">
        <v>1</v>
      </c>
      <c r="I38" s="2">
        <v>0</v>
      </c>
      <c r="J38" s="2">
        <v>17</v>
      </c>
      <c r="K38" s="2">
        <v>192</v>
      </c>
      <c r="L38" s="2">
        <v>130</v>
      </c>
      <c r="M38" s="2">
        <v>0</v>
      </c>
      <c r="N38" s="2">
        <v>0</v>
      </c>
      <c r="O38" s="3">
        <v>8</v>
      </c>
      <c r="P38" s="2">
        <v>8</v>
      </c>
    </row>
    <row r="39" spans="1:16" x14ac:dyDescent="0.25">
      <c r="A39" s="5">
        <f>IFERROR(_xlfn.XLOOKUP(B39,[3]games!$D$18:$D$33,[3]games!$A$18:$A$33),_xlfn.XLOOKUP(B39,[3]games!$F$18:$F$33,[3]games!$A$18:$A$33))</f>
        <v>2024091505</v>
      </c>
      <c r="B39">
        <f>_xlfn.XLOOKUP(C39,[1]teams!$C:$C,[1]teams!$A:$A)</f>
        <v>28</v>
      </c>
      <c r="C39" s="5" t="str">
        <f t="shared" si="0"/>
        <v>49ers</v>
      </c>
      <c r="D39" s="9" t="s">
        <v>683</v>
      </c>
      <c r="E39" s="1">
        <v>1</v>
      </c>
      <c r="F39" s="1">
        <v>4</v>
      </c>
      <c r="G39" s="1">
        <v>1</v>
      </c>
      <c r="H39" s="1">
        <v>1</v>
      </c>
      <c r="I39" s="1">
        <v>0</v>
      </c>
      <c r="J39" s="1">
        <v>23</v>
      </c>
      <c r="K39" s="1">
        <v>268</v>
      </c>
      <c r="L39" s="1">
        <v>146</v>
      </c>
      <c r="M39" s="1">
        <v>0</v>
      </c>
      <c r="N39" s="1">
        <v>0</v>
      </c>
      <c r="O39" s="3">
        <v>8</v>
      </c>
      <c r="P39" s="1">
        <v>8</v>
      </c>
    </row>
    <row r="40" spans="1:16" x14ac:dyDescent="0.25">
      <c r="A40" s="5">
        <f>IFERROR(_xlfn.XLOOKUP(B40,[3]games!$D$18:$D$33,[3]games!$A$18:$A$33),_xlfn.XLOOKUP(B40,[3]games!$F$18:$F$33,[3]games!$A$18:$A$33))</f>
        <v>2024091513</v>
      </c>
      <c r="B40">
        <f>_xlfn.XLOOKUP(C40,[1]teams!$C:$C,[1]teams!$A:$A)</f>
        <v>7</v>
      </c>
      <c r="C40" s="5" t="str">
        <f t="shared" si="0"/>
        <v>Bengals</v>
      </c>
      <c r="D40" s="9" t="s">
        <v>684</v>
      </c>
      <c r="E40" s="2">
        <v>1</v>
      </c>
      <c r="F40" s="2">
        <v>2</v>
      </c>
      <c r="G40" s="2">
        <v>1</v>
      </c>
      <c r="H40" s="2">
        <v>2</v>
      </c>
      <c r="I40" s="2">
        <v>0</v>
      </c>
      <c r="J40" s="2">
        <v>26</v>
      </c>
      <c r="K40" s="2">
        <v>151</v>
      </c>
      <c r="L40" s="2">
        <v>149</v>
      </c>
      <c r="M40" s="2">
        <v>0</v>
      </c>
      <c r="N40" s="2">
        <v>0</v>
      </c>
      <c r="O40" s="3">
        <v>8</v>
      </c>
      <c r="P40" s="2">
        <v>8</v>
      </c>
    </row>
    <row r="41" spans="1:16" x14ac:dyDescent="0.25">
      <c r="A41" s="5">
        <f>IFERROR(_xlfn.XLOOKUP(B41,[3]games!$D$18:$D$33,[3]games!$A$18:$A$33),_xlfn.XLOOKUP(B41,[3]games!$F$18:$F$33,[3]games!$A$18:$A$33))</f>
        <v>2024091511</v>
      </c>
      <c r="B41">
        <f>_xlfn.XLOOKUP(C41,[1]teams!$C:$C,[1]teams!$A:$A)</f>
        <v>1</v>
      </c>
      <c r="C41" s="5" t="str">
        <f t="shared" si="0"/>
        <v>Cardinals</v>
      </c>
      <c r="D41" s="9" t="s">
        <v>685</v>
      </c>
      <c r="E41" s="1">
        <v>1</v>
      </c>
      <c r="F41" s="1">
        <v>5</v>
      </c>
      <c r="G41" s="1">
        <v>1</v>
      </c>
      <c r="H41" s="1">
        <v>0</v>
      </c>
      <c r="I41" s="1">
        <v>0</v>
      </c>
      <c r="J41" s="1">
        <v>10</v>
      </c>
      <c r="K41" s="1">
        <v>216</v>
      </c>
      <c r="L41" s="1">
        <v>53</v>
      </c>
      <c r="M41" s="1">
        <v>0</v>
      </c>
      <c r="N41" s="1">
        <v>0</v>
      </c>
      <c r="O41" s="3">
        <v>7</v>
      </c>
      <c r="P41" s="1">
        <v>7</v>
      </c>
    </row>
    <row r="42" spans="1:16" x14ac:dyDescent="0.25">
      <c r="A42" s="5">
        <f>IFERROR(_xlfn.XLOOKUP(B42,[3]games!$D$18:$D$33,[3]games!$A$18:$A$33),_xlfn.XLOOKUP(B42,[3]games!$F$18:$F$33,[3]games!$A$18:$A$33))</f>
        <v>2024091503</v>
      </c>
      <c r="B42">
        <f>_xlfn.XLOOKUP(C42,[1]teams!$C:$C,[1]teams!$A:$A)</f>
        <v>12</v>
      </c>
      <c r="C42" s="5" t="str">
        <f t="shared" si="0"/>
        <v>Packers</v>
      </c>
      <c r="D42" s="9" t="s">
        <v>184</v>
      </c>
      <c r="E42" s="2">
        <v>1</v>
      </c>
      <c r="F42" s="2">
        <v>1</v>
      </c>
      <c r="G42" s="2">
        <v>0</v>
      </c>
      <c r="H42" s="2">
        <v>3</v>
      </c>
      <c r="I42" s="2">
        <v>0</v>
      </c>
      <c r="J42" s="2">
        <v>10</v>
      </c>
      <c r="K42" s="2">
        <v>204</v>
      </c>
      <c r="L42" s="2">
        <v>140</v>
      </c>
      <c r="M42" s="2">
        <v>0</v>
      </c>
      <c r="N42" s="2">
        <v>0</v>
      </c>
      <c r="O42" s="3">
        <v>7</v>
      </c>
      <c r="P42" s="2">
        <v>7</v>
      </c>
    </row>
    <row r="43" spans="1:16" x14ac:dyDescent="0.25">
      <c r="A43" s="5">
        <f>IFERROR(_xlfn.XLOOKUP(B43,[3]games!$D$18:$D$33,[3]games!$A$18:$A$33),_xlfn.XLOOKUP(B43,[3]games!$F$18:$F$33,[3]games!$A$18:$A$33))</f>
        <v>2024091501</v>
      </c>
      <c r="B43">
        <f>_xlfn.XLOOKUP(C43,[1]teams!$C:$C,[1]teams!$A:$A)</f>
        <v>23</v>
      </c>
      <c r="C43" s="5" t="str">
        <f t="shared" si="0"/>
        <v>Saints</v>
      </c>
      <c r="D43" s="9" t="s">
        <v>686</v>
      </c>
      <c r="E43" s="1">
        <v>1</v>
      </c>
      <c r="F43" s="1">
        <v>3</v>
      </c>
      <c r="G43" s="1">
        <v>0</v>
      </c>
      <c r="H43" s="1">
        <v>2</v>
      </c>
      <c r="I43" s="1">
        <v>0</v>
      </c>
      <c r="J43" s="1">
        <v>19</v>
      </c>
      <c r="K43" s="1">
        <v>299</v>
      </c>
      <c r="L43" s="1">
        <v>68</v>
      </c>
      <c r="M43" s="1">
        <v>0</v>
      </c>
      <c r="N43" s="1">
        <v>0</v>
      </c>
      <c r="O43" s="3">
        <v>7</v>
      </c>
      <c r="P43" s="1">
        <v>7</v>
      </c>
    </row>
    <row r="44" spans="1:16" x14ac:dyDescent="0.25">
      <c r="A44" s="5">
        <f>IFERROR(_xlfn.XLOOKUP(B44,[3]games!$D$18:$D$33,[3]games!$A$18:$A$33),_xlfn.XLOOKUP(B44,[3]games!$F$18:$F$33,[3]games!$A$18:$A$33))</f>
        <v>2024091510</v>
      </c>
      <c r="B44">
        <f>_xlfn.XLOOKUP(C44,[1]teams!$C:$C,[1]teams!$A:$A)</f>
        <v>3</v>
      </c>
      <c r="C44" s="5" t="str">
        <f t="shared" si="0"/>
        <v>Ravens</v>
      </c>
      <c r="D44" s="9" t="s">
        <v>687</v>
      </c>
      <c r="E44" s="2">
        <v>1</v>
      </c>
      <c r="F44" s="2">
        <v>5</v>
      </c>
      <c r="G44" s="2">
        <v>0</v>
      </c>
      <c r="H44" s="2">
        <v>1</v>
      </c>
      <c r="I44" s="2">
        <v>0</v>
      </c>
      <c r="J44" s="2">
        <v>26</v>
      </c>
      <c r="K44" s="2">
        <v>276</v>
      </c>
      <c r="L44" s="2">
        <v>27</v>
      </c>
      <c r="M44" s="2">
        <v>0</v>
      </c>
      <c r="N44" s="2">
        <v>0</v>
      </c>
      <c r="O44" s="3">
        <v>7</v>
      </c>
      <c r="P44" s="2">
        <v>7</v>
      </c>
    </row>
    <row r="45" spans="1:16" x14ac:dyDescent="0.25">
      <c r="A45" s="5">
        <f>IFERROR(_xlfn.XLOOKUP(B45,[3]games!$D$18:$D$33,[3]games!$A$18:$A$33),_xlfn.XLOOKUP(B45,[3]games!$F$18:$F$33,[3]games!$A$18:$A$33))</f>
        <v>2024091502</v>
      </c>
      <c r="B45">
        <f>_xlfn.XLOOKUP(C45,[1]teams!$C:$C,[1]teams!$A:$A)</f>
        <v>11</v>
      </c>
      <c r="C45" s="5" t="str">
        <f t="shared" si="0"/>
        <v>Lions</v>
      </c>
      <c r="D45" s="9" t="s">
        <v>688</v>
      </c>
      <c r="E45" s="1">
        <v>1</v>
      </c>
      <c r="F45" s="1">
        <v>5</v>
      </c>
      <c r="G45" s="1">
        <v>0</v>
      </c>
      <c r="H45" s="1">
        <v>1</v>
      </c>
      <c r="I45" s="1">
        <v>0</v>
      </c>
      <c r="J45" s="1">
        <v>20</v>
      </c>
      <c r="K45" s="1">
        <v>185</v>
      </c>
      <c r="L45" s="1">
        <v>70</v>
      </c>
      <c r="M45" s="1">
        <v>0</v>
      </c>
      <c r="N45" s="1">
        <v>0</v>
      </c>
      <c r="O45" s="3">
        <v>7</v>
      </c>
      <c r="P45" s="1">
        <v>7</v>
      </c>
    </row>
    <row r="46" spans="1:16" x14ac:dyDescent="0.25">
      <c r="A46" s="5">
        <f>IFERROR(_xlfn.XLOOKUP(B46,[3]games!$D$18:$D$33,[3]games!$A$18:$A$33),_xlfn.XLOOKUP(B46,[3]games!$F$18:$F$33,[3]games!$A$18:$A$33))</f>
        <v>2024091512</v>
      </c>
      <c r="B46">
        <f>_xlfn.XLOOKUP(C46,[1]teams!$C:$C,[1]teams!$A:$A)</f>
        <v>27</v>
      </c>
      <c r="C46" s="5" t="str">
        <f t="shared" si="0"/>
        <v>Steelers</v>
      </c>
      <c r="D46" s="9" t="s">
        <v>689</v>
      </c>
      <c r="E46" s="2">
        <v>1</v>
      </c>
      <c r="F46" s="2">
        <v>2</v>
      </c>
      <c r="G46" s="2">
        <v>0</v>
      </c>
      <c r="H46" s="2">
        <v>2</v>
      </c>
      <c r="I46" s="2">
        <v>0</v>
      </c>
      <c r="J46" s="2">
        <v>6</v>
      </c>
      <c r="K46" s="2">
        <v>246</v>
      </c>
      <c r="L46" s="2">
        <v>64</v>
      </c>
      <c r="M46" s="2">
        <v>0</v>
      </c>
      <c r="N46" s="2">
        <v>0</v>
      </c>
      <c r="O46" s="3">
        <v>6</v>
      </c>
      <c r="P46" s="2">
        <v>6</v>
      </c>
    </row>
    <row r="47" spans="1:16" x14ac:dyDescent="0.25">
      <c r="A47" s="5">
        <f>IFERROR(_xlfn.XLOOKUP(B47,[3]games!$D$18:$D$33,[3]games!$A$18:$A$33),_xlfn.XLOOKUP(B47,[3]games!$F$18:$F$33,[3]games!$A$18:$A$33))</f>
        <v>2024091509</v>
      </c>
      <c r="B47">
        <f>_xlfn.XLOOKUP(C47,[1]teams!$C:$C,[1]teams!$A:$A)</f>
        <v>8</v>
      </c>
      <c r="C47" s="5" t="str">
        <f t="shared" si="0"/>
        <v>Browns</v>
      </c>
      <c r="D47" s="9" t="s">
        <v>690</v>
      </c>
      <c r="E47" s="1">
        <v>1</v>
      </c>
      <c r="F47" s="1">
        <v>4</v>
      </c>
      <c r="G47" s="1">
        <v>0</v>
      </c>
      <c r="H47" s="1">
        <v>0</v>
      </c>
      <c r="I47" s="1">
        <v>0</v>
      </c>
      <c r="J47" s="1">
        <v>13</v>
      </c>
      <c r="K47" s="1">
        <v>220</v>
      </c>
      <c r="L47" s="1">
        <v>127</v>
      </c>
      <c r="M47" s="1">
        <v>1</v>
      </c>
      <c r="N47" s="1">
        <v>0</v>
      </c>
      <c r="O47" s="3">
        <v>6</v>
      </c>
      <c r="P47" s="1">
        <v>6</v>
      </c>
    </row>
    <row r="48" spans="1:16" x14ac:dyDescent="0.25">
      <c r="A48" s="5">
        <f>IFERROR(_xlfn.XLOOKUP(B48,[3]games!$D$18:$D$33,[3]games!$A$18:$A$33),_xlfn.XLOOKUP(B48,[3]games!$F$18:$F$33,[3]games!$A$18:$A$33))</f>
        <v>2024091507</v>
      </c>
      <c r="B48">
        <f>_xlfn.XLOOKUP(C48,[1]teams!$C:$C,[1]teams!$A:$A)</f>
        <v>24</v>
      </c>
      <c r="C48" s="5" t="str">
        <f t="shared" si="0"/>
        <v>Giants</v>
      </c>
      <c r="D48" s="9" t="s">
        <v>691</v>
      </c>
      <c r="E48" s="2">
        <v>1</v>
      </c>
      <c r="F48" s="2">
        <v>5</v>
      </c>
      <c r="G48" s="2">
        <v>0</v>
      </c>
      <c r="H48" s="2">
        <v>0</v>
      </c>
      <c r="I48" s="2">
        <v>0</v>
      </c>
      <c r="J48" s="2">
        <v>21</v>
      </c>
      <c r="K48" s="2">
        <v>226</v>
      </c>
      <c r="L48" s="2">
        <v>215</v>
      </c>
      <c r="M48" s="2">
        <v>0</v>
      </c>
      <c r="N48" s="2">
        <v>0</v>
      </c>
      <c r="O48" s="3">
        <v>5</v>
      </c>
      <c r="P48" s="2">
        <v>5</v>
      </c>
    </row>
    <row r="49" spans="1:16" x14ac:dyDescent="0.25">
      <c r="A49" s="5">
        <f>IFERROR(_xlfn.XLOOKUP(B49,[3]games!$D$18:$D$33,[3]games!$A$18:$A$33),_xlfn.XLOOKUP(B49,[3]games!$F$18:$F$33,[3]games!$A$18:$A$33))</f>
        <v>2024091508</v>
      </c>
      <c r="B49">
        <f>_xlfn.XLOOKUP(C49,[1]teams!$C:$C,[1]teams!$A:$A)</f>
        <v>5</v>
      </c>
      <c r="C49" s="5" t="str">
        <f t="shared" si="0"/>
        <v>Panthers</v>
      </c>
      <c r="D49" s="9" t="s">
        <v>692</v>
      </c>
      <c r="E49" s="1">
        <v>1</v>
      </c>
      <c r="F49" s="1">
        <v>1</v>
      </c>
      <c r="G49" s="1">
        <v>1</v>
      </c>
      <c r="H49" s="1">
        <v>1</v>
      </c>
      <c r="I49" s="1">
        <v>0</v>
      </c>
      <c r="J49" s="1">
        <v>26</v>
      </c>
      <c r="K49" s="1">
        <v>130</v>
      </c>
      <c r="L49" s="1">
        <v>219</v>
      </c>
      <c r="M49" s="1">
        <v>0</v>
      </c>
      <c r="N49" s="1">
        <v>0</v>
      </c>
      <c r="O49" s="3">
        <v>5</v>
      </c>
      <c r="P49" s="1">
        <v>5</v>
      </c>
    </row>
    <row r="50" spans="1:16" x14ac:dyDescent="0.25">
      <c r="A50" s="5">
        <f>IFERROR(_xlfn.XLOOKUP(B50,[3]games!$D$18:$D$33,[3]games!$A$18:$A$33),_xlfn.XLOOKUP(B50,[3]games!$F$18:$F$33,[3]games!$A$18:$A$33))</f>
        <v>2024091513</v>
      </c>
      <c r="B50">
        <f>_xlfn.XLOOKUP(C50,[1]teams!$C:$C,[1]teams!$A:$A)</f>
        <v>16</v>
      </c>
      <c r="C50" s="5" t="str">
        <f t="shared" si="0"/>
        <v>Chiefs</v>
      </c>
      <c r="D50" s="9" t="s">
        <v>693</v>
      </c>
      <c r="E50" s="2">
        <v>1</v>
      </c>
      <c r="F50" s="2">
        <v>3</v>
      </c>
      <c r="G50" s="2">
        <v>1</v>
      </c>
      <c r="H50" s="2">
        <v>0</v>
      </c>
      <c r="I50" s="2">
        <v>0</v>
      </c>
      <c r="J50" s="2">
        <v>25</v>
      </c>
      <c r="K50" s="2">
        <v>258</v>
      </c>
      <c r="L50" s="2">
        <v>74</v>
      </c>
      <c r="M50" s="2">
        <v>0</v>
      </c>
      <c r="N50" s="2">
        <v>0</v>
      </c>
      <c r="O50" s="3">
        <v>5</v>
      </c>
      <c r="P50" s="2">
        <v>5</v>
      </c>
    </row>
    <row r="51" spans="1:16" x14ac:dyDescent="0.25">
      <c r="A51" s="5">
        <f>IFERROR(_xlfn.XLOOKUP(B51,[3]games!$D$18:$D$33,[3]games!$A$18:$A$33),_xlfn.XLOOKUP(B51,[3]games!$F$18:$F$33,[3]games!$A$18:$A$33))</f>
        <v>2024091514</v>
      </c>
      <c r="B51">
        <f>_xlfn.XLOOKUP(C51,[1]teams!$C:$C,[1]teams!$A:$A)</f>
        <v>6</v>
      </c>
      <c r="C51" s="5" t="str">
        <f t="shared" si="0"/>
        <v>Bears</v>
      </c>
      <c r="D51" s="9" t="s">
        <v>694</v>
      </c>
      <c r="E51" s="1">
        <v>1</v>
      </c>
      <c r="F51" s="1">
        <v>3</v>
      </c>
      <c r="G51" s="1">
        <v>1</v>
      </c>
      <c r="H51" s="1">
        <v>0</v>
      </c>
      <c r="I51" s="1">
        <v>0</v>
      </c>
      <c r="J51" s="1">
        <v>19</v>
      </c>
      <c r="K51" s="1">
        <v>260</v>
      </c>
      <c r="L51" s="1">
        <v>75</v>
      </c>
      <c r="M51" s="1">
        <v>0</v>
      </c>
      <c r="N51" s="1">
        <v>0</v>
      </c>
      <c r="O51" s="3">
        <v>5</v>
      </c>
      <c r="P51" s="1">
        <v>5</v>
      </c>
    </row>
    <row r="52" spans="1:16" x14ac:dyDescent="0.25">
      <c r="A52" s="5">
        <f>IFERROR(_xlfn.XLOOKUP(B52,[3]games!$D$18:$D$33,[3]games!$A$18:$A$33),_xlfn.XLOOKUP(B52,[3]games!$F$18:$F$33,[3]games!$A$18:$A$33))</f>
        <v>2024091510</v>
      </c>
      <c r="B52">
        <f>_xlfn.XLOOKUP(C52,[1]teams!$C:$C,[1]teams!$A:$A)</f>
        <v>17</v>
      </c>
      <c r="C52" s="5" t="str">
        <f t="shared" si="0"/>
        <v>Raiders</v>
      </c>
      <c r="D52" s="9" t="s">
        <v>695</v>
      </c>
      <c r="E52" s="2">
        <v>1</v>
      </c>
      <c r="F52" s="2">
        <v>2</v>
      </c>
      <c r="G52" s="2">
        <v>0</v>
      </c>
      <c r="H52" s="2">
        <v>1</v>
      </c>
      <c r="I52" s="2">
        <v>0</v>
      </c>
      <c r="J52" s="2">
        <v>23</v>
      </c>
      <c r="K52" s="2">
        <v>247</v>
      </c>
      <c r="L52" s="2">
        <v>151</v>
      </c>
      <c r="M52" s="2">
        <v>0</v>
      </c>
      <c r="N52" s="2">
        <v>0</v>
      </c>
      <c r="O52" s="3">
        <v>4</v>
      </c>
      <c r="P52" s="2">
        <v>4</v>
      </c>
    </row>
    <row r="53" spans="1:16" x14ac:dyDescent="0.25">
      <c r="A53" s="5">
        <f>IFERROR(_xlfn.XLOOKUP(B53,[3]games!$D$18:$D$33,[3]games!$A$18:$A$33),_xlfn.XLOOKUP(B53,[3]games!$F$18:$F$33,[3]games!$A$18:$A$33))</f>
        <v>2024091508</v>
      </c>
      <c r="B53">
        <f>_xlfn.XLOOKUP(C53,[1]teams!$C:$C,[1]teams!$A:$A)</f>
        <v>18</v>
      </c>
      <c r="C53" s="5" t="str">
        <f t="shared" si="0"/>
        <v>Chargers</v>
      </c>
      <c r="D53" s="9" t="s">
        <v>696</v>
      </c>
      <c r="E53" s="1">
        <v>1</v>
      </c>
      <c r="F53" s="1">
        <v>2</v>
      </c>
      <c r="G53" s="1">
        <v>0</v>
      </c>
      <c r="H53" s="1">
        <v>1</v>
      </c>
      <c r="I53" s="1">
        <v>0</v>
      </c>
      <c r="J53" s="1">
        <v>3</v>
      </c>
      <c r="K53" s="1">
        <v>84</v>
      </c>
      <c r="L53" s="1">
        <v>90</v>
      </c>
      <c r="M53" s="1">
        <v>0</v>
      </c>
      <c r="N53" s="1">
        <v>0</v>
      </c>
      <c r="O53" s="3">
        <v>4</v>
      </c>
      <c r="P53" s="1">
        <v>4</v>
      </c>
    </row>
    <row r="54" spans="1:16" x14ac:dyDescent="0.25">
      <c r="A54" s="5">
        <f>IFERROR(_xlfn.XLOOKUP(B54,[3]games!$D$18:$D$33,[3]games!$A$18:$A$33),_xlfn.XLOOKUP(B54,[3]games!$F$18:$F$33,[3]games!$A$18:$A$33))</f>
        <v>2024091502</v>
      </c>
      <c r="B54">
        <f>_xlfn.XLOOKUP(C54,[1]teams!$C:$C,[1]teams!$A:$A)</f>
        <v>30</v>
      </c>
      <c r="C54" s="5" t="str">
        <f t="shared" si="0"/>
        <v>Buccaneers</v>
      </c>
      <c r="D54" s="9" t="s">
        <v>697</v>
      </c>
      <c r="E54" s="2">
        <v>1</v>
      </c>
      <c r="F54" s="2">
        <v>0</v>
      </c>
      <c r="G54" s="2">
        <v>0</v>
      </c>
      <c r="H54" s="2">
        <v>2</v>
      </c>
      <c r="I54" s="2">
        <v>0</v>
      </c>
      <c r="J54" s="2">
        <v>16</v>
      </c>
      <c r="K54" s="2">
        <v>324</v>
      </c>
      <c r="L54" s="2">
        <v>139</v>
      </c>
      <c r="M54" s="2">
        <v>0</v>
      </c>
      <c r="N54" s="2">
        <v>0</v>
      </c>
      <c r="O54" s="3">
        <v>4</v>
      </c>
      <c r="P54" s="2">
        <v>4</v>
      </c>
    </row>
    <row r="55" spans="1:16" x14ac:dyDescent="0.25">
      <c r="A55" s="5">
        <f>IFERROR(_xlfn.XLOOKUP(B55,[3]games!$D$18:$D$33,[3]games!$A$18:$A$33),_xlfn.XLOOKUP(B55,[3]games!$F$18:$F$33,[3]games!$A$18:$A$33))</f>
        <v>2024091506</v>
      </c>
      <c r="B55">
        <f>_xlfn.XLOOKUP(C55,[1]teams!$C:$C,[1]teams!$A:$A)</f>
        <v>22</v>
      </c>
      <c r="C55" s="5" t="str">
        <f t="shared" si="0"/>
        <v>Patriots</v>
      </c>
      <c r="D55" s="9" t="s">
        <v>698</v>
      </c>
      <c r="E55" s="1">
        <v>1</v>
      </c>
      <c r="F55" s="1">
        <v>3</v>
      </c>
      <c r="G55" s="1">
        <v>0</v>
      </c>
      <c r="H55" s="1">
        <v>0</v>
      </c>
      <c r="I55" s="1">
        <v>0</v>
      </c>
      <c r="J55" s="1">
        <v>23</v>
      </c>
      <c r="K55" s="1">
        <v>327</v>
      </c>
      <c r="L55" s="1">
        <v>46</v>
      </c>
      <c r="M55" s="1">
        <v>0</v>
      </c>
      <c r="N55" s="1">
        <v>0</v>
      </c>
      <c r="O55" s="3">
        <v>3</v>
      </c>
      <c r="P55" s="1">
        <v>3</v>
      </c>
    </row>
    <row r="56" spans="1:16" x14ac:dyDescent="0.25">
      <c r="A56" s="5">
        <f>IFERROR(_xlfn.XLOOKUP(B56,[3]games!$D$18:$D$33,[3]games!$A$18:$A$33),_xlfn.XLOOKUP(B56,[3]games!$F$18:$F$33,[3]games!$A$18:$A$33))</f>
        <v>2024091601</v>
      </c>
      <c r="B56">
        <f>_xlfn.XLOOKUP(C56,[1]teams!$C:$C,[1]teams!$A:$A)</f>
        <v>2</v>
      </c>
      <c r="C56" s="5" t="str">
        <f t="shared" si="0"/>
        <v>Falcons</v>
      </c>
      <c r="D56" s="9" t="s">
        <v>699</v>
      </c>
      <c r="E56" s="2">
        <v>1</v>
      </c>
      <c r="F56" s="2">
        <v>1</v>
      </c>
      <c r="G56" s="2">
        <v>0</v>
      </c>
      <c r="H56" s="2">
        <v>1</v>
      </c>
      <c r="I56" s="2">
        <v>0</v>
      </c>
      <c r="J56" s="2">
        <v>21</v>
      </c>
      <c r="K56" s="2">
        <v>183</v>
      </c>
      <c r="L56" s="2">
        <v>186</v>
      </c>
      <c r="M56" s="2">
        <v>0</v>
      </c>
      <c r="N56" s="2">
        <v>0</v>
      </c>
      <c r="O56" s="3">
        <v>3</v>
      </c>
      <c r="P56" s="2">
        <v>3</v>
      </c>
    </row>
    <row r="57" spans="1:16" x14ac:dyDescent="0.25">
      <c r="A57" s="5">
        <f>IFERROR(_xlfn.XLOOKUP(B57,[3]games!$D$18:$D$33,[3]games!$A$18:$A$33),_xlfn.XLOOKUP(B57,[3]games!$F$18:$F$33,[3]games!$A$18:$A$33))</f>
        <v>2024091506</v>
      </c>
      <c r="B57">
        <f>_xlfn.XLOOKUP(C57,[1]teams!$C:$C,[1]teams!$A:$A)</f>
        <v>29</v>
      </c>
      <c r="C57" s="5" t="str">
        <f t="shared" si="0"/>
        <v>Seahawks</v>
      </c>
      <c r="D57" s="9" t="s">
        <v>700</v>
      </c>
      <c r="E57" s="1">
        <v>1</v>
      </c>
      <c r="F57" s="1">
        <v>3</v>
      </c>
      <c r="G57" s="1">
        <v>0</v>
      </c>
      <c r="H57" s="1">
        <v>0</v>
      </c>
      <c r="I57" s="1">
        <v>0</v>
      </c>
      <c r="J57" s="1">
        <v>20</v>
      </c>
      <c r="K57" s="1">
        <v>149</v>
      </c>
      <c r="L57" s="1">
        <v>185</v>
      </c>
      <c r="M57" s="1">
        <v>0</v>
      </c>
      <c r="N57" s="1">
        <v>0</v>
      </c>
      <c r="O57" s="3">
        <v>3</v>
      </c>
      <c r="P57" s="1">
        <v>3</v>
      </c>
    </row>
    <row r="58" spans="1:16" x14ac:dyDescent="0.25">
      <c r="A58" s="5">
        <f>IFERROR(_xlfn.XLOOKUP(B58,[3]games!$D$18:$D$33,[3]games!$A$18:$A$33),_xlfn.XLOOKUP(B58,[3]games!$F$18:$F$33,[3]games!$A$18:$A$33))</f>
        <v>2024091511</v>
      </c>
      <c r="B58">
        <f>_xlfn.XLOOKUP(C58,[1]teams!$C:$C,[1]teams!$A:$A)</f>
        <v>19</v>
      </c>
      <c r="C58" s="5" t="str">
        <f t="shared" si="0"/>
        <v>Rams</v>
      </c>
      <c r="D58" s="9" t="s">
        <v>701</v>
      </c>
      <c r="E58" s="2">
        <v>1</v>
      </c>
      <c r="F58" s="2">
        <v>1</v>
      </c>
      <c r="G58" s="2">
        <v>1</v>
      </c>
      <c r="H58" s="2">
        <v>0</v>
      </c>
      <c r="I58" s="2">
        <v>0</v>
      </c>
      <c r="J58" s="2">
        <v>41</v>
      </c>
      <c r="K58" s="2">
        <v>266</v>
      </c>
      <c r="L58" s="2">
        <v>231</v>
      </c>
      <c r="M58" s="2">
        <v>0</v>
      </c>
      <c r="N58" s="2">
        <v>0</v>
      </c>
      <c r="O58" s="3">
        <v>3</v>
      </c>
      <c r="P58" s="2">
        <v>3</v>
      </c>
    </row>
    <row r="59" spans="1:16" x14ac:dyDescent="0.25">
      <c r="A59" s="5">
        <f>IFERROR(_xlfn.XLOOKUP(B59,[3]games!$D$18:$D$33,[3]games!$A$18:$A$33),_xlfn.XLOOKUP(B59,[3]games!$F$18:$F$33,[3]games!$A$18:$A$33))</f>
        <v>2024091501</v>
      </c>
      <c r="B59">
        <f>_xlfn.XLOOKUP(C59,[1]teams!$C:$C,[1]teams!$A:$A)</f>
        <v>9</v>
      </c>
      <c r="C59" s="5" t="str">
        <f t="shared" si="0"/>
        <v>Cowboys</v>
      </c>
      <c r="D59" s="9" t="s">
        <v>702</v>
      </c>
      <c r="E59" s="1">
        <v>1</v>
      </c>
      <c r="F59" s="1">
        <v>1</v>
      </c>
      <c r="G59" s="1">
        <v>0</v>
      </c>
      <c r="H59" s="1">
        <v>1</v>
      </c>
      <c r="I59" s="1">
        <v>0</v>
      </c>
      <c r="J59" s="1">
        <v>44</v>
      </c>
      <c r="K59" s="1">
        <v>243</v>
      </c>
      <c r="L59" s="1">
        <v>190</v>
      </c>
      <c r="M59" s="1">
        <v>0</v>
      </c>
      <c r="N59" s="1">
        <v>0</v>
      </c>
      <c r="O59" s="3">
        <v>3</v>
      </c>
      <c r="P59" s="1">
        <v>3</v>
      </c>
    </row>
    <row r="60" spans="1:16" x14ac:dyDescent="0.25">
      <c r="A60" s="5">
        <f>IFERROR(_xlfn.XLOOKUP(B60,[3]games!$D$18:$D$33,[3]games!$A$18:$A$33),_xlfn.XLOOKUP(B60,[3]games!$F$18:$F$33,[3]games!$A$18:$A$33))</f>
        <v>2024091507</v>
      </c>
      <c r="B60">
        <f>_xlfn.XLOOKUP(C60,[1]teams!$C:$C,[1]teams!$A:$A)</f>
        <v>32</v>
      </c>
      <c r="C60" s="5" t="str">
        <f t="shared" si="0"/>
        <v>Commanders</v>
      </c>
      <c r="D60" s="9" t="s">
        <v>703</v>
      </c>
      <c r="E60" s="2">
        <v>1</v>
      </c>
      <c r="F60" s="2">
        <v>1</v>
      </c>
      <c r="G60" s="2">
        <v>1</v>
      </c>
      <c r="H60" s="2">
        <v>0</v>
      </c>
      <c r="I60" s="2">
        <v>0</v>
      </c>
      <c r="J60" s="2">
        <v>18</v>
      </c>
      <c r="K60" s="2">
        <v>178</v>
      </c>
      <c r="L60" s="2">
        <v>129</v>
      </c>
      <c r="M60" s="2">
        <v>0</v>
      </c>
      <c r="N60" s="2">
        <v>0</v>
      </c>
      <c r="O60" s="3">
        <v>3</v>
      </c>
      <c r="P60" s="2">
        <v>3</v>
      </c>
    </row>
    <row r="61" spans="1:16" x14ac:dyDescent="0.25">
      <c r="A61" s="5">
        <f>IFERROR(_xlfn.XLOOKUP(B61,[3]games!$D$18:$D$33,[3]games!$A$18:$A$33),_xlfn.XLOOKUP(B61,[3]games!$F$18:$F$33,[3]games!$A$18:$A$33))</f>
        <v>2024091503</v>
      </c>
      <c r="B61">
        <f>_xlfn.XLOOKUP(C61,[1]teams!$C:$C,[1]teams!$A:$A)</f>
        <v>14</v>
      </c>
      <c r="C61" s="5" t="str">
        <f t="shared" si="0"/>
        <v>Colts</v>
      </c>
      <c r="D61" s="9" t="s">
        <v>704</v>
      </c>
      <c r="E61" s="1">
        <v>1</v>
      </c>
      <c r="F61" s="1">
        <v>0</v>
      </c>
      <c r="G61" s="1">
        <v>1</v>
      </c>
      <c r="H61" s="1">
        <v>0</v>
      </c>
      <c r="I61" s="1">
        <v>0</v>
      </c>
      <c r="J61" s="1">
        <v>16</v>
      </c>
      <c r="K61" s="1">
        <v>122</v>
      </c>
      <c r="L61" s="1">
        <v>261</v>
      </c>
      <c r="M61" s="1">
        <v>0</v>
      </c>
      <c r="N61" s="1">
        <v>0</v>
      </c>
      <c r="O61" s="3">
        <v>2</v>
      </c>
      <c r="P61" s="1">
        <v>2</v>
      </c>
    </row>
    <row r="62" spans="1:16" x14ac:dyDescent="0.25">
      <c r="A62" s="5">
        <f>IFERROR(_xlfn.XLOOKUP(B62,[3]games!$D$18:$D$33,[3]games!$A$18:$A$33),_xlfn.XLOOKUP(B62,[3]games!$F$18:$F$33,[3]games!$A$18:$A$33))</f>
        <v>2024091509</v>
      </c>
      <c r="B62">
        <f>_xlfn.XLOOKUP(C62,[1]teams!$C:$C,[1]teams!$A:$A)</f>
        <v>15</v>
      </c>
      <c r="C62" s="5" t="str">
        <f t="shared" si="0"/>
        <v>Jaguars</v>
      </c>
      <c r="D62" s="9" t="s">
        <v>705</v>
      </c>
      <c r="E62" s="2">
        <v>1</v>
      </c>
      <c r="F62" s="2">
        <v>2</v>
      </c>
      <c r="G62" s="2">
        <v>0</v>
      </c>
      <c r="H62" s="2">
        <v>0</v>
      </c>
      <c r="I62" s="2">
        <v>0</v>
      </c>
      <c r="J62" s="2">
        <v>18</v>
      </c>
      <c r="K62" s="2">
        <v>186</v>
      </c>
      <c r="L62" s="2">
        <v>125</v>
      </c>
      <c r="M62" s="2">
        <v>0</v>
      </c>
      <c r="N62" s="2">
        <v>0</v>
      </c>
      <c r="O62" s="3">
        <v>2</v>
      </c>
      <c r="P62" s="2">
        <v>2</v>
      </c>
    </row>
    <row r="63" spans="1:16" x14ac:dyDescent="0.25">
      <c r="A63" s="5">
        <f>IFERROR(_xlfn.XLOOKUP(B63,[3]games!$D$18:$D$33,[3]games!$A$18:$A$33),_xlfn.XLOOKUP(B63,[3]games!$F$18:$F$33,[3]games!$A$18:$A$33))</f>
        <v>2024091504</v>
      </c>
      <c r="B63">
        <f>_xlfn.XLOOKUP(C63,[1]teams!$C:$C,[1]teams!$A:$A)</f>
        <v>31</v>
      </c>
      <c r="C63" s="5" t="str">
        <f t="shared" si="0"/>
        <v>Titans</v>
      </c>
      <c r="D63" s="9" t="s">
        <v>706</v>
      </c>
      <c r="E63" s="1">
        <v>1</v>
      </c>
      <c r="F63" s="1">
        <v>2</v>
      </c>
      <c r="G63" s="1">
        <v>0</v>
      </c>
      <c r="H63" s="1">
        <v>0</v>
      </c>
      <c r="I63" s="1">
        <v>0</v>
      </c>
      <c r="J63" s="1">
        <v>24</v>
      </c>
      <c r="K63" s="1">
        <v>176</v>
      </c>
      <c r="L63" s="1">
        <v>101</v>
      </c>
      <c r="M63" s="1">
        <v>0</v>
      </c>
      <c r="N63" s="1">
        <v>0</v>
      </c>
      <c r="O63" s="3">
        <v>2</v>
      </c>
      <c r="P63" s="1">
        <v>2</v>
      </c>
    </row>
    <row r="64" spans="1:16" x14ac:dyDescent="0.25">
      <c r="A64" s="5">
        <f>IFERROR(_xlfn.XLOOKUP(B64,[3]games!$D$18:$D$33,[3]games!$A$18:$A$33),_xlfn.XLOOKUP(B64,[3]games!$F$18:$F$33,[3]games!$A$18:$A$33))</f>
        <v>2024091512</v>
      </c>
      <c r="B64">
        <f>_xlfn.XLOOKUP(C64,[1]teams!$C:$C,[1]teams!$A:$A)</f>
        <v>10</v>
      </c>
      <c r="C64" s="5" t="str">
        <f t="shared" si="0"/>
        <v>Broncos</v>
      </c>
      <c r="D64" s="9" t="s">
        <v>707</v>
      </c>
      <c r="E64" s="2">
        <v>1</v>
      </c>
      <c r="F64" s="2">
        <v>2</v>
      </c>
      <c r="G64" s="2">
        <v>0</v>
      </c>
      <c r="H64" s="2">
        <v>0</v>
      </c>
      <c r="I64" s="2">
        <v>0</v>
      </c>
      <c r="J64" s="2">
        <v>13</v>
      </c>
      <c r="K64" s="2">
        <v>117</v>
      </c>
      <c r="L64" s="2">
        <v>141</v>
      </c>
      <c r="M64" s="2">
        <v>0</v>
      </c>
      <c r="N64" s="2">
        <v>0</v>
      </c>
      <c r="O64" s="3">
        <v>2</v>
      </c>
      <c r="P64" s="2">
        <v>2</v>
      </c>
    </row>
    <row r="65" spans="1:16" x14ac:dyDescent="0.25">
      <c r="A65" s="5">
        <f>IFERROR(_xlfn.XLOOKUP(B65,[3]games!$D$18:$D$33,[3]games!$A$18:$A$33),_xlfn.XLOOKUP(B65,[3]games!$F$18:$F$33,[3]games!$A$18:$A$33))</f>
        <v>2024091601</v>
      </c>
      <c r="B65">
        <f>_xlfn.XLOOKUP(C65,[1]teams!$C:$C,[1]teams!$A:$A)</f>
        <v>26</v>
      </c>
      <c r="C65" s="5" t="str">
        <f t="shared" si="0"/>
        <v>Eagles</v>
      </c>
      <c r="D65" s="9" t="s">
        <v>708</v>
      </c>
      <c r="E65" s="1">
        <v>1</v>
      </c>
      <c r="F65" s="1">
        <v>1</v>
      </c>
      <c r="G65" s="1">
        <v>0</v>
      </c>
      <c r="H65" s="1">
        <v>0</v>
      </c>
      <c r="I65" s="1">
        <v>0</v>
      </c>
      <c r="J65" s="1">
        <v>22</v>
      </c>
      <c r="K65" s="1">
        <v>241</v>
      </c>
      <c r="L65" s="1">
        <v>152</v>
      </c>
      <c r="M65" s="1">
        <v>0</v>
      </c>
      <c r="N65" s="1">
        <v>0</v>
      </c>
      <c r="O65" s="3">
        <v>1</v>
      </c>
      <c r="P65" s="1">
        <v>1</v>
      </c>
    </row>
    <row r="66" spans="1:16" x14ac:dyDescent="0.25">
      <c r="A66" s="5">
        <f>IFERROR(_xlfn.XLOOKUP(B66,[3]games!$D$18:$D$33,[3]games!$A$18:$A$33),_xlfn.XLOOKUP(B66,[3]games!$F$18:$F$33,[3]games!$A$18:$A$33))</f>
        <v>2024091201</v>
      </c>
      <c r="B66">
        <f>_xlfn.XLOOKUP(C66,[1]teams!$C:$C,[1]teams!$A:$A)</f>
        <v>20</v>
      </c>
      <c r="C66" s="5" t="str">
        <f t="shared" si="0"/>
        <v>Dolphins</v>
      </c>
      <c r="D66" s="9" t="s">
        <v>709</v>
      </c>
      <c r="E66" s="2">
        <v>1</v>
      </c>
      <c r="F66" s="2">
        <v>0</v>
      </c>
      <c r="G66" s="2">
        <v>0</v>
      </c>
      <c r="H66" s="2">
        <v>0</v>
      </c>
      <c r="I66" s="2">
        <v>0</v>
      </c>
      <c r="J66" s="2">
        <v>31</v>
      </c>
      <c r="K66" s="2">
        <v>139</v>
      </c>
      <c r="L66" s="2">
        <v>108</v>
      </c>
      <c r="M66" s="2">
        <v>0</v>
      </c>
      <c r="N66" s="2">
        <v>0</v>
      </c>
      <c r="O66" s="3">
        <v>0</v>
      </c>
      <c r="P66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qb</vt:lpstr>
      <vt:lpstr>rb</vt:lpstr>
      <vt:lpstr>wr</vt:lpstr>
      <vt:lpstr>te</vt:lpstr>
      <vt:lpstr>def</vt:lpstr>
    </vt:vector>
  </TitlesOfParts>
  <Company>OneMain Financial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 Bowles</dc:creator>
  <cp:lastModifiedBy>Geoff Bowles</cp:lastModifiedBy>
  <dcterms:created xsi:type="dcterms:W3CDTF">2024-09-23T14:44:38Z</dcterms:created>
  <dcterms:modified xsi:type="dcterms:W3CDTF">2024-09-23T20:59:47Z</dcterms:modified>
</cp:coreProperties>
</file>