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f7278f2da395a4/Desktop/C/Proyectos/Budget Tracker/"/>
    </mc:Choice>
  </mc:AlternateContent>
  <xr:revisionPtr revIDLastSave="147" documentId="8_{7D184426-0288-4EDC-A93D-7540E3A8E1BD}" xr6:coauthVersionLast="47" xr6:coauthVersionMax="47" xr10:uidLastSave="{45055775-881F-4534-8D85-6D2EAD89DA65}"/>
  <bookViews>
    <workbookView xWindow="-110" yWindow="-110" windowWidth="19420" windowHeight="10420" xr2:uid="{67AC02CB-85D7-40EF-BCAF-1E3F82355606}"/>
  </bookViews>
  <sheets>
    <sheet name="Dashboard" sheetId="5" r:id="rId1"/>
    <sheet name="Data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7" l="1"/>
  <c r="C6" i="7"/>
  <c r="C7" i="7"/>
  <c r="C8" i="7"/>
  <c r="F34" i="5" s="1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L35" i="5" s="1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H37" i="5" s="1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N38" i="5" s="1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G36" i="5" s="1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K33" i="5" s="1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J34" i="5"/>
  <c r="F36" i="5"/>
  <c r="L37" i="5"/>
  <c r="H39" i="5"/>
  <c r="N40" i="5"/>
  <c r="J42" i="5"/>
  <c r="F44" i="5"/>
  <c r="G33" i="5"/>
  <c r="C35" i="5"/>
  <c r="G30" i="5"/>
  <c r="G42" i="5" l="1"/>
  <c r="E39" i="5"/>
  <c r="N33" i="5"/>
  <c r="G44" i="5"/>
  <c r="G38" i="5"/>
  <c r="G40" i="5"/>
  <c r="D34" i="5"/>
  <c r="F42" i="5"/>
  <c r="J40" i="5"/>
  <c r="G34" i="5"/>
  <c r="C43" i="5"/>
  <c r="D39" i="5"/>
  <c r="N44" i="5"/>
  <c r="H43" i="5"/>
  <c r="L41" i="5"/>
  <c r="F40" i="5"/>
  <c r="J38" i="5"/>
  <c r="N36" i="5"/>
  <c r="H35" i="5"/>
  <c r="E43" i="5"/>
  <c r="E41" i="5"/>
  <c r="E37" i="5"/>
  <c r="G35" i="5"/>
  <c r="D43" i="5"/>
  <c r="L43" i="5"/>
  <c r="C39" i="5"/>
  <c r="D35" i="5"/>
  <c r="J44" i="5"/>
  <c r="N42" i="5"/>
  <c r="H41" i="5"/>
  <c r="L39" i="5"/>
  <c r="F38" i="5"/>
  <c r="J36" i="5"/>
  <c r="N34" i="5"/>
  <c r="C38" i="5"/>
  <c r="D42" i="5"/>
  <c r="H33" i="5"/>
  <c r="M44" i="5"/>
  <c r="E44" i="5"/>
  <c r="G43" i="5"/>
  <c r="M42" i="5"/>
  <c r="E42" i="5"/>
  <c r="K41" i="5"/>
  <c r="G41" i="5"/>
  <c r="G48" i="5" s="1"/>
  <c r="M40" i="5"/>
  <c r="I40" i="5"/>
  <c r="E40" i="5"/>
  <c r="K39" i="5"/>
  <c r="K47" i="5" s="1"/>
  <c r="G39" i="5"/>
  <c r="M38" i="5"/>
  <c r="I38" i="5"/>
  <c r="E38" i="5"/>
  <c r="K37" i="5"/>
  <c r="G37" i="5"/>
  <c r="M36" i="5"/>
  <c r="I36" i="5"/>
  <c r="E36" i="5"/>
  <c r="K35" i="5"/>
  <c r="M34" i="5"/>
  <c r="I34" i="5"/>
  <c r="E34" i="5"/>
  <c r="C33" i="5"/>
  <c r="C41" i="5"/>
  <c r="C37" i="5"/>
  <c r="C46" i="5" s="1"/>
  <c r="D33" i="5"/>
  <c r="D41" i="5"/>
  <c r="D37" i="5"/>
  <c r="E33" i="5"/>
  <c r="I33" i="5"/>
  <c r="M33" i="5"/>
  <c r="L44" i="5"/>
  <c r="H44" i="5"/>
  <c r="N43" i="5"/>
  <c r="J43" i="5"/>
  <c r="F43" i="5"/>
  <c r="L42" i="5"/>
  <c r="H42" i="5"/>
  <c r="N41" i="5"/>
  <c r="J41" i="5"/>
  <c r="F41" i="5"/>
  <c r="L40" i="5"/>
  <c r="H40" i="5"/>
  <c r="N39" i="5"/>
  <c r="J39" i="5"/>
  <c r="J47" i="5" s="1"/>
  <c r="F39" i="5"/>
  <c r="L38" i="5"/>
  <c r="H38" i="5"/>
  <c r="N37" i="5"/>
  <c r="N46" i="5" s="1"/>
  <c r="J37" i="5"/>
  <c r="F37" i="5"/>
  <c r="L36" i="5"/>
  <c r="H36" i="5"/>
  <c r="H49" i="5" s="1"/>
  <c r="N35" i="5"/>
  <c r="J35" i="5"/>
  <c r="J49" i="5" s="1"/>
  <c r="F35" i="5"/>
  <c r="L34" i="5"/>
  <c r="L48" i="5" s="1"/>
  <c r="H34" i="5"/>
  <c r="C42" i="5"/>
  <c r="C34" i="5"/>
  <c r="D38" i="5"/>
  <c r="L33" i="5"/>
  <c r="I44" i="5"/>
  <c r="K43" i="5"/>
  <c r="I42" i="5"/>
  <c r="C44" i="5"/>
  <c r="C40" i="5"/>
  <c r="C36" i="5"/>
  <c r="D44" i="5"/>
  <c r="D48" i="5" s="1"/>
  <c r="D40" i="5"/>
  <c r="D36" i="5"/>
  <c r="F33" i="5"/>
  <c r="J33" i="5"/>
  <c r="K44" i="5"/>
  <c r="M43" i="5"/>
  <c r="I43" i="5"/>
  <c r="K42" i="5"/>
  <c r="K48" i="5" s="1"/>
  <c r="M41" i="5"/>
  <c r="I41" i="5"/>
  <c r="K40" i="5"/>
  <c r="M39" i="5"/>
  <c r="M46" i="5" s="1"/>
  <c r="I39" i="5"/>
  <c r="K38" i="5"/>
  <c r="M37" i="5"/>
  <c r="I37" i="5"/>
  <c r="I46" i="5" s="1"/>
  <c r="K36" i="5"/>
  <c r="M35" i="5"/>
  <c r="I35" i="5"/>
  <c r="E35" i="5"/>
  <c r="E47" i="5" s="1"/>
  <c r="K34" i="5"/>
  <c r="G46" i="5"/>
  <c r="M30" i="5"/>
  <c r="D30" i="5" s="1"/>
  <c r="F47" i="5" l="1"/>
  <c r="C48" i="5"/>
  <c r="J30" i="5"/>
  <c r="L49" i="5"/>
  <c r="I48" i="5"/>
  <c r="H48" i="5"/>
  <c r="F46" i="5"/>
  <c r="N49" i="5"/>
  <c r="H47" i="5"/>
  <c r="C47" i="5"/>
  <c r="M48" i="5"/>
  <c r="D46" i="5"/>
  <c r="K46" i="5"/>
  <c r="G47" i="5"/>
  <c r="F48" i="5"/>
  <c r="H46" i="5"/>
  <c r="E46" i="5"/>
  <c r="J46" i="5"/>
  <c r="J48" i="5"/>
  <c r="G49" i="5"/>
  <c r="L47" i="5"/>
  <c r="M47" i="5"/>
  <c r="L46" i="5"/>
  <c r="I49" i="5"/>
  <c r="F49" i="5"/>
  <c r="N48" i="5"/>
  <c r="N47" i="5"/>
  <c r="D49" i="5"/>
  <c r="E48" i="5"/>
  <c r="K49" i="5"/>
  <c r="D47" i="5"/>
  <c r="E49" i="5"/>
  <c r="C49" i="5"/>
  <c r="I47" i="5"/>
  <c r="M49" i="5"/>
  <c r="C10" i="5"/>
  <c r="C19" i="5"/>
  <c r="C15" i="5"/>
  <c r="C18" i="5"/>
  <c r="C12" i="5"/>
  <c r="C9" i="5"/>
  <c r="C17" i="5"/>
  <c r="C14" i="5"/>
  <c r="C11" i="5"/>
  <c r="C20" i="5"/>
  <c r="C16" i="5"/>
  <c r="C13" i="5"/>
  <c r="C6" i="5" l="1"/>
  <c r="C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</author>
  </authors>
  <commentList>
    <comment ref="C4" authorId="0" shapeId="0" xr:uid="{6A2CA735-3DE4-4385-BA97-5A504FB8D9E8}">
      <text>
        <r>
          <rPr>
            <b/>
            <sz val="9"/>
            <color indexed="81"/>
            <rFont val="Tahoma"/>
            <family val="2"/>
          </rPr>
          <t>C: Use the dropdown arrow to choose the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2E6D6A64-0868-46A0-9196-3654319929A5}">
      <text>
        <r>
          <rPr>
            <b/>
            <sz val="9"/>
            <color indexed="81"/>
            <rFont val="Tahoma"/>
            <family val="2"/>
          </rPr>
          <t>C: Use the dropdown arrow to select a specific category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0" shapeId="0" xr:uid="{B60BE2BD-B8F4-44EE-9584-C5CC369C847F}">
      <text>
        <r>
          <rPr>
            <b/>
            <sz val="9"/>
            <color indexed="81"/>
            <rFont val="Tahoma"/>
            <family val="2"/>
          </rPr>
          <t>C: Click here to go to the yearly breakdown section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0" shapeId="0" xr:uid="{852BA9E6-CECB-4C78-BCAE-F55939115627}">
      <text>
        <r>
          <rPr>
            <b/>
            <sz val="9"/>
            <color indexed="81"/>
            <rFont val="Tahoma"/>
            <family val="2"/>
          </rPr>
          <t>C: Click here to go to the monthly breakdown section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<sst xmlns="http://schemas.openxmlformats.org/spreadsheetml/2006/main" count="1457" uniqueCount="302">
  <si>
    <t>Total</t>
  </si>
  <si>
    <t>Donación</t>
  </si>
  <si>
    <t>2da 15na Diciembre</t>
  </si>
  <si>
    <t>Walter</t>
  </si>
  <si>
    <t>Wendy´s</t>
  </si>
  <si>
    <t>Coco Baleadas</t>
  </si>
  <si>
    <t>Smoothies</t>
  </si>
  <si>
    <t>Punto Farma</t>
  </si>
  <si>
    <t>Texaco</t>
  </si>
  <si>
    <t>Circle K</t>
  </si>
  <si>
    <t>Gran Lin Fa</t>
  </si>
  <si>
    <t>Golosinas Faro</t>
  </si>
  <si>
    <t>Mercadito Bethel</t>
  </si>
  <si>
    <t>Comisión ATM</t>
  </si>
  <si>
    <t>Office Depot</t>
  </si>
  <si>
    <t>La Colonia</t>
  </si>
  <si>
    <t>Cinnabbon</t>
  </si>
  <si>
    <t>Propina</t>
  </si>
  <si>
    <t>Reparación Llanta Clío</t>
  </si>
  <si>
    <t>Barbería</t>
  </si>
  <si>
    <t>Pago Banco Azteca</t>
  </si>
  <si>
    <t>El Pinche</t>
  </si>
  <si>
    <t>Parqueo</t>
  </si>
  <si>
    <t>Entrada a Social Lomas</t>
  </si>
  <si>
    <t>Beers</t>
  </si>
  <si>
    <t>Papá</t>
  </si>
  <si>
    <t>Garrapiñados</t>
  </si>
  <si>
    <t>Ofrenda</t>
  </si>
  <si>
    <t>Panadería</t>
  </si>
  <si>
    <t>Cesta de Ropa</t>
  </si>
  <si>
    <t>Pastelitos</t>
  </si>
  <si>
    <t>Mambo Café</t>
  </si>
  <si>
    <t>Denny´s</t>
  </si>
  <si>
    <t>Por Salud</t>
  </si>
  <si>
    <t>El Homie</t>
  </si>
  <si>
    <t>Pronto</t>
  </si>
  <si>
    <t>Mercadito</t>
  </si>
  <si>
    <t>Core Gym</t>
  </si>
  <si>
    <t>Burger King</t>
  </si>
  <si>
    <t>Farmacia Siman</t>
  </si>
  <si>
    <t>Dad</t>
  </si>
  <si>
    <t>Suscripción Microsoft</t>
  </si>
  <si>
    <t>1ra 15na Enero</t>
  </si>
  <si>
    <t>Wendy's</t>
  </si>
  <si>
    <t>Pulpe Loarque</t>
  </si>
  <si>
    <t>Mesada</t>
  </si>
  <si>
    <t>Mercadito Annette</t>
  </si>
  <si>
    <t>Cigarro</t>
  </si>
  <si>
    <t>KwikStop</t>
  </si>
  <si>
    <t>Préstamo Banco Azteca</t>
  </si>
  <si>
    <t>Cancha Las Lomas</t>
  </si>
  <si>
    <t>Popeyes</t>
  </si>
  <si>
    <t>HBO Max</t>
  </si>
  <si>
    <t>Ruby Tuesdays</t>
  </si>
  <si>
    <t>INAUTO</t>
  </si>
  <si>
    <t>Desayuno</t>
  </si>
  <si>
    <t>Vape</t>
  </si>
  <si>
    <t>Corona</t>
  </si>
  <si>
    <t>Acetaminophen</t>
  </si>
  <si>
    <t>Vicks</t>
  </si>
  <si>
    <t>La Esquina</t>
  </si>
  <si>
    <t>2da 15na Enero</t>
  </si>
  <si>
    <t>Pago de tarjeta de crédito</t>
  </si>
  <si>
    <t>Banco Azteca</t>
  </si>
  <si>
    <t>Dunkin Donuts</t>
  </si>
  <si>
    <t>Cuatro Asados</t>
  </si>
  <si>
    <t>Bus</t>
  </si>
  <si>
    <t>X2 Miller Lite</t>
  </si>
  <si>
    <t>Cancha La Jaula</t>
  </si>
  <si>
    <t>Plan Claro</t>
  </si>
  <si>
    <t>Curso Bachata</t>
  </si>
  <si>
    <t>Microsoft 365</t>
  </si>
  <si>
    <t>Kwik Stop</t>
  </si>
  <si>
    <t>Pollopolis</t>
  </si>
  <si>
    <t>Utiles de Honduras</t>
  </si>
  <si>
    <t>Matambritas</t>
  </si>
  <si>
    <t>Pulpería</t>
  </si>
  <si>
    <t>Panes con frijoles</t>
  </si>
  <si>
    <t>Cigarros</t>
  </si>
  <si>
    <t>Miscelaneo</t>
  </si>
  <si>
    <t>Doce Bar</t>
  </si>
  <si>
    <t>1ra 15na Febrero</t>
  </si>
  <si>
    <t>El Paiz</t>
  </si>
  <si>
    <t>Core Gym (Faja para levantar pesas)</t>
  </si>
  <si>
    <t>Brownies</t>
  </si>
  <si>
    <t>Galletas Chiky</t>
  </si>
  <si>
    <t>Taco Mexi</t>
  </si>
  <si>
    <t>El Padrino</t>
  </si>
  <si>
    <t>Galletas y Churros</t>
  </si>
  <si>
    <t>Abuela</t>
  </si>
  <si>
    <t>Cable Color</t>
  </si>
  <si>
    <t>2da 15na de Febrero</t>
  </si>
  <si>
    <t>TacoMexi</t>
  </si>
  <si>
    <t>Pantoja</t>
  </si>
  <si>
    <t>Baleadas Express</t>
  </si>
  <si>
    <t>Expresso Americano</t>
  </si>
  <si>
    <t>Spray Decalan (Farmacity)</t>
  </si>
  <si>
    <t>2 semanas de adelanto (Banco Azteca)</t>
  </si>
  <si>
    <t>Vape (Kwik Stop)</t>
  </si>
  <si>
    <t>Microsoft</t>
  </si>
  <si>
    <t>Mensualidad Core Gym</t>
  </si>
  <si>
    <t>Recarga Claro</t>
  </si>
  <si>
    <t>Rice Krispies</t>
  </si>
  <si>
    <t>Gran Lim Fa</t>
  </si>
  <si>
    <t>Papa</t>
  </si>
  <si>
    <t>Bote con agua + galleta</t>
  </si>
  <si>
    <t>Tamal</t>
  </si>
  <si>
    <t>Rice &amp; Beans</t>
  </si>
  <si>
    <t>1ra 15na Marzo</t>
  </si>
  <si>
    <t>Lunchera</t>
  </si>
  <si>
    <t>Xtra</t>
  </si>
  <si>
    <t>Winspot</t>
  </si>
  <si>
    <t>Spray Decalan (Farmacia El Ahorro)</t>
  </si>
  <si>
    <t>Bono</t>
  </si>
  <si>
    <t>Por Salud (Rayos X)</t>
  </si>
  <si>
    <t>Netflix</t>
  </si>
  <si>
    <t>Faro</t>
  </si>
  <si>
    <t>Abenec´s (Pelo y barba)</t>
  </si>
  <si>
    <t>Equinox Corporate Gym</t>
  </si>
  <si>
    <t>Cafetalino</t>
  </si>
  <si>
    <t>Coffee Holics</t>
  </si>
  <si>
    <t>Paycheck</t>
  </si>
  <si>
    <t>Camisas deportivas</t>
  </si>
  <si>
    <t>Kielsa</t>
  </si>
  <si>
    <t>Llavero de Kratos</t>
  </si>
  <si>
    <t>Chocolatepeque</t>
  </si>
  <si>
    <t>Metrocinemas</t>
  </si>
  <si>
    <t>Nulatte</t>
  </si>
  <si>
    <t>Galleta Chiky</t>
  </si>
  <si>
    <t>Chicho's</t>
  </si>
  <si>
    <t>1ra 15na Abril</t>
  </si>
  <si>
    <t>Spray Decalan</t>
  </si>
  <si>
    <t>Nutrispot</t>
  </si>
  <si>
    <t>Abenec's</t>
  </si>
  <si>
    <t>Cuenta Respaldo BAC</t>
  </si>
  <si>
    <t>Cuenta Ahorro Occidente</t>
  </si>
  <si>
    <t>Pastel Astrid</t>
  </si>
  <si>
    <t>Corona x2</t>
  </si>
  <si>
    <t>Cuenta Guardadito Azteca</t>
  </si>
  <si>
    <t>Faro Golosinas</t>
  </si>
  <si>
    <t>2da 15na de Abril</t>
  </si>
  <si>
    <t>Almuerzo</t>
  </si>
  <si>
    <t>Aliss</t>
  </si>
  <si>
    <t>Subway</t>
  </si>
  <si>
    <t>Abenec's Barberia</t>
  </si>
  <si>
    <t>Futeca</t>
  </si>
  <si>
    <t>1ra 15na de Mayo</t>
  </si>
  <si>
    <t>Supertienda Paiz</t>
  </si>
  <si>
    <t>Copa Café</t>
  </si>
  <si>
    <t>Pago de multa</t>
  </si>
  <si>
    <t>Hemograma</t>
  </si>
  <si>
    <t>Clinica Médica Su Casa</t>
  </si>
  <si>
    <t>Jetstereo</t>
  </si>
  <si>
    <t>Banco de Occidente</t>
  </si>
  <si>
    <t>14vo (Mesada)</t>
  </si>
  <si>
    <t>2da 15na Mayo</t>
  </si>
  <si>
    <t>Walmart</t>
  </si>
  <si>
    <t>Pulpera</t>
  </si>
  <si>
    <t>El Hogar</t>
  </si>
  <si>
    <t>1ra 15na de Junio</t>
  </si>
  <si>
    <t>14vo (Salario)</t>
  </si>
  <si>
    <t>Cinemark</t>
  </si>
  <si>
    <t>Pan y Mas</t>
  </si>
  <si>
    <t>Tio Nano</t>
  </si>
  <si>
    <t>Dolares</t>
  </si>
  <si>
    <t>Mercadito Los Angeles</t>
  </si>
  <si>
    <t>Error Kash</t>
  </si>
  <si>
    <t>Casa de Oro</t>
  </si>
  <si>
    <t>2da 15na de Junio</t>
  </si>
  <si>
    <t>Retiro Banco Azteca</t>
  </si>
  <si>
    <t>Little Caesar's</t>
  </si>
  <si>
    <t>Compra de dolares</t>
  </si>
  <si>
    <t>Cooperativa San Marqueña</t>
  </si>
  <si>
    <t>Apertura de cuenta</t>
  </si>
  <si>
    <t>Optica Popular</t>
  </si>
  <si>
    <t>Papa John's</t>
  </si>
  <si>
    <t>Duracar</t>
  </si>
  <si>
    <t>Fresco</t>
  </si>
  <si>
    <t>Pulido de Focos</t>
  </si>
  <si>
    <t>Zara</t>
  </si>
  <si>
    <t>McDonald's</t>
  </si>
  <si>
    <t>Canchas El Prado</t>
  </si>
  <si>
    <t>Ebay</t>
  </si>
  <si>
    <t>La Mundial</t>
  </si>
  <si>
    <t>Macrobiótica</t>
  </si>
  <si>
    <t>Micro Mercado Intouch</t>
  </si>
  <si>
    <t>1ra 15na de Julio</t>
  </si>
  <si>
    <t>Prima de celular</t>
  </si>
  <si>
    <t>Tambo de agua</t>
  </si>
  <si>
    <t>La Bodega</t>
  </si>
  <si>
    <t>Accesorios HN</t>
  </si>
  <si>
    <t>Sanguich</t>
  </si>
  <si>
    <t>The Winery</t>
  </si>
  <si>
    <t>Veli</t>
  </si>
  <si>
    <t>Baleadas Chicho</t>
  </si>
  <si>
    <t>Depósito Banco Azteca</t>
  </si>
  <si>
    <t>2da 15na de Julio</t>
  </si>
  <si>
    <t>Depósito Cooperativa San Marqueña</t>
  </si>
  <si>
    <t>Pricesmart</t>
  </si>
  <si>
    <t>Parabrisas</t>
  </si>
  <si>
    <t>RapiBox</t>
  </si>
  <si>
    <t>Denny's</t>
  </si>
  <si>
    <t>Espresso Americano</t>
  </si>
  <si>
    <t>1ra 15na Agosto</t>
  </si>
  <si>
    <t>Beer Garden</t>
  </si>
  <si>
    <t>Cuenta Lempiras BAC</t>
  </si>
  <si>
    <t>Cuenta Dolares BAC</t>
  </si>
  <si>
    <t>2da 15na Agosto</t>
  </si>
  <si>
    <t>Furiwa</t>
  </si>
  <si>
    <t>Seguro Mapfre</t>
  </si>
  <si>
    <t>Taller San Marqueño</t>
  </si>
  <si>
    <t>Ivana</t>
  </si>
  <si>
    <t>1ra 15na de Septiembre</t>
  </si>
  <si>
    <t>Regalo de Keren</t>
  </si>
  <si>
    <t>Pollo Campero</t>
  </si>
  <si>
    <t>Coursera</t>
  </si>
  <si>
    <t>Anyoli's</t>
  </si>
  <si>
    <t>2da 15na de Octubre</t>
  </si>
  <si>
    <t>YouTube Premium</t>
  </si>
  <si>
    <t>1ra 15na de Octubre</t>
  </si>
  <si>
    <t>RadioHouse</t>
  </si>
  <si>
    <t>Vape en Circle K</t>
  </si>
  <si>
    <t>Té Lipton en Veli</t>
  </si>
  <si>
    <t>Vape en Kwik Stop + Chicles</t>
  </si>
  <si>
    <t>Reservación en Rancho Dexamano</t>
  </si>
  <si>
    <t>Ropa en Carrion</t>
  </si>
  <si>
    <t>Libro en Metromedia</t>
  </si>
  <si>
    <t>Libro en Ebay</t>
  </si>
  <si>
    <t>Medicamentos en Farmacia Regis</t>
  </si>
  <si>
    <t>Graniccino en Veli</t>
  </si>
  <si>
    <t>Regalo de cumpleaños</t>
  </si>
  <si>
    <t>Vape en Kwik Stop</t>
  </si>
  <si>
    <t>Cuenta Ahorro Banco Azteca</t>
  </si>
  <si>
    <t>Bote con agua en Veli</t>
  </si>
  <si>
    <t>Te Lipton en Veli</t>
  </si>
  <si>
    <t>Te Lipton y Lays en Veli</t>
  </si>
  <si>
    <t>Rollos de Canela</t>
  </si>
  <si>
    <t>1ra 15na de Noviembre</t>
  </si>
  <si>
    <t>Megapaca</t>
  </si>
  <si>
    <t>Exàmenes para renovaciòn de licencia</t>
  </si>
  <si>
    <t>Pago renovaciòn de licencia</t>
  </si>
  <si>
    <t>Las Tejitas</t>
  </si>
  <si>
    <t>2da 15na de Noviembre</t>
  </si>
  <si>
    <t>Seguro Annual de Deuda</t>
  </si>
  <si>
    <t>Pupusas</t>
  </si>
  <si>
    <t>Cultura Urbana</t>
  </si>
  <si>
    <t>Elite Carwash</t>
  </si>
  <si>
    <t>Regalo de Navidad</t>
  </si>
  <si>
    <t>Cuota Matrícula Clío</t>
  </si>
  <si>
    <t>Aguinaldo</t>
  </si>
  <si>
    <t>1ra 15na de Diciembre</t>
  </si>
  <si>
    <t>Cumpleaños de Beaviv</t>
  </si>
  <si>
    <t>Redención Puntos Bac</t>
  </si>
  <si>
    <t>Diprova</t>
  </si>
  <si>
    <t>Shoe Lovers</t>
  </si>
  <si>
    <t>Pago de celular</t>
  </si>
  <si>
    <t>Mas x Menos</t>
  </si>
  <si>
    <t>Regalo para cuchumbo</t>
  </si>
  <si>
    <t>Van Heusen</t>
  </si>
  <si>
    <t>Aguinaldo (2da Parte)</t>
  </si>
  <si>
    <t>Acosa</t>
  </si>
  <si>
    <t>Monthly Breakdown</t>
  </si>
  <si>
    <t>Month</t>
  </si>
  <si>
    <t>Expenses</t>
  </si>
  <si>
    <t>Savings</t>
  </si>
  <si>
    <t>Food</t>
  </si>
  <si>
    <t>Debt</t>
  </si>
  <si>
    <t>Entertainment</t>
  </si>
  <si>
    <t>Personal Expenses</t>
  </si>
  <si>
    <t>Earnings</t>
  </si>
  <si>
    <t>Miscellaneous</t>
  </si>
  <si>
    <t>Health</t>
  </si>
  <si>
    <t>Subscriptions</t>
  </si>
  <si>
    <t>Transportation</t>
  </si>
  <si>
    <t>Utilities</t>
  </si>
  <si>
    <t>Groceries</t>
  </si>
  <si>
    <t>January</t>
  </si>
  <si>
    <t>June</t>
  </si>
  <si>
    <t>July</t>
  </si>
  <si>
    <t>September</t>
  </si>
  <si>
    <t>October</t>
  </si>
  <si>
    <t>February</t>
  </si>
  <si>
    <t>Categories</t>
  </si>
  <si>
    <t>Go to monthly breakdown</t>
  </si>
  <si>
    <t>Yearly Breakdown</t>
  </si>
  <si>
    <t>Go to yearly breakdown</t>
  </si>
  <si>
    <t>March</t>
  </si>
  <si>
    <t>April</t>
  </si>
  <si>
    <t>May</t>
  </si>
  <si>
    <t>August</t>
  </si>
  <si>
    <t>November</t>
  </si>
  <si>
    <t>December</t>
  </si>
  <si>
    <t>Min. Expense</t>
  </si>
  <si>
    <t>Max. Expense</t>
  </si>
  <si>
    <t>Average Expense</t>
  </si>
  <si>
    <t>Total Expenses</t>
  </si>
  <si>
    <t>Balance</t>
  </si>
  <si>
    <t>Data Entry</t>
  </si>
  <si>
    <t>Date</t>
  </si>
  <si>
    <t>Category</t>
  </si>
  <si>
    <t>Description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</si>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</sst>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;@"/>
    <numFmt numFmtId="165" formatCode="[$HNL]\ #,##0.00"/>
    <numFmt numFmtId="166" formatCode="mm/dd/yy;@"/>
    <numFmt numFmtId="167" formatCode="&quot;$&quot;#,##0.00"/>
    <numFmt numFmtId="168" formatCode="_([$$-409]* #,##0.00_);_([$$-409]* \(#,##0.00\);_([$$-409]* &quot;-&quot;??_);_(@_)"/>
  </numFmts>
  <fonts count="10" x14ac:knownFonts="1">
    <font>
      <sz val="12"/>
      <color theme="1"/>
      <name val="Times New Roman"/>
      <family val="2"/>
    </font>
    <font>
      <b/>
      <sz val="26"/>
      <color theme="1"/>
      <name val="Segoe UI"/>
      <family val="2"/>
    </font>
    <font>
      <u/>
      <sz val="12"/>
      <color theme="10"/>
      <name val="Times New Roman"/>
      <family val="2"/>
    </font>
    <font>
      <b/>
      <sz val="10"/>
      <color theme="1"/>
      <name val="Segoe UI"/>
      <family val="2"/>
    </font>
    <font>
      <sz val="11"/>
      <color theme="1"/>
      <name val="Times New Roman"/>
      <family val="2"/>
    </font>
    <font>
      <b/>
      <sz val="10"/>
      <color theme="1"/>
      <name val="Times New Roman"/>
      <family val="2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rgb="FFFFC000"/>
        </stop>
      </gradientFill>
    </fill>
    <fill>
      <gradientFill degree="90">
        <stop position="0">
          <color theme="0"/>
        </stop>
        <stop position="1">
          <color theme="5" tint="-0.25098422193060094"/>
        </stop>
      </gradientFill>
    </fill>
    <fill>
      <gradientFill degree="90">
        <stop position="0">
          <color theme="0"/>
        </stop>
        <stop position="1">
          <color theme="7" tint="-0.49803155613879818"/>
        </stop>
      </gradientFill>
    </fill>
    <fill>
      <gradientFill degree="90">
        <stop position="0">
          <color theme="0"/>
        </stop>
        <stop position="1">
          <color rgb="FF7030A0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90">
        <stop position="0">
          <color theme="0"/>
        </stop>
        <stop position="1">
          <color rgb="FFFF0000"/>
        </stop>
      </gradientFill>
    </fill>
    <fill>
      <gradientFill degree="90">
        <stop position="0">
          <color theme="0"/>
        </stop>
        <stop position="1">
          <color rgb="FF9900FF"/>
        </stop>
      </gradientFill>
    </fill>
    <fill>
      <gradientFill degree="90">
        <stop position="0">
          <color theme="0"/>
        </stop>
        <stop position="1">
          <color rgb="FFFF6699"/>
        </stop>
      </gradientFill>
    </fill>
    <fill>
      <gradientFill degree="90">
        <stop position="0">
          <color theme="0"/>
        </stop>
        <stop position="1">
          <color theme="9" tint="-0.25098422193060094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24F907"/>
        </stop>
      </gradientFill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0"/>
        </stop>
        <stop position="1">
          <color rgb="FF33CCCC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6" fillId="10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2" fillId="0" borderId="0" xfId="1" applyBorder="1" applyAlignment="1"/>
    <xf numFmtId="0" fontId="6" fillId="12" borderId="10" xfId="0" applyFont="1" applyFill="1" applyBorder="1" applyAlignment="1">
      <alignment horizontal="center"/>
    </xf>
    <xf numFmtId="0" fontId="6" fillId="13" borderId="10" xfId="0" applyFont="1" applyFill="1" applyBorder="1" applyAlignment="1">
      <alignment horizontal="center"/>
    </xf>
    <xf numFmtId="0" fontId="6" fillId="11" borderId="17" xfId="0" applyFont="1" applyFill="1" applyBorder="1" applyAlignment="1">
      <alignment horizontal="center"/>
    </xf>
    <xf numFmtId="0" fontId="6" fillId="14" borderId="10" xfId="0" applyFont="1" applyFill="1" applyBorder="1" applyAlignment="1">
      <alignment horizontal="center"/>
    </xf>
    <xf numFmtId="0" fontId="6" fillId="15" borderId="2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0" fillId="15" borderId="3" xfId="0" applyFill="1" applyBorder="1"/>
    <xf numFmtId="0" fontId="6" fillId="15" borderId="12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13" xfId="0" applyFont="1" applyFill="1" applyBorder="1" applyAlignment="1">
      <alignment horizontal="center"/>
    </xf>
    <xf numFmtId="0" fontId="6" fillId="15" borderId="14" xfId="0" applyFont="1" applyFill="1" applyBorder="1" applyAlignment="1">
      <alignment horizontal="center"/>
    </xf>
    <xf numFmtId="0" fontId="6" fillId="15" borderId="21" xfId="0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8" fontId="6" fillId="0" borderId="18" xfId="0" applyNumberFormat="1" applyFont="1" applyBorder="1" applyAlignment="1">
      <alignment horizontal="center"/>
    </xf>
    <xf numFmtId="168" fontId="6" fillId="0" borderId="16" xfId="0" applyNumberFormat="1" applyFont="1" applyBorder="1" applyAlignment="1">
      <alignment horizontal="center"/>
    </xf>
    <xf numFmtId="168" fontId="6" fillId="0" borderId="11" xfId="0" applyNumberFormat="1" applyFont="1" applyBorder="1" applyAlignment="1">
      <alignment horizontal="center"/>
    </xf>
    <xf numFmtId="168" fontId="6" fillId="0" borderId="9" xfId="0" applyNumberFormat="1" applyFont="1" applyBorder="1" applyAlignment="1">
      <alignment horizontal="center"/>
    </xf>
    <xf numFmtId="0" fontId="7" fillId="15" borderId="19" xfId="0" applyFont="1" applyFill="1" applyBorder="1" applyAlignment="1">
      <alignment horizontal="center"/>
    </xf>
    <xf numFmtId="0" fontId="7" fillId="15" borderId="20" xfId="0" applyFont="1" applyFill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168" fontId="3" fillId="15" borderId="3" xfId="0" applyNumberFormat="1" applyFont="1" applyFill="1" applyBorder="1" applyAlignment="1">
      <alignment horizontal="center"/>
    </xf>
    <xf numFmtId="168" fontId="4" fillId="0" borderId="0" xfId="0" applyNumberFormat="1" applyFont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168" fontId="4" fillId="0" borderId="9" xfId="0" applyNumberFormat="1" applyFon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4" fillId="0" borderId="10" xfId="0" applyNumberFormat="1" applyFont="1" applyBorder="1" applyAlignment="1">
      <alignment horizontal="center"/>
    </xf>
    <xf numFmtId="168" fontId="4" fillId="0" borderId="8" xfId="0" applyNumberFormat="1" applyFont="1" applyBorder="1" applyAlignment="1">
      <alignment horizontal="center"/>
    </xf>
    <xf numFmtId="0" fontId="6" fillId="12" borderId="15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16" borderId="2" xfId="1" applyFill="1" applyBorder="1" applyAlignment="1">
      <alignment horizontal="center"/>
    </xf>
    <xf numFmtId="0" fontId="2" fillId="16" borderId="4" xfId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67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family val="1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4F907"/>
      <color rgb="FF33CCCC"/>
      <color rgb="FF70F92B"/>
      <color rgb="FFFB856D"/>
      <color rgb="FFFC7D4A"/>
      <color rgb="FFEB1403"/>
      <color rgb="FFFFC000"/>
      <color rgb="FFFF6699"/>
      <color rgb="FF99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F9F-4CE2-B2C4-015F96D9B771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06-4AE5-8305-EBA9C145C9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806-4AE5-8305-EBA9C145C950}"/>
              </c:ext>
            </c:extLst>
          </c:dPt>
          <c:dPt>
            <c:idx val="3"/>
            <c:invertIfNegative val="0"/>
            <c:bubble3D val="0"/>
            <c:spPr>
              <a:solidFill>
                <a:srgbClr val="33CCCC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652-4608-97A0-3E7E1ECED32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06-4AE5-8305-EBA9C145C950}"/>
              </c:ext>
            </c:extLst>
          </c:dPt>
          <c:dPt>
            <c:idx val="5"/>
            <c:invertIfNegative val="0"/>
            <c:bubble3D val="0"/>
            <c:spPr>
              <a:solidFill>
                <a:srgbClr val="70F92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806-4AE5-8305-EBA9C145C950}"/>
              </c:ext>
            </c:extLst>
          </c:dPt>
          <c:dPt>
            <c:idx val="6"/>
            <c:invertIfNegative val="0"/>
            <c:bubble3D val="0"/>
            <c:spPr>
              <a:solidFill>
                <a:srgbClr val="990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F9F-4CE2-B2C4-015F96D9B771}"/>
              </c:ext>
            </c:extLst>
          </c:dPt>
          <c:dPt>
            <c:idx val="7"/>
            <c:invertIfNegative val="0"/>
            <c:bubble3D val="0"/>
            <c:spPr>
              <a:solidFill>
                <a:srgbClr val="FF66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DDD-4537-B7F7-17F8C4939B0A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F9F-4CE2-B2C4-015F96D9B771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F9F-4CE2-B2C4-015F96D9B771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06-4AE5-8305-EBA9C145C950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806-4AE5-8305-EBA9C145C950}"/>
              </c:ext>
            </c:extLst>
          </c:dPt>
          <c:cat>
            <c:strRef>
              <c:f>Dashboard!$B$9:$B$20</c:f>
              <c:strCache>
                <c:ptCount val="12"/>
                <c:pt idx="0">
                  <c:v>Savings</c:v>
                </c:pt>
                <c:pt idx="1">
                  <c:v>Food</c:v>
                </c:pt>
                <c:pt idx="2">
                  <c:v>Debt</c:v>
                </c:pt>
                <c:pt idx="3">
                  <c:v>Entertainment</c:v>
                </c:pt>
                <c:pt idx="4">
                  <c:v>Personal Expenses</c:v>
                </c:pt>
                <c:pt idx="5">
                  <c:v>Earnings</c:v>
                </c:pt>
                <c:pt idx="6">
                  <c:v>Miscellaneous</c:v>
                </c:pt>
                <c:pt idx="7">
                  <c:v>Health</c:v>
                </c:pt>
                <c:pt idx="8">
                  <c:v>Subscriptions</c:v>
                </c:pt>
                <c:pt idx="9">
                  <c:v>Transportation</c:v>
                </c:pt>
                <c:pt idx="10">
                  <c:v>Utilities</c:v>
                </c:pt>
                <c:pt idx="11">
                  <c:v>Groceries</c:v>
                </c:pt>
              </c:strCache>
            </c:strRef>
          </c:cat>
          <c:val>
            <c:numRef>
              <c:f>Dashboard!$C$9:$C$20</c:f>
              <c:numCache>
                <c:formatCode>_([$$-409]* #,##0.00_);_([$$-409]* \(#,##0.00\);_([$$-409]* "-"??_);_(@_)</c:formatCode>
                <c:ptCount val="12"/>
                <c:pt idx="0">
                  <c:v>5941</c:v>
                </c:pt>
                <c:pt idx="1">
                  <c:v>2214.37</c:v>
                </c:pt>
                <c:pt idx="2">
                  <c:v>1210</c:v>
                </c:pt>
                <c:pt idx="3">
                  <c:v>0</c:v>
                </c:pt>
                <c:pt idx="4">
                  <c:v>11035.24</c:v>
                </c:pt>
                <c:pt idx="5">
                  <c:v>27978.66</c:v>
                </c:pt>
                <c:pt idx="6">
                  <c:v>0</c:v>
                </c:pt>
                <c:pt idx="7">
                  <c:v>1127.53</c:v>
                </c:pt>
                <c:pt idx="8">
                  <c:v>847.88</c:v>
                </c:pt>
                <c:pt idx="9">
                  <c:v>2062.1999999999998</c:v>
                </c:pt>
                <c:pt idx="10">
                  <c:v>1421.73</c:v>
                </c:pt>
                <c:pt idx="11">
                  <c:v>2254.2800000000002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6-4AE5-8305-EBA9C145C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8538656"/>
        <c:axId val="1622374719"/>
      </c:barChart>
      <c:catAx>
        <c:axId val="11785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22374719"/>
        <c:crosses val="autoZero"/>
        <c:auto val="1"/>
        <c:lblAlgn val="ctr"/>
        <c:lblOffset val="100"/>
        <c:noMultiLvlLbl val="0"/>
      </c:catAx>
      <c:valAx>
        <c:axId val="16223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7853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889-4019-BBC1-D95AA7AA987D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89-4019-BBC1-D95AA7AA987D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89-4019-BBC1-D95AA7AA987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(Dashboard!$B$5,Dashboard!$B$9,Dashboard!$B$14)</c:f>
              <c:strCache>
                <c:ptCount val="3"/>
                <c:pt idx="0">
                  <c:v>Expenses</c:v>
                </c:pt>
                <c:pt idx="1">
                  <c:v>Savings</c:v>
                </c:pt>
                <c:pt idx="2">
                  <c:v>Earnings</c:v>
                </c:pt>
              </c:strCache>
            </c:strRef>
          </c:cat>
          <c:val>
            <c:numRef>
              <c:f>(Dashboard!$C$5,Dashboard!$C$9,Dashboard!$C$14)</c:f>
              <c:numCache>
                <c:formatCode>_([$$-409]* #,##0.00_);_([$$-409]* \(#,##0.00\);_([$$-409]* "-"??_);_(@_)</c:formatCode>
                <c:ptCount val="3"/>
                <c:pt idx="0">
                  <c:v>22173.23</c:v>
                </c:pt>
                <c:pt idx="1">
                  <c:v>5941</c:v>
                </c:pt>
                <c:pt idx="2">
                  <c:v>27978.66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9-4019-BBC1-D95AA7AA98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69356907047917"/>
          <c:y val="0.34984360383854729"/>
          <c:w val="0.18863988862677711"/>
          <c:h val="0.3074030618776346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67734</xdr:colOff>
      <xdr:row>3</xdr:row>
      <xdr:rowOff>4</xdr:rowOff>
    </xdr:from>
    <xdr:to>
      <xdr:col>9</xdr:col>
      <xdr:colOff>381000</xdr:colOff>
      <xdr:row>20</xdr:row>
      <xdr:rowOff>7056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F56029-B586-6D8D-9887-0FDB82C87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416278</xdr:colOff>
      <xdr:row>2</xdr:row>
      <xdr:rowOff>84671</xdr:rowOff>
    </xdr:from>
    <xdr:to>
      <xdr:col>13</xdr:col>
      <xdr:colOff>1205090</xdr:colOff>
      <xdr:row>20</xdr:row>
      <xdr:rowOff>21167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0B11A4-7760-8342-D9EE-CEEC7E692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590910-EB93-478C-81B0-887E38E17A63}" name="Tabla2" displayName="Tabla2" ref="B4:F702" totalsRowShown="0" headerRowDxfId="17" dataDxfId="16">
  <autoFilter ref="B4:F702" xr:uid="{78590910-EB93-478C-81B0-887E38E17A63}"/>
  <tableColumns count="5">
    <tableColumn id="1" xr3:uid="{999EDC13-913F-4036-A367-5FB8FA99B6FB}" name="Date" dataDxfId="15"/>
    <tableColumn id="2" xr3:uid="{D3BAD7F3-BE39-4EFD-8738-C591B2246F39}" name="Month" dataDxfId="14">
      <calculatedColumnFormula>CHOOSE((MONTH(Tabla2[[#This Row],[Date]])), "January", "February","March","April","May","June","July","August","September","October","November","December")</calculatedColumnFormula>
    </tableColumn>
    <tableColumn id="3" xr3:uid="{37114BBE-3993-4069-965F-C0E29BF98596}" name="Category" dataDxfId="13"/>
    <tableColumn id="4" xr3:uid="{788831ED-4E28-4EFA-9844-D9B197BC78A5}" name="Description" dataDxfId="12"/>
    <tableColumn id="5" xr3:uid="{DDBAC0B5-77CB-496C-B0E4-2E5D7B0EFA13}" name="Amount" dataDxfId="1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0F3D-DF9F-491E-80C0-3F554B0E9A6C}">
  <dimension ref="B1:P51"/>
  <sheetViews>
    <sheetView showGridLines="0" tabSelected="1" zoomScale="90" zoomScaleNormal="90" workbookViewId="0"/>
  </sheetViews>
  <sheetFormatPr baseColWidth="10" defaultRowHeight="15.5" x14ac:dyDescent="0.35"/>
  <cols>
    <col min="1" max="1" width="0.5" customWidth="1"/>
    <col min="2" max="2" width="15" customWidth="1"/>
    <col min="3" max="4" width="12.4140625" customWidth="1"/>
    <col min="5" max="6" width="12.33203125" customWidth="1"/>
    <col min="7" max="7" width="13.33203125" customWidth="1"/>
    <col min="8" max="8" width="12.33203125" customWidth="1"/>
    <col min="9" max="9" width="13.33203125" customWidth="1"/>
    <col min="10" max="10" width="13.25" customWidth="1"/>
    <col min="11" max="11" width="12.33203125" customWidth="1"/>
    <col min="12" max="12" width="13.33203125" customWidth="1"/>
    <col min="13" max="13" width="12.33203125" customWidth="1"/>
    <col min="14" max="14" width="15.83203125" customWidth="1"/>
    <col min="15" max="15" width="6.1640625" customWidth="1"/>
    <col min="16" max="16" width="13.25" bestFit="1" customWidth="1"/>
  </cols>
  <sheetData>
    <row r="1" spans="2:16" ht="24" customHeight="1" x14ac:dyDescent="0.35">
      <c r="B1" s="58" t="s">
        <v>261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60"/>
      <c r="P1" s="6"/>
    </row>
    <row r="2" spans="2:16" ht="13.5" customHeight="1" thickBot="1" x14ac:dyDescent="1">
      <c r="B2" s="61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3"/>
      <c r="O2" s="5"/>
    </row>
    <row r="3" spans="2:16" ht="7" customHeight="1" thickBot="1" x14ac:dyDescent="1">
      <c r="O3" s="5"/>
      <c r="P3" s="5"/>
    </row>
    <row r="4" spans="2:16" ht="22" customHeight="1" thickBot="1" x14ac:dyDescent="1">
      <c r="B4" s="39" t="s">
        <v>262</v>
      </c>
      <c r="C4" s="40" t="s">
        <v>280</v>
      </c>
      <c r="O4" s="5"/>
      <c r="P4" s="5"/>
    </row>
    <row r="5" spans="2:16" x14ac:dyDescent="0.35">
      <c r="B5" s="21" t="s">
        <v>263</v>
      </c>
      <c r="C5" s="35">
        <f>SUM(C10:C13,C15:C20)</f>
        <v>22173.23</v>
      </c>
    </row>
    <row r="6" spans="2:16" ht="16" thickBot="1" x14ac:dyDescent="0.4">
      <c r="B6" s="57" t="s">
        <v>269</v>
      </c>
      <c r="C6" s="36">
        <f>VLOOKUP($B$6,$B$9:$C$20,2,FALSE)</f>
        <v>27978.66</v>
      </c>
    </row>
    <row r="7" spans="2:16" ht="16" thickBot="1" x14ac:dyDescent="0.4">
      <c r="B7" s="7"/>
      <c r="C7" s="8"/>
    </row>
    <row r="8" spans="2:16" ht="16" thickBot="1" x14ac:dyDescent="0.4">
      <c r="B8" s="23" t="s">
        <v>282</v>
      </c>
      <c r="C8" s="24" t="s">
        <v>0</v>
      </c>
    </row>
    <row r="9" spans="2:16" x14ac:dyDescent="0.35">
      <c r="B9" s="9" t="s">
        <v>264</v>
      </c>
      <c r="C9" s="37">
        <f>SUMIFS(Tabla2[Amount],Tabla2[Month],Dashboard!$C$4,Tabla2[Category],Dashboard!$B9)</f>
        <v>5941</v>
      </c>
    </row>
    <row r="10" spans="2:16" x14ac:dyDescent="0.35">
      <c r="B10" s="10" t="s">
        <v>265</v>
      </c>
      <c r="C10" s="37">
        <f>SUMIFS(Tabla2[Amount],Tabla2[Month],Dashboard!$C$4,Tabla2[Category],Dashboard!$B10)</f>
        <v>2214.37</v>
      </c>
    </row>
    <row r="11" spans="2:16" x14ac:dyDescent="0.35">
      <c r="B11" s="11" t="s">
        <v>266</v>
      </c>
      <c r="C11" s="37">
        <f>SUMIFS(Tabla2[Amount],Tabla2[Month],Dashboard!$C$4,Tabla2[Category],Dashboard!$B11)</f>
        <v>1210</v>
      </c>
    </row>
    <row r="12" spans="2:16" x14ac:dyDescent="0.35">
      <c r="B12" s="22" t="s">
        <v>267</v>
      </c>
      <c r="C12" s="37">
        <f>SUMIFS(Tabla2[Amount],Tabla2[Month],Dashboard!$C$4,Tabla2[Category],Dashboard!$B12)</f>
        <v>0</v>
      </c>
    </row>
    <row r="13" spans="2:16" x14ac:dyDescent="0.35">
      <c r="B13" s="12" t="s">
        <v>268</v>
      </c>
      <c r="C13" s="37">
        <f>SUMIFS(Tabla2[Amount],Tabla2[Month],Dashboard!$C$4,Tabla2[Category],Dashboard!$B13)</f>
        <v>11035.24</v>
      </c>
    </row>
    <row r="14" spans="2:16" x14ac:dyDescent="0.35">
      <c r="B14" s="19" t="s">
        <v>269</v>
      </c>
      <c r="C14" s="37">
        <f>SUMIFS(Tabla2[Amount],Tabla2[Month],Dashboard!$C$4,Tabla2[Category],Dashboard!$B14)</f>
        <v>27978.66</v>
      </c>
    </row>
    <row r="15" spans="2:16" x14ac:dyDescent="0.35">
      <c r="B15" s="13" t="s">
        <v>270</v>
      </c>
      <c r="C15" s="37">
        <f>SUMIFS(Tabla2[Amount],Tabla2[Month],Dashboard!$C$4,Tabla2[Category],Dashboard!$B15)</f>
        <v>0</v>
      </c>
    </row>
    <row r="16" spans="2:16" x14ac:dyDescent="0.35">
      <c r="B16" s="14" t="s">
        <v>271</v>
      </c>
      <c r="C16" s="37">
        <f>SUMIFS(Tabla2[Amount],Tabla2[Month],Dashboard!$C$4,Tabla2[Category],Dashboard!$B16)</f>
        <v>1127.53</v>
      </c>
    </row>
    <row r="17" spans="2:16" x14ac:dyDescent="0.35">
      <c r="B17" s="20" t="s">
        <v>272</v>
      </c>
      <c r="C17" s="37">
        <f>SUMIFS(Tabla2[Amount],Tabla2[Month],Dashboard!$C$4,Tabla2[Category],Dashboard!$B17)</f>
        <v>847.88</v>
      </c>
    </row>
    <row r="18" spans="2:16" x14ac:dyDescent="0.35">
      <c r="B18" s="15" t="s">
        <v>273</v>
      </c>
      <c r="C18" s="37">
        <f>SUMIFS(Tabla2[Amount],Tabla2[Month],Dashboard!$C$4,Tabla2[Category],Dashboard!$B18)</f>
        <v>2062.1999999999998</v>
      </c>
    </row>
    <row r="19" spans="2:16" x14ac:dyDescent="0.35">
      <c r="B19" s="16" t="s">
        <v>274</v>
      </c>
      <c r="C19" s="37">
        <f>SUMIFS(Tabla2[Amount],Tabla2[Month],Dashboard!$C$4,Tabla2[Category],Dashboard!$B19)</f>
        <v>1421.73</v>
      </c>
    </row>
    <row r="20" spans="2:16" ht="16" thickBot="1" x14ac:dyDescent="0.4">
      <c r="B20" s="17" t="s">
        <v>275</v>
      </c>
      <c r="C20" s="38">
        <f>SUMIFS(Tabla2[Amount],Tabla2[Month],Dashboard!$C$4,Tabla2[Category],Dashboard!$B20)</f>
        <v>2254.2800000000002</v>
      </c>
    </row>
    <row r="22" spans="2:16" ht="16" thickBot="1" x14ac:dyDescent="0.4"/>
    <row r="23" spans="2:16" ht="16" thickBot="1" x14ac:dyDescent="0.4">
      <c r="M23" s="64" t="s">
        <v>285</v>
      </c>
      <c r="N23" s="65"/>
    </row>
    <row r="24" spans="2:16" x14ac:dyDescent="0.35">
      <c r="C24" s="18"/>
    </row>
    <row r="25" spans="2:16" ht="16.5" customHeight="1" x14ac:dyDescent="0.35"/>
    <row r="26" spans="2:16" ht="21" customHeight="1" thickBot="1" x14ac:dyDescent="1">
      <c r="O26" s="5"/>
      <c r="P26" s="5"/>
    </row>
    <row r="27" spans="2:16" ht="22" customHeight="1" x14ac:dyDescent="0.95">
      <c r="B27" s="58" t="s">
        <v>284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60"/>
      <c r="O27" s="5"/>
      <c r="P27" s="5"/>
    </row>
    <row r="28" spans="2:16" ht="15.5" customHeight="1" thickBot="1" x14ac:dyDescent="0.4">
      <c r="B28" s="61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3"/>
    </row>
    <row r="29" spans="2:16" ht="10" customHeight="1" thickBot="1" x14ac:dyDescent="0.4"/>
    <row r="30" spans="2:16" ht="17" thickBot="1" x14ac:dyDescent="0.5">
      <c r="C30" s="25" t="s">
        <v>296</v>
      </c>
      <c r="D30" s="44">
        <f ca="1">G30-(SUM(Tabla2[Amount])-Dashboard!G30-Dashboard!M30)</f>
        <v>56806.730300000316</v>
      </c>
      <c r="E30" s="26"/>
      <c r="F30" s="27" t="s">
        <v>269</v>
      </c>
      <c r="G30" s="44">
        <f>SUMIF(Tabla2[Category],Dashboard!$F$30,Tabla2[Amount])</f>
        <v>285560.40000000002</v>
      </c>
      <c r="H30" s="28"/>
      <c r="I30" s="27" t="s">
        <v>263</v>
      </c>
      <c r="J30" s="44">
        <f>SUM(C34:N34,C35:N35,C36:N36,C37:N37,C39:N39,C40:N40,C41:N41,C42:N42,C43:N43,C44:N44)</f>
        <v>234901.32969999994</v>
      </c>
      <c r="K30" s="28"/>
      <c r="L30" s="27" t="s">
        <v>264</v>
      </c>
      <c r="M30" s="44">
        <f ca="1">SUMIF(Tabla2[[#All],[Category]],$L$30,Tabla2[Amount])</f>
        <v>52417.73</v>
      </c>
    </row>
    <row r="31" spans="2:16" ht="11" customHeight="1" thickBot="1" x14ac:dyDescent="0.4"/>
    <row r="32" spans="2:16" ht="16" thickBot="1" x14ac:dyDescent="0.4">
      <c r="B32" s="29" t="s">
        <v>282</v>
      </c>
      <c r="C32" s="30" t="s">
        <v>276</v>
      </c>
      <c r="D32" s="30" t="s">
        <v>281</v>
      </c>
      <c r="E32" s="30" t="s">
        <v>286</v>
      </c>
      <c r="F32" s="30" t="s">
        <v>287</v>
      </c>
      <c r="G32" s="30" t="s">
        <v>288</v>
      </c>
      <c r="H32" s="30" t="s">
        <v>277</v>
      </c>
      <c r="I32" s="30" t="s">
        <v>278</v>
      </c>
      <c r="J32" s="30" t="s">
        <v>289</v>
      </c>
      <c r="K32" s="30" t="s">
        <v>279</v>
      </c>
      <c r="L32" s="30" t="s">
        <v>280</v>
      </c>
      <c r="M32" s="30" t="s">
        <v>290</v>
      </c>
      <c r="N32" s="24" t="s">
        <v>291</v>
      </c>
    </row>
    <row r="33" spans="2:14" x14ac:dyDescent="0.35">
      <c r="B33" s="31" t="s">
        <v>264</v>
      </c>
      <c r="C33" s="45">
        <f>SUMIFS(Tabla2[Amount],Tabla2[Month],Dashboard!C$32,Tabla2[Category],Dashboard!$B33)</f>
        <v>0</v>
      </c>
      <c r="D33" s="45">
        <f>SUMIFS(Tabla2[Amount],Tabla2[Month],Dashboard!D$32,Tabla2[Category],Dashboard!$B33)</f>
        <v>0</v>
      </c>
      <c r="E33" s="45">
        <f>SUMIFS(Tabla2[Amount],Tabla2[Month],Dashboard!E$32,Tabla2[Category],Dashboard!$B33)</f>
        <v>0</v>
      </c>
      <c r="F33" s="45">
        <f>SUMIFS(Tabla2[Amount],Tabla2[Month],Dashboard!F$32,Tabla2[Category],Dashboard!$B33)</f>
        <v>10512.06</v>
      </c>
      <c r="G33" s="45">
        <f>SUMIFS(Tabla2[Amount],Tabla2[Month],Dashboard!G$32,Tabla2[Category],Dashboard!$B33)</f>
        <v>2659.31</v>
      </c>
      <c r="H33" s="45">
        <f>SUMIFS(Tabla2[Amount],Tabla2[Month],Dashboard!H$32,Tabla2[Category],Dashboard!$B33)</f>
        <v>1360</v>
      </c>
      <c r="I33" s="45">
        <f>SUMIFS(Tabla2[Amount],Tabla2[Month],Dashboard!I$32,Tabla2[Category],Dashboard!$B33)</f>
        <v>3894.59</v>
      </c>
      <c r="J33" s="45">
        <f>SUMIFS(Tabla2[Amount],Tabla2[Month],Dashboard!J$32,Tabla2[Category],Dashboard!$B33)</f>
        <v>4709</v>
      </c>
      <c r="K33" s="45">
        <f>SUMIFS(Tabla2[Amount],Tabla2[Month],Dashboard!K$32,Tabla2[Category],Dashboard!$B33)</f>
        <v>6437.6</v>
      </c>
      <c r="L33" s="45">
        <f>SUMIFS(Tabla2[Amount],Tabla2[Month],Dashboard!L$32,Tabla2[Category],Dashboard!$B33)</f>
        <v>5941</v>
      </c>
      <c r="M33" s="45">
        <f>SUMIFS(Tabla2[Amount],Tabla2[Month],Dashboard!M$32,Tabla2[Category],Dashboard!$B33)</f>
        <v>4427.34</v>
      </c>
      <c r="N33" s="46">
        <f>SUMIFS(Tabla2[Amount],Tabla2[Month],Dashboard!N$32,Tabla2[Category],Dashboard!$B33)</f>
        <v>6200</v>
      </c>
    </row>
    <row r="34" spans="2:14" x14ac:dyDescent="0.35">
      <c r="B34" s="31" t="s">
        <v>265</v>
      </c>
      <c r="C34" s="45">
        <f>SUMIFS(Tabla2[Amount],Tabla2[Month],Dashboard!C$32,Tabla2[Category],Dashboard!$B34)</f>
        <v>3129.8100000000004</v>
      </c>
      <c r="D34" s="45">
        <f>SUMIFS(Tabla2[Amount],Tabla2[Month],Dashboard!D$32,Tabla2[Category],Dashboard!$B34)</f>
        <v>2691.06</v>
      </c>
      <c r="E34" s="45">
        <f>SUMIFS(Tabla2[Amount],Tabla2[Month],Dashboard!E$32,Tabla2[Category],Dashboard!$B34)</f>
        <v>3119.8499999999995</v>
      </c>
      <c r="F34" s="45">
        <f>SUMIFS(Tabla2[Amount],Tabla2[Month],Dashboard!F$32,Tabla2[Category],Dashboard!$B34)</f>
        <v>2527.9899999999998</v>
      </c>
      <c r="G34" s="45">
        <f>SUMIFS(Tabla2[Amount],Tabla2[Month],Dashboard!G$32,Tabla2[Category],Dashboard!$B34)</f>
        <v>3475.8900000000003</v>
      </c>
      <c r="H34" s="45">
        <f>SUMIFS(Tabla2[Amount],Tabla2[Month],Dashboard!H$32,Tabla2[Category],Dashboard!$B34)</f>
        <v>1482.09</v>
      </c>
      <c r="I34" s="45">
        <f>SUMIFS(Tabla2[Amount],Tabla2[Month],Dashboard!I$32,Tabla2[Category],Dashboard!$B34)</f>
        <v>5737.5800000000008</v>
      </c>
      <c r="J34" s="45">
        <f>SUMIFS(Tabla2[Amount],Tabla2[Month],Dashboard!J$32,Tabla2[Category],Dashboard!$B34)</f>
        <v>1948.15</v>
      </c>
      <c r="K34" s="45">
        <f>SUMIFS(Tabla2[Amount],Tabla2[Month],Dashboard!K$32,Tabla2[Category],Dashboard!$B34)</f>
        <v>3433.7700000000004</v>
      </c>
      <c r="L34" s="45">
        <f>SUMIFS(Tabla2[Amount],Tabla2[Month],Dashboard!L$32,Tabla2[Category],Dashboard!$B34)</f>
        <v>2214.37</v>
      </c>
      <c r="M34" s="45">
        <f>SUMIFS(Tabla2[Amount],Tabla2[Month],Dashboard!M$32,Tabla2[Category],Dashboard!$B34)</f>
        <v>3574.06</v>
      </c>
      <c r="N34" s="46">
        <f>SUMIFS(Tabla2[Amount],Tabla2[Month],Dashboard!N$32,Tabla2[Category],Dashboard!$B34)</f>
        <v>2913.2499999999995</v>
      </c>
    </row>
    <row r="35" spans="2:14" x14ac:dyDescent="0.35">
      <c r="B35" s="31" t="s">
        <v>266</v>
      </c>
      <c r="C35" s="45">
        <f>SUMIFS(Tabla2[Amount],Tabla2[Month],Dashboard!C$32,Tabla2[Category],Dashboard!$B35)</f>
        <v>2161</v>
      </c>
      <c r="D35" s="45">
        <f>SUMIFS(Tabla2[Amount],Tabla2[Month],Dashboard!D$32,Tabla2[Category],Dashboard!$B35)</f>
        <v>2924.2</v>
      </c>
      <c r="E35" s="45">
        <f>SUMIFS(Tabla2[Amount],Tabla2[Month],Dashboard!E$32,Tabla2[Category],Dashboard!$B35)</f>
        <v>1364</v>
      </c>
      <c r="F35" s="45">
        <f>SUMIFS(Tabla2[Amount],Tabla2[Month],Dashboard!F$32,Tabla2[Category],Dashboard!$B35)</f>
        <v>1364</v>
      </c>
      <c r="G35" s="45">
        <f>SUMIFS(Tabla2[Amount],Tabla2[Month],Dashboard!G$32,Tabla2[Category],Dashboard!$B35)</f>
        <v>1364</v>
      </c>
      <c r="H35" s="45">
        <f>SUMIFS(Tabla2[Amount],Tabla2[Month],Dashboard!H$32,Tabla2[Category],Dashboard!$B35)</f>
        <v>4512</v>
      </c>
      <c r="I35" s="45">
        <f>SUMIFS(Tabla2[Amount],Tabla2[Month],Dashboard!I$32,Tabla2[Category],Dashboard!$B35)</f>
        <v>0</v>
      </c>
      <c r="J35" s="45">
        <f>SUMIFS(Tabla2[Amount],Tabla2[Month],Dashboard!J$32,Tabla2[Category],Dashboard!$B35)</f>
        <v>0</v>
      </c>
      <c r="K35" s="45">
        <f>SUMIFS(Tabla2[Amount],Tabla2[Month],Dashboard!K$32,Tabla2[Category],Dashboard!$B35)</f>
        <v>0</v>
      </c>
      <c r="L35" s="45">
        <f>SUMIFS(Tabla2[Amount],Tabla2[Month],Dashboard!L$32,Tabla2[Category],Dashboard!$B35)</f>
        <v>1210</v>
      </c>
      <c r="M35" s="45">
        <f>SUMIFS(Tabla2[Amount],Tabla2[Month],Dashboard!M$32,Tabla2[Category],Dashboard!$B35)</f>
        <v>0</v>
      </c>
      <c r="N35" s="46">
        <f>SUMIFS(Tabla2[Amount],Tabla2[Month],Dashboard!N$32,Tabla2[Category],Dashboard!$B35)</f>
        <v>867.28</v>
      </c>
    </row>
    <row r="36" spans="2:14" x14ac:dyDescent="0.35">
      <c r="B36" s="31" t="s">
        <v>267</v>
      </c>
      <c r="C36" s="45">
        <f>SUMIFS(Tabla2[Amount],Tabla2[Month],Dashboard!C$32,Tabla2[Category],Dashboard!$B36)</f>
        <v>185</v>
      </c>
      <c r="D36" s="45">
        <f>SUMIFS(Tabla2[Amount],Tabla2[Month],Dashboard!D$32,Tabla2[Category],Dashboard!$B36)</f>
        <v>50</v>
      </c>
      <c r="E36" s="45">
        <f>SUMIFS(Tabla2[Amount],Tabla2[Month],Dashboard!E$32,Tabla2[Category],Dashboard!$B36)</f>
        <v>0</v>
      </c>
      <c r="F36" s="45">
        <f>SUMIFS(Tabla2[Amount],Tabla2[Month],Dashboard!F$32,Tabla2[Category],Dashboard!$B36)</f>
        <v>98.96</v>
      </c>
      <c r="G36" s="45">
        <f>SUMIFS(Tabla2[Amount],Tabla2[Month],Dashboard!G$32,Tabla2[Category],Dashboard!$B36)</f>
        <v>0</v>
      </c>
      <c r="H36" s="45">
        <f>SUMIFS(Tabla2[Amount],Tabla2[Month],Dashboard!H$32,Tabla2[Category],Dashboard!$B36)</f>
        <v>240</v>
      </c>
      <c r="I36" s="45">
        <f>SUMIFS(Tabla2[Amount],Tabla2[Month],Dashboard!I$32,Tabla2[Category],Dashboard!$B36)</f>
        <v>0</v>
      </c>
      <c r="J36" s="45">
        <f>SUMIFS(Tabla2[Amount],Tabla2[Month],Dashboard!J$32,Tabla2[Category],Dashboard!$B36)</f>
        <v>0</v>
      </c>
      <c r="K36" s="45">
        <f>SUMIFS(Tabla2[Amount],Tabla2[Month],Dashboard!K$32,Tabla2[Category],Dashboard!$B36)</f>
        <v>0</v>
      </c>
      <c r="L36" s="45">
        <f>SUMIFS(Tabla2[Amount],Tabla2[Month],Dashboard!L$32,Tabla2[Category],Dashboard!$B36)</f>
        <v>0</v>
      </c>
      <c r="M36" s="45">
        <f>SUMIFS(Tabla2[Amount],Tabla2[Month],Dashboard!M$32,Tabla2[Category],Dashboard!$B36)</f>
        <v>0</v>
      </c>
      <c r="N36" s="46">
        <f>SUMIFS(Tabla2[Amount],Tabla2[Month],Dashboard!N$32,Tabla2[Category],Dashboard!$B36)</f>
        <v>0</v>
      </c>
    </row>
    <row r="37" spans="2:14" x14ac:dyDescent="0.35">
      <c r="B37" s="31" t="s">
        <v>268</v>
      </c>
      <c r="C37" s="45">
        <f>SUMIFS(Tabla2[Amount],Tabla2[Month],Dashboard!C$32,Tabla2[Category],Dashboard!$B37)</f>
        <v>3450.64</v>
      </c>
      <c r="D37" s="45">
        <f>SUMIFS(Tabla2[Amount],Tabla2[Month],Dashboard!D$32,Tabla2[Category],Dashboard!$B37)</f>
        <v>3955.6600000000003</v>
      </c>
      <c r="E37" s="45">
        <f>SUMIFS(Tabla2[Amount],Tabla2[Month],Dashboard!E$32,Tabla2[Category],Dashboard!$B37)</f>
        <v>2547.29</v>
      </c>
      <c r="F37" s="45">
        <f>SUMIFS(Tabla2[Amount],Tabla2[Month],Dashboard!F$32,Tabla2[Category],Dashboard!$B37)</f>
        <v>2905.24</v>
      </c>
      <c r="G37" s="45">
        <f>SUMIFS(Tabla2[Amount],Tabla2[Month],Dashboard!G$32,Tabla2[Category],Dashboard!$B37)</f>
        <v>3736.08</v>
      </c>
      <c r="H37" s="45">
        <f>SUMIFS(Tabla2[Amount],Tabla2[Month],Dashboard!H$32,Tabla2[Category],Dashboard!$B37)</f>
        <v>2933.84</v>
      </c>
      <c r="I37" s="45">
        <f>SUMIFS(Tabla2[Amount],Tabla2[Month],Dashboard!I$32,Tabla2[Category],Dashboard!$B37)</f>
        <v>11475.079999999998</v>
      </c>
      <c r="J37" s="45">
        <f>SUMIFS(Tabla2[Amount],Tabla2[Month],Dashboard!J$32,Tabla2[Category],Dashboard!$B37)</f>
        <v>3204.58</v>
      </c>
      <c r="K37" s="45">
        <f>SUMIFS(Tabla2[Amount],Tabla2[Month],Dashboard!K$32,Tabla2[Category],Dashboard!$B37)</f>
        <v>5698.7062000000005</v>
      </c>
      <c r="L37" s="45">
        <f>SUMIFS(Tabla2[Amount],Tabla2[Month],Dashboard!L$32,Tabla2[Category],Dashboard!$B37)</f>
        <v>11035.24</v>
      </c>
      <c r="M37" s="45">
        <f>SUMIFS(Tabla2[Amount],Tabla2[Month],Dashboard!M$32,Tabla2[Category],Dashboard!$B37)</f>
        <v>5736.7800000000007</v>
      </c>
      <c r="N37" s="46">
        <f>SUMIFS(Tabla2[Amount],Tabla2[Month],Dashboard!N$32,Tabla2[Category],Dashboard!$B37)</f>
        <v>10402.16</v>
      </c>
    </row>
    <row r="38" spans="2:14" x14ac:dyDescent="0.35">
      <c r="B38" s="31" t="s">
        <v>269</v>
      </c>
      <c r="C38" s="45">
        <f>SUMIFS(Tabla2[Amount],Tabla2[Month],Dashboard!C$32,Tabla2[Category],Dashboard!$B38)</f>
        <v>18600.099999999999</v>
      </c>
      <c r="D38" s="45">
        <f>SUMIFS(Tabla2[Amount],Tabla2[Month],Dashboard!D$32,Tabla2[Category],Dashboard!$B38)</f>
        <v>17427.54</v>
      </c>
      <c r="E38" s="45">
        <f>SUMIFS(Tabla2[Amount],Tabla2[Month],Dashboard!E$32,Tabla2[Category],Dashboard!$B38)</f>
        <v>19460.330000000002</v>
      </c>
      <c r="F38" s="45">
        <f>SUMIFS(Tabla2[Amount],Tabla2[Month],Dashboard!F$32,Tabla2[Category],Dashboard!$B38)</f>
        <v>19017.080000000002</v>
      </c>
      <c r="G38" s="45">
        <f>SUMIFS(Tabla2[Amount],Tabla2[Month],Dashboard!G$32,Tabla2[Category],Dashboard!$B38)</f>
        <v>17776.900000000001</v>
      </c>
      <c r="H38" s="45">
        <f>SUMIFS(Tabla2[Amount],Tabla2[Month],Dashboard!H$32,Tabla2[Category],Dashboard!$B38)</f>
        <v>40513.81</v>
      </c>
      <c r="I38" s="45">
        <f>SUMIFS(Tabla2[Amount],Tabla2[Month],Dashboard!I$32,Tabla2[Category],Dashboard!$B38)</f>
        <v>21714.14</v>
      </c>
      <c r="J38" s="45">
        <f>SUMIFS(Tabla2[Amount],Tabla2[Month],Dashboard!J$32,Tabla2[Category],Dashboard!$B38)</f>
        <v>20405.46</v>
      </c>
      <c r="K38" s="45">
        <f>SUMIFS(Tabla2[Amount],Tabla2[Month],Dashboard!K$32,Tabla2[Category],Dashboard!$B38)</f>
        <v>20436.07</v>
      </c>
      <c r="L38" s="45">
        <f>SUMIFS(Tabla2[Amount],Tabla2[Month],Dashboard!L$32,Tabla2[Category],Dashboard!$B38)</f>
        <v>27978.66</v>
      </c>
      <c r="M38" s="45">
        <f>SUMIFS(Tabla2[Amount],Tabla2[Month],Dashboard!M$32,Tabla2[Category],Dashboard!$B38)</f>
        <v>21933.9</v>
      </c>
      <c r="N38" s="46">
        <f>SUMIFS(Tabla2[Amount],Tabla2[Month],Dashboard!N$32,Tabla2[Category],Dashboard!$B38)</f>
        <v>40296.410000000003</v>
      </c>
    </row>
    <row r="39" spans="2:14" x14ac:dyDescent="0.35">
      <c r="B39" s="31" t="s">
        <v>270</v>
      </c>
      <c r="C39" s="45">
        <f>SUMIFS(Tabla2[Amount],Tabla2[Month],Dashboard!C$32,Tabla2[Category],Dashboard!$B39)</f>
        <v>1851.24</v>
      </c>
      <c r="D39" s="45">
        <f>SUMIFS(Tabla2[Amount],Tabla2[Month],Dashboard!D$32,Tabla2[Category],Dashboard!$B39)</f>
        <v>1571.71</v>
      </c>
      <c r="E39" s="45">
        <f>SUMIFS(Tabla2[Amount],Tabla2[Month],Dashboard!E$32,Tabla2[Category],Dashboard!$B39)</f>
        <v>301</v>
      </c>
      <c r="F39" s="45">
        <f>SUMIFS(Tabla2[Amount],Tabla2[Month],Dashboard!F$32,Tabla2[Category],Dashboard!$B39)</f>
        <v>0</v>
      </c>
      <c r="G39" s="45">
        <f>SUMIFS(Tabla2[Amount],Tabla2[Month],Dashboard!G$32,Tabla2[Category],Dashboard!$B39)</f>
        <v>212</v>
      </c>
      <c r="H39" s="45">
        <f>SUMIFS(Tabla2[Amount],Tabla2[Month],Dashboard!H$32,Tabla2[Category],Dashboard!$B39)</f>
        <v>177</v>
      </c>
      <c r="I39" s="45">
        <f>SUMIFS(Tabla2[Amount],Tabla2[Month],Dashboard!I$32,Tabla2[Category],Dashboard!$B39)</f>
        <v>75</v>
      </c>
      <c r="J39" s="45">
        <f>SUMIFS(Tabla2[Amount],Tabla2[Month],Dashboard!J$32,Tabla2[Category],Dashboard!$B39)</f>
        <v>140</v>
      </c>
      <c r="K39" s="45">
        <f>SUMIFS(Tabla2[Amount],Tabla2[Month],Dashboard!K$32,Tabla2[Category],Dashboard!$B39)</f>
        <v>695</v>
      </c>
      <c r="L39" s="45">
        <f>SUMIFS(Tabla2[Amount],Tabla2[Month],Dashboard!L$32,Tabla2[Category],Dashboard!$B39)</f>
        <v>0</v>
      </c>
      <c r="M39" s="45">
        <f>SUMIFS(Tabla2[Amount],Tabla2[Month],Dashboard!M$32,Tabla2[Category],Dashboard!$B39)</f>
        <v>0</v>
      </c>
      <c r="N39" s="46">
        <f>SUMIFS(Tabla2[Amount],Tabla2[Month],Dashboard!N$32,Tabla2[Category],Dashboard!$B39)</f>
        <v>20</v>
      </c>
    </row>
    <row r="40" spans="2:14" x14ac:dyDescent="0.35">
      <c r="B40" s="31" t="s">
        <v>271</v>
      </c>
      <c r="C40" s="45">
        <f>SUMIFS(Tabla2[Amount],Tabla2[Month],Dashboard!C$32,Tabla2[Category],Dashboard!$B40)</f>
        <v>316.13</v>
      </c>
      <c r="D40" s="45">
        <f>SUMIFS(Tabla2[Amount],Tabla2[Month],Dashboard!D$32,Tabla2[Category],Dashboard!$B40)</f>
        <v>184.73</v>
      </c>
      <c r="E40" s="45">
        <f>SUMIFS(Tabla2[Amount],Tabla2[Month],Dashboard!E$32,Tabla2[Category],Dashboard!$B40)</f>
        <v>995</v>
      </c>
      <c r="F40" s="45">
        <f>SUMIFS(Tabla2[Amount],Tabla2[Month],Dashboard!F$32,Tabla2[Category],Dashboard!$B40)</f>
        <v>365.25</v>
      </c>
      <c r="G40" s="45">
        <f>SUMIFS(Tabla2[Amount],Tabla2[Month],Dashboard!G$32,Tabla2[Category],Dashboard!$B40)</f>
        <v>2024.6399999999999</v>
      </c>
      <c r="H40" s="45">
        <f>SUMIFS(Tabla2[Amount],Tabla2[Month],Dashboard!H$32,Tabla2[Category],Dashboard!$B40)</f>
        <v>474.76</v>
      </c>
      <c r="I40" s="45">
        <f>SUMIFS(Tabla2[Amount],Tabla2[Month],Dashboard!I$32,Tabla2[Category],Dashboard!$B40)</f>
        <v>1319.86</v>
      </c>
      <c r="J40" s="45">
        <f>SUMIFS(Tabla2[Amount],Tabla2[Month],Dashboard!J$32,Tabla2[Category],Dashboard!$B40)</f>
        <v>637.38</v>
      </c>
      <c r="K40" s="45">
        <f>SUMIFS(Tabla2[Amount],Tabla2[Month],Dashboard!K$32,Tabla2[Category],Dashboard!$B40)</f>
        <v>550</v>
      </c>
      <c r="L40" s="45">
        <f>SUMIFS(Tabla2[Amount],Tabla2[Month],Dashboard!L$32,Tabla2[Category],Dashboard!$B40)</f>
        <v>1127.53</v>
      </c>
      <c r="M40" s="45">
        <f>SUMIFS(Tabla2[Amount],Tabla2[Month],Dashboard!M$32,Tabla2[Category],Dashboard!$B40)</f>
        <v>669.46</v>
      </c>
      <c r="N40" s="46">
        <f>SUMIFS(Tabla2[Amount],Tabla2[Month],Dashboard!N$32,Tabla2[Category],Dashboard!$B40)</f>
        <v>1446.76</v>
      </c>
    </row>
    <row r="41" spans="2:14" x14ac:dyDescent="0.35">
      <c r="B41" s="31" t="s">
        <v>272</v>
      </c>
      <c r="C41" s="45">
        <f>SUMIFS(Tabla2[Amount],Tabla2[Month],Dashboard!C$32,Tabla2[Category],Dashboard!$B41)</f>
        <v>297.02999999999997</v>
      </c>
      <c r="D41" s="45">
        <f>SUMIFS(Tabla2[Amount],Tabla2[Month],Dashboard!D$32,Tabla2[Category],Dashboard!$B41)</f>
        <v>296.81</v>
      </c>
      <c r="E41" s="45">
        <f>SUMIFS(Tabla2[Amount],Tabla2[Month],Dashboard!E$32,Tabla2[Category],Dashboard!$B41)</f>
        <v>494.37</v>
      </c>
      <c r="F41" s="45">
        <f>SUMIFS(Tabla2[Amount],Tabla2[Month],Dashboard!F$32,Tabla2[Category],Dashboard!$B41)</f>
        <v>494</v>
      </c>
      <c r="G41" s="45">
        <f>SUMIFS(Tabla2[Amount],Tabla2[Month],Dashboard!G$32,Tabla2[Category],Dashboard!$B41)</f>
        <v>147.81</v>
      </c>
      <c r="H41" s="45">
        <f>SUMIFS(Tabla2[Amount],Tabla2[Month],Dashboard!H$32,Tabla2[Category],Dashboard!$B41)</f>
        <v>148.09</v>
      </c>
      <c r="I41" s="45">
        <f>SUMIFS(Tabla2[Amount],Tabla2[Month],Dashboard!I$32,Tabla2[Category],Dashboard!$B41)</f>
        <v>148.04</v>
      </c>
      <c r="J41" s="45">
        <f>SUMIFS(Tabla2[Amount],Tabla2[Month],Dashboard!J$32,Tabla2[Category],Dashboard!$B41)</f>
        <v>147.91999999999999</v>
      </c>
      <c r="K41" s="45">
        <f>SUMIFS(Tabla2[Amount],Tabla2[Month],Dashboard!K$32,Tabla2[Category],Dashboard!$B41)</f>
        <v>345.8</v>
      </c>
      <c r="L41" s="45">
        <f>SUMIFS(Tabla2[Amount],Tabla2[Month],Dashboard!L$32,Tabla2[Category],Dashboard!$B41)</f>
        <v>847.88</v>
      </c>
      <c r="M41" s="45">
        <f>SUMIFS(Tabla2[Amount],Tabla2[Month],Dashboard!M$32,Tabla2[Category],Dashboard!$B41)</f>
        <v>493.43</v>
      </c>
      <c r="N41" s="46">
        <f>SUMIFS(Tabla2[Amount],Tabla2[Month],Dashboard!N$32,Tabla2[Category],Dashboard!$B41)</f>
        <v>847.06349999999998</v>
      </c>
    </row>
    <row r="42" spans="2:14" x14ac:dyDescent="0.35">
      <c r="B42" s="31" t="s">
        <v>273</v>
      </c>
      <c r="C42" s="45">
        <f>SUMIFS(Tabla2[Amount],Tabla2[Month],Dashboard!C$32,Tabla2[Category],Dashboard!$B42)</f>
        <v>2928</v>
      </c>
      <c r="D42" s="45">
        <f>SUMIFS(Tabla2[Amount],Tabla2[Month],Dashboard!D$32,Tabla2[Category],Dashboard!$B42)</f>
        <v>1000</v>
      </c>
      <c r="E42" s="45">
        <f>SUMIFS(Tabla2[Amount],Tabla2[Month],Dashboard!E$32,Tabla2[Category],Dashboard!$B42)</f>
        <v>2000</v>
      </c>
      <c r="F42" s="45">
        <f>SUMIFS(Tabla2[Amount],Tabla2[Month],Dashboard!F$32,Tabla2[Category],Dashboard!$B42)</f>
        <v>2000</v>
      </c>
      <c r="G42" s="45">
        <f>SUMIFS(Tabla2[Amount],Tabla2[Month],Dashboard!G$32,Tabla2[Category],Dashboard!$B42)</f>
        <v>2098.1</v>
      </c>
      <c r="H42" s="45">
        <f>SUMIFS(Tabla2[Amount],Tabla2[Month],Dashboard!H$32,Tabla2[Category],Dashboard!$B42)</f>
        <v>2228.6</v>
      </c>
      <c r="I42" s="45">
        <f>SUMIFS(Tabla2[Amount],Tabla2[Month],Dashboard!I$32,Tabla2[Category],Dashboard!$B42)</f>
        <v>4661.62</v>
      </c>
      <c r="J42" s="45">
        <f>SUMIFS(Tabla2[Amount],Tabla2[Month],Dashboard!J$32,Tabla2[Category],Dashboard!$B42)</f>
        <v>3275.8</v>
      </c>
      <c r="K42" s="45">
        <f>SUMIFS(Tabla2[Amount],Tabla2[Month],Dashboard!K$32,Tabla2[Category],Dashboard!$B42)</f>
        <v>5132.3</v>
      </c>
      <c r="L42" s="45">
        <f>SUMIFS(Tabla2[Amount],Tabla2[Month],Dashboard!L$32,Tabla2[Category],Dashboard!$B42)</f>
        <v>2062.1999999999998</v>
      </c>
      <c r="M42" s="45">
        <f>SUMIFS(Tabla2[Amount],Tabla2[Month],Dashboard!M$32,Tabla2[Category],Dashboard!$B42)</f>
        <v>7081.27</v>
      </c>
      <c r="N42" s="46">
        <f>SUMIFS(Tabla2[Amount],Tabla2[Month],Dashboard!N$32,Tabla2[Category],Dashboard!$B42)</f>
        <v>4819.8999999999996</v>
      </c>
    </row>
    <row r="43" spans="2:14" x14ac:dyDescent="0.35">
      <c r="B43" s="31" t="s">
        <v>274</v>
      </c>
      <c r="C43" s="45">
        <f>SUMIFS(Tabla2[Amount],Tabla2[Month],Dashboard!C$32,Tabla2[Category],Dashboard!$B43)</f>
        <v>0</v>
      </c>
      <c r="D43" s="45">
        <f>SUMIFS(Tabla2[Amount],Tabla2[Month],Dashboard!D$32,Tabla2[Category],Dashboard!$B43)</f>
        <v>1036.28</v>
      </c>
      <c r="E43" s="45">
        <f>SUMIFS(Tabla2[Amount],Tabla2[Month],Dashboard!E$32,Tabla2[Category],Dashboard!$B43)</f>
        <v>927.65</v>
      </c>
      <c r="F43" s="45">
        <f>SUMIFS(Tabla2[Amount],Tabla2[Month],Dashboard!F$32,Tabla2[Category],Dashboard!$B43)</f>
        <v>908.68</v>
      </c>
      <c r="G43" s="45">
        <f>SUMIFS(Tabla2[Amount],Tabla2[Month],Dashboard!G$32,Tabla2[Category],Dashboard!$B43)</f>
        <v>899.03</v>
      </c>
      <c r="H43" s="45">
        <f>SUMIFS(Tabla2[Amount],Tabla2[Month],Dashboard!H$32,Tabla2[Category],Dashboard!$B43)</f>
        <v>907.94</v>
      </c>
      <c r="I43" s="45">
        <f>SUMIFS(Tabla2[Amount],Tabla2[Month],Dashboard!I$32,Tabla2[Category],Dashboard!$B43)</f>
        <v>979.94</v>
      </c>
      <c r="J43" s="45">
        <f>SUMIFS(Tabla2[Amount],Tabla2[Month],Dashboard!J$32,Tabla2[Category],Dashboard!$B43)</f>
        <v>2809.59</v>
      </c>
      <c r="K43" s="45">
        <f>SUMIFS(Tabla2[Amount],Tabla2[Month],Dashboard!K$32,Tabla2[Category],Dashboard!$B43)</f>
        <v>0</v>
      </c>
      <c r="L43" s="45">
        <f>SUMIFS(Tabla2[Amount],Tabla2[Month],Dashboard!L$32,Tabla2[Category],Dashboard!$B43)</f>
        <v>1421.73</v>
      </c>
      <c r="M43" s="45">
        <f>SUMIFS(Tabla2[Amount],Tabla2[Month],Dashboard!M$32,Tabla2[Category],Dashboard!$B43)</f>
        <v>1408.85</v>
      </c>
      <c r="N43" s="46">
        <f>SUMIFS(Tabla2[Amount],Tabla2[Month],Dashboard!N$32,Tabla2[Category],Dashboard!$B43)</f>
        <v>1425.33</v>
      </c>
    </row>
    <row r="44" spans="2:14" ht="16" thickBot="1" x14ac:dyDescent="0.4">
      <c r="B44" s="32" t="s">
        <v>275</v>
      </c>
      <c r="C44" s="47">
        <f>SUMIFS(Tabla2[Amount],Tabla2[Month],Dashboard!C$32,Tabla2[Category],Dashboard!$B44)</f>
        <v>1640.63</v>
      </c>
      <c r="D44" s="47">
        <f>SUMIFS(Tabla2[Amount],Tabla2[Month],Dashboard!D$32,Tabla2[Category],Dashboard!$B44)</f>
        <v>2093.7199999999998</v>
      </c>
      <c r="E44" s="47">
        <f>SUMIFS(Tabla2[Amount],Tabla2[Month],Dashboard!E$32,Tabla2[Category],Dashboard!$B44)</f>
        <v>4413.1499999999996</v>
      </c>
      <c r="F44" s="47">
        <f>SUMIFS(Tabla2[Amount],Tabla2[Month],Dashboard!F$32,Tabla2[Category],Dashboard!$B44)</f>
        <v>3661.8</v>
      </c>
      <c r="G44" s="47">
        <f>SUMIFS(Tabla2[Amount],Tabla2[Month],Dashboard!G$32,Tabla2[Category],Dashboard!$B44)</f>
        <v>3201.15</v>
      </c>
      <c r="H44" s="47">
        <f>SUMIFS(Tabla2[Amount],Tabla2[Month],Dashboard!H$32,Tabla2[Category],Dashboard!$B44)</f>
        <v>4760.46</v>
      </c>
      <c r="I44" s="47">
        <f>SUMIFS(Tabla2[Amount],Tabla2[Month],Dashboard!I$32,Tabla2[Category],Dashboard!$B44)</f>
        <v>3506.73</v>
      </c>
      <c r="J44" s="47">
        <f>SUMIFS(Tabla2[Amount],Tabla2[Month],Dashboard!J$32,Tabla2[Category],Dashboard!$B44)</f>
        <v>6518.9</v>
      </c>
      <c r="K44" s="47">
        <f>SUMIFS(Tabla2[Amount],Tabla2[Month],Dashboard!K$32,Tabla2[Category],Dashboard!$B44)</f>
        <v>6489.04</v>
      </c>
      <c r="L44" s="47">
        <f>SUMIFS(Tabla2[Amount],Tabla2[Month],Dashboard!L$32,Tabla2[Category],Dashboard!$B44)</f>
        <v>2254.2800000000002</v>
      </c>
      <c r="M44" s="47">
        <f>SUMIFS(Tabla2[Amount],Tabla2[Month],Dashboard!M$32,Tabla2[Category],Dashboard!$B44)</f>
        <v>4816.3599999999997</v>
      </c>
      <c r="N44" s="48">
        <f>SUMIFS(Tabla2[Amount],Tabla2[Month],Dashboard!N$32,Tabla2[Category],Dashboard!$B44)</f>
        <v>0</v>
      </c>
    </row>
    <row r="45" spans="2:14" ht="16" thickBot="1" x14ac:dyDescent="0.4"/>
    <row r="46" spans="2:14" x14ac:dyDescent="0.35">
      <c r="B46" s="33" t="s">
        <v>292</v>
      </c>
      <c r="C46" s="49">
        <f>MIN(C34:C37,C39:C44)</f>
        <v>0</v>
      </c>
      <c r="D46" s="50">
        <f t="shared" ref="D46:N46" si="0">MIN(D34:D37,D39:D44)</f>
        <v>50</v>
      </c>
      <c r="E46" s="50">
        <f t="shared" si="0"/>
        <v>0</v>
      </c>
      <c r="F46" s="50">
        <f t="shared" si="0"/>
        <v>0</v>
      </c>
      <c r="G46" s="50">
        <f t="shared" si="0"/>
        <v>0</v>
      </c>
      <c r="H46" s="50">
        <f t="shared" si="0"/>
        <v>148.09</v>
      </c>
      <c r="I46" s="50">
        <f t="shared" si="0"/>
        <v>0</v>
      </c>
      <c r="J46" s="50">
        <f t="shared" si="0"/>
        <v>0</v>
      </c>
      <c r="K46" s="50">
        <f t="shared" si="0"/>
        <v>0</v>
      </c>
      <c r="L46" s="50">
        <f t="shared" si="0"/>
        <v>0</v>
      </c>
      <c r="M46" s="50">
        <f t="shared" si="0"/>
        <v>0</v>
      </c>
      <c r="N46" s="51">
        <f t="shared" si="0"/>
        <v>0</v>
      </c>
    </row>
    <row r="47" spans="2:14" x14ac:dyDescent="0.35">
      <c r="B47" s="31" t="s">
        <v>293</v>
      </c>
      <c r="C47" s="52">
        <f>MAX(C34:C37,C39:C44)</f>
        <v>3450.64</v>
      </c>
      <c r="D47" s="53">
        <f t="shared" ref="D47:N47" si="1">MAX(D34:D37,D39:D44)</f>
        <v>3955.6600000000003</v>
      </c>
      <c r="E47" s="53">
        <f t="shared" si="1"/>
        <v>4413.1499999999996</v>
      </c>
      <c r="F47" s="53">
        <f t="shared" si="1"/>
        <v>3661.8</v>
      </c>
      <c r="G47" s="53">
        <f t="shared" si="1"/>
        <v>3736.08</v>
      </c>
      <c r="H47" s="53">
        <f t="shared" si="1"/>
        <v>4760.46</v>
      </c>
      <c r="I47" s="53">
        <f t="shared" si="1"/>
        <v>11475.079999999998</v>
      </c>
      <c r="J47" s="53">
        <f t="shared" si="1"/>
        <v>6518.9</v>
      </c>
      <c r="K47" s="53">
        <f t="shared" si="1"/>
        <v>6489.04</v>
      </c>
      <c r="L47" s="53">
        <f t="shared" si="1"/>
        <v>11035.24</v>
      </c>
      <c r="M47" s="53">
        <f t="shared" si="1"/>
        <v>7081.27</v>
      </c>
      <c r="N47" s="54">
        <f t="shared" si="1"/>
        <v>10402.16</v>
      </c>
    </row>
    <row r="48" spans="2:14" x14ac:dyDescent="0.35">
      <c r="B48" s="31" t="s">
        <v>294</v>
      </c>
      <c r="C48" s="55">
        <f t="shared" ref="C48:N48" si="2">AVERAGE(C34:C37,C39:C44)</f>
        <v>1595.9479999999999</v>
      </c>
      <c r="D48" s="45">
        <f t="shared" si="2"/>
        <v>1580.4169999999999</v>
      </c>
      <c r="E48" s="45">
        <f t="shared" si="2"/>
        <v>1616.231</v>
      </c>
      <c r="F48" s="45">
        <f t="shared" si="2"/>
        <v>1432.5919999999999</v>
      </c>
      <c r="G48" s="45">
        <f t="shared" si="2"/>
        <v>1715.8700000000001</v>
      </c>
      <c r="H48" s="45">
        <f t="shared" si="2"/>
        <v>1786.4780000000003</v>
      </c>
      <c r="I48" s="45">
        <f t="shared" si="2"/>
        <v>2790.3849999999998</v>
      </c>
      <c r="J48" s="45">
        <f t="shared" si="2"/>
        <v>1868.232</v>
      </c>
      <c r="K48" s="45">
        <f t="shared" si="2"/>
        <v>2234.46162</v>
      </c>
      <c r="L48" s="45">
        <f t="shared" si="2"/>
        <v>2217.3229999999999</v>
      </c>
      <c r="M48" s="45">
        <f t="shared" si="2"/>
        <v>2378.0209999999997</v>
      </c>
      <c r="N48" s="46">
        <f t="shared" si="2"/>
        <v>2274.1743499999998</v>
      </c>
    </row>
    <row r="49" spans="2:14" ht="16" thickBot="1" x14ac:dyDescent="0.4">
      <c r="B49" s="32" t="s">
        <v>295</v>
      </c>
      <c r="C49" s="56">
        <f t="shared" ref="C49:N49" si="3">SUM(C34:C37,C39:C44)</f>
        <v>15959.48</v>
      </c>
      <c r="D49" s="47">
        <f t="shared" si="3"/>
        <v>15804.17</v>
      </c>
      <c r="E49" s="47">
        <f t="shared" si="3"/>
        <v>16162.31</v>
      </c>
      <c r="F49" s="47">
        <f t="shared" si="3"/>
        <v>14325.919999999998</v>
      </c>
      <c r="G49" s="47">
        <f t="shared" si="3"/>
        <v>17158.7</v>
      </c>
      <c r="H49" s="47">
        <f t="shared" si="3"/>
        <v>17864.780000000002</v>
      </c>
      <c r="I49" s="47">
        <f t="shared" si="3"/>
        <v>27903.85</v>
      </c>
      <c r="J49" s="47">
        <f t="shared" si="3"/>
        <v>18682.32</v>
      </c>
      <c r="K49" s="47">
        <f t="shared" si="3"/>
        <v>22344.6162</v>
      </c>
      <c r="L49" s="47">
        <f t="shared" si="3"/>
        <v>22173.23</v>
      </c>
      <c r="M49" s="47">
        <f t="shared" si="3"/>
        <v>23780.21</v>
      </c>
      <c r="N49" s="48">
        <f t="shared" si="3"/>
        <v>22741.743499999997</v>
      </c>
    </row>
    <row r="50" spans="2:14" ht="16" thickBot="1" x14ac:dyDescent="0.4"/>
    <row r="51" spans="2:14" ht="16" thickBot="1" x14ac:dyDescent="0.4">
      <c r="M51" s="64" t="s">
        <v>283</v>
      </c>
      <c r="N51" s="65"/>
    </row>
  </sheetData>
  <mergeCells count="4">
    <mergeCell ref="B1:N2"/>
    <mergeCell ref="B27:N28"/>
    <mergeCell ref="M51:N51"/>
    <mergeCell ref="M23:N23"/>
  </mergeCells>
  <conditionalFormatting sqref="C9">
    <cfRule type="dataBar" priority="46">
      <dataBar>
        <cfvo type="num" val="500"/>
        <cfvo type="num" val="1000"/>
        <color theme="4" tint="0.39997558519241921"/>
      </dataBar>
      <extLst>
        <ext xmlns:x14="http://schemas.microsoft.com/office/spreadsheetml/2009/9/main" uri="{B025F937-C7B1-47D3-B67F-A62EFF666E3E}">
          <x14:id>{5D1EF4E3-7CA6-48AA-B62C-0AF528B726FF}</x14:id>
        </ext>
      </extLst>
    </cfRule>
    <cfRule type="cellIs" dxfId="10" priority="19" operator="lessThan">
      <formula>500</formula>
    </cfRule>
  </conditionalFormatting>
  <conditionalFormatting sqref="C10">
    <cfRule type="cellIs" dxfId="9" priority="21" operator="greaterThan">
      <formula>600</formula>
    </cfRule>
    <cfRule type="dataBar" priority="45">
      <dataBar>
        <cfvo type="num" val="0"/>
        <cfvo type="num" val="600"/>
        <color theme="4" tint="0.39997558519241921"/>
      </dataBar>
      <extLst>
        <ext xmlns:x14="http://schemas.microsoft.com/office/spreadsheetml/2009/9/main" uri="{B025F937-C7B1-47D3-B67F-A62EFF666E3E}">
          <x14:id>{D0D83D3C-33AD-4A99-9313-5EB201EF5B36}</x14:id>
        </ext>
      </extLst>
    </cfRule>
  </conditionalFormatting>
  <conditionalFormatting sqref="C11">
    <cfRule type="dataBar" priority="44">
      <dataBar>
        <cfvo type="num" val="0"/>
        <cfvo type="num" val="1025.3"/>
        <color theme="4" tint="0.39997558519241921"/>
      </dataBar>
      <extLst>
        <ext xmlns:x14="http://schemas.microsoft.com/office/spreadsheetml/2009/9/main" uri="{B025F937-C7B1-47D3-B67F-A62EFF666E3E}">
          <x14:id>{EE833CD9-9EAC-46E8-AAC8-7B163DD92C44}</x14:id>
        </ext>
      </extLst>
    </cfRule>
  </conditionalFormatting>
  <conditionalFormatting sqref="C12">
    <cfRule type="cellIs" dxfId="8" priority="23" operator="greaterThan">
      <formula>500</formula>
    </cfRule>
    <cfRule type="dataBar" priority="43">
      <dataBar>
        <cfvo type="num" val="0"/>
        <cfvo type="num" val="500"/>
        <color theme="4" tint="0.39997558519241921"/>
      </dataBar>
      <extLst>
        <ext xmlns:x14="http://schemas.microsoft.com/office/spreadsheetml/2009/9/main" uri="{B025F937-C7B1-47D3-B67F-A62EFF666E3E}">
          <x14:id>{F99B1732-88A4-4973-9D44-D50DEAA34396}</x14:id>
        </ext>
      </extLst>
    </cfRule>
  </conditionalFormatting>
  <conditionalFormatting sqref="C13">
    <cfRule type="dataBar" priority="41">
      <dataBar>
        <cfvo type="num" val="0"/>
        <cfvo type="num" val="2000"/>
        <color theme="4" tint="0.39997558519241921"/>
      </dataBar>
      <extLst>
        <ext xmlns:x14="http://schemas.microsoft.com/office/spreadsheetml/2009/9/main" uri="{B025F937-C7B1-47D3-B67F-A62EFF666E3E}">
          <x14:id>{7DFE70A1-4682-4E07-8FFF-CCD62845EA0F}</x14:id>
        </ext>
      </extLst>
    </cfRule>
    <cfRule type="cellIs" dxfId="7" priority="37" operator="greaterThan">
      <formula>2000</formula>
    </cfRule>
  </conditionalFormatting>
  <conditionalFormatting sqref="C14">
    <cfRule type="cellIs" dxfId="6" priority="26" operator="lessThan">
      <formula>4000</formula>
    </cfRule>
    <cfRule type="dataBar" priority="40">
      <dataBar>
        <cfvo type="num" val="0"/>
        <cfvo type="num" val="4000"/>
        <color theme="4" tint="0.39997558519241921"/>
      </dataBar>
      <extLst>
        <ext xmlns:x14="http://schemas.microsoft.com/office/spreadsheetml/2009/9/main" uri="{B025F937-C7B1-47D3-B67F-A62EFF666E3E}">
          <x14:id>{B46A3382-D188-4CE0-8EC1-9C4E081F9B9E}</x14:id>
        </ext>
      </extLst>
    </cfRule>
  </conditionalFormatting>
  <conditionalFormatting sqref="C15">
    <cfRule type="dataBar" priority="39">
      <dataBar>
        <cfvo type="num" val="0"/>
        <cfvo type="num" val="100"/>
        <color theme="4" tint="0.39997558519241921"/>
      </dataBar>
      <extLst>
        <ext xmlns:x14="http://schemas.microsoft.com/office/spreadsheetml/2009/9/main" uri="{B025F937-C7B1-47D3-B67F-A62EFF666E3E}">
          <x14:id>{10CB5113-FC57-4825-B8D0-AEC77B946BC9}</x14:id>
        </ext>
      </extLst>
    </cfRule>
    <cfRule type="cellIs" dxfId="5" priority="27" operator="greaterThan">
      <formula>100</formula>
    </cfRule>
  </conditionalFormatting>
  <conditionalFormatting sqref="C16">
    <cfRule type="cellIs" dxfId="4" priority="28" operator="greaterThan">
      <formula>400</formula>
    </cfRule>
    <cfRule type="dataBar" priority="38">
      <dataBar>
        <cfvo type="num" val="0"/>
        <cfvo type="num" val="400"/>
        <color theme="4" tint="0.39997558519241921"/>
      </dataBar>
      <extLst>
        <ext xmlns:x14="http://schemas.microsoft.com/office/spreadsheetml/2009/9/main" uri="{B025F937-C7B1-47D3-B67F-A62EFF666E3E}">
          <x14:id>{7997AB3A-059D-494C-BE8E-8A4E754E340F}</x14:id>
        </ext>
      </extLst>
    </cfRule>
  </conditionalFormatting>
  <conditionalFormatting sqref="C17">
    <cfRule type="cellIs" dxfId="3" priority="29" operator="greaterThan">
      <formula>572</formula>
    </cfRule>
    <cfRule type="dataBar" priority="36">
      <dataBar>
        <cfvo type="num" val="0"/>
        <cfvo type="num" val="572"/>
        <color theme="4" tint="0.39997558519241921"/>
      </dataBar>
      <extLst>
        <ext xmlns:x14="http://schemas.microsoft.com/office/spreadsheetml/2009/9/main" uri="{B025F937-C7B1-47D3-B67F-A62EFF666E3E}">
          <x14:id>{8F3FD76D-4F21-4435-9C9B-CADD060268BE}</x14:id>
        </ext>
      </extLst>
    </cfRule>
  </conditionalFormatting>
  <conditionalFormatting sqref="C18">
    <cfRule type="cellIs" dxfId="2" priority="30" operator="greaterThan">
      <formula>2000</formula>
    </cfRule>
    <cfRule type="dataBar" priority="35">
      <dataBar>
        <cfvo type="num" val="0"/>
        <cfvo type="num" val="2000"/>
        <color theme="4" tint="0.39997558519241921"/>
      </dataBar>
      <extLst>
        <ext xmlns:x14="http://schemas.microsoft.com/office/spreadsheetml/2009/9/main" uri="{B025F937-C7B1-47D3-B67F-A62EFF666E3E}">
          <x14:id>{25F7122C-EF3C-4221-8880-1156F1E822DD}</x14:id>
        </ext>
      </extLst>
    </cfRule>
  </conditionalFormatting>
  <conditionalFormatting sqref="C19">
    <cfRule type="cellIs" dxfId="1" priority="33" operator="greaterThan">
      <formula>1000</formula>
    </cfRule>
    <cfRule type="dataBar" priority="34">
      <dataBar>
        <cfvo type="num" val="0"/>
        <cfvo type="num" val="1000"/>
        <color theme="4" tint="0.39997558519241921"/>
      </dataBar>
      <extLst>
        <ext xmlns:x14="http://schemas.microsoft.com/office/spreadsheetml/2009/9/main" uri="{B025F937-C7B1-47D3-B67F-A62EFF666E3E}">
          <x14:id>{763107B2-262C-4536-B6E7-C4FE84B2D5CB}</x14:id>
        </ext>
      </extLst>
    </cfRule>
  </conditionalFormatting>
  <conditionalFormatting sqref="C20">
    <cfRule type="cellIs" dxfId="0" priority="31" operator="greaterThan">
      <formula>4000</formula>
    </cfRule>
    <cfRule type="dataBar" priority="32">
      <dataBar>
        <cfvo type="num" val="0"/>
        <cfvo type="num" val="4000"/>
        <color theme="4" tint="0.39997558519241921"/>
      </dataBar>
      <extLst>
        <ext xmlns:x14="http://schemas.microsoft.com/office/spreadsheetml/2009/9/main" uri="{B025F937-C7B1-47D3-B67F-A62EFF666E3E}">
          <x14:id>{3FE48067-E457-40AB-9BB2-4185DFAFEA71}</x14:id>
        </ext>
      </extLst>
    </cfRule>
  </conditionalFormatting>
  <conditionalFormatting sqref="C33:N33">
    <cfRule type="colorScale" priority="18">
      <colorScale>
        <cfvo type="min"/>
        <cfvo type="max"/>
        <color theme="9" tint="0.79998168889431442"/>
        <color theme="9" tint="0.39997558519241921"/>
      </colorScale>
    </cfRule>
  </conditionalFormatting>
  <conditionalFormatting sqref="C34:N34">
    <cfRule type="colorScale" priority="17">
      <colorScale>
        <cfvo type="min"/>
        <cfvo type="max"/>
        <color theme="5" tint="0.79998168889431442"/>
        <color theme="5" tint="0.39997558519241921"/>
      </colorScale>
    </cfRule>
  </conditionalFormatting>
  <conditionalFormatting sqref="C35:N35">
    <cfRule type="colorScale" priority="16">
      <colorScale>
        <cfvo type="min"/>
        <cfvo type="max"/>
        <color theme="5" tint="0.79998168889431442"/>
        <color theme="5" tint="0.39997558519241921"/>
      </colorScale>
    </cfRule>
  </conditionalFormatting>
  <conditionalFormatting sqref="C36:N36">
    <cfRule type="colorScale" priority="15">
      <colorScale>
        <cfvo type="min"/>
        <cfvo type="max"/>
        <color theme="5" tint="0.79998168889431442"/>
        <color theme="5" tint="0.39997558519241921"/>
      </colorScale>
    </cfRule>
  </conditionalFormatting>
  <conditionalFormatting sqref="C37:N37">
    <cfRule type="colorScale" priority="13">
      <colorScale>
        <cfvo type="min"/>
        <cfvo type="max"/>
        <color theme="5" tint="0.79998168889431442"/>
        <color theme="5" tint="0.39997558519241921"/>
      </colorScale>
    </cfRule>
  </conditionalFormatting>
  <conditionalFormatting sqref="C38:N38">
    <cfRule type="colorScale" priority="6">
      <colorScale>
        <cfvo type="min"/>
        <cfvo type="max"/>
        <color theme="9" tint="0.79998168889431442"/>
        <color theme="9" tint="0.39997558519241921"/>
      </colorScale>
    </cfRule>
  </conditionalFormatting>
  <conditionalFormatting sqref="C39:N39">
    <cfRule type="colorScale" priority="12">
      <colorScale>
        <cfvo type="min"/>
        <cfvo type="max"/>
        <color theme="5" tint="0.79998168889431442"/>
        <color theme="5" tint="0.39997558519241921"/>
      </colorScale>
    </cfRule>
  </conditionalFormatting>
  <conditionalFormatting sqref="C40:N40">
    <cfRule type="colorScale" priority="11">
      <colorScale>
        <cfvo type="min"/>
        <cfvo type="max"/>
        <color theme="5" tint="0.79998168889431442"/>
        <color theme="5" tint="0.39997558519241921"/>
      </colorScale>
    </cfRule>
  </conditionalFormatting>
  <conditionalFormatting sqref="C41:N41">
    <cfRule type="colorScale" priority="10">
      <colorScale>
        <cfvo type="min"/>
        <cfvo type="max"/>
        <color theme="5" tint="0.79998168889431442"/>
        <color theme="5" tint="0.39997558519241921"/>
      </colorScale>
    </cfRule>
  </conditionalFormatting>
  <conditionalFormatting sqref="C42:N42">
    <cfRule type="colorScale" priority="9">
      <colorScale>
        <cfvo type="min"/>
        <cfvo type="max"/>
        <color theme="5" tint="0.79998168889431442"/>
        <color theme="5" tint="0.39997558519241921"/>
      </colorScale>
    </cfRule>
  </conditionalFormatting>
  <conditionalFormatting sqref="C43:N43">
    <cfRule type="colorScale" priority="8">
      <colorScale>
        <cfvo type="min"/>
        <cfvo type="max"/>
        <color theme="5" tint="0.79998168889431442"/>
        <color theme="5" tint="0.39997558519241921"/>
      </colorScale>
    </cfRule>
  </conditionalFormatting>
  <conditionalFormatting sqref="C44:N44">
    <cfRule type="colorScale" priority="7">
      <colorScale>
        <cfvo type="min"/>
        <cfvo type="max"/>
        <color theme="5" tint="0.79998168889431442"/>
        <color theme="5" tint="0.39997558519241921"/>
      </colorScale>
    </cfRule>
  </conditionalFormatting>
  <conditionalFormatting sqref="C46:N46">
    <cfRule type="colorScale" priority="2">
      <colorScale>
        <cfvo type="min"/>
        <cfvo type="max"/>
        <color theme="5" tint="0.79998168889431442"/>
        <color theme="5"/>
      </colorScale>
    </cfRule>
  </conditionalFormatting>
  <conditionalFormatting sqref="C47:N47">
    <cfRule type="colorScale" priority="1">
      <colorScale>
        <cfvo type="min"/>
        <cfvo type="max"/>
        <color theme="5" tint="0.79998168889431442"/>
        <color theme="5"/>
      </colorScale>
    </cfRule>
  </conditionalFormatting>
  <conditionalFormatting sqref="C48:N48">
    <cfRule type="colorScale" priority="4">
      <colorScale>
        <cfvo type="min"/>
        <cfvo type="max"/>
        <color theme="5" tint="0.79998168889431442"/>
        <color theme="5"/>
      </colorScale>
    </cfRule>
  </conditionalFormatting>
  <conditionalFormatting sqref="C49:N49">
    <cfRule type="colorScale" priority="3">
      <colorScale>
        <cfvo type="min"/>
        <cfvo type="max"/>
        <color theme="5" tint="0.79998168889431442"/>
        <color theme="5"/>
      </colorScale>
    </cfRule>
  </conditionalFormatting>
  <dataValidations count="2">
    <dataValidation type="list" allowBlank="1" showInputMessage="1" showErrorMessage="1" sqref="C4" xr:uid="{92582358-7D11-428D-9F76-E52EEFC176ED}">
      <formula1>"January, February, March, April, May, June, July, August, September, October, November, December"</formula1>
    </dataValidation>
    <dataValidation type="list" allowBlank="1" showInputMessage="1" showErrorMessage="1" sqref="B6" xr:uid="{8DB38CCC-D47D-413F-A48B-8053FCB7AE69}">
      <formula1>$B$9:$B$20</formula1>
    </dataValidation>
  </dataValidations>
  <hyperlinks>
    <hyperlink ref="M23" location="'Panel de Datos'!B51" display="Ir a desglose anual" xr:uid="{97ABBAF4-9BC3-4FCF-ABAD-49A17FD8081E}"/>
    <hyperlink ref="M51" location="'Panel de Datos'!A1" display="Ir a desglose mensual" xr:uid="{AC07EC1B-47B0-4423-A9F9-CB5E7998F9C1}"/>
    <hyperlink ref="M23:N23" location="Dashboard!N51" display="Go to yearly breakdown" xr:uid="{0968A044-E995-41BB-8117-432787F1876D}"/>
    <hyperlink ref="M51:N51" location="Dashboard!A1" display="Go to monthly breakdown" xr:uid="{A0611D47-6E50-478D-988F-40D0A7CB07D0}"/>
  </hyperlinks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1EF4E3-7CA6-48AA-B62C-0AF528B726FF}">
            <x14:dataBar minLength="0" maxLength="100" border="1" direction="leftToRight" negativeBarBorderColorSameAsPositive="0">
              <x14:cfvo type="num">
                <xm:f>500</xm:f>
              </x14:cfvo>
              <x14:cfvo type="num">
                <xm:f>1000</xm:f>
              </x14:cfvo>
              <x14:borderColor theme="4" tint="0.39997558519241921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D0D83D3C-33AD-4A99-9313-5EB201EF5B36}">
            <x14:dataBar minLength="0" maxLength="100" border="1" direction="leftToRight">
              <x14:cfvo type="num">
                <xm:f>0</xm:f>
              </x14:cfvo>
              <x14:cfvo type="num">
                <xm:f>600</xm:f>
              </x14:cfvo>
              <x14:borderColor theme="4" tint="0.39997558519241921"/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EE833CD9-9EAC-46E8-AAC8-7B163DD92C44}">
            <x14:dataBar minLength="0" maxLength="100" border="1" direction="leftToRight">
              <x14:cfvo type="num">
                <xm:f>0</xm:f>
              </x14:cfvo>
              <x14:cfvo type="num">
                <xm:f>1025.3</xm:f>
              </x14:cfvo>
              <x14:borderColor theme="4" tint="0.39997558519241921"/>
              <x14:negativeFill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F99B1732-88A4-4973-9D44-D50DEAA34396}">
            <x14:dataBar minLength="0" maxLength="100" border="1" direction="leftToRight">
              <x14:cfvo type="num">
                <xm:f>0</xm:f>
              </x14:cfvo>
              <x14:cfvo type="num">
                <xm:f>500</xm:f>
              </x14:cfvo>
              <x14:borderColor theme="4" tint="0.39997558519241921"/>
              <x14:negativeFillColor rgb="FFFF0000"/>
              <x14:axisColor rgb="FF000000"/>
            </x14:dataBar>
          </x14:cfRule>
          <xm:sqref>C12</xm:sqref>
        </x14:conditionalFormatting>
        <x14:conditionalFormatting xmlns:xm="http://schemas.microsoft.com/office/excel/2006/main">
          <x14:cfRule type="dataBar" id="{7DFE70A1-4682-4E07-8FFF-CCD62845EA0F}">
            <x14:dataBar minLength="0" maxLength="100" border="1">
              <x14:cfvo type="num">
                <xm:f>0</xm:f>
              </x14:cfvo>
              <x14:cfvo type="num">
                <xm:f>2000</xm:f>
              </x14:cfvo>
              <x14:borderColor theme="4" tint="0.39997558519241921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B46A3382-D188-4CE0-8EC1-9C4E081F9B9E}">
            <x14:dataBar minLength="0" maxLength="100" border="1" gradient="0">
              <x14:cfvo type="num">
                <xm:f>0</xm:f>
              </x14:cfvo>
              <x14:cfvo type="num">
                <xm:f>4000</xm:f>
              </x14:cfvo>
              <x14:borderColor theme="4" tint="0.39997558519241921"/>
              <x14:negativeFillColor rgb="FFFF0000"/>
              <x14:axisColor rgb="FF000000"/>
            </x14:dataBar>
          </x14:cfRule>
          <xm:sqref>C14</xm:sqref>
        </x14:conditionalFormatting>
        <x14:conditionalFormatting xmlns:xm="http://schemas.microsoft.com/office/excel/2006/main">
          <x14:cfRule type="dataBar" id="{10CB5113-FC57-4825-B8D0-AEC77B946BC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theme="4" tint="0.39997558519241921"/>
              <x14:negativeFill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7997AB3A-059D-494C-BE8E-8A4E754E340F}">
            <x14:dataBar minLength="0" maxLength="100" border="1">
              <x14:cfvo type="num">
                <xm:f>0</xm:f>
              </x14:cfvo>
              <x14:cfvo type="num">
                <xm:f>400</xm:f>
              </x14:cfvo>
              <x14:borderColor theme="4" tint="0.39997558519241921"/>
              <x14:negativeFillColor rgb="FFFF0000"/>
              <x14:axisColor rgb="FF000000"/>
            </x14:dataBar>
          </x14:cfRule>
          <xm:sqref>C16</xm:sqref>
        </x14:conditionalFormatting>
        <x14:conditionalFormatting xmlns:xm="http://schemas.microsoft.com/office/excel/2006/main">
          <x14:cfRule type="dataBar" id="{8F3FD76D-4F21-4435-9C9B-CADD060268BE}">
            <x14:dataBar minLength="0" maxLength="100" border="1">
              <x14:cfvo type="num">
                <xm:f>0</xm:f>
              </x14:cfvo>
              <x14:cfvo type="num">
                <xm:f>572</xm:f>
              </x14:cfvo>
              <x14:borderColor theme="4" tint="0.39997558519241921"/>
              <x14:negativeFillColor rgb="FFFF0000"/>
              <x14:axisColor rgb="FF000000"/>
            </x14:dataBar>
          </x14:cfRule>
          <xm:sqref>C17</xm:sqref>
        </x14:conditionalFormatting>
        <x14:conditionalFormatting xmlns:xm="http://schemas.microsoft.com/office/excel/2006/main">
          <x14:cfRule type="dataBar" id="{25F7122C-EF3C-4221-8880-1156F1E822DD}">
            <x14:dataBar minLength="0" maxLength="100" border="1">
              <x14:cfvo type="num">
                <xm:f>0</xm:f>
              </x14:cfvo>
              <x14:cfvo type="num">
                <xm:f>2000</xm:f>
              </x14:cfvo>
              <x14:borderColor theme="4" tint="0.39997558519241921"/>
              <x14:negativeFill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763107B2-262C-4536-B6E7-C4FE84B2D5CB}">
            <x14:dataBar minLength="0" maxLength="100" border="1">
              <x14:cfvo type="num">
                <xm:f>0</xm:f>
              </x14:cfvo>
              <x14:cfvo type="num">
                <xm:f>1000</xm:f>
              </x14:cfvo>
              <x14:borderColor theme="4" tint="0.39997558519241921"/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3FE48067-E457-40AB-9BB2-4185DFAFEA71}">
            <x14:dataBar minLength="0" maxLength="100" border="1">
              <x14:cfvo type="num">
                <xm:f>0</xm:f>
              </x14:cfvo>
              <x14:cfvo type="num">
                <xm:f>4000</xm:f>
              </x14:cfvo>
              <x14:borderColor theme="4" tint="0.39997558519241921"/>
              <x14:negativeFillColor rgb="FFFF0000"/>
              <x14:axisColor rgb="FF000000"/>
            </x14:dataBar>
          </x14:cfRule>
          <xm:sqref>C20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DE05E-E9AB-4328-9612-9B274972AB9D}">
  <dimension ref="B1:M702"/>
  <sheetViews>
    <sheetView showGridLines="0" workbookViewId="0">
      <selection activeCell="D33" sqref="D33"/>
    </sheetView>
  </sheetViews>
  <sheetFormatPr baseColWidth="10" defaultRowHeight="15.5" x14ac:dyDescent="0.35"/>
  <cols>
    <col min="1" max="1" width="0.6640625" customWidth="1"/>
    <col min="2" max="2" width="8.9140625" style="4" bestFit="1" customWidth="1"/>
    <col min="3" max="3" width="10.6640625" bestFit="1" customWidth="1"/>
    <col min="4" max="4" width="15.83203125" bestFit="1" customWidth="1"/>
    <col min="5" max="5" width="32.1640625" bestFit="1" customWidth="1"/>
    <col min="6" max="6" width="11.75" style="3" bestFit="1" customWidth="1"/>
    <col min="8" max="8" width="14.08203125" customWidth="1"/>
    <col min="9" max="9" width="7.9140625" customWidth="1"/>
    <col min="10" max="10" width="10.08203125" customWidth="1"/>
    <col min="11" max="11" width="10.25" customWidth="1"/>
    <col min="12" max="12" width="9.9140625" customWidth="1"/>
    <col min="13" max="13" width="10.33203125" customWidth="1"/>
  </cols>
  <sheetData>
    <row r="1" spans="2:13" x14ac:dyDescent="0.35">
      <c r="B1" s="58" t="s">
        <v>297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</row>
    <row r="2" spans="2:13" ht="16" thickBot="1" x14ac:dyDescent="0.4">
      <c r="B2" s="61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</row>
    <row r="3" spans="2:13" ht="4" customHeight="1" x14ac:dyDescent="0.35"/>
    <row r="4" spans="2:13" x14ac:dyDescent="0.35">
      <c r="B4" s="41" t="s">
        <v>298</v>
      </c>
      <c r="C4" s="42" t="s">
        <v>262</v>
      </c>
      <c r="D4" s="42" t="s">
        <v>299</v>
      </c>
      <c r="E4" s="42" t="s">
        <v>300</v>
      </c>
      <c r="F4" s="43" t="s">
        <v>301</v>
      </c>
      <c r="H4" s="1"/>
      <c r="I4" s="1"/>
    </row>
    <row r="5" spans="2:13" x14ac:dyDescent="0.35">
      <c r="B5" s="2">
        <v>44931</v>
      </c>
      <c r="C5" s="1" t="str">
        <f>CHOOSE((MONTH(Tabla2[[#This Row],[Date]])), "January", "February","March","April","May","June","July","August","September","October","November","December")</f>
        <v>January</v>
      </c>
      <c r="D5" s="1" t="s">
        <v>269</v>
      </c>
      <c r="E5" s="1" t="s">
        <v>2</v>
      </c>
      <c r="F5" s="34">
        <v>5656.61</v>
      </c>
      <c r="H5" s="1"/>
    </row>
    <row r="6" spans="2:13" x14ac:dyDescent="0.35">
      <c r="B6" s="2">
        <v>44931</v>
      </c>
      <c r="C6" s="1" t="str">
        <f>CHOOSE((MONTH(Tabla2[[#This Row],[Date]])), "January", "February","March","April","May","June","July","August","September","October","November","December")</f>
        <v>January</v>
      </c>
      <c r="D6" s="1" t="s">
        <v>269</v>
      </c>
      <c r="E6" s="1" t="s">
        <v>3</v>
      </c>
      <c r="F6" s="34">
        <v>1000</v>
      </c>
      <c r="H6" s="1"/>
    </row>
    <row r="7" spans="2:13" x14ac:dyDescent="0.35">
      <c r="B7" s="2">
        <v>44931</v>
      </c>
      <c r="C7" s="1" t="str">
        <f>CHOOSE((MONTH(Tabla2[[#This Row],[Date]])), "January", "February","March","April","May","June","July","August","September","October","November","December")</f>
        <v>January</v>
      </c>
      <c r="D7" s="1" t="s">
        <v>265</v>
      </c>
      <c r="E7" s="1" t="s">
        <v>4</v>
      </c>
      <c r="F7" s="34">
        <v>166</v>
      </c>
      <c r="H7" s="1"/>
    </row>
    <row r="8" spans="2:13" x14ac:dyDescent="0.35">
      <c r="B8" s="2">
        <v>44931</v>
      </c>
      <c r="C8" s="1" t="str">
        <f>CHOOSE((MONTH(Tabla2[[#This Row],[Date]])), "January", "February","March","April","May","June","July","August","September","October","November","December")</f>
        <v>January</v>
      </c>
      <c r="D8" s="1" t="s">
        <v>265</v>
      </c>
      <c r="E8" s="1" t="s">
        <v>5</v>
      </c>
      <c r="F8" s="34">
        <v>95</v>
      </c>
      <c r="H8" s="1"/>
    </row>
    <row r="9" spans="2:13" x14ac:dyDescent="0.35">
      <c r="B9" s="2">
        <v>44931</v>
      </c>
      <c r="C9" s="1" t="str">
        <f>CHOOSE((MONTH(Tabla2[[#This Row],[Date]])), "January", "February","March","April","May","June","July","August","September","October","November","December")</f>
        <v>January</v>
      </c>
      <c r="D9" s="1" t="s">
        <v>265</v>
      </c>
      <c r="E9" s="1" t="s">
        <v>6</v>
      </c>
      <c r="F9" s="34">
        <v>69</v>
      </c>
      <c r="H9" s="1"/>
    </row>
    <row r="10" spans="2:13" x14ac:dyDescent="0.35">
      <c r="B10" s="2">
        <v>44931</v>
      </c>
      <c r="C10" s="1" t="str">
        <f>CHOOSE((MONTH(Tabla2[[#This Row],[Date]])), "January", "February","March","April","May","June","July","August","September","October","November","December")</f>
        <v>January</v>
      </c>
      <c r="D10" s="1" t="s">
        <v>271</v>
      </c>
      <c r="E10" s="1" t="s">
        <v>7</v>
      </c>
      <c r="F10" s="34">
        <v>24</v>
      </c>
      <c r="H10" s="1"/>
    </row>
    <row r="11" spans="2:13" x14ac:dyDescent="0.35">
      <c r="B11" s="2">
        <v>44932</v>
      </c>
      <c r="C11" s="1" t="str">
        <f>CHOOSE((MONTH(Tabla2[[#This Row],[Date]])), "January", "February","March","April","May","June","July","August","September","October","November","December")</f>
        <v>January</v>
      </c>
      <c r="D11" s="1" t="s">
        <v>273</v>
      </c>
      <c r="E11" s="1" t="s">
        <v>8</v>
      </c>
      <c r="F11" s="34">
        <v>1000</v>
      </c>
      <c r="H11" s="1"/>
    </row>
    <row r="12" spans="2:13" x14ac:dyDescent="0.35">
      <c r="B12" s="2">
        <v>44932</v>
      </c>
      <c r="C12" s="1" t="str">
        <f>CHOOSE((MONTH(Tabla2[[#This Row],[Date]])), "January", "February","March","April","May","June","July","August","September","October","November","December")</f>
        <v>January</v>
      </c>
      <c r="D12" s="1" t="s">
        <v>270</v>
      </c>
      <c r="E12" s="1" t="s">
        <v>9</v>
      </c>
      <c r="F12" s="34">
        <v>55</v>
      </c>
      <c r="H12" s="1"/>
    </row>
    <row r="13" spans="2:13" x14ac:dyDescent="0.35">
      <c r="B13" s="2">
        <v>44932</v>
      </c>
      <c r="C13" s="1" t="str">
        <f>CHOOSE((MONTH(Tabla2[[#This Row],[Date]])), "January", "February","March","April","May","June","July","August","September","October","November","December")</f>
        <v>January</v>
      </c>
      <c r="D13" s="1" t="s">
        <v>271</v>
      </c>
      <c r="E13" s="1" t="s">
        <v>7</v>
      </c>
      <c r="F13" s="34">
        <v>24</v>
      </c>
      <c r="H13" s="1"/>
    </row>
    <row r="14" spans="2:13" x14ac:dyDescent="0.35">
      <c r="B14" s="2">
        <v>44932</v>
      </c>
      <c r="C14" s="1" t="str">
        <f>CHOOSE((MONTH(Tabla2[[#This Row],[Date]])), "January", "February","March","April","May","June","July","August","September","October","November","December")</f>
        <v>January</v>
      </c>
      <c r="D14" s="1" t="s">
        <v>265</v>
      </c>
      <c r="E14" s="1" t="s">
        <v>10</v>
      </c>
      <c r="F14" s="34">
        <v>100</v>
      </c>
      <c r="H14" s="1"/>
    </row>
    <row r="15" spans="2:13" x14ac:dyDescent="0.35">
      <c r="B15" s="2">
        <v>44932</v>
      </c>
      <c r="C15" s="1" t="str">
        <f>CHOOSE((MONTH(Tabla2[[#This Row],[Date]])), "January", "February","March","April","May","June","July","August","September","October","November","December")</f>
        <v>January</v>
      </c>
      <c r="D15" s="1" t="s">
        <v>265</v>
      </c>
      <c r="E15" s="1" t="s">
        <v>11</v>
      </c>
      <c r="F15" s="34">
        <v>50</v>
      </c>
      <c r="H15" s="1"/>
    </row>
    <row r="16" spans="2:13" x14ac:dyDescent="0.35">
      <c r="B16" s="2">
        <v>44932</v>
      </c>
      <c r="C16" s="1" t="str">
        <f>CHOOSE((MONTH(Tabla2[[#This Row],[Date]])), "January", "February","March","April","May","June","July","August","September","October","November","December")</f>
        <v>January</v>
      </c>
      <c r="D16" s="1" t="s">
        <v>265</v>
      </c>
      <c r="E16" s="1" t="s">
        <v>12</v>
      </c>
      <c r="F16" s="34">
        <v>17</v>
      </c>
      <c r="H16" s="1"/>
    </row>
    <row r="17" spans="2:8" x14ac:dyDescent="0.35">
      <c r="B17" s="2">
        <v>44932</v>
      </c>
      <c r="C17" s="1" t="str">
        <f>CHOOSE((MONTH(Tabla2[[#This Row],[Date]])), "January", "February","March","April","May","June","July","August","September","October","November","December")</f>
        <v>January</v>
      </c>
      <c r="D17" s="1" t="s">
        <v>270</v>
      </c>
      <c r="E17" s="1" t="s">
        <v>13</v>
      </c>
      <c r="F17" s="34">
        <v>24</v>
      </c>
      <c r="H17" s="1"/>
    </row>
    <row r="18" spans="2:8" x14ac:dyDescent="0.35">
      <c r="B18" s="2">
        <v>44933</v>
      </c>
      <c r="C18" s="1" t="str">
        <f>CHOOSE((MONTH(Tabla2[[#This Row],[Date]])), "January", "February","March","April","May","June","July","August","September","October","November","December")</f>
        <v>January</v>
      </c>
      <c r="D18" s="1" t="s">
        <v>268</v>
      </c>
      <c r="E18" s="1" t="s">
        <v>14</v>
      </c>
      <c r="F18" s="34">
        <v>261.8</v>
      </c>
      <c r="H18" s="1"/>
    </row>
    <row r="19" spans="2:8" x14ac:dyDescent="0.35">
      <c r="B19" s="2">
        <v>44933</v>
      </c>
      <c r="C19" s="1" t="str">
        <f>CHOOSE((MONTH(Tabla2[[#This Row],[Date]])), "January", "February","March","April","May","June","July","August","September","October","November","December")</f>
        <v>January</v>
      </c>
      <c r="D19" s="1" t="s">
        <v>275</v>
      </c>
      <c r="E19" s="1" t="s">
        <v>15</v>
      </c>
      <c r="F19" s="34">
        <v>1572.63</v>
      </c>
    </row>
    <row r="20" spans="2:8" x14ac:dyDescent="0.35">
      <c r="B20" s="2">
        <v>44933</v>
      </c>
      <c r="C20" s="1" t="str">
        <f>CHOOSE((MONTH(Tabla2[[#This Row],[Date]])), "January", "February","March","April","May","June","July","August","September","October","November","December")</f>
        <v>January</v>
      </c>
      <c r="D20" s="1" t="s">
        <v>265</v>
      </c>
      <c r="E20" s="1" t="s">
        <v>16</v>
      </c>
      <c r="F20" s="34">
        <v>59</v>
      </c>
    </row>
    <row r="21" spans="2:8" x14ac:dyDescent="0.35">
      <c r="B21" s="2">
        <v>44933</v>
      </c>
      <c r="C21" s="1" t="str">
        <f>CHOOSE((MONTH(Tabla2[[#This Row],[Date]])), "January", "February","March","April","May","June","July","August","September","October","November","December")</f>
        <v>January</v>
      </c>
      <c r="D21" s="1" t="s">
        <v>270</v>
      </c>
      <c r="E21" s="1" t="s">
        <v>17</v>
      </c>
      <c r="F21" s="34">
        <v>20</v>
      </c>
    </row>
    <row r="22" spans="2:8" x14ac:dyDescent="0.35">
      <c r="B22" s="2">
        <v>44933</v>
      </c>
      <c r="C22" s="1" t="str">
        <f>CHOOSE((MONTH(Tabla2[[#This Row],[Date]])), "January", "February","March","April","May","June","July","August","September","October","November","December")</f>
        <v>January</v>
      </c>
      <c r="D22" s="1" t="s">
        <v>273</v>
      </c>
      <c r="E22" s="1" t="s">
        <v>18</v>
      </c>
      <c r="F22" s="34">
        <v>28</v>
      </c>
    </row>
    <row r="23" spans="2:8" x14ac:dyDescent="0.35">
      <c r="B23" s="2">
        <v>44933</v>
      </c>
      <c r="C23" s="1" t="str">
        <f>CHOOSE((MONTH(Tabla2[[#This Row],[Date]])), "January", "February","March","April","May","June","July","August","September","October","November","December")</f>
        <v>January</v>
      </c>
      <c r="D23" s="1" t="s">
        <v>268</v>
      </c>
      <c r="E23" s="1" t="s">
        <v>19</v>
      </c>
      <c r="F23" s="34">
        <v>180</v>
      </c>
    </row>
    <row r="24" spans="2:8" x14ac:dyDescent="0.35">
      <c r="B24" s="2">
        <v>44933</v>
      </c>
      <c r="C24" s="1" t="str">
        <f>CHOOSE((MONTH(Tabla2[[#This Row],[Date]])), "January", "February","March","April","May","June","July","August","September","October","November","December")</f>
        <v>January</v>
      </c>
      <c r="D24" s="1" t="s">
        <v>266</v>
      </c>
      <c r="E24" s="1" t="s">
        <v>20</v>
      </c>
      <c r="F24" s="34">
        <v>1479</v>
      </c>
    </row>
    <row r="25" spans="2:8" x14ac:dyDescent="0.35">
      <c r="B25" s="2">
        <v>44933</v>
      </c>
      <c r="C25" s="1" t="str">
        <f>CHOOSE((MONTH(Tabla2[[#This Row],[Date]])), "January", "February","March","April","May","June","July","August","September","October","November","December")</f>
        <v>January</v>
      </c>
      <c r="D25" s="1" t="s">
        <v>265</v>
      </c>
      <c r="E25" s="1" t="s">
        <v>4</v>
      </c>
      <c r="F25" s="34">
        <v>85</v>
      </c>
    </row>
    <row r="26" spans="2:8" x14ac:dyDescent="0.35">
      <c r="B26" s="2">
        <v>44933</v>
      </c>
      <c r="C26" s="1" t="str">
        <f>CHOOSE((MONTH(Tabla2[[#This Row],[Date]])), "January", "February","March","April","May","June","July","August","September","October","November","December")</f>
        <v>January</v>
      </c>
      <c r="D26" s="1" t="s">
        <v>273</v>
      </c>
      <c r="E26" s="1" t="s">
        <v>8</v>
      </c>
      <c r="F26" s="34">
        <v>300</v>
      </c>
    </row>
    <row r="27" spans="2:8" x14ac:dyDescent="0.35">
      <c r="B27" s="2">
        <v>44933</v>
      </c>
      <c r="C27" s="1" t="str">
        <f>CHOOSE((MONTH(Tabla2[[#This Row],[Date]])), "January", "February","March","April","May","June","July","August","September","October","November","December")</f>
        <v>January</v>
      </c>
      <c r="D27" s="1" t="s">
        <v>265</v>
      </c>
      <c r="E27" s="1" t="s">
        <v>21</v>
      </c>
      <c r="F27" s="34">
        <v>682.07</v>
      </c>
    </row>
    <row r="28" spans="2:8" x14ac:dyDescent="0.35">
      <c r="B28" s="2">
        <v>44933</v>
      </c>
      <c r="C28" s="1" t="str">
        <f>CHOOSE((MONTH(Tabla2[[#This Row],[Date]])), "January", "February","March","April","May","June","July","August","September","October","November","December")</f>
        <v>January</v>
      </c>
      <c r="D28" s="1" t="s">
        <v>270</v>
      </c>
      <c r="E28" s="1" t="s">
        <v>22</v>
      </c>
      <c r="F28" s="34">
        <v>20</v>
      </c>
    </row>
    <row r="29" spans="2:8" x14ac:dyDescent="0.35">
      <c r="B29" s="2">
        <v>44933</v>
      </c>
      <c r="C29" s="1" t="str">
        <f>CHOOSE((MONTH(Tabla2[[#This Row],[Date]])), "January", "February","March","April","May","June","July","August","September","October","November","December")</f>
        <v>January</v>
      </c>
      <c r="D29" s="1" t="s">
        <v>267</v>
      </c>
      <c r="E29" s="1" t="s">
        <v>23</v>
      </c>
      <c r="F29" s="34">
        <v>100</v>
      </c>
    </row>
    <row r="30" spans="2:8" x14ac:dyDescent="0.35">
      <c r="B30" s="2">
        <v>44933</v>
      </c>
      <c r="C30" s="1" t="str">
        <f>CHOOSE((MONTH(Tabla2[[#This Row],[Date]])), "January", "February","March","April","May","June","July","August","September","October","November","December")</f>
        <v>January</v>
      </c>
      <c r="D30" s="1" t="s">
        <v>270</v>
      </c>
      <c r="E30" s="1" t="s">
        <v>24</v>
      </c>
      <c r="F30" s="34">
        <v>50</v>
      </c>
    </row>
    <row r="31" spans="2:8" x14ac:dyDescent="0.35">
      <c r="B31" s="2">
        <v>44933</v>
      </c>
      <c r="C31" s="1" t="str">
        <f>CHOOSE((MONTH(Tabla2[[#This Row],[Date]])), "January", "February","March","April","May","June","July","August","September","October","November","December")</f>
        <v>January</v>
      </c>
      <c r="D31" s="1" t="s">
        <v>269</v>
      </c>
      <c r="E31" s="1" t="s">
        <v>25</v>
      </c>
      <c r="F31" s="34">
        <v>600</v>
      </c>
    </row>
    <row r="32" spans="2:8" x14ac:dyDescent="0.35">
      <c r="B32" s="2">
        <v>44934</v>
      </c>
      <c r="C32" s="1" t="str">
        <f>CHOOSE((MONTH(Tabla2[[#This Row],[Date]])), "January", "February","March","April","May","June","July","August","September","October","November","December")</f>
        <v>January</v>
      </c>
      <c r="D32" s="1" t="s">
        <v>265</v>
      </c>
      <c r="E32" s="1" t="s">
        <v>26</v>
      </c>
      <c r="F32" s="34">
        <v>10</v>
      </c>
    </row>
    <row r="33" spans="2:6" x14ac:dyDescent="0.35">
      <c r="B33" s="2">
        <v>44934</v>
      </c>
      <c r="C33" s="1" t="str">
        <f>CHOOSE((MONTH(Tabla2[[#This Row],[Date]])), "January", "February","March","April","May","June","July","August","September","October","November","December")</f>
        <v>January</v>
      </c>
      <c r="D33" s="1" t="s">
        <v>270</v>
      </c>
      <c r="E33" s="1" t="s">
        <v>27</v>
      </c>
      <c r="F33" s="34">
        <v>20</v>
      </c>
    </row>
    <row r="34" spans="2:6" x14ac:dyDescent="0.35">
      <c r="B34" s="2">
        <v>44934</v>
      </c>
      <c r="C34" s="1" t="str">
        <f>CHOOSE((MONTH(Tabla2[[#This Row],[Date]])), "January", "February","March","April","May","June","July","August","September","October","November","December")</f>
        <v>January</v>
      </c>
      <c r="D34" s="1" t="s">
        <v>275</v>
      </c>
      <c r="E34" s="1" t="s">
        <v>28</v>
      </c>
      <c r="F34" s="34">
        <v>68</v>
      </c>
    </row>
    <row r="35" spans="2:6" x14ac:dyDescent="0.35">
      <c r="B35" s="2">
        <v>44934</v>
      </c>
      <c r="C35" s="1" t="str">
        <f>CHOOSE((MONTH(Tabla2[[#This Row],[Date]])), "January", "February","March","April","May","June","July","August","September","October","November","December")</f>
        <v>January</v>
      </c>
      <c r="D35" s="1" t="s">
        <v>268</v>
      </c>
      <c r="E35" s="1" t="s">
        <v>29</v>
      </c>
      <c r="F35" s="34">
        <v>200</v>
      </c>
    </row>
    <row r="36" spans="2:6" x14ac:dyDescent="0.35">
      <c r="B36" s="2">
        <v>44934</v>
      </c>
      <c r="C36" s="1" t="str">
        <f>CHOOSE((MONTH(Tabla2[[#This Row],[Date]])), "January", "February","March","April","May","June","July","August","September","October","November","December")</f>
        <v>January</v>
      </c>
      <c r="D36" s="1" t="s">
        <v>265</v>
      </c>
      <c r="E36" s="1" t="s">
        <v>30</v>
      </c>
      <c r="F36" s="34">
        <v>210</v>
      </c>
    </row>
    <row r="37" spans="2:6" x14ac:dyDescent="0.35">
      <c r="B37" s="2">
        <v>44936</v>
      </c>
      <c r="C37" s="1" t="str">
        <f>CHOOSE((MONTH(Tabla2[[#This Row],[Date]])), "January", "February","March","April","May","June","July","August","September","October","November","December")</f>
        <v>January</v>
      </c>
      <c r="D37" s="1" t="s">
        <v>265</v>
      </c>
      <c r="E37" s="1" t="s">
        <v>31</v>
      </c>
      <c r="F37" s="34">
        <v>40</v>
      </c>
    </row>
    <row r="38" spans="2:6" x14ac:dyDescent="0.35">
      <c r="B38" s="2">
        <v>44936</v>
      </c>
      <c r="C38" s="1" t="str">
        <f>CHOOSE((MONTH(Tabla2[[#This Row],[Date]])), "January", "February","March","April","May","June","July","August","September","October","November","December")</f>
        <v>January</v>
      </c>
      <c r="D38" s="1" t="s">
        <v>265</v>
      </c>
      <c r="E38" s="1" t="s">
        <v>32</v>
      </c>
      <c r="F38" s="34">
        <v>245.08</v>
      </c>
    </row>
    <row r="39" spans="2:6" x14ac:dyDescent="0.35">
      <c r="B39" s="2">
        <v>44937</v>
      </c>
      <c r="C39" s="1" t="str">
        <f>CHOOSE((MONTH(Tabla2[[#This Row],[Date]])), "January", "February","March","April","May","June","July","August","September","October","November","December")</f>
        <v>January</v>
      </c>
      <c r="D39" s="1" t="s">
        <v>271</v>
      </c>
      <c r="E39" s="1" t="s">
        <v>33</v>
      </c>
      <c r="F39" s="34">
        <v>99</v>
      </c>
    </row>
    <row r="40" spans="2:6" x14ac:dyDescent="0.35">
      <c r="B40" s="2">
        <v>44937</v>
      </c>
      <c r="C40" s="1" t="str">
        <f>CHOOSE((MONTH(Tabla2[[#This Row],[Date]])), "January", "February","March","April","May","June","July","August","September","October","November","December")</f>
        <v>January</v>
      </c>
      <c r="D40" s="1" t="s">
        <v>270</v>
      </c>
      <c r="E40" s="1" t="s">
        <v>34</v>
      </c>
      <c r="F40" s="34">
        <v>100</v>
      </c>
    </row>
    <row r="41" spans="2:6" x14ac:dyDescent="0.35">
      <c r="B41" s="2">
        <v>44937</v>
      </c>
      <c r="C41" s="1" t="str">
        <f>CHOOSE((MONTH(Tabla2[[#This Row],[Date]])), "January", "February","March","April","May","June","July","August","September","October","November","December")</f>
        <v>January</v>
      </c>
      <c r="D41" s="1" t="s">
        <v>273</v>
      </c>
      <c r="E41" s="1" t="s">
        <v>8</v>
      </c>
      <c r="F41" s="34">
        <v>300</v>
      </c>
    </row>
    <row r="42" spans="2:6" x14ac:dyDescent="0.35">
      <c r="B42" s="2">
        <v>44937</v>
      </c>
      <c r="C42" s="1" t="str">
        <f>CHOOSE((MONTH(Tabla2[[#This Row],[Date]])), "January", "February","March","April","May","June","July","August","September","October","November","December")</f>
        <v>January</v>
      </c>
      <c r="D42" s="1" t="s">
        <v>270</v>
      </c>
      <c r="E42" s="1" t="s">
        <v>35</v>
      </c>
      <c r="F42" s="34">
        <v>38</v>
      </c>
    </row>
    <row r="43" spans="2:6" x14ac:dyDescent="0.35">
      <c r="B43" s="2">
        <v>44937</v>
      </c>
      <c r="C43" s="1" t="str">
        <f>CHOOSE((MONTH(Tabla2[[#This Row],[Date]])), "January", "February","March","April","May","June","July","August","September","October","November","December")</f>
        <v>January</v>
      </c>
      <c r="D43" s="1" t="s">
        <v>270</v>
      </c>
      <c r="E43" s="1" t="s">
        <v>36</v>
      </c>
      <c r="F43" s="34">
        <v>21</v>
      </c>
    </row>
    <row r="44" spans="2:6" x14ac:dyDescent="0.35">
      <c r="B44" s="2">
        <v>44937</v>
      </c>
      <c r="C44" s="1" t="str">
        <f>CHOOSE((MONTH(Tabla2[[#This Row],[Date]])), "January", "February","March","April","May","June","July","August","September","October","November","December")</f>
        <v>January</v>
      </c>
      <c r="D44" s="1" t="s">
        <v>268</v>
      </c>
      <c r="E44" s="1" t="s">
        <v>37</v>
      </c>
      <c r="F44" s="34">
        <v>2109.86</v>
      </c>
    </row>
    <row r="45" spans="2:6" x14ac:dyDescent="0.35">
      <c r="B45" s="2">
        <v>44938</v>
      </c>
      <c r="C45" s="1" t="str">
        <f>CHOOSE((MONTH(Tabla2[[#This Row],[Date]])), "January", "February","March","April","May","June","July","August","September","October","November","December")</f>
        <v>January</v>
      </c>
      <c r="D45" s="1" t="s">
        <v>265</v>
      </c>
      <c r="E45" s="1" t="s">
        <v>5</v>
      </c>
      <c r="F45" s="34">
        <v>96.98</v>
      </c>
    </row>
    <row r="46" spans="2:6" x14ac:dyDescent="0.35">
      <c r="B46" s="2">
        <v>44938</v>
      </c>
      <c r="C46" s="1" t="str">
        <f>CHOOSE((MONTH(Tabla2[[#This Row],[Date]])), "January", "February","March","April","May","June","July","August","September","October","November","December")</f>
        <v>January</v>
      </c>
      <c r="D46" s="1" t="s">
        <v>270</v>
      </c>
      <c r="E46" s="1" t="s">
        <v>9</v>
      </c>
      <c r="F46" s="34">
        <v>134.01</v>
      </c>
    </row>
    <row r="47" spans="2:6" x14ac:dyDescent="0.35">
      <c r="B47" s="2">
        <v>44939</v>
      </c>
      <c r="C47" s="1" t="str">
        <f>CHOOSE((MONTH(Tabla2[[#This Row],[Date]])), "January", "February","March","April","May","June","July","August","September","October","November","December")</f>
        <v>January</v>
      </c>
      <c r="D47" s="1" t="s">
        <v>265</v>
      </c>
      <c r="E47" s="1" t="s">
        <v>5</v>
      </c>
      <c r="F47" s="34">
        <v>58.39</v>
      </c>
    </row>
    <row r="48" spans="2:6" x14ac:dyDescent="0.35">
      <c r="B48" s="2">
        <v>44939</v>
      </c>
      <c r="C48" s="1" t="str">
        <f>CHOOSE((MONTH(Tabla2[[#This Row],[Date]])), "January", "February","March","April","May","June","July","August","September","October","November","December")</f>
        <v>January</v>
      </c>
      <c r="D48" s="1" t="s">
        <v>265</v>
      </c>
      <c r="E48" s="1" t="s">
        <v>38</v>
      </c>
      <c r="F48" s="34">
        <v>90.06</v>
      </c>
    </row>
    <row r="49" spans="2:6" x14ac:dyDescent="0.35">
      <c r="B49" s="2">
        <v>44939</v>
      </c>
      <c r="C49" s="1" t="str">
        <f>CHOOSE((MONTH(Tabla2[[#This Row],[Date]])), "January", "February","March","April","May","June","July","August","September","October","November","December")</f>
        <v>January</v>
      </c>
      <c r="D49" s="1" t="s">
        <v>270</v>
      </c>
      <c r="E49" s="1" t="s">
        <v>36</v>
      </c>
      <c r="F49" s="34">
        <v>32</v>
      </c>
    </row>
    <row r="50" spans="2:6" x14ac:dyDescent="0.35">
      <c r="B50" s="2">
        <v>44940</v>
      </c>
      <c r="C50" s="1" t="str">
        <f>CHOOSE((MONTH(Tabla2[[#This Row],[Date]])), "January", "February","March","April","May","June","July","August","September","October","November","December")</f>
        <v>January</v>
      </c>
      <c r="D50" s="1" t="s">
        <v>269</v>
      </c>
      <c r="E50" s="1" t="s">
        <v>3</v>
      </c>
      <c r="F50" s="34">
        <v>150</v>
      </c>
    </row>
    <row r="51" spans="2:6" x14ac:dyDescent="0.35">
      <c r="B51" s="2">
        <v>44940</v>
      </c>
      <c r="C51" s="1" t="str">
        <f>CHOOSE((MONTH(Tabla2[[#This Row],[Date]])), "January", "February","March","April","May","June","July","August","September","October","November","December")</f>
        <v>January</v>
      </c>
      <c r="D51" s="1" t="s">
        <v>270</v>
      </c>
      <c r="E51" s="1" t="s">
        <v>35</v>
      </c>
      <c r="F51" s="34">
        <v>35</v>
      </c>
    </row>
    <row r="52" spans="2:6" x14ac:dyDescent="0.35">
      <c r="B52" s="2">
        <v>44941</v>
      </c>
      <c r="C52" s="1" t="str">
        <f>CHOOSE((MONTH(Tabla2[[#This Row],[Date]])), "January", "February","March","April","May","June","July","August","September","October","November","December")</f>
        <v>January</v>
      </c>
      <c r="D52" s="1" t="s">
        <v>271</v>
      </c>
      <c r="E52" s="1" t="s">
        <v>39</v>
      </c>
      <c r="F52" s="34">
        <v>129.13</v>
      </c>
    </row>
    <row r="53" spans="2:6" x14ac:dyDescent="0.35">
      <c r="B53" s="2">
        <v>44942</v>
      </c>
      <c r="C53" s="1" t="str">
        <f>CHOOSE((MONTH(Tabla2[[#This Row],[Date]])), "January", "February","March","April","May","June","July","August","September","October","November","December")</f>
        <v>January</v>
      </c>
      <c r="D53" s="1" t="s">
        <v>269</v>
      </c>
      <c r="E53" s="1" t="s">
        <v>40</v>
      </c>
      <c r="F53" s="34">
        <v>35</v>
      </c>
    </row>
    <row r="54" spans="2:6" x14ac:dyDescent="0.35">
      <c r="B54" s="2">
        <v>44942</v>
      </c>
      <c r="C54" s="1" t="str">
        <f>CHOOSE((MONTH(Tabla2[[#This Row],[Date]])), "January", "February","March","April","May","June","July","August","September","October","November","December")</f>
        <v>January</v>
      </c>
      <c r="D54" s="1" t="s">
        <v>270</v>
      </c>
      <c r="E54" s="1" t="s">
        <v>36</v>
      </c>
      <c r="F54" s="34">
        <v>25</v>
      </c>
    </row>
    <row r="55" spans="2:6" x14ac:dyDescent="0.35">
      <c r="B55" s="2">
        <v>44943</v>
      </c>
      <c r="C55" s="1" t="str">
        <f>CHOOSE((MONTH(Tabla2[[#This Row],[Date]])), "January", "February","March","April","May","June","July","August","September","October","November","December")</f>
        <v>January</v>
      </c>
      <c r="D55" s="1" t="s">
        <v>272</v>
      </c>
      <c r="E55" s="1" t="s">
        <v>41</v>
      </c>
      <c r="F55" s="34">
        <v>148.03</v>
      </c>
    </row>
    <row r="56" spans="2:6" x14ac:dyDescent="0.35">
      <c r="B56" s="2">
        <v>44944</v>
      </c>
      <c r="C56" s="1" t="str">
        <f>CHOOSE((MONTH(Tabla2[[#This Row],[Date]])), "January", "February","March","April","May","June","July","August","September","October","November","December")</f>
        <v>January</v>
      </c>
      <c r="D56" s="1" t="s">
        <v>270</v>
      </c>
      <c r="E56" s="1" t="s">
        <v>36</v>
      </c>
      <c r="F56" s="34">
        <v>25</v>
      </c>
    </row>
    <row r="57" spans="2:6" x14ac:dyDescent="0.35">
      <c r="B57" s="2">
        <v>44946</v>
      </c>
      <c r="C57" s="1" t="str">
        <f>CHOOSE((MONTH(Tabla2[[#This Row],[Date]])), "January", "February","March","April","May","June","July","August","September","October","November","December")</f>
        <v>January</v>
      </c>
      <c r="D57" s="1" t="s">
        <v>269</v>
      </c>
      <c r="E57" s="1" t="s">
        <v>42</v>
      </c>
      <c r="F57" s="34">
        <v>6658.49</v>
      </c>
    </row>
    <row r="58" spans="2:6" x14ac:dyDescent="0.35">
      <c r="B58" s="2">
        <v>44946</v>
      </c>
      <c r="C58" s="1" t="str">
        <f>CHOOSE((MONTH(Tabla2[[#This Row],[Date]])), "January", "February","March","April","May","June","July","August","September","October","November","December")</f>
        <v>January</v>
      </c>
      <c r="D58" s="1" t="s">
        <v>273</v>
      </c>
      <c r="E58" s="1" t="s">
        <v>8</v>
      </c>
      <c r="F58" s="34">
        <v>1000</v>
      </c>
    </row>
    <row r="59" spans="2:6" x14ac:dyDescent="0.35">
      <c r="B59" s="2">
        <v>44946</v>
      </c>
      <c r="C59" s="1" t="str">
        <f>CHOOSE((MONTH(Tabla2[[#This Row],[Date]])), "January", "February","March","April","May","June","July","August","September","October","November","December")</f>
        <v>January</v>
      </c>
      <c r="D59" s="1" t="s">
        <v>265</v>
      </c>
      <c r="E59" s="1" t="s">
        <v>43</v>
      </c>
      <c r="F59" s="34">
        <v>87</v>
      </c>
    </row>
    <row r="60" spans="2:6" x14ac:dyDescent="0.35">
      <c r="B60" s="2">
        <v>44946</v>
      </c>
      <c r="C60" s="1" t="str">
        <f>CHOOSE((MONTH(Tabla2[[#This Row],[Date]])), "January", "February","March","April","May","June","July","August","September","October","November","December")</f>
        <v>January</v>
      </c>
      <c r="D60" s="1" t="s">
        <v>270</v>
      </c>
      <c r="E60" s="1" t="s">
        <v>44</v>
      </c>
      <c r="F60" s="34">
        <v>50</v>
      </c>
    </row>
    <row r="61" spans="2:6" x14ac:dyDescent="0.35">
      <c r="B61" s="2">
        <v>44947</v>
      </c>
      <c r="C61" s="1" t="str">
        <f>CHOOSE((MONTH(Tabla2[[#This Row],[Date]])), "January", "February","March","April","May","June","July","August","September","October","November","December")</f>
        <v>January</v>
      </c>
      <c r="D61" s="1" t="s">
        <v>269</v>
      </c>
      <c r="E61" s="1" t="s">
        <v>45</v>
      </c>
      <c r="F61" s="34">
        <v>4000</v>
      </c>
    </row>
    <row r="62" spans="2:6" x14ac:dyDescent="0.35">
      <c r="B62" s="2">
        <v>44947</v>
      </c>
      <c r="C62" s="1" t="str">
        <f>CHOOSE((MONTH(Tabla2[[#This Row],[Date]])), "January", "February","March","April","May","June","July","August","September","October","November","December")</f>
        <v>January</v>
      </c>
      <c r="D62" s="1" t="s">
        <v>270</v>
      </c>
      <c r="E62" s="1" t="s">
        <v>46</v>
      </c>
      <c r="F62" s="34">
        <v>32</v>
      </c>
    </row>
    <row r="63" spans="2:6" x14ac:dyDescent="0.35">
      <c r="B63" s="2">
        <v>44947</v>
      </c>
      <c r="C63" s="1" t="str">
        <f>CHOOSE((MONTH(Tabla2[[#This Row],[Date]])), "January", "February","March","April","May","June","July","August","September","October","November","December")</f>
        <v>January</v>
      </c>
      <c r="D63" s="1" t="s">
        <v>270</v>
      </c>
      <c r="E63" s="1" t="s">
        <v>47</v>
      </c>
      <c r="F63" s="34">
        <v>6</v>
      </c>
    </row>
    <row r="64" spans="2:6" x14ac:dyDescent="0.35">
      <c r="B64" s="2">
        <v>44947</v>
      </c>
      <c r="C64" s="1" t="str">
        <f>CHOOSE((MONTH(Tabla2[[#This Row],[Date]])), "January", "February","March","April","May","June","July","August","September","October","November","December")</f>
        <v>January</v>
      </c>
      <c r="D64" s="1" t="s">
        <v>270</v>
      </c>
      <c r="E64" s="1" t="s">
        <v>48</v>
      </c>
      <c r="F64" s="34">
        <v>700</v>
      </c>
    </row>
    <row r="65" spans="2:6" x14ac:dyDescent="0.35">
      <c r="B65" s="2">
        <v>44947</v>
      </c>
      <c r="C65" s="1" t="str">
        <f>CHOOSE((MONTH(Tabla2[[#This Row],[Date]])), "January", "February","March","April","May","June","July","August","September","October","November","December")</f>
        <v>January</v>
      </c>
      <c r="D65" s="1" t="s">
        <v>265</v>
      </c>
      <c r="E65" s="1" t="s">
        <v>38</v>
      </c>
      <c r="F65" s="34">
        <v>102</v>
      </c>
    </row>
    <row r="66" spans="2:6" x14ac:dyDescent="0.35">
      <c r="B66" s="2">
        <v>44947</v>
      </c>
      <c r="C66" s="1" t="str">
        <f>CHOOSE((MONTH(Tabla2[[#This Row],[Date]])), "January", "February","March","April","May","June","July","August","September","October","November","December")</f>
        <v>January</v>
      </c>
      <c r="D66" s="1" t="s">
        <v>266</v>
      </c>
      <c r="E66" s="1" t="s">
        <v>49</v>
      </c>
      <c r="F66" s="34">
        <v>682</v>
      </c>
    </row>
    <row r="67" spans="2:6" x14ac:dyDescent="0.35">
      <c r="B67" s="2">
        <v>44947</v>
      </c>
      <c r="C67" s="1" t="str">
        <f>CHOOSE((MONTH(Tabla2[[#This Row],[Date]])), "January", "February","March","April","May","June","July","August","September","October","November","December")</f>
        <v>January</v>
      </c>
      <c r="D67" s="1" t="s">
        <v>267</v>
      </c>
      <c r="E67" s="1" t="s">
        <v>50</v>
      </c>
      <c r="F67" s="34">
        <v>85</v>
      </c>
    </row>
    <row r="68" spans="2:6" x14ac:dyDescent="0.35">
      <c r="B68" s="2">
        <v>44947</v>
      </c>
      <c r="C68" s="1" t="str">
        <f>CHOOSE((MONTH(Tabla2[[#This Row],[Date]])), "January", "February","March","April","May","June","July","August","September","October","November","December")</f>
        <v>January</v>
      </c>
      <c r="D68" s="1" t="s">
        <v>265</v>
      </c>
      <c r="E68" s="1" t="s">
        <v>51</v>
      </c>
      <c r="F68" s="34">
        <v>216.72</v>
      </c>
    </row>
    <row r="69" spans="2:6" x14ac:dyDescent="0.35">
      <c r="B69" s="2">
        <v>44947</v>
      </c>
      <c r="C69" s="1" t="str">
        <f>CHOOSE((MONTH(Tabla2[[#This Row],[Date]])), "January", "February","March","April","May","June","July","August","September","October","November","December")</f>
        <v>January</v>
      </c>
      <c r="D69" s="1" t="s">
        <v>272</v>
      </c>
      <c r="E69" s="1" t="s">
        <v>52</v>
      </c>
      <c r="F69" s="34">
        <v>149</v>
      </c>
    </row>
    <row r="70" spans="2:6" x14ac:dyDescent="0.35">
      <c r="B70" s="2">
        <v>44948</v>
      </c>
      <c r="C70" s="1" t="str">
        <f>CHOOSE((MONTH(Tabla2[[#This Row],[Date]])), "January", "February","March","April","May","June","July","August","September","October","November","December")</f>
        <v>January</v>
      </c>
      <c r="D70" s="1" t="s">
        <v>265</v>
      </c>
      <c r="E70" s="1" t="s">
        <v>53</v>
      </c>
      <c r="F70" s="34">
        <v>197.13</v>
      </c>
    </row>
    <row r="71" spans="2:6" x14ac:dyDescent="0.35">
      <c r="B71" s="2">
        <v>44948</v>
      </c>
      <c r="C71" s="1" t="str">
        <f>CHOOSE((MONTH(Tabla2[[#This Row],[Date]])), "January", "February","March","April","May","June","July","August","September","October","November","December")</f>
        <v>January</v>
      </c>
      <c r="D71" s="1" t="s">
        <v>270</v>
      </c>
      <c r="E71" s="1" t="s">
        <v>47</v>
      </c>
      <c r="F71" s="34">
        <v>6</v>
      </c>
    </row>
    <row r="72" spans="2:6" x14ac:dyDescent="0.35">
      <c r="B72" s="2">
        <v>44950</v>
      </c>
      <c r="C72" s="1" t="str">
        <f>CHOOSE((MONTH(Tabla2[[#This Row],[Date]])), "January", "February","March","April","May","June","July","August","September","October","November","December")</f>
        <v>January</v>
      </c>
      <c r="D72" s="1" t="s">
        <v>269</v>
      </c>
      <c r="E72" s="1" t="s">
        <v>54</v>
      </c>
      <c r="F72" s="34">
        <v>500</v>
      </c>
    </row>
    <row r="73" spans="2:6" x14ac:dyDescent="0.35">
      <c r="B73" s="2">
        <v>44950</v>
      </c>
      <c r="C73" s="1" t="str">
        <f>CHOOSE((MONTH(Tabla2[[#This Row],[Date]])), "January", "February","March","April","May","June","July","August","September","October","November","December")</f>
        <v>January</v>
      </c>
      <c r="D73" s="1" t="s">
        <v>265</v>
      </c>
      <c r="E73" s="1" t="s">
        <v>55</v>
      </c>
      <c r="F73" s="34">
        <v>105</v>
      </c>
    </row>
    <row r="74" spans="2:6" x14ac:dyDescent="0.35">
      <c r="B74" s="2">
        <v>44950</v>
      </c>
      <c r="C74" s="1" t="str">
        <f>CHOOSE((MONTH(Tabla2[[#This Row],[Date]])), "January", "February","March","April","May","June","July","August","September","October","November","December")</f>
        <v>January</v>
      </c>
      <c r="D74" s="1" t="s">
        <v>265</v>
      </c>
      <c r="E74" s="1" t="s">
        <v>38</v>
      </c>
      <c r="F74" s="34">
        <v>124</v>
      </c>
    </row>
    <row r="75" spans="2:6" x14ac:dyDescent="0.35">
      <c r="B75" s="2">
        <v>44950</v>
      </c>
      <c r="C75" s="1" t="str">
        <f>CHOOSE((MONTH(Tabla2[[#This Row],[Date]])), "January", "February","March","April","May","June","July","August","September","October","November","December")</f>
        <v>January</v>
      </c>
      <c r="D75" s="1" t="s">
        <v>270</v>
      </c>
      <c r="E75" s="1" t="s">
        <v>56</v>
      </c>
      <c r="F75" s="34">
        <v>215</v>
      </c>
    </row>
    <row r="76" spans="2:6" x14ac:dyDescent="0.35">
      <c r="B76" s="2">
        <v>44950</v>
      </c>
      <c r="C76" s="1" t="str">
        <f>CHOOSE((MONTH(Tabla2[[#This Row],[Date]])), "January", "February","March","April","May","June","July","August","September","October","November","December")</f>
        <v>January</v>
      </c>
      <c r="D76" s="1" t="s">
        <v>270</v>
      </c>
      <c r="E76" s="1" t="s">
        <v>57</v>
      </c>
      <c r="F76" s="34">
        <v>35</v>
      </c>
    </row>
    <row r="77" spans="2:6" x14ac:dyDescent="0.35">
      <c r="B77" s="2">
        <v>44950</v>
      </c>
      <c r="C77" s="1" t="str">
        <f>CHOOSE((MONTH(Tabla2[[#This Row],[Date]])), "January", "February","March","April","May","June","July","August","September","October","November","December")</f>
        <v>January</v>
      </c>
      <c r="D77" s="1" t="s">
        <v>268</v>
      </c>
      <c r="E77" s="1" t="s">
        <v>19</v>
      </c>
      <c r="F77" s="34">
        <v>180</v>
      </c>
    </row>
    <row r="78" spans="2:6" x14ac:dyDescent="0.35">
      <c r="B78" s="2">
        <v>44950</v>
      </c>
      <c r="C78" s="1" t="str">
        <f>CHOOSE((MONTH(Tabla2[[#This Row],[Date]])), "January", "February","March","April","May","June","July","August","September","October","November","December")</f>
        <v>January</v>
      </c>
      <c r="D78" s="1" t="s">
        <v>273</v>
      </c>
      <c r="E78" s="1" t="s">
        <v>8</v>
      </c>
      <c r="F78" s="34">
        <v>300</v>
      </c>
    </row>
    <row r="79" spans="2:6" x14ac:dyDescent="0.35">
      <c r="B79" s="2">
        <v>44951</v>
      </c>
      <c r="C79" s="1" t="str">
        <f>CHOOSE((MONTH(Tabla2[[#This Row],[Date]])), "January", "February","March","April","May","June","July","August","September","October","November","December")</f>
        <v>January</v>
      </c>
      <c r="D79" s="1" t="s">
        <v>271</v>
      </c>
      <c r="E79" s="1" t="s">
        <v>58</v>
      </c>
      <c r="F79" s="34">
        <v>30</v>
      </c>
    </row>
    <row r="80" spans="2:6" x14ac:dyDescent="0.35">
      <c r="B80" s="2">
        <v>44951</v>
      </c>
      <c r="C80" s="1" t="str">
        <f>CHOOSE((MONTH(Tabla2[[#This Row],[Date]])), "January", "February","March","April","May","June","July","August","September","October","November","December")</f>
        <v>January</v>
      </c>
      <c r="D80" s="1" t="s">
        <v>271</v>
      </c>
      <c r="E80" s="1" t="s">
        <v>59</v>
      </c>
      <c r="F80" s="34">
        <v>10</v>
      </c>
    </row>
    <row r="81" spans="2:6" x14ac:dyDescent="0.35">
      <c r="B81" s="2">
        <v>44954</v>
      </c>
      <c r="C81" s="1" t="str">
        <f>CHOOSE((MONTH(Tabla2[[#This Row],[Date]])), "January", "February","March","April","May","June","July","August","September","October","November","December")</f>
        <v>January</v>
      </c>
      <c r="D81" s="1" t="s">
        <v>268</v>
      </c>
      <c r="E81" s="1" t="s">
        <v>60</v>
      </c>
      <c r="F81" s="34">
        <v>518.98</v>
      </c>
    </row>
    <row r="82" spans="2:6" x14ac:dyDescent="0.35">
      <c r="B82" s="2">
        <v>44954</v>
      </c>
      <c r="C82" s="1" t="str">
        <f>CHOOSE((MONTH(Tabla2[[#This Row],[Date]])), "January", "February","March","April","May","June","July","August","September","October","November","December")</f>
        <v>January</v>
      </c>
      <c r="D82" s="1" t="s">
        <v>270</v>
      </c>
      <c r="E82" s="1" t="s">
        <v>22</v>
      </c>
      <c r="F82" s="34">
        <v>100</v>
      </c>
    </row>
    <row r="83" spans="2:6" x14ac:dyDescent="0.35">
      <c r="B83" s="2">
        <v>44955</v>
      </c>
      <c r="C83" s="1" t="str">
        <f>CHOOSE((MONTH(Tabla2[[#This Row],[Date]])), "January", "February","March","April","May","June","July","August","September","October","November","December")</f>
        <v>January</v>
      </c>
      <c r="D83" s="1" t="s">
        <v>265</v>
      </c>
      <c r="E83" s="1" t="s">
        <v>5</v>
      </c>
      <c r="F83" s="34">
        <v>58.38</v>
      </c>
    </row>
    <row r="84" spans="2:6" x14ac:dyDescent="0.35">
      <c r="B84" s="2">
        <v>44955</v>
      </c>
      <c r="C84" s="1" t="str">
        <f>CHOOSE((MONTH(Tabla2[[#This Row],[Date]])), "January", "February","March","April","May","June","July","August","September","October","November","December")</f>
        <v>January</v>
      </c>
      <c r="D84" s="1" t="s">
        <v>270</v>
      </c>
      <c r="E84" s="1" t="s">
        <v>9</v>
      </c>
      <c r="F84" s="34">
        <v>108.23</v>
      </c>
    </row>
    <row r="85" spans="2:6" x14ac:dyDescent="0.35">
      <c r="B85" s="2">
        <v>44955</v>
      </c>
      <c r="C85" s="1" t="str">
        <f>CHOOSE((MONTH(Tabla2[[#This Row],[Date]])), "January", "February","March","April","May","June","July","August","September","October","November","December")</f>
        <v>January</v>
      </c>
      <c r="D85" s="1" t="s">
        <v>265</v>
      </c>
      <c r="E85" s="1" t="s">
        <v>38</v>
      </c>
      <c r="F85" s="34">
        <v>166</v>
      </c>
    </row>
    <row r="86" spans="2:6" x14ac:dyDescent="0.35">
      <c r="B86" s="2">
        <v>44961</v>
      </c>
      <c r="C86" s="1" t="str">
        <f>CHOOSE((MONTH(Tabla2[[#This Row],[Date]])), "January", "February","March","April","May","June","July","August","September","October","November","December")</f>
        <v>February</v>
      </c>
      <c r="D86" s="1" t="s">
        <v>269</v>
      </c>
      <c r="E86" s="1" t="s">
        <v>61</v>
      </c>
      <c r="F86" s="34">
        <v>6338.44</v>
      </c>
    </row>
    <row r="87" spans="2:6" x14ac:dyDescent="0.35">
      <c r="B87" s="2">
        <v>44961</v>
      </c>
      <c r="C87" s="1" t="str">
        <f>CHOOSE((MONTH(Tabla2[[#This Row],[Date]])), "January", "February","March","April","May","June","July","August","September","October","November","December")</f>
        <v>February</v>
      </c>
      <c r="D87" s="1" t="s">
        <v>266</v>
      </c>
      <c r="E87" s="1" t="s">
        <v>62</v>
      </c>
      <c r="F87" s="34">
        <v>1594.2</v>
      </c>
    </row>
    <row r="88" spans="2:6" x14ac:dyDescent="0.35">
      <c r="B88" s="2">
        <v>44961</v>
      </c>
      <c r="C88" s="1" t="str">
        <f>CHOOSE((MONTH(Tabla2[[#This Row],[Date]])), "January", "February","March","April","May","June","July","August","September","October","November","December")</f>
        <v>February</v>
      </c>
      <c r="D88" s="1" t="s">
        <v>266</v>
      </c>
      <c r="E88" s="1" t="s">
        <v>63</v>
      </c>
      <c r="F88" s="34">
        <v>341</v>
      </c>
    </row>
    <row r="89" spans="2:6" x14ac:dyDescent="0.35">
      <c r="B89" s="2">
        <v>44961</v>
      </c>
      <c r="C89" s="1" t="str">
        <f>CHOOSE((MONTH(Tabla2[[#This Row],[Date]])), "January", "February","March","April","May","June","July","August","September","October","November","December")</f>
        <v>February</v>
      </c>
      <c r="D89" s="1" t="s">
        <v>265</v>
      </c>
      <c r="E89" s="1" t="s">
        <v>51</v>
      </c>
      <c r="F89" s="34">
        <v>288.27999999999997</v>
      </c>
    </row>
    <row r="90" spans="2:6" x14ac:dyDescent="0.35">
      <c r="B90" s="2">
        <v>44961</v>
      </c>
      <c r="C90" s="1" t="str">
        <f>CHOOSE((MONTH(Tabla2[[#This Row],[Date]])), "January", "February","March","April","May","June","July","August","September","October","November","December")</f>
        <v>February</v>
      </c>
      <c r="D90" s="1" t="s">
        <v>265</v>
      </c>
      <c r="E90" s="1" t="s">
        <v>64</v>
      </c>
      <c r="F90" s="34">
        <v>43</v>
      </c>
    </row>
    <row r="91" spans="2:6" x14ac:dyDescent="0.35">
      <c r="B91" s="2">
        <v>44961</v>
      </c>
      <c r="C91" s="1" t="str">
        <f>CHOOSE((MONTH(Tabla2[[#This Row],[Date]])), "January", "February","March","April","May","June","July","August","September","October","November","December")</f>
        <v>February</v>
      </c>
      <c r="D91" s="1" t="s">
        <v>265</v>
      </c>
      <c r="E91" s="1" t="s">
        <v>5</v>
      </c>
      <c r="F91" s="34">
        <v>59</v>
      </c>
    </row>
    <row r="92" spans="2:6" x14ac:dyDescent="0.35">
      <c r="B92" s="2">
        <v>44962</v>
      </c>
      <c r="C92" s="1" t="str">
        <f>CHOOSE((MONTH(Tabla2[[#This Row],[Date]])), "January", "February","March","April","May","June","July","August","September","October","November","December")</f>
        <v>February</v>
      </c>
      <c r="D92" s="1" t="s">
        <v>265</v>
      </c>
      <c r="E92" s="1" t="s">
        <v>9</v>
      </c>
      <c r="F92" s="34">
        <v>49</v>
      </c>
    </row>
    <row r="93" spans="2:6" x14ac:dyDescent="0.35">
      <c r="B93" s="2">
        <v>44962</v>
      </c>
      <c r="C93" s="1" t="str">
        <f>CHOOSE((MONTH(Tabla2[[#This Row],[Date]])), "January", "February","March","April","May","June","July","August","September","October","November","December")</f>
        <v>February</v>
      </c>
      <c r="D93" s="1" t="s">
        <v>265</v>
      </c>
      <c r="E93" s="1" t="s">
        <v>65</v>
      </c>
      <c r="F93" s="34">
        <v>155</v>
      </c>
    </row>
    <row r="94" spans="2:6" x14ac:dyDescent="0.35">
      <c r="B94" s="2">
        <v>44962</v>
      </c>
      <c r="C94" s="1" t="str">
        <f>CHOOSE((MONTH(Tabla2[[#This Row],[Date]])), "January", "February","March","April","May","June","July","August","September","October","November","December")</f>
        <v>February</v>
      </c>
      <c r="D94" s="1" t="s">
        <v>270</v>
      </c>
      <c r="E94" s="1" t="s">
        <v>66</v>
      </c>
      <c r="F94" s="34">
        <v>100</v>
      </c>
    </row>
    <row r="95" spans="2:6" x14ac:dyDescent="0.35">
      <c r="B95" s="2">
        <v>44962</v>
      </c>
      <c r="C95" s="1" t="str">
        <f>CHOOSE((MONTH(Tabla2[[#This Row],[Date]])), "January", "February","March","April","May","June","July","August","September","October","November","December")</f>
        <v>February</v>
      </c>
      <c r="D95" s="1" t="s">
        <v>270</v>
      </c>
      <c r="E95" s="1" t="s">
        <v>67</v>
      </c>
      <c r="F95" s="34">
        <v>70</v>
      </c>
    </row>
    <row r="96" spans="2:6" x14ac:dyDescent="0.35">
      <c r="B96" s="2">
        <v>44962</v>
      </c>
      <c r="C96" s="1" t="str">
        <f>CHOOSE((MONTH(Tabla2[[#This Row],[Date]])), "January", "February","March","April","May","June","July","August","September","October","November","December")</f>
        <v>February</v>
      </c>
      <c r="D96" s="1" t="s">
        <v>267</v>
      </c>
      <c r="E96" s="1" t="s">
        <v>68</v>
      </c>
      <c r="F96" s="34">
        <v>50</v>
      </c>
    </row>
    <row r="97" spans="2:6" x14ac:dyDescent="0.35">
      <c r="B97" s="2">
        <v>44962</v>
      </c>
      <c r="C97" s="1" t="str">
        <f>CHOOSE((MONTH(Tabla2[[#This Row],[Date]])), "January", "February","March","April","May","June","July","August","September","October","November","December")</f>
        <v>February</v>
      </c>
      <c r="D97" s="1" t="s">
        <v>269</v>
      </c>
      <c r="E97" s="1" t="s">
        <v>25</v>
      </c>
      <c r="F97" s="34">
        <v>100</v>
      </c>
    </row>
    <row r="98" spans="2:6" x14ac:dyDescent="0.35">
      <c r="B98" s="2">
        <v>44962</v>
      </c>
      <c r="C98" s="1" t="str">
        <f>CHOOSE((MONTH(Tabla2[[#This Row],[Date]])), "January", "February","March","April","May","June","July","August","September","October","November","December")</f>
        <v>February</v>
      </c>
      <c r="D98" s="1" t="s">
        <v>274</v>
      </c>
      <c r="E98" s="1" t="s">
        <v>69</v>
      </c>
      <c r="F98" s="34">
        <v>909.28</v>
      </c>
    </row>
    <row r="99" spans="2:6" x14ac:dyDescent="0.35">
      <c r="B99" s="2">
        <v>44962</v>
      </c>
      <c r="C99" s="1" t="str">
        <f>CHOOSE((MONTH(Tabla2[[#This Row],[Date]])), "January", "February","March","April","May","June","July","August","September","October","November","December")</f>
        <v>February</v>
      </c>
      <c r="D99" s="1" t="s">
        <v>268</v>
      </c>
      <c r="E99" s="1" t="s">
        <v>70</v>
      </c>
      <c r="F99" s="34">
        <v>700</v>
      </c>
    </row>
    <row r="100" spans="2:6" x14ac:dyDescent="0.35">
      <c r="B100" s="2">
        <v>44963</v>
      </c>
      <c r="C100" s="1" t="str">
        <f>CHOOSE((MONTH(Tabla2[[#This Row],[Date]])), "January", "February","March","April","May","June","July","August","September","October","November","December")</f>
        <v>February</v>
      </c>
      <c r="D100" s="1" t="s">
        <v>272</v>
      </c>
      <c r="E100" s="1" t="s">
        <v>71</v>
      </c>
      <c r="F100" s="34">
        <v>147.81</v>
      </c>
    </row>
    <row r="101" spans="2:6" x14ac:dyDescent="0.35">
      <c r="B101" s="2">
        <v>44963</v>
      </c>
      <c r="C101" s="1" t="str">
        <f>CHOOSE((MONTH(Tabla2[[#This Row],[Date]])), "January", "February","March","April","May","June","July","August","September","October","November","December")</f>
        <v>February</v>
      </c>
      <c r="D101" s="1" t="s">
        <v>271</v>
      </c>
      <c r="E101" s="1" t="s">
        <v>7</v>
      </c>
      <c r="F101" s="34">
        <v>184.73</v>
      </c>
    </row>
    <row r="102" spans="2:6" x14ac:dyDescent="0.35">
      <c r="B102" s="2">
        <v>44964</v>
      </c>
      <c r="C102" s="1" t="str">
        <f>CHOOSE((MONTH(Tabla2[[#This Row],[Date]])), "January", "February","March","April","May","June","July","August","September","October","November","December")</f>
        <v>February</v>
      </c>
      <c r="D102" s="1" t="s">
        <v>270</v>
      </c>
      <c r="E102" s="1" t="s">
        <v>36</v>
      </c>
      <c r="F102" s="34">
        <v>80</v>
      </c>
    </row>
    <row r="103" spans="2:6" x14ac:dyDescent="0.35">
      <c r="B103" s="2">
        <v>44964</v>
      </c>
      <c r="C103" s="1" t="str">
        <f>CHOOSE((MONTH(Tabla2[[#This Row],[Date]])), "January", "February","March","April","May","June","July","August","September","October","November","December")</f>
        <v>February</v>
      </c>
      <c r="D103" s="1" t="s">
        <v>270</v>
      </c>
      <c r="E103" s="1" t="s">
        <v>72</v>
      </c>
      <c r="F103" s="34">
        <v>350</v>
      </c>
    </row>
    <row r="104" spans="2:6" x14ac:dyDescent="0.35">
      <c r="B104" s="2">
        <v>44964</v>
      </c>
      <c r="C104" s="1" t="str">
        <f>CHOOSE((MONTH(Tabla2[[#This Row],[Date]])), "January", "February","March","April","May","June","July","August","September","October","November","December")</f>
        <v>February</v>
      </c>
      <c r="D104" s="1" t="s">
        <v>275</v>
      </c>
      <c r="E104" s="1" t="s">
        <v>15</v>
      </c>
      <c r="F104" s="34">
        <v>73.72</v>
      </c>
    </row>
    <row r="105" spans="2:6" x14ac:dyDescent="0.35">
      <c r="B105" s="2">
        <v>44964</v>
      </c>
      <c r="C105" s="1" t="str">
        <f>CHOOSE((MONTH(Tabla2[[#This Row],[Date]])), "January", "February","March","April","May","June","July","August","September","October","November","December")</f>
        <v>February</v>
      </c>
      <c r="D105" s="1" t="s">
        <v>268</v>
      </c>
      <c r="E105" s="1" t="s">
        <v>37</v>
      </c>
      <c r="F105" s="34">
        <v>2107.29</v>
      </c>
    </row>
    <row r="106" spans="2:6" x14ac:dyDescent="0.35">
      <c r="B106" s="2">
        <v>44964</v>
      </c>
      <c r="C106" s="1" t="str">
        <f>CHOOSE((MONTH(Tabla2[[#This Row],[Date]])), "January", "February","March","April","May","June","July","August","September","October","November","December")</f>
        <v>February</v>
      </c>
      <c r="D106" s="1" t="s">
        <v>273</v>
      </c>
      <c r="E106" s="1" t="s">
        <v>8</v>
      </c>
      <c r="F106" s="34">
        <v>500</v>
      </c>
    </row>
    <row r="107" spans="2:6" x14ac:dyDescent="0.35">
      <c r="B107" s="2">
        <v>44964</v>
      </c>
      <c r="C107" s="1" t="str">
        <f>CHOOSE((MONTH(Tabla2[[#This Row],[Date]])), "January", "February","March","April","May","June","July","August","September","October","November","December")</f>
        <v>February</v>
      </c>
      <c r="D107" s="1" t="s">
        <v>265</v>
      </c>
      <c r="E107" s="1" t="s">
        <v>73</v>
      </c>
      <c r="F107" s="34">
        <v>125.68</v>
      </c>
    </row>
    <row r="108" spans="2:6" x14ac:dyDescent="0.35">
      <c r="B108" s="2">
        <v>44964</v>
      </c>
      <c r="C108" s="1" t="str">
        <f>CHOOSE((MONTH(Tabla2[[#This Row],[Date]])), "January", "February","March","April","May","June","July","August","September","October","November","December")</f>
        <v>February</v>
      </c>
      <c r="D108" s="1" t="s">
        <v>268</v>
      </c>
      <c r="E108" s="1" t="s">
        <v>74</v>
      </c>
      <c r="F108" s="34">
        <v>29.88</v>
      </c>
    </row>
    <row r="109" spans="2:6" x14ac:dyDescent="0.35">
      <c r="B109" s="2">
        <v>44967</v>
      </c>
      <c r="C109" s="1" t="str">
        <f>CHOOSE((MONTH(Tabla2[[#This Row],[Date]])), "January", "February","March","April","May","June","July","August","September","October","November","December")</f>
        <v>February</v>
      </c>
      <c r="D109" s="1" t="s">
        <v>270</v>
      </c>
      <c r="E109" s="1" t="s">
        <v>9</v>
      </c>
      <c r="F109" s="34">
        <v>217.71</v>
      </c>
    </row>
    <row r="110" spans="2:6" x14ac:dyDescent="0.35">
      <c r="B110" s="2">
        <v>44968</v>
      </c>
      <c r="C110" s="1" t="str">
        <f>CHOOSE((MONTH(Tabla2[[#This Row],[Date]])), "January", "February","March","April","May","June","July","August","September","October","November","December")</f>
        <v>February</v>
      </c>
      <c r="D110" s="1" t="s">
        <v>270</v>
      </c>
      <c r="E110" s="1" t="s">
        <v>36</v>
      </c>
      <c r="F110" s="34">
        <v>210</v>
      </c>
    </row>
    <row r="111" spans="2:6" x14ac:dyDescent="0.35">
      <c r="B111" s="2">
        <v>44969</v>
      </c>
      <c r="C111" s="1" t="str">
        <f>CHOOSE((MONTH(Tabla2[[#This Row],[Date]])), "January", "February","March","April","May","June","July","August","September","October","November","December")</f>
        <v>February</v>
      </c>
      <c r="D111" s="1" t="s">
        <v>265</v>
      </c>
      <c r="E111" s="1" t="s">
        <v>5</v>
      </c>
      <c r="F111" s="34">
        <v>98</v>
      </c>
    </row>
    <row r="112" spans="2:6" x14ac:dyDescent="0.35">
      <c r="B112" s="2">
        <v>44969</v>
      </c>
      <c r="C112" s="1" t="str">
        <f>CHOOSE((MONTH(Tabla2[[#This Row],[Date]])), "January", "February","March","April","May","June","July","August","September","October","November","December")</f>
        <v>February</v>
      </c>
      <c r="D112" s="1" t="s">
        <v>265</v>
      </c>
      <c r="E112" s="1" t="s">
        <v>38</v>
      </c>
      <c r="F112" s="34">
        <v>90</v>
      </c>
    </row>
    <row r="113" spans="2:6" x14ac:dyDescent="0.35">
      <c r="B113" s="2">
        <v>44969</v>
      </c>
      <c r="C113" s="1" t="str">
        <f>CHOOSE((MONTH(Tabla2[[#This Row],[Date]])), "January", "February","March","April","May","June","July","August","September","October","November","December")</f>
        <v>February</v>
      </c>
      <c r="D113" s="1" t="s">
        <v>265</v>
      </c>
      <c r="E113" s="1" t="s">
        <v>75</v>
      </c>
      <c r="F113" s="34">
        <v>184</v>
      </c>
    </row>
    <row r="114" spans="2:6" x14ac:dyDescent="0.35">
      <c r="B114" s="2">
        <v>44969</v>
      </c>
      <c r="C114" s="1" t="str">
        <f>CHOOSE((MONTH(Tabla2[[#This Row],[Date]])), "January", "February","March","April","May","June","July","August","September","October","November","December")</f>
        <v>February</v>
      </c>
      <c r="D114" s="1" t="s">
        <v>266</v>
      </c>
      <c r="E114" s="1" t="s">
        <v>63</v>
      </c>
      <c r="F114" s="34">
        <v>341</v>
      </c>
    </row>
    <row r="115" spans="2:6" x14ac:dyDescent="0.35">
      <c r="B115" s="2">
        <v>44972</v>
      </c>
      <c r="C115" s="1" t="str">
        <f>CHOOSE((MONTH(Tabla2[[#This Row],[Date]])), "January", "February","March","April","May","June","July","August","September","October","November","December")</f>
        <v>February</v>
      </c>
      <c r="D115" s="1" t="s">
        <v>270</v>
      </c>
      <c r="E115" s="1" t="s">
        <v>76</v>
      </c>
      <c r="F115" s="34">
        <v>14</v>
      </c>
    </row>
    <row r="116" spans="2:6" x14ac:dyDescent="0.35">
      <c r="B116" s="2">
        <v>44973</v>
      </c>
      <c r="C116" s="1" t="str">
        <f>CHOOSE((MONTH(Tabla2[[#This Row],[Date]])), "January", "February","March","April","May","June","July","August","September","October","November","December")</f>
        <v>February</v>
      </c>
      <c r="D116" s="1" t="s">
        <v>265</v>
      </c>
      <c r="E116" s="1" t="s">
        <v>77</v>
      </c>
      <c r="F116" s="34">
        <v>32</v>
      </c>
    </row>
    <row r="117" spans="2:6" x14ac:dyDescent="0.35">
      <c r="B117" s="2">
        <v>44973</v>
      </c>
      <c r="C117" s="1" t="str">
        <f>CHOOSE((MONTH(Tabla2[[#This Row],[Date]])), "January", "February","March","April","May","June","July","August","September","October","November","December")</f>
        <v>February</v>
      </c>
      <c r="D117" s="1" t="s">
        <v>270</v>
      </c>
      <c r="E117" s="1" t="s">
        <v>78</v>
      </c>
      <c r="F117" s="34">
        <v>12</v>
      </c>
    </row>
    <row r="118" spans="2:6" x14ac:dyDescent="0.35">
      <c r="B118" s="2">
        <v>44973</v>
      </c>
      <c r="C118" s="1" t="str">
        <f>CHOOSE((MONTH(Tabla2[[#This Row],[Date]])), "January", "February","March","April","May","June","July","August","September","October","November","December")</f>
        <v>February</v>
      </c>
      <c r="D118" s="1" t="s">
        <v>270</v>
      </c>
      <c r="E118" s="1" t="s">
        <v>79</v>
      </c>
      <c r="F118" s="34">
        <v>238</v>
      </c>
    </row>
    <row r="119" spans="2:6" x14ac:dyDescent="0.35">
      <c r="B119" s="2">
        <v>44975</v>
      </c>
      <c r="C119" s="1" t="str">
        <f>CHOOSE((MONTH(Tabla2[[#This Row],[Date]])), "January", "February","March","April","May","June","July","August","September","October","November","December")</f>
        <v>February</v>
      </c>
      <c r="D119" s="1" t="s">
        <v>268</v>
      </c>
      <c r="E119" s="1" t="s">
        <v>80</v>
      </c>
      <c r="F119" s="34">
        <v>85.8</v>
      </c>
    </row>
    <row r="120" spans="2:6" x14ac:dyDescent="0.35">
      <c r="B120" s="2">
        <v>44975</v>
      </c>
      <c r="C120" s="1" t="str">
        <f>CHOOSE((MONTH(Tabla2[[#This Row],[Date]])), "January", "February","March","April","May","June","July","August","September","October","November","December")</f>
        <v>February</v>
      </c>
      <c r="D120" s="1" t="s">
        <v>268</v>
      </c>
      <c r="E120" s="1" t="s">
        <v>80</v>
      </c>
      <c r="F120" s="34">
        <v>182.69</v>
      </c>
    </row>
    <row r="121" spans="2:6" x14ac:dyDescent="0.35">
      <c r="B121" s="2">
        <v>44976</v>
      </c>
      <c r="C121" s="1" t="str">
        <f>CHOOSE((MONTH(Tabla2[[#This Row],[Date]])), "January", "February","March","April","May","June","July","August","September","October","November","December")</f>
        <v>February</v>
      </c>
      <c r="D121" s="1" t="s">
        <v>265</v>
      </c>
      <c r="E121" s="1" t="s">
        <v>38</v>
      </c>
      <c r="F121" s="34">
        <v>113.8</v>
      </c>
    </row>
    <row r="122" spans="2:6" x14ac:dyDescent="0.35">
      <c r="B122" s="2">
        <v>44977</v>
      </c>
      <c r="C122" s="1" t="str">
        <f>CHOOSE((MONTH(Tabla2[[#This Row],[Date]])), "January", "February","March","April","May","June","July","August","September","October","November","December")</f>
        <v>February</v>
      </c>
      <c r="D122" s="1" t="s">
        <v>269</v>
      </c>
      <c r="E122" s="1" t="s">
        <v>81</v>
      </c>
      <c r="F122" s="34">
        <v>6889.1</v>
      </c>
    </row>
    <row r="123" spans="2:6" x14ac:dyDescent="0.35">
      <c r="B123" s="2">
        <v>44978</v>
      </c>
      <c r="C123" s="1" t="str">
        <f>CHOOSE((MONTH(Tabla2[[#This Row],[Date]])), "January", "February","March","April","May","June","July","August","September","October","November","December")</f>
        <v>February</v>
      </c>
      <c r="D123" s="1" t="s">
        <v>275</v>
      </c>
      <c r="E123" s="1" t="s">
        <v>82</v>
      </c>
      <c r="F123" s="34">
        <v>2020</v>
      </c>
    </row>
    <row r="124" spans="2:6" x14ac:dyDescent="0.35">
      <c r="B124" s="2">
        <v>44978</v>
      </c>
      <c r="C124" s="1" t="str">
        <f>CHOOSE((MONTH(Tabla2[[#This Row],[Date]])), "January", "February","March","April","May","June","July","August","September","October","November","December")</f>
        <v>February</v>
      </c>
      <c r="D124" s="1" t="s">
        <v>270</v>
      </c>
      <c r="E124" s="1" t="s">
        <v>72</v>
      </c>
      <c r="F124" s="34">
        <v>280</v>
      </c>
    </row>
    <row r="125" spans="2:6" x14ac:dyDescent="0.35">
      <c r="B125" s="2">
        <v>44978</v>
      </c>
      <c r="C125" s="1" t="str">
        <f>CHOOSE((MONTH(Tabla2[[#This Row],[Date]])), "January", "February","March","April","May","June","July","August","September","October","November","December")</f>
        <v>February</v>
      </c>
      <c r="D125" s="1" t="s">
        <v>273</v>
      </c>
      <c r="E125" s="1" t="s">
        <v>8</v>
      </c>
      <c r="F125" s="34">
        <v>500</v>
      </c>
    </row>
    <row r="126" spans="2:6" x14ac:dyDescent="0.35">
      <c r="B126" s="2">
        <v>44978</v>
      </c>
      <c r="C126" s="1" t="str">
        <f>CHOOSE((MONTH(Tabla2[[#This Row],[Date]])), "January", "February","March","April","May","June","July","August","September","October","November","December")</f>
        <v>February</v>
      </c>
      <c r="D126" s="1" t="s">
        <v>269</v>
      </c>
      <c r="E126" s="1" t="s">
        <v>45</v>
      </c>
      <c r="F126" s="34">
        <v>4000</v>
      </c>
    </row>
    <row r="127" spans="2:6" x14ac:dyDescent="0.35">
      <c r="B127" s="2">
        <v>44979</v>
      </c>
      <c r="C127" s="1" t="str">
        <f>CHOOSE((MONTH(Tabla2[[#This Row],[Date]])), "January", "February","March","April","May","June","July","August","September","October","November","December")</f>
        <v>February</v>
      </c>
      <c r="D127" s="1" t="s">
        <v>268</v>
      </c>
      <c r="E127" s="1" t="s">
        <v>83</v>
      </c>
      <c r="F127" s="34">
        <v>850</v>
      </c>
    </row>
    <row r="128" spans="2:6" x14ac:dyDescent="0.35">
      <c r="B128" s="2">
        <v>44981</v>
      </c>
      <c r="C128" s="1" t="str">
        <f>CHOOSE((MONTH(Tabla2[[#This Row],[Date]])), "January", "February","March","April","May","June","July","August","September","October","November","December")</f>
        <v>February</v>
      </c>
      <c r="D128" s="1" t="s">
        <v>265</v>
      </c>
      <c r="E128" s="1" t="s">
        <v>84</v>
      </c>
      <c r="F128" s="34">
        <v>40</v>
      </c>
    </row>
    <row r="129" spans="2:6" x14ac:dyDescent="0.35">
      <c r="B129" s="2">
        <v>44981</v>
      </c>
      <c r="C129" s="1" t="str">
        <f>CHOOSE((MONTH(Tabla2[[#This Row],[Date]])), "January", "February","March","April","May","June","July","August","September","October","November","December")</f>
        <v>February</v>
      </c>
      <c r="D129" s="1" t="s">
        <v>265</v>
      </c>
      <c r="E129" s="1" t="s">
        <v>85</v>
      </c>
      <c r="F129" s="34">
        <v>8</v>
      </c>
    </row>
    <row r="130" spans="2:6" x14ac:dyDescent="0.35">
      <c r="B130" s="2">
        <v>44982</v>
      </c>
      <c r="C130" s="1" t="str">
        <f>CHOOSE((MONTH(Tabla2[[#This Row],[Date]])), "January", "February","March","April","May","June","July","August","September","October","November","December")</f>
        <v>February</v>
      </c>
      <c r="D130" s="1" t="s">
        <v>265</v>
      </c>
      <c r="E130" s="1" t="s">
        <v>5</v>
      </c>
      <c r="F130" s="34">
        <v>108</v>
      </c>
    </row>
    <row r="131" spans="2:6" x14ac:dyDescent="0.35">
      <c r="B131" s="2">
        <v>44982</v>
      </c>
      <c r="C131" s="1" t="str">
        <f>CHOOSE((MONTH(Tabla2[[#This Row],[Date]])), "January", "February","March","April","May","June","July","August","September","October","November","December")</f>
        <v>February</v>
      </c>
      <c r="D131" s="1" t="s">
        <v>265</v>
      </c>
      <c r="E131" s="1" t="s">
        <v>86</v>
      </c>
      <c r="F131" s="34">
        <v>150</v>
      </c>
    </row>
    <row r="132" spans="2:6" x14ac:dyDescent="0.35">
      <c r="B132" s="2">
        <v>44982</v>
      </c>
      <c r="C132" s="1" t="str">
        <f>CHOOSE((MONTH(Tabla2[[#This Row],[Date]])), "January", "February","March","April","May","June","July","August","September","October","November","December")</f>
        <v>February</v>
      </c>
      <c r="D132" s="1" t="s">
        <v>265</v>
      </c>
      <c r="E132" s="1" t="s">
        <v>84</v>
      </c>
      <c r="F132" s="34">
        <v>20</v>
      </c>
    </row>
    <row r="133" spans="2:6" x14ac:dyDescent="0.35">
      <c r="B133" s="2">
        <v>44982</v>
      </c>
      <c r="C133" s="1" t="str">
        <f>CHOOSE((MONTH(Tabla2[[#This Row],[Date]])), "January", "February","March","April","May","June","July","August","September","October","November","December")</f>
        <v>February</v>
      </c>
      <c r="D133" s="1" t="s">
        <v>265</v>
      </c>
      <c r="E133" s="1" t="s">
        <v>87</v>
      </c>
      <c r="F133" s="34">
        <v>902.3</v>
      </c>
    </row>
    <row r="134" spans="2:6" x14ac:dyDescent="0.35">
      <c r="B134" s="2">
        <v>44982</v>
      </c>
      <c r="C134" s="1" t="str">
        <f>CHOOSE((MONTH(Tabla2[[#This Row],[Date]])), "January", "February","March","April","May","June","July","August","September","October","November","December")</f>
        <v>February</v>
      </c>
      <c r="D134" s="1" t="s">
        <v>266</v>
      </c>
      <c r="E134" s="1" t="s">
        <v>63</v>
      </c>
      <c r="F134" s="34">
        <v>648</v>
      </c>
    </row>
    <row r="135" spans="2:6" x14ac:dyDescent="0.35">
      <c r="B135" s="2">
        <v>44983</v>
      </c>
      <c r="C135" s="1" t="str">
        <f>CHOOSE((MONTH(Tabla2[[#This Row],[Date]])), "January", "February","March","April","May","June","July","August","September","October","November","December")</f>
        <v>February</v>
      </c>
      <c r="D135" s="1" t="s">
        <v>265</v>
      </c>
      <c r="E135" s="1" t="s">
        <v>43</v>
      </c>
      <c r="F135" s="34">
        <v>156</v>
      </c>
    </row>
    <row r="136" spans="2:6" x14ac:dyDescent="0.35">
      <c r="B136" s="2">
        <v>44983</v>
      </c>
      <c r="C136" s="1" t="str">
        <f>CHOOSE((MONTH(Tabla2[[#This Row],[Date]])), "January", "February","March","April","May","June","July","August","September","October","November","December")</f>
        <v>February</v>
      </c>
      <c r="D136" s="1" t="s">
        <v>265</v>
      </c>
      <c r="E136" s="1" t="s">
        <v>88</v>
      </c>
      <c r="F136" s="34">
        <v>13</v>
      </c>
    </row>
    <row r="137" spans="2:6" x14ac:dyDescent="0.35">
      <c r="B137" s="2">
        <v>44983</v>
      </c>
      <c r="C137" s="1" t="str">
        <f>CHOOSE((MONTH(Tabla2[[#This Row],[Date]])), "January", "February","March","April","May","June","July","August","September","October","November","December")</f>
        <v>February</v>
      </c>
      <c r="D137" s="1" t="s">
        <v>269</v>
      </c>
      <c r="E137" s="1" t="s">
        <v>89</v>
      </c>
      <c r="F137" s="34">
        <v>100</v>
      </c>
    </row>
    <row r="138" spans="2:6" x14ac:dyDescent="0.35">
      <c r="B138" s="2">
        <v>44985</v>
      </c>
      <c r="C138" s="1" t="str">
        <f>CHOOSE((MONTH(Tabla2[[#This Row],[Date]])), "January", "February","March","April","May","June","July","August","September","October","November","December")</f>
        <v>February</v>
      </c>
      <c r="D138" s="1" t="s">
        <v>274</v>
      </c>
      <c r="E138" s="1" t="s">
        <v>90</v>
      </c>
      <c r="F138" s="34">
        <v>127</v>
      </c>
    </row>
    <row r="139" spans="2:6" x14ac:dyDescent="0.35">
      <c r="B139" s="2">
        <v>44985</v>
      </c>
      <c r="C139" s="1" t="str">
        <f>CHOOSE((MONTH(Tabla2[[#This Row],[Date]])), "January", "February","March","April","May","June","July","August","September","October","November","December")</f>
        <v>February</v>
      </c>
      <c r="D139" s="1" t="s">
        <v>265</v>
      </c>
      <c r="E139" s="1" t="s">
        <v>16</v>
      </c>
      <c r="F139" s="34">
        <v>56</v>
      </c>
    </row>
    <row r="140" spans="2:6" x14ac:dyDescent="0.35">
      <c r="B140" s="2">
        <v>44985</v>
      </c>
      <c r="C140" s="1" t="str">
        <f>CHOOSE((MONTH(Tabla2[[#This Row],[Date]])), "January", "February","March","April","May","June","July","August","September","October","November","December")</f>
        <v>February</v>
      </c>
      <c r="D140" s="1" t="s">
        <v>272</v>
      </c>
      <c r="E140" s="1" t="s">
        <v>52</v>
      </c>
      <c r="F140" s="34">
        <v>149</v>
      </c>
    </row>
    <row r="141" spans="2:6" x14ac:dyDescent="0.35">
      <c r="B141" s="2">
        <v>44987</v>
      </c>
      <c r="C141" s="1" t="str">
        <f>CHOOSE((MONTH(Tabla2[[#This Row],[Date]])), "January", "February","March","April","May","June","July","August","September","October","November","December")</f>
        <v>March</v>
      </c>
      <c r="D141" s="1" t="s">
        <v>265</v>
      </c>
      <c r="E141" s="1" t="s">
        <v>84</v>
      </c>
      <c r="F141" s="34">
        <v>30</v>
      </c>
    </row>
    <row r="142" spans="2:6" x14ac:dyDescent="0.35">
      <c r="B142" s="2">
        <v>44987</v>
      </c>
      <c r="C142" s="1" t="str">
        <f>CHOOSE((MONTH(Tabla2[[#This Row],[Date]])), "January", "February","March","April","May","June","July","August","September","October","November","December")</f>
        <v>March</v>
      </c>
      <c r="D142" s="1" t="s">
        <v>270</v>
      </c>
      <c r="E142" s="1" t="s">
        <v>47</v>
      </c>
      <c r="F142" s="34">
        <v>6</v>
      </c>
    </row>
    <row r="143" spans="2:6" x14ac:dyDescent="0.35">
      <c r="B143" s="2">
        <v>44988</v>
      </c>
      <c r="C143" s="1" t="str">
        <f>CHOOSE((MONTH(Tabla2[[#This Row],[Date]])), "January", "February","March","April","May","June","July","August","September","October","November","December")</f>
        <v>March</v>
      </c>
      <c r="D143" s="1" t="s">
        <v>275</v>
      </c>
      <c r="E143" s="1" t="s">
        <v>36</v>
      </c>
      <c r="F143" s="34">
        <v>80</v>
      </c>
    </row>
    <row r="144" spans="2:6" x14ac:dyDescent="0.35">
      <c r="B144" s="2">
        <v>44988</v>
      </c>
      <c r="C144" s="1" t="str">
        <f>CHOOSE((MONTH(Tabla2[[#This Row],[Date]])), "January", "February","March","April","May","June","July","August","September","October","November","December")</f>
        <v>March</v>
      </c>
      <c r="D144" s="1" t="s">
        <v>265</v>
      </c>
      <c r="E144" s="1" t="s">
        <v>9</v>
      </c>
      <c r="F144" s="34">
        <v>48.49</v>
      </c>
    </row>
    <row r="145" spans="2:6" x14ac:dyDescent="0.35">
      <c r="B145" s="2">
        <v>44989</v>
      </c>
      <c r="C145" s="1" t="str">
        <f>CHOOSE((MONTH(Tabla2[[#This Row],[Date]])), "January", "February","March","April","May","June","July","August","September","October","November","December")</f>
        <v>March</v>
      </c>
      <c r="D145" s="1" t="s">
        <v>269</v>
      </c>
      <c r="E145" s="1" t="s">
        <v>91</v>
      </c>
      <c r="F145" s="34">
        <v>5867.37</v>
      </c>
    </row>
    <row r="146" spans="2:6" x14ac:dyDescent="0.35">
      <c r="B146" s="2">
        <v>44989</v>
      </c>
      <c r="C146" s="1" t="str">
        <f>CHOOSE((MONTH(Tabla2[[#This Row],[Date]])), "January", "February","March","April","May","June","July","August","September","October","November","December")</f>
        <v>March</v>
      </c>
      <c r="D146" s="1" t="s">
        <v>265</v>
      </c>
      <c r="E146" s="1" t="s">
        <v>92</v>
      </c>
      <c r="F146" s="34">
        <v>100</v>
      </c>
    </row>
    <row r="147" spans="2:6" x14ac:dyDescent="0.35">
      <c r="B147" s="2">
        <v>44989</v>
      </c>
      <c r="C147" s="1" t="str">
        <f>CHOOSE((MONTH(Tabla2[[#This Row],[Date]])), "January", "February","March","April","May","June","July","August","September","October","November","December")</f>
        <v>March</v>
      </c>
      <c r="D147" s="1" t="s">
        <v>270</v>
      </c>
      <c r="E147" s="1" t="s">
        <v>93</v>
      </c>
      <c r="F147" s="34">
        <v>24</v>
      </c>
    </row>
    <row r="148" spans="2:6" x14ac:dyDescent="0.35">
      <c r="B148" s="2">
        <v>44989</v>
      </c>
      <c r="C148" s="1" t="str">
        <f>CHOOSE((MONTH(Tabla2[[#This Row],[Date]])), "January", "February","March","April","May","June","July","August","September","October","November","December")</f>
        <v>March</v>
      </c>
      <c r="D148" s="1" t="s">
        <v>275</v>
      </c>
      <c r="E148" s="1" t="s">
        <v>36</v>
      </c>
      <c r="F148" s="34">
        <v>20</v>
      </c>
    </row>
    <row r="149" spans="2:6" x14ac:dyDescent="0.35">
      <c r="B149" s="2">
        <v>44990</v>
      </c>
      <c r="C149" s="1" t="str">
        <f>CHOOSE((MONTH(Tabla2[[#This Row],[Date]])), "January", "February","March","April","May","June","July","August","September","October","November","December")</f>
        <v>March</v>
      </c>
      <c r="D149" s="1" t="s">
        <v>275</v>
      </c>
      <c r="E149" s="1" t="s">
        <v>36</v>
      </c>
      <c r="F149" s="34">
        <v>20</v>
      </c>
    </row>
    <row r="150" spans="2:6" x14ac:dyDescent="0.35">
      <c r="B150" s="2">
        <v>44990</v>
      </c>
      <c r="C150" s="1" t="str">
        <f>CHOOSE((MONTH(Tabla2[[#This Row],[Date]])), "January", "February","March","April","May","June","July","August","September","October","November","December")</f>
        <v>March</v>
      </c>
      <c r="D150" s="1" t="s">
        <v>273</v>
      </c>
      <c r="E150" s="1" t="s">
        <v>8</v>
      </c>
      <c r="F150" s="34">
        <v>500</v>
      </c>
    </row>
    <row r="151" spans="2:6" x14ac:dyDescent="0.35">
      <c r="B151" s="2">
        <v>44990</v>
      </c>
      <c r="C151" s="1" t="str">
        <f>CHOOSE((MONTH(Tabla2[[#This Row],[Date]])), "January", "February","March","April","May","June","July","August","September","October","November","December")</f>
        <v>March</v>
      </c>
      <c r="D151" s="1" t="s">
        <v>265</v>
      </c>
      <c r="E151" s="1" t="s">
        <v>94</v>
      </c>
      <c r="F151" s="34">
        <v>119</v>
      </c>
    </row>
    <row r="152" spans="2:6" x14ac:dyDescent="0.35">
      <c r="B152" s="2">
        <v>44990</v>
      </c>
      <c r="C152" s="1" t="str">
        <f>CHOOSE((MONTH(Tabla2[[#This Row],[Date]])), "January", "February","March","April","May","June","July","August","September","October","November","December")</f>
        <v>March</v>
      </c>
      <c r="D152" s="1" t="s">
        <v>270</v>
      </c>
      <c r="E152" s="1" t="s">
        <v>9</v>
      </c>
      <c r="F152" s="34">
        <v>70</v>
      </c>
    </row>
    <row r="153" spans="2:6" x14ac:dyDescent="0.35">
      <c r="B153" s="2">
        <v>44990</v>
      </c>
      <c r="C153" s="1" t="str">
        <f>CHOOSE((MONTH(Tabla2[[#This Row],[Date]])), "January", "February","March","April","May","June","July","August","September","October","November","December")</f>
        <v>March</v>
      </c>
      <c r="D153" s="1" t="s">
        <v>265</v>
      </c>
      <c r="E153" s="1" t="s">
        <v>95</v>
      </c>
      <c r="F153" s="34">
        <v>96</v>
      </c>
    </row>
    <row r="154" spans="2:6" x14ac:dyDescent="0.35">
      <c r="B154" s="2">
        <v>44990</v>
      </c>
      <c r="C154" s="1" t="str">
        <f>CHOOSE((MONTH(Tabla2[[#This Row],[Date]])), "January", "February","March","April","May","June","July","August","September","October","November","December")</f>
        <v>March</v>
      </c>
      <c r="D154" s="1" t="s">
        <v>271</v>
      </c>
      <c r="E154" s="1" t="s">
        <v>96</v>
      </c>
      <c r="F154" s="34">
        <v>170</v>
      </c>
    </row>
    <row r="155" spans="2:6" x14ac:dyDescent="0.35">
      <c r="B155" s="2">
        <v>44990</v>
      </c>
      <c r="C155" s="1" t="str">
        <f>CHOOSE((MONTH(Tabla2[[#This Row],[Date]])), "January", "February","March","April","May","June","July","August","September","October","November","December")</f>
        <v>March</v>
      </c>
      <c r="D155" s="1" t="s">
        <v>266</v>
      </c>
      <c r="E155" s="1" t="s">
        <v>97</v>
      </c>
      <c r="F155" s="34">
        <v>682</v>
      </c>
    </row>
    <row r="156" spans="2:6" x14ac:dyDescent="0.35">
      <c r="B156" s="2">
        <v>44990</v>
      </c>
      <c r="C156" s="1" t="str">
        <f>CHOOSE((MONTH(Tabla2[[#This Row],[Date]])), "January", "February","March","April","May","June","July","August","September","October","November","December")</f>
        <v>March</v>
      </c>
      <c r="D156" s="1" t="s">
        <v>270</v>
      </c>
      <c r="E156" s="1" t="s">
        <v>98</v>
      </c>
      <c r="F156" s="34">
        <v>201</v>
      </c>
    </row>
    <row r="157" spans="2:6" x14ac:dyDescent="0.35">
      <c r="B157" s="2">
        <v>44990</v>
      </c>
      <c r="C157" s="1" t="str">
        <f>CHOOSE((MONTH(Tabla2[[#This Row],[Date]])), "January", "February","March","April","May","June","July","August","September","October","November","December")</f>
        <v>March</v>
      </c>
      <c r="D157" s="1" t="s">
        <v>272</v>
      </c>
      <c r="E157" s="1" t="s">
        <v>99</v>
      </c>
      <c r="F157" s="34">
        <v>148</v>
      </c>
    </row>
    <row r="158" spans="2:6" x14ac:dyDescent="0.35">
      <c r="B158" s="2">
        <v>44991</v>
      </c>
      <c r="C158" s="1" t="str">
        <f>CHOOSE((MONTH(Tabla2[[#This Row],[Date]])), "January", "February","March","April","May","June","July","August","September","October","November","December")</f>
        <v>March</v>
      </c>
      <c r="D158" s="1" t="s">
        <v>268</v>
      </c>
      <c r="E158" s="1" t="s">
        <v>100</v>
      </c>
      <c r="F158" s="34">
        <v>2107.29</v>
      </c>
    </row>
    <row r="159" spans="2:6" x14ac:dyDescent="0.35">
      <c r="B159" s="2">
        <v>44991</v>
      </c>
      <c r="C159" s="1" t="str">
        <f>CHOOSE((MONTH(Tabla2[[#This Row],[Date]])), "January", "February","March","April","May","June","July","August","September","October","November","December")</f>
        <v>March</v>
      </c>
      <c r="D159" s="1" t="s">
        <v>274</v>
      </c>
      <c r="E159" s="1" t="s">
        <v>69</v>
      </c>
      <c r="F159" s="34">
        <v>907.65</v>
      </c>
    </row>
    <row r="160" spans="2:6" x14ac:dyDescent="0.35">
      <c r="B160" s="2">
        <v>44993</v>
      </c>
      <c r="C160" s="1" t="str">
        <f>CHOOSE((MONTH(Tabla2[[#This Row],[Date]])), "January", "February","March","April","May","June","July","August","September","October","November","December")</f>
        <v>March</v>
      </c>
      <c r="D160" s="1" t="s">
        <v>265</v>
      </c>
      <c r="E160" s="1" t="s">
        <v>92</v>
      </c>
      <c r="F160" s="34">
        <v>100</v>
      </c>
    </row>
    <row r="161" spans="2:6" x14ac:dyDescent="0.35">
      <c r="B161" s="2">
        <v>44995</v>
      </c>
      <c r="C161" s="1" t="str">
        <f>CHOOSE((MONTH(Tabla2[[#This Row],[Date]])), "January", "February","March","April","May","June","July","August","September","October","November","December")</f>
        <v>March</v>
      </c>
      <c r="D161" s="1" t="s">
        <v>274</v>
      </c>
      <c r="E161" s="1" t="s">
        <v>101</v>
      </c>
      <c r="F161" s="34">
        <v>20</v>
      </c>
    </row>
    <row r="162" spans="2:6" x14ac:dyDescent="0.35">
      <c r="B162" s="2">
        <v>44996</v>
      </c>
      <c r="C162" s="1" t="str">
        <f>CHOOSE((MONTH(Tabla2[[#This Row],[Date]])), "January", "February","March","April","May","June","July","August","September","October","November","December")</f>
        <v>March</v>
      </c>
      <c r="D162" s="1" t="s">
        <v>275</v>
      </c>
      <c r="E162" s="1" t="s">
        <v>36</v>
      </c>
      <c r="F162" s="34">
        <v>40</v>
      </c>
    </row>
    <row r="163" spans="2:6" x14ac:dyDescent="0.35">
      <c r="B163" s="2">
        <v>44996</v>
      </c>
      <c r="C163" s="1" t="str">
        <f>CHOOSE((MONTH(Tabla2[[#This Row],[Date]])), "January", "February","March","April","May","June","July","August","September","October","November","December")</f>
        <v>March</v>
      </c>
      <c r="D163" s="1" t="s">
        <v>269</v>
      </c>
      <c r="E163" s="1" t="s">
        <v>102</v>
      </c>
      <c r="F163" s="34">
        <v>150</v>
      </c>
    </row>
    <row r="164" spans="2:6" x14ac:dyDescent="0.35">
      <c r="B164" s="2">
        <v>44996</v>
      </c>
      <c r="C164" s="1" t="str">
        <f>CHOOSE((MONTH(Tabla2[[#This Row],[Date]])), "January", "February","March","April","May","June","July","August","September","October","November","December")</f>
        <v>March</v>
      </c>
      <c r="D164" s="1" t="s">
        <v>265</v>
      </c>
      <c r="E164" s="1" t="s">
        <v>103</v>
      </c>
      <c r="F164" s="34">
        <v>150</v>
      </c>
    </row>
    <row r="165" spans="2:6" x14ac:dyDescent="0.35">
      <c r="B165" s="2">
        <v>44997</v>
      </c>
      <c r="C165" s="1" t="str">
        <f>CHOOSE((MONTH(Tabla2[[#This Row],[Date]])), "January", "February","March","April","May","June","July","August","September","October","November","December")</f>
        <v>March</v>
      </c>
      <c r="D165" s="1" t="s">
        <v>265</v>
      </c>
      <c r="E165" s="1" t="s">
        <v>104</v>
      </c>
      <c r="F165" s="34">
        <v>150</v>
      </c>
    </row>
    <row r="166" spans="2:6" x14ac:dyDescent="0.35">
      <c r="B166" s="2">
        <v>44997</v>
      </c>
      <c r="C166" s="1" t="str">
        <f>CHOOSE((MONTH(Tabla2[[#This Row],[Date]])), "January", "February","March","April","May","June","July","August","September","October","November","December")</f>
        <v>March</v>
      </c>
      <c r="D166" s="1" t="s">
        <v>265</v>
      </c>
      <c r="E166" s="1" t="s">
        <v>94</v>
      </c>
      <c r="F166" s="34">
        <v>98</v>
      </c>
    </row>
    <row r="167" spans="2:6" x14ac:dyDescent="0.35">
      <c r="B167" s="2">
        <v>44997</v>
      </c>
      <c r="C167" s="1" t="str">
        <f>CHOOSE((MONTH(Tabla2[[#This Row],[Date]])), "January", "February","March","April","May","June","July","August","September","October","November","December")</f>
        <v>March</v>
      </c>
      <c r="D167" s="1" t="s">
        <v>265</v>
      </c>
      <c r="E167" s="1" t="s">
        <v>38</v>
      </c>
      <c r="F167" s="34">
        <v>117.48</v>
      </c>
    </row>
    <row r="168" spans="2:6" x14ac:dyDescent="0.35">
      <c r="B168" s="2">
        <v>44997</v>
      </c>
      <c r="C168" s="1" t="str">
        <f>CHOOSE((MONTH(Tabla2[[#This Row],[Date]])), "January", "February","March","April","May","June","July","August","September","October","November","December")</f>
        <v>March</v>
      </c>
      <c r="D168" s="1" t="s">
        <v>265</v>
      </c>
      <c r="E168" s="1" t="s">
        <v>105</v>
      </c>
      <c r="F168" s="34">
        <v>22</v>
      </c>
    </row>
    <row r="169" spans="2:6" x14ac:dyDescent="0.35">
      <c r="B169" s="2">
        <v>44997</v>
      </c>
      <c r="C169" s="1" t="str">
        <f>CHOOSE((MONTH(Tabla2[[#This Row],[Date]])), "January", "February","March","April","May","June","July","August","September","October","November","December")</f>
        <v>March</v>
      </c>
      <c r="D169" s="1" t="s">
        <v>265</v>
      </c>
      <c r="E169" s="1" t="s">
        <v>51</v>
      </c>
      <c r="F169" s="34">
        <v>662.02</v>
      </c>
    </row>
    <row r="170" spans="2:6" x14ac:dyDescent="0.35">
      <c r="B170" s="2">
        <v>44998</v>
      </c>
      <c r="C170" s="1" t="str">
        <f>CHOOSE((MONTH(Tabla2[[#This Row],[Date]])), "January", "February","March","April","May","June","July","August","September","October","November","December")</f>
        <v>March</v>
      </c>
      <c r="D170" s="1" t="s">
        <v>273</v>
      </c>
      <c r="E170" s="1" t="s">
        <v>8</v>
      </c>
      <c r="F170" s="34">
        <v>500</v>
      </c>
    </row>
    <row r="171" spans="2:6" x14ac:dyDescent="0.35">
      <c r="B171" s="2">
        <v>44999</v>
      </c>
      <c r="C171" s="1" t="str">
        <f>CHOOSE((MONTH(Tabla2[[#This Row],[Date]])), "January", "February","March","April","May","June","July","August","September","October","November","December")</f>
        <v>March</v>
      </c>
      <c r="D171" s="1" t="s">
        <v>269</v>
      </c>
      <c r="E171" s="1" t="s">
        <v>104</v>
      </c>
      <c r="F171" s="34">
        <v>600</v>
      </c>
    </row>
    <row r="172" spans="2:6" x14ac:dyDescent="0.35">
      <c r="B172" s="2">
        <v>44999</v>
      </c>
      <c r="C172" s="1" t="str">
        <f>CHOOSE((MONTH(Tabla2[[#This Row],[Date]])), "January", "February","March","April","May","June","July","August","September","October","November","December")</f>
        <v>March</v>
      </c>
      <c r="D172" s="1" t="s">
        <v>275</v>
      </c>
      <c r="E172" s="1" t="s">
        <v>36</v>
      </c>
      <c r="F172" s="34">
        <v>199</v>
      </c>
    </row>
    <row r="173" spans="2:6" x14ac:dyDescent="0.35">
      <c r="B173" s="2">
        <v>45002</v>
      </c>
      <c r="C173" s="1" t="str">
        <f>CHOOSE((MONTH(Tabla2[[#This Row],[Date]])), "January", "February","March","April","May","June","July","August","September","October","November","December")</f>
        <v>March</v>
      </c>
      <c r="D173" s="1" t="s">
        <v>265</v>
      </c>
      <c r="E173" s="1" t="s">
        <v>106</v>
      </c>
      <c r="F173" s="34">
        <v>30</v>
      </c>
    </row>
    <row r="174" spans="2:6" x14ac:dyDescent="0.35">
      <c r="B174" s="2">
        <v>45003</v>
      </c>
      <c r="C174" s="1" t="str">
        <f>CHOOSE((MONTH(Tabla2[[#This Row],[Date]])), "January", "February","March","April","May","June","July","August","September","October","November","December")</f>
        <v>March</v>
      </c>
      <c r="D174" s="1" t="s">
        <v>269</v>
      </c>
      <c r="E174" s="1" t="s">
        <v>102</v>
      </c>
      <c r="F174" s="34">
        <v>160</v>
      </c>
    </row>
    <row r="175" spans="2:6" x14ac:dyDescent="0.35">
      <c r="B175" s="2">
        <v>45003</v>
      </c>
      <c r="C175" s="1" t="str">
        <f>CHOOSE((MONTH(Tabla2[[#This Row],[Date]])), "January", "February","March","April","May","June","July","August","September","October","November","December")</f>
        <v>March</v>
      </c>
      <c r="D175" s="1" t="s">
        <v>269</v>
      </c>
      <c r="E175" s="1" t="s">
        <v>104</v>
      </c>
      <c r="F175" s="34">
        <v>20</v>
      </c>
    </row>
    <row r="176" spans="2:6" x14ac:dyDescent="0.35">
      <c r="B176" s="2">
        <v>45003</v>
      </c>
      <c r="C176" s="1" t="str">
        <f>CHOOSE((MONTH(Tabla2[[#This Row],[Date]])), "January", "February","March","April","May","June","July","August","September","October","November","December")</f>
        <v>March</v>
      </c>
      <c r="D176" s="1" t="s">
        <v>265</v>
      </c>
      <c r="E176" s="1" t="s">
        <v>92</v>
      </c>
      <c r="F176" s="34">
        <v>160</v>
      </c>
    </row>
    <row r="177" spans="2:6" x14ac:dyDescent="0.35">
      <c r="B177" s="2">
        <v>45003</v>
      </c>
      <c r="C177" s="1" t="str">
        <f>CHOOSE((MONTH(Tabla2[[#This Row],[Date]])), "January", "February","March","April","May","June","July","August","September","October","November","December")</f>
        <v>March</v>
      </c>
      <c r="D177" s="1" t="s">
        <v>265</v>
      </c>
      <c r="E177" s="1" t="s">
        <v>9</v>
      </c>
      <c r="F177" s="34">
        <v>72</v>
      </c>
    </row>
    <row r="178" spans="2:6" x14ac:dyDescent="0.35">
      <c r="B178" s="2">
        <v>45003</v>
      </c>
      <c r="C178" s="1" t="str">
        <f>CHOOSE((MONTH(Tabla2[[#This Row],[Date]])), "January", "February","March","April","May","June","July","August","September","October","November","December")</f>
        <v>March</v>
      </c>
      <c r="D178" s="1" t="s">
        <v>265</v>
      </c>
      <c r="E178" s="1" t="s">
        <v>107</v>
      </c>
      <c r="F178" s="34">
        <v>80</v>
      </c>
    </row>
    <row r="179" spans="2:6" x14ac:dyDescent="0.35">
      <c r="B179" s="2">
        <v>45003</v>
      </c>
      <c r="C179" s="1" t="str">
        <f>CHOOSE((MONTH(Tabla2[[#This Row],[Date]])), "January", "February","March","April","May","June","July","August","September","October","November","December")</f>
        <v>March</v>
      </c>
      <c r="D179" s="1" t="s">
        <v>275</v>
      </c>
      <c r="E179" s="1" t="s">
        <v>36</v>
      </c>
      <c r="F179" s="34">
        <v>42</v>
      </c>
    </row>
    <row r="180" spans="2:6" x14ac:dyDescent="0.35">
      <c r="B180" s="2">
        <v>45004</v>
      </c>
      <c r="C180" s="1" t="str">
        <f>CHOOSE((MONTH(Tabla2[[#This Row],[Date]])), "January", "February","March","April","May","June","July","August","September","October","November","December")</f>
        <v>March</v>
      </c>
      <c r="D180" s="1" t="s">
        <v>269</v>
      </c>
      <c r="E180" s="1" t="s">
        <v>104</v>
      </c>
      <c r="F180" s="34">
        <v>83</v>
      </c>
    </row>
    <row r="181" spans="2:6" x14ac:dyDescent="0.35">
      <c r="B181" s="2">
        <v>45004</v>
      </c>
      <c r="C181" s="1" t="str">
        <f>CHOOSE((MONTH(Tabla2[[#This Row],[Date]])), "January", "February","March","April","May","June","July","August","September","October","November","December")</f>
        <v>March</v>
      </c>
      <c r="D181" s="1" t="s">
        <v>265</v>
      </c>
      <c r="E181" s="1" t="s">
        <v>94</v>
      </c>
      <c r="F181" s="34">
        <v>80</v>
      </c>
    </row>
    <row r="182" spans="2:6" x14ac:dyDescent="0.35">
      <c r="B182" s="2">
        <v>45004</v>
      </c>
      <c r="C182" s="1" t="str">
        <f>CHOOSE((MONTH(Tabla2[[#This Row],[Date]])), "January", "February","March","April","May","June","July","August","September","October","November","December")</f>
        <v>March</v>
      </c>
      <c r="D182" s="1" t="s">
        <v>265</v>
      </c>
      <c r="E182" s="1" t="s">
        <v>9</v>
      </c>
      <c r="F182" s="34">
        <v>66</v>
      </c>
    </row>
    <row r="183" spans="2:6" x14ac:dyDescent="0.35">
      <c r="B183" s="2">
        <v>45004</v>
      </c>
      <c r="C183" s="1" t="str">
        <f>CHOOSE((MONTH(Tabla2[[#This Row],[Date]])), "January", "February","March","April","May","June","July","August","September","October","November","December")</f>
        <v>March</v>
      </c>
      <c r="D183" s="1" t="s">
        <v>265</v>
      </c>
      <c r="E183" s="1" t="s">
        <v>9</v>
      </c>
      <c r="F183" s="34">
        <v>82</v>
      </c>
    </row>
    <row r="184" spans="2:6" x14ac:dyDescent="0.35">
      <c r="B184" s="2">
        <v>45004</v>
      </c>
      <c r="C184" s="1" t="str">
        <f>CHOOSE((MONTH(Tabla2[[#This Row],[Date]])), "January", "February","March","April","May","June","July","August","September","October","November","December")</f>
        <v>March</v>
      </c>
      <c r="D184" s="1" t="s">
        <v>265</v>
      </c>
      <c r="E184" s="1" t="s">
        <v>43</v>
      </c>
      <c r="F184" s="34">
        <v>85</v>
      </c>
    </row>
    <row r="185" spans="2:6" x14ac:dyDescent="0.35">
      <c r="B185" s="2">
        <v>45005</v>
      </c>
      <c r="C185" s="1" t="str">
        <f>CHOOSE((MONTH(Tabla2[[#This Row],[Date]])), "January", "February","March","April","May","June","July","August","September","October","November","December")</f>
        <v>March</v>
      </c>
      <c r="D185" s="1" t="s">
        <v>269</v>
      </c>
      <c r="E185" s="1" t="s">
        <v>108</v>
      </c>
      <c r="F185" s="34">
        <v>7479.96</v>
      </c>
    </row>
    <row r="186" spans="2:6" x14ac:dyDescent="0.35">
      <c r="B186" s="2">
        <v>45006</v>
      </c>
      <c r="C186" s="1" t="str">
        <f>CHOOSE((MONTH(Tabla2[[#This Row],[Date]])), "January", "February","March","April","May","June","July","August","September","October","November","December")</f>
        <v>March</v>
      </c>
      <c r="D186" s="1" t="s">
        <v>273</v>
      </c>
      <c r="E186" s="1" t="s">
        <v>8</v>
      </c>
      <c r="F186" s="34">
        <v>1000</v>
      </c>
    </row>
    <row r="187" spans="2:6" x14ac:dyDescent="0.35">
      <c r="B187" s="2">
        <v>45006</v>
      </c>
      <c r="C187" s="1" t="str">
        <f>CHOOSE((MONTH(Tabla2[[#This Row],[Date]])), "January", "February","March","April","May","June","July","August","September","October","November","December")</f>
        <v>March</v>
      </c>
      <c r="D187" s="1" t="s">
        <v>268</v>
      </c>
      <c r="E187" s="1" t="s">
        <v>109</v>
      </c>
      <c r="F187" s="34">
        <v>260</v>
      </c>
    </row>
    <row r="188" spans="2:6" x14ac:dyDescent="0.35">
      <c r="B188" s="2">
        <v>45006</v>
      </c>
      <c r="C188" s="1" t="str">
        <f>CHOOSE((MONTH(Tabla2[[#This Row],[Date]])), "January", "February","March","April","May","June","July","August","September","October","November","December")</f>
        <v>March</v>
      </c>
      <c r="D188" s="1" t="s">
        <v>275</v>
      </c>
      <c r="E188" s="1" t="s">
        <v>82</v>
      </c>
      <c r="F188" s="34">
        <v>3641.15</v>
      </c>
    </row>
    <row r="189" spans="2:6" x14ac:dyDescent="0.35">
      <c r="B189" s="2">
        <v>45006</v>
      </c>
      <c r="C189" s="1" t="str">
        <f>CHOOSE((MONTH(Tabla2[[#This Row],[Date]])), "January", "February","March","April","May","June","July","August","September","October","November","December")</f>
        <v>March</v>
      </c>
      <c r="D189" s="1" t="s">
        <v>275</v>
      </c>
      <c r="E189" s="1" t="s">
        <v>110</v>
      </c>
      <c r="F189" s="34">
        <v>336</v>
      </c>
    </row>
    <row r="190" spans="2:6" x14ac:dyDescent="0.35">
      <c r="B190" s="2">
        <v>45006</v>
      </c>
      <c r="C190" s="1" t="str">
        <f>CHOOSE((MONTH(Tabla2[[#This Row],[Date]])), "January", "February","March","April","May","June","July","August","September","October","November","December")</f>
        <v>March</v>
      </c>
      <c r="D190" s="1" t="s">
        <v>265</v>
      </c>
      <c r="E190" s="1" t="s">
        <v>111</v>
      </c>
      <c r="F190" s="34">
        <v>216.72</v>
      </c>
    </row>
    <row r="191" spans="2:6" x14ac:dyDescent="0.35">
      <c r="B191" s="2">
        <v>45006</v>
      </c>
      <c r="C191" s="1" t="str">
        <f>CHOOSE((MONTH(Tabla2[[#This Row],[Date]])), "January", "February","March","April","May","June","July","August","September","October","November","December")</f>
        <v>March</v>
      </c>
      <c r="D191" s="1" t="s">
        <v>271</v>
      </c>
      <c r="E191" s="1" t="s">
        <v>112</v>
      </c>
      <c r="F191" s="34">
        <v>181.5</v>
      </c>
    </row>
    <row r="192" spans="2:6" x14ac:dyDescent="0.35">
      <c r="B192" s="2">
        <v>45008</v>
      </c>
      <c r="C192" s="1" t="str">
        <f>CHOOSE((MONTH(Tabla2[[#This Row],[Date]])), "January", "February","March","April","May","June","July","August","September","October","November","December")</f>
        <v>March</v>
      </c>
      <c r="D192" s="1" t="s">
        <v>269</v>
      </c>
      <c r="E192" s="1" t="s">
        <v>113</v>
      </c>
      <c r="F192" s="34">
        <v>1000</v>
      </c>
    </row>
    <row r="193" spans="2:6" x14ac:dyDescent="0.35">
      <c r="B193" s="2">
        <v>45008</v>
      </c>
      <c r="C193" s="1" t="str">
        <f>CHOOSE((MONTH(Tabla2[[#This Row],[Date]])), "January", "February","March","April","May","June","July","August","September","October","November","December")</f>
        <v>March</v>
      </c>
      <c r="D193" s="1" t="s">
        <v>271</v>
      </c>
      <c r="E193" s="1" t="s">
        <v>114</v>
      </c>
      <c r="F193" s="34">
        <v>598</v>
      </c>
    </row>
    <row r="194" spans="2:6" x14ac:dyDescent="0.35">
      <c r="B194" s="2">
        <v>45008</v>
      </c>
      <c r="C194" s="1" t="str">
        <f>CHOOSE((MONTH(Tabla2[[#This Row],[Date]])), "January", "February","March","April","May","June","July","August","September","October","November","December")</f>
        <v>March</v>
      </c>
      <c r="D194" s="1" t="s">
        <v>271</v>
      </c>
      <c r="E194" s="1" t="s">
        <v>33</v>
      </c>
      <c r="F194" s="34">
        <v>45.5</v>
      </c>
    </row>
    <row r="195" spans="2:6" x14ac:dyDescent="0.35">
      <c r="B195" s="2">
        <v>45008</v>
      </c>
      <c r="C195" s="1" t="str">
        <f>CHOOSE((MONTH(Tabla2[[#This Row],[Date]])), "January", "February","March","April","May","June","July","August","September","October","November","December")</f>
        <v>March</v>
      </c>
      <c r="D195" s="1" t="s">
        <v>272</v>
      </c>
      <c r="E195" s="1" t="s">
        <v>52</v>
      </c>
      <c r="F195" s="34">
        <v>149</v>
      </c>
    </row>
    <row r="196" spans="2:6" x14ac:dyDescent="0.35">
      <c r="B196" s="2">
        <v>45008</v>
      </c>
      <c r="C196" s="1" t="str">
        <f>CHOOSE((MONTH(Tabla2[[#This Row],[Date]])), "January", "February","March","April","May","June","July","August","September","October","November","December")</f>
        <v>March</v>
      </c>
      <c r="D196" s="1" t="s">
        <v>269</v>
      </c>
      <c r="E196" s="1" t="s">
        <v>45</v>
      </c>
      <c r="F196" s="34">
        <v>4000</v>
      </c>
    </row>
    <row r="197" spans="2:6" x14ac:dyDescent="0.35">
      <c r="B197" s="2">
        <v>45010</v>
      </c>
      <c r="C197" s="1" t="str">
        <f>CHOOSE((MONTH(Tabla2[[#This Row],[Date]])), "January", "February","March","April","May","June","July","August","September","October","November","December")</f>
        <v>March</v>
      </c>
      <c r="D197" s="1" t="s">
        <v>275</v>
      </c>
      <c r="E197" s="1" t="s">
        <v>36</v>
      </c>
      <c r="F197" s="34">
        <v>35</v>
      </c>
    </row>
    <row r="198" spans="2:6" x14ac:dyDescent="0.35">
      <c r="B198" s="2">
        <v>45011</v>
      </c>
      <c r="C198" s="1" t="str">
        <f>CHOOSE((MONTH(Tabla2[[#This Row],[Date]])), "January", "February","March","April","May","June","July","August","September","October","November","December")</f>
        <v>March</v>
      </c>
      <c r="D198" s="1" t="s">
        <v>265</v>
      </c>
      <c r="E198" s="1" t="s">
        <v>94</v>
      </c>
      <c r="F198" s="34">
        <v>122.71</v>
      </c>
    </row>
    <row r="199" spans="2:6" x14ac:dyDescent="0.35">
      <c r="B199" s="2">
        <v>45011</v>
      </c>
      <c r="C199" s="1" t="str">
        <f>CHOOSE((MONTH(Tabla2[[#This Row],[Date]])), "January", "February","March","April","May","June","July","August","September","October","November","December")</f>
        <v>March</v>
      </c>
      <c r="D199" s="1" t="s">
        <v>265</v>
      </c>
      <c r="E199" s="1" t="s">
        <v>9</v>
      </c>
      <c r="F199" s="34">
        <v>89.43</v>
      </c>
    </row>
    <row r="200" spans="2:6" x14ac:dyDescent="0.35">
      <c r="B200" s="2">
        <v>45011</v>
      </c>
      <c r="C200" s="1" t="str">
        <f>CHOOSE((MONTH(Tabla2[[#This Row],[Date]])), "January", "February","March","April","May","June","July","August","September","October","November","December")</f>
        <v>March</v>
      </c>
      <c r="D200" s="1" t="s">
        <v>265</v>
      </c>
      <c r="E200" s="1" t="s">
        <v>111</v>
      </c>
      <c r="F200" s="34">
        <v>220</v>
      </c>
    </row>
    <row r="201" spans="2:6" x14ac:dyDescent="0.35">
      <c r="B201" s="2">
        <v>45011</v>
      </c>
      <c r="C201" s="1" t="str">
        <f>CHOOSE((MONTH(Tabla2[[#This Row],[Date]])), "January", "February","March","April","May","June","July","August","September","October","November","December")</f>
        <v>March</v>
      </c>
      <c r="D201" s="1" t="s">
        <v>266</v>
      </c>
      <c r="E201" s="1" t="s">
        <v>97</v>
      </c>
      <c r="F201" s="34">
        <v>682</v>
      </c>
    </row>
    <row r="202" spans="2:6" x14ac:dyDescent="0.35">
      <c r="B202" s="2">
        <v>45011</v>
      </c>
      <c r="C202" s="1" t="str">
        <f>CHOOSE((MONTH(Tabla2[[#This Row],[Date]])), "January", "February","March","April","May","June","July","August","September","October","November","December")</f>
        <v>March</v>
      </c>
      <c r="D202" s="1" t="s">
        <v>272</v>
      </c>
      <c r="E202" s="1" t="s">
        <v>115</v>
      </c>
      <c r="F202" s="34">
        <v>197.37</v>
      </c>
    </row>
    <row r="203" spans="2:6" x14ac:dyDescent="0.35">
      <c r="B203" s="2">
        <v>45011</v>
      </c>
      <c r="C203" s="1" t="str">
        <f>CHOOSE((MONTH(Tabla2[[#This Row],[Date]])), "January", "February","March","April","May","June","July","August","September","October","November","December")</f>
        <v>March</v>
      </c>
      <c r="D203" s="1" t="s">
        <v>269</v>
      </c>
      <c r="E203" s="1" t="s">
        <v>102</v>
      </c>
      <c r="F203" s="34">
        <v>100</v>
      </c>
    </row>
    <row r="204" spans="2:6" x14ac:dyDescent="0.35">
      <c r="B204" s="2">
        <v>45012</v>
      </c>
      <c r="C204" s="1" t="str">
        <f>CHOOSE((MONTH(Tabla2[[#This Row],[Date]])), "January", "February","March","April","May","June","July","August","September","October","November","December")</f>
        <v>March</v>
      </c>
      <c r="D204" s="1" t="s">
        <v>265</v>
      </c>
      <c r="E204" s="1" t="s">
        <v>116</v>
      </c>
      <c r="F204" s="34">
        <v>123</v>
      </c>
    </row>
    <row r="205" spans="2:6" x14ac:dyDescent="0.35">
      <c r="B205" s="2">
        <v>45013</v>
      </c>
      <c r="C205" s="1" t="str">
        <f>CHOOSE((MONTH(Tabla2[[#This Row],[Date]])), "January", "February","March","April","May","June","July","August","September","October","November","December")</f>
        <v>March</v>
      </c>
      <c r="D205" s="1" t="s">
        <v>268</v>
      </c>
      <c r="E205" s="1" t="s">
        <v>117</v>
      </c>
      <c r="F205" s="34">
        <v>180</v>
      </c>
    </row>
    <row r="206" spans="2:6" x14ac:dyDescent="0.35">
      <c r="B206" s="2">
        <v>45017</v>
      </c>
      <c r="C206" s="1" t="str">
        <f>CHOOSE((MONTH(Tabla2[[#This Row],[Date]])), "January", "February","March","April","May","June","July","August","September","October","November","December")</f>
        <v>April</v>
      </c>
      <c r="D206" s="1" t="s">
        <v>268</v>
      </c>
      <c r="E206" s="1" t="s">
        <v>118</v>
      </c>
      <c r="F206" s="34">
        <v>988.58</v>
      </c>
    </row>
    <row r="207" spans="2:6" x14ac:dyDescent="0.35">
      <c r="B207" s="2">
        <v>45017</v>
      </c>
      <c r="C207" s="1" t="str">
        <f>CHOOSE((MONTH(Tabla2[[#This Row],[Date]])), "January", "February","March","April","May","June","July","August","September","October","November","December")</f>
        <v>April</v>
      </c>
      <c r="D207" s="1" t="s">
        <v>265</v>
      </c>
      <c r="E207" s="1" t="s">
        <v>9</v>
      </c>
      <c r="F207" s="34">
        <v>65</v>
      </c>
    </row>
    <row r="208" spans="2:6" x14ac:dyDescent="0.35">
      <c r="B208" s="2">
        <v>45017</v>
      </c>
      <c r="C208" s="1" t="str">
        <f>CHOOSE((MONTH(Tabla2[[#This Row],[Date]])), "January", "February","March","April","May","June","July","August","September","October","November","December")</f>
        <v>April</v>
      </c>
      <c r="D208" s="1" t="s">
        <v>265</v>
      </c>
      <c r="E208" s="1" t="s">
        <v>119</v>
      </c>
      <c r="F208" s="34">
        <v>473.15</v>
      </c>
    </row>
    <row r="209" spans="2:6" x14ac:dyDescent="0.35">
      <c r="B209" s="2">
        <v>45018</v>
      </c>
      <c r="C209" s="1" t="str">
        <f>CHOOSE((MONTH(Tabla2[[#This Row],[Date]])), "January", "February","March","April","May","June","July","August","September","October","November","December")</f>
        <v>April</v>
      </c>
      <c r="D209" s="1" t="s">
        <v>265</v>
      </c>
      <c r="E209" s="1" t="s">
        <v>94</v>
      </c>
      <c r="F209" s="34">
        <v>130.62</v>
      </c>
    </row>
    <row r="210" spans="2:6" x14ac:dyDescent="0.35">
      <c r="B210" s="2">
        <v>45018</v>
      </c>
      <c r="C210" s="1" t="str">
        <f>CHOOSE((MONTH(Tabla2[[#This Row],[Date]])), "January", "February","March","April","May","June","July","August","September","October","November","December")</f>
        <v>April</v>
      </c>
      <c r="D210" s="1" t="s">
        <v>265</v>
      </c>
      <c r="E210" s="1" t="s">
        <v>9</v>
      </c>
      <c r="F210" s="34">
        <v>92.3</v>
      </c>
    </row>
    <row r="211" spans="2:6" x14ac:dyDescent="0.35">
      <c r="B211" s="2">
        <v>45018</v>
      </c>
      <c r="C211" s="1" t="str">
        <f>CHOOSE((MONTH(Tabla2[[#This Row],[Date]])), "January", "February","March","April","May","June","July","August","September","October","November","December")</f>
        <v>April</v>
      </c>
      <c r="D211" s="1" t="s">
        <v>273</v>
      </c>
      <c r="E211" s="1" t="s">
        <v>8</v>
      </c>
      <c r="F211" s="34">
        <v>500</v>
      </c>
    </row>
    <row r="212" spans="2:6" x14ac:dyDescent="0.35">
      <c r="B212" s="2">
        <v>45018</v>
      </c>
      <c r="C212" s="1" t="str">
        <f>CHOOSE((MONTH(Tabla2[[#This Row],[Date]])), "January", "February","March","April","May","June","July","August","September","October","November","December")</f>
        <v>April</v>
      </c>
      <c r="D212" s="1" t="s">
        <v>265</v>
      </c>
      <c r="E212" s="1" t="s">
        <v>120</v>
      </c>
      <c r="F212" s="34">
        <v>486.54</v>
      </c>
    </row>
    <row r="213" spans="2:6" x14ac:dyDescent="0.35">
      <c r="B213" s="2">
        <v>45021</v>
      </c>
      <c r="C213" s="1" t="str">
        <f>CHOOSE((MONTH(Tabla2[[#This Row],[Date]])), "January", "February","March","April","May","June","July","August","September","October","November","December")</f>
        <v>April</v>
      </c>
      <c r="D213" s="1" t="s">
        <v>269</v>
      </c>
      <c r="E213" s="1" t="s">
        <v>121</v>
      </c>
      <c r="F213" s="34">
        <v>6371.52</v>
      </c>
    </row>
    <row r="214" spans="2:6" x14ac:dyDescent="0.35">
      <c r="B214" s="2">
        <v>45021</v>
      </c>
      <c r="C214" s="1" t="str">
        <f>CHOOSE((MONTH(Tabla2[[#This Row],[Date]])), "January", "February","March","April","May","June","July","August","September","October","November","December")</f>
        <v>April</v>
      </c>
      <c r="D214" s="1" t="s">
        <v>268</v>
      </c>
      <c r="E214" s="1" t="s">
        <v>122</v>
      </c>
      <c r="F214" s="34">
        <v>450</v>
      </c>
    </row>
    <row r="215" spans="2:6" x14ac:dyDescent="0.35">
      <c r="B215" s="2">
        <v>45021</v>
      </c>
      <c r="C215" s="1" t="str">
        <f>CHOOSE((MONTH(Tabla2[[#This Row],[Date]])), "January", "February","March","April","May","June","July","August","September","October","November","December")</f>
        <v>April</v>
      </c>
      <c r="D215" s="1" t="s">
        <v>274</v>
      </c>
      <c r="E215" s="1" t="s">
        <v>69</v>
      </c>
      <c r="F215" s="34">
        <v>908.68</v>
      </c>
    </row>
    <row r="216" spans="2:6" x14ac:dyDescent="0.35">
      <c r="B216" s="2">
        <v>45023</v>
      </c>
      <c r="C216" s="1" t="str">
        <f>CHOOSE((MONTH(Tabla2[[#This Row],[Date]])), "January", "February","March","April","May","June","July","August","September","October","November","December")</f>
        <v>April</v>
      </c>
      <c r="D216" s="1" t="s">
        <v>271</v>
      </c>
      <c r="E216" s="1" t="s">
        <v>123</v>
      </c>
      <c r="F216" s="34">
        <v>180.25</v>
      </c>
    </row>
    <row r="217" spans="2:6" x14ac:dyDescent="0.35">
      <c r="B217" s="2">
        <v>45023</v>
      </c>
      <c r="C217" s="1" t="str">
        <f>CHOOSE((MONTH(Tabla2[[#This Row],[Date]])), "January", "February","March","April","May","June","July","August","September","October","November","December")</f>
        <v>April</v>
      </c>
      <c r="D217" s="1" t="s">
        <v>265</v>
      </c>
      <c r="E217" s="1" t="s">
        <v>43</v>
      </c>
      <c r="F217" s="34">
        <v>159.32</v>
      </c>
    </row>
    <row r="218" spans="2:6" x14ac:dyDescent="0.35">
      <c r="B218" s="2">
        <v>45024</v>
      </c>
      <c r="C218" s="1" t="str">
        <f>CHOOSE((MONTH(Tabla2[[#This Row],[Date]])), "January", "February","March","April","May","June","July","August","September","October","November","December")</f>
        <v>April</v>
      </c>
      <c r="D218" s="1" t="s">
        <v>265</v>
      </c>
      <c r="E218" s="1" t="s">
        <v>94</v>
      </c>
      <c r="F218" s="34">
        <v>89.06</v>
      </c>
    </row>
    <row r="219" spans="2:6" x14ac:dyDescent="0.35">
      <c r="B219" s="2">
        <v>45024</v>
      </c>
      <c r="C219" s="1" t="str">
        <f>CHOOSE((MONTH(Tabla2[[#This Row],[Date]])), "January", "February","March","April","May","June","July","August","September","October","November","December")</f>
        <v>April</v>
      </c>
      <c r="D219" s="1" t="s">
        <v>265</v>
      </c>
      <c r="E219" s="1" t="s">
        <v>51</v>
      </c>
      <c r="F219" s="34">
        <v>167.24</v>
      </c>
    </row>
    <row r="220" spans="2:6" x14ac:dyDescent="0.35">
      <c r="B220" s="2">
        <v>45024</v>
      </c>
      <c r="C220" s="1" t="str">
        <f>CHOOSE((MONTH(Tabla2[[#This Row],[Date]])), "January", "February","March","April","May","June","July","August","September","October","November","December")</f>
        <v>April</v>
      </c>
      <c r="D220" s="1" t="s">
        <v>272</v>
      </c>
      <c r="E220" s="1" t="s">
        <v>99</v>
      </c>
      <c r="F220" s="34">
        <v>148</v>
      </c>
    </row>
    <row r="221" spans="2:6" x14ac:dyDescent="0.35">
      <c r="B221" s="2">
        <v>45025</v>
      </c>
      <c r="C221" s="1" t="str">
        <f>CHOOSE((MONTH(Tabla2[[#This Row],[Date]])), "January", "February","March","April","May","June","July","August","September","October","November","December")</f>
        <v>April</v>
      </c>
      <c r="D221" s="1" t="s">
        <v>266</v>
      </c>
      <c r="E221" s="1" t="s">
        <v>63</v>
      </c>
      <c r="F221" s="34">
        <v>682</v>
      </c>
    </row>
    <row r="222" spans="2:6" x14ac:dyDescent="0.35">
      <c r="B222" s="2">
        <v>45025</v>
      </c>
      <c r="C222" s="1" t="str">
        <f>CHOOSE((MONTH(Tabla2[[#This Row],[Date]])), "January", "February","March","April","May","June","July","August","September","October","November","December")</f>
        <v>April</v>
      </c>
      <c r="D222" s="1" t="s">
        <v>265</v>
      </c>
      <c r="E222" s="1" t="s">
        <v>9</v>
      </c>
      <c r="F222" s="34">
        <v>30</v>
      </c>
    </row>
    <row r="223" spans="2:6" x14ac:dyDescent="0.35">
      <c r="B223" s="2">
        <v>45027</v>
      </c>
      <c r="C223" s="1" t="str">
        <f>CHOOSE((MONTH(Tabla2[[#This Row],[Date]])), "January", "February","March","April","May","June","July","August","September","October","November","December")</f>
        <v>April</v>
      </c>
      <c r="D223" s="1" t="s">
        <v>268</v>
      </c>
      <c r="E223" s="1" t="s">
        <v>124</v>
      </c>
      <c r="F223" s="34">
        <v>70</v>
      </c>
    </row>
    <row r="224" spans="2:6" x14ac:dyDescent="0.35">
      <c r="B224" s="2">
        <v>45027</v>
      </c>
      <c r="C224" s="1" t="str">
        <f>CHOOSE((MONTH(Tabla2[[#This Row],[Date]])), "January", "February","March","April","May","June","July","August","September","October","November","December")</f>
        <v>April</v>
      </c>
      <c r="D224" s="1" t="s">
        <v>265</v>
      </c>
      <c r="E224" s="1" t="s">
        <v>75</v>
      </c>
      <c r="F224" s="34">
        <v>191.98</v>
      </c>
    </row>
    <row r="225" spans="2:6" x14ac:dyDescent="0.35">
      <c r="B225" s="2">
        <v>45027</v>
      </c>
      <c r="C225" s="1" t="str">
        <f>CHOOSE((MONTH(Tabla2[[#This Row],[Date]])), "January", "February","March","April","May","June","July","August","September","October","November","December")</f>
        <v>April</v>
      </c>
      <c r="D225" s="1" t="s">
        <v>268</v>
      </c>
      <c r="E225" s="1" t="s">
        <v>125</v>
      </c>
      <c r="F225" s="34">
        <v>150</v>
      </c>
    </row>
    <row r="226" spans="2:6" x14ac:dyDescent="0.35">
      <c r="B226" s="2">
        <v>45027</v>
      </c>
      <c r="C226" s="1" t="str">
        <f>CHOOSE((MONTH(Tabla2[[#This Row],[Date]])), "January", "February","March","April","May","June","July","August","September","October","November","December")</f>
        <v>April</v>
      </c>
      <c r="D226" s="1" t="s">
        <v>267</v>
      </c>
      <c r="E226" s="1" t="s">
        <v>126</v>
      </c>
      <c r="F226" s="34">
        <v>98.96</v>
      </c>
    </row>
    <row r="227" spans="2:6" x14ac:dyDescent="0.35">
      <c r="B227" s="2">
        <v>45027</v>
      </c>
      <c r="C227" s="1" t="str">
        <f>CHOOSE((MONTH(Tabla2[[#This Row],[Date]])), "January", "February","March","April","May","June","July","August","September","October","November","December")</f>
        <v>April</v>
      </c>
      <c r="D227" s="1" t="s">
        <v>265</v>
      </c>
      <c r="E227" s="1" t="s">
        <v>127</v>
      </c>
      <c r="F227" s="34">
        <v>59.54</v>
      </c>
    </row>
    <row r="228" spans="2:6" x14ac:dyDescent="0.35">
      <c r="B228" s="2">
        <v>45027</v>
      </c>
      <c r="C228" s="1" t="str">
        <f>CHOOSE((MONTH(Tabla2[[#This Row],[Date]])), "January", "February","March","April","May","June","July","August","September","October","November","December")</f>
        <v>April</v>
      </c>
      <c r="D228" s="1" t="s">
        <v>273</v>
      </c>
      <c r="E228" s="1" t="s">
        <v>8</v>
      </c>
      <c r="F228" s="34">
        <v>500</v>
      </c>
    </row>
    <row r="229" spans="2:6" x14ac:dyDescent="0.35">
      <c r="B229" s="2">
        <v>45029</v>
      </c>
      <c r="C229" s="1" t="str">
        <f>CHOOSE((MONTH(Tabla2[[#This Row],[Date]])), "January", "February","March","April","May","June","July","August","September","October","November","December")</f>
        <v>April</v>
      </c>
      <c r="D229" s="1" t="s">
        <v>269</v>
      </c>
      <c r="E229" s="1" t="s">
        <v>102</v>
      </c>
      <c r="F229" s="34">
        <v>80</v>
      </c>
    </row>
    <row r="230" spans="2:6" x14ac:dyDescent="0.35">
      <c r="B230" s="2">
        <v>45031</v>
      </c>
      <c r="C230" s="1" t="str">
        <f>CHOOSE((MONTH(Tabla2[[#This Row],[Date]])), "January", "February","March","April","May","June","July","August","September","October","November","December")</f>
        <v>April</v>
      </c>
      <c r="D230" s="1" t="s">
        <v>273</v>
      </c>
      <c r="E230" s="1" t="s">
        <v>8</v>
      </c>
      <c r="F230" s="34">
        <v>1000</v>
      </c>
    </row>
    <row r="231" spans="2:6" x14ac:dyDescent="0.35">
      <c r="B231" s="2">
        <v>45031</v>
      </c>
      <c r="C231" s="1" t="str">
        <f>CHOOSE((MONTH(Tabla2[[#This Row],[Date]])), "January", "February","March","April","May","June","July","August","September","October","November","December")</f>
        <v>April</v>
      </c>
      <c r="D231" s="1" t="s">
        <v>265</v>
      </c>
      <c r="E231" s="1" t="s">
        <v>94</v>
      </c>
      <c r="F231" s="34">
        <v>171</v>
      </c>
    </row>
    <row r="232" spans="2:6" x14ac:dyDescent="0.35">
      <c r="B232" s="2">
        <v>45031</v>
      </c>
      <c r="C232" s="1" t="str">
        <f>CHOOSE((MONTH(Tabla2[[#This Row],[Date]])), "January", "February","March","April","May","June","July","August","September","October","November","December")</f>
        <v>April</v>
      </c>
      <c r="D232" s="1" t="s">
        <v>265</v>
      </c>
      <c r="E232" s="1" t="s">
        <v>128</v>
      </c>
      <c r="F232" s="34">
        <v>8</v>
      </c>
    </row>
    <row r="233" spans="2:6" x14ac:dyDescent="0.35">
      <c r="B233" s="2">
        <v>45031</v>
      </c>
      <c r="C233" s="1" t="str">
        <f>CHOOSE((MONTH(Tabla2[[#This Row],[Date]])), "January", "February","March","April","May","June","July","August","September","October","November","December")</f>
        <v>April</v>
      </c>
      <c r="D233" s="1" t="s">
        <v>269</v>
      </c>
      <c r="E233" s="1" t="s">
        <v>40</v>
      </c>
      <c r="F233" s="34">
        <v>200</v>
      </c>
    </row>
    <row r="234" spans="2:6" x14ac:dyDescent="0.35">
      <c r="B234" s="2">
        <v>45031</v>
      </c>
      <c r="C234" s="1" t="str">
        <f>CHOOSE((MONTH(Tabla2[[#This Row],[Date]])), "January", "February","March","April","May","June","July","August","September","October","November","December")</f>
        <v>April</v>
      </c>
      <c r="D234" s="1" t="s">
        <v>265</v>
      </c>
      <c r="E234" s="1" t="s">
        <v>129</v>
      </c>
      <c r="F234" s="34">
        <v>120</v>
      </c>
    </row>
    <row r="235" spans="2:6" x14ac:dyDescent="0.35">
      <c r="B235" s="2">
        <v>45032</v>
      </c>
      <c r="C235" s="1" t="str">
        <f>CHOOSE((MONTH(Tabla2[[#This Row],[Date]])), "January", "February","March","April","May","June","July","August","September","October","November","December")</f>
        <v>April</v>
      </c>
      <c r="D235" s="1" t="s">
        <v>265</v>
      </c>
      <c r="E235" s="1" t="s">
        <v>43</v>
      </c>
      <c r="F235" s="34">
        <v>200.89</v>
      </c>
    </row>
    <row r="236" spans="2:6" x14ac:dyDescent="0.35">
      <c r="B236" s="2">
        <v>45036</v>
      </c>
      <c r="C236" s="1" t="str">
        <f>CHOOSE((MONTH(Tabla2[[#This Row],[Date]])), "January", "February","March","April","May","June","July","August","September","October","November","December")</f>
        <v>April</v>
      </c>
      <c r="D236" s="1" t="s">
        <v>269</v>
      </c>
      <c r="E236" s="1" t="s">
        <v>130</v>
      </c>
      <c r="F236" s="34">
        <v>8365.56</v>
      </c>
    </row>
    <row r="237" spans="2:6" x14ac:dyDescent="0.35">
      <c r="B237" s="2">
        <v>45037</v>
      </c>
      <c r="C237" s="1" t="str">
        <f>CHOOSE((MONTH(Tabla2[[#This Row],[Date]])), "January", "February","March","April","May","June","July","August","September","October","November","December")</f>
        <v>April</v>
      </c>
      <c r="D237" s="1" t="s">
        <v>272</v>
      </c>
      <c r="E237" s="1" t="s">
        <v>52</v>
      </c>
      <c r="F237" s="34">
        <v>149</v>
      </c>
    </row>
    <row r="238" spans="2:6" x14ac:dyDescent="0.35">
      <c r="B238" s="2">
        <v>45037</v>
      </c>
      <c r="C238" s="1" t="str">
        <f>CHOOSE((MONTH(Tabla2[[#This Row],[Date]])), "January", "February","March","April","May","June","July","August","September","October","November","December")</f>
        <v>April</v>
      </c>
      <c r="D238" s="1" t="s">
        <v>269</v>
      </c>
      <c r="E238" s="1" t="s">
        <v>45</v>
      </c>
      <c r="F238" s="34">
        <v>4000</v>
      </c>
    </row>
    <row r="239" spans="2:6" x14ac:dyDescent="0.35">
      <c r="B239" s="2">
        <v>45037</v>
      </c>
      <c r="C239" s="1" t="str">
        <f>CHOOSE((MONTH(Tabla2[[#This Row],[Date]])), "January", "February","March","April","May","June","July","August","September","October","November","December")</f>
        <v>April</v>
      </c>
      <c r="D239" s="1" t="s">
        <v>275</v>
      </c>
      <c r="E239" s="1" t="s">
        <v>82</v>
      </c>
      <c r="F239" s="34">
        <v>3577</v>
      </c>
    </row>
    <row r="240" spans="2:6" x14ac:dyDescent="0.35">
      <c r="B240" s="2">
        <v>45039</v>
      </c>
      <c r="C240" s="1" t="str">
        <f>CHOOSE((MONTH(Tabla2[[#This Row],[Date]])), "January", "February","March","April","May","June","July","August","September","October","November","December")</f>
        <v>April</v>
      </c>
      <c r="D240" s="1" t="s">
        <v>266</v>
      </c>
      <c r="E240" s="1" t="s">
        <v>63</v>
      </c>
      <c r="F240" s="34">
        <v>682</v>
      </c>
    </row>
    <row r="241" spans="2:6" x14ac:dyDescent="0.35">
      <c r="B241" s="2">
        <v>45039</v>
      </c>
      <c r="C241" s="1" t="str">
        <f>CHOOSE((MONTH(Tabla2[[#This Row],[Date]])), "January", "February","March","April","May","June","July","August","September","October","November","December")</f>
        <v>April</v>
      </c>
      <c r="D241" s="1" t="s">
        <v>271</v>
      </c>
      <c r="E241" s="1" t="s">
        <v>131</v>
      </c>
      <c r="F241" s="34">
        <v>185</v>
      </c>
    </row>
    <row r="242" spans="2:6" x14ac:dyDescent="0.35">
      <c r="B242" s="2">
        <v>45040</v>
      </c>
      <c r="C242" s="1" t="str">
        <f>CHOOSE((MONTH(Tabla2[[#This Row],[Date]])), "January", "February","March","April","May","June","July","August","September","October","November","December")</f>
        <v>April</v>
      </c>
      <c r="D242" s="1" t="s">
        <v>268</v>
      </c>
      <c r="E242" s="1" t="s">
        <v>132</v>
      </c>
      <c r="F242" s="34">
        <v>443.33</v>
      </c>
    </row>
    <row r="243" spans="2:6" x14ac:dyDescent="0.35">
      <c r="B243" s="2">
        <v>45040</v>
      </c>
      <c r="C243" s="1" t="str">
        <f>CHOOSE((MONTH(Tabla2[[#This Row],[Date]])), "January", "February","March","April","May","June","July","August","September","October","November","December")</f>
        <v>April</v>
      </c>
      <c r="D243" s="1" t="s">
        <v>275</v>
      </c>
      <c r="E243" s="1" t="s">
        <v>15</v>
      </c>
      <c r="F243" s="34">
        <v>84.8</v>
      </c>
    </row>
    <row r="244" spans="2:6" x14ac:dyDescent="0.35">
      <c r="B244" s="2">
        <v>45040</v>
      </c>
      <c r="C244" s="1" t="str">
        <f>CHOOSE((MONTH(Tabla2[[#This Row],[Date]])), "January", "February","March","April","May","June","July","August","September","October","November","December")</f>
        <v>April</v>
      </c>
      <c r="D244" s="1" t="s">
        <v>268</v>
      </c>
      <c r="E244" s="1" t="s">
        <v>133</v>
      </c>
      <c r="F244" s="34">
        <v>680</v>
      </c>
    </row>
    <row r="245" spans="2:6" x14ac:dyDescent="0.35">
      <c r="B245" s="2">
        <v>45040</v>
      </c>
      <c r="C245" s="1" t="str">
        <f>CHOOSE((MONTH(Tabla2[[#This Row],[Date]])), "January", "February","March","April","May","June","July","August","September","October","November","December")</f>
        <v>April</v>
      </c>
      <c r="D245" s="1" t="s">
        <v>264</v>
      </c>
      <c r="E245" s="1" t="s">
        <v>134</v>
      </c>
      <c r="F245" s="34">
        <v>1700</v>
      </c>
    </row>
    <row r="246" spans="2:6" x14ac:dyDescent="0.35">
      <c r="B246" s="2">
        <v>45040</v>
      </c>
      <c r="C246" s="1" t="str">
        <f>CHOOSE((MONTH(Tabla2[[#This Row],[Date]])), "January", "February","March","April","May","June","July","August","September","October","November","December")</f>
        <v>April</v>
      </c>
      <c r="D246" s="1" t="s">
        <v>264</v>
      </c>
      <c r="E246" s="1" t="s">
        <v>135</v>
      </c>
      <c r="F246" s="34">
        <v>1377</v>
      </c>
    </row>
    <row r="247" spans="2:6" x14ac:dyDescent="0.35">
      <c r="B247" s="2">
        <v>45042</v>
      </c>
      <c r="C247" s="1" t="str">
        <f>CHOOSE((MONTH(Tabla2[[#This Row],[Date]])), "January", "February","March","April","May","June","July","August","September","October","November","December")</f>
        <v>April</v>
      </c>
      <c r="D247" s="1" t="s">
        <v>272</v>
      </c>
      <c r="E247" s="1" t="s">
        <v>115</v>
      </c>
      <c r="F247" s="34">
        <v>197</v>
      </c>
    </row>
    <row r="248" spans="2:6" x14ac:dyDescent="0.35">
      <c r="B248" s="2">
        <v>45044</v>
      </c>
      <c r="C248" s="1" t="str">
        <f>CHOOSE((MONTH(Tabla2[[#This Row],[Date]])), "January", "February","March","April","May","June","July","August","September","October","November","December")</f>
        <v>April</v>
      </c>
      <c r="D248" s="1" t="s">
        <v>268</v>
      </c>
      <c r="E248" s="1" t="s">
        <v>136</v>
      </c>
      <c r="F248" s="34">
        <v>53.33</v>
      </c>
    </row>
    <row r="249" spans="2:6" x14ac:dyDescent="0.35">
      <c r="B249" s="2">
        <v>45045</v>
      </c>
      <c r="C249" s="1" t="str">
        <f>CHOOSE((MONTH(Tabla2[[#This Row],[Date]])), "January", "February","March","April","May","June","July","August","September","October","November","December")</f>
        <v>April</v>
      </c>
      <c r="D249" s="1" t="s">
        <v>265</v>
      </c>
      <c r="E249" s="1" t="s">
        <v>9</v>
      </c>
      <c r="F249" s="34">
        <v>50.47</v>
      </c>
    </row>
    <row r="250" spans="2:6" x14ac:dyDescent="0.35">
      <c r="B250" s="2">
        <v>45045</v>
      </c>
      <c r="C250" s="1" t="str">
        <f>CHOOSE((MONTH(Tabla2[[#This Row],[Date]])), "January", "February","March","April","May","June","July","August","September","October","November","December")</f>
        <v>April</v>
      </c>
      <c r="D250" s="1" t="s">
        <v>268</v>
      </c>
      <c r="E250" s="1" t="s">
        <v>137</v>
      </c>
      <c r="F250" s="34">
        <v>70</v>
      </c>
    </row>
    <row r="251" spans="2:6" x14ac:dyDescent="0.35">
      <c r="B251" s="2">
        <v>45045</v>
      </c>
      <c r="C251" s="1" t="str">
        <f>CHOOSE((MONTH(Tabla2[[#This Row],[Date]])), "January", "February","March","April","May","June","July","August","September","October","November","December")</f>
        <v>April</v>
      </c>
      <c r="D251" s="1" t="s">
        <v>264</v>
      </c>
      <c r="E251" s="1" t="s">
        <v>134</v>
      </c>
      <c r="F251" s="34">
        <v>4300</v>
      </c>
    </row>
    <row r="252" spans="2:6" x14ac:dyDescent="0.35">
      <c r="B252" s="2">
        <v>45045</v>
      </c>
      <c r="C252" s="1" t="str">
        <f>CHOOSE((MONTH(Tabla2[[#This Row],[Date]])), "January", "February","March","April","May","June","July","August","September","October","November","December")</f>
        <v>April</v>
      </c>
      <c r="D252" s="1" t="s">
        <v>264</v>
      </c>
      <c r="E252" s="1" t="s">
        <v>135</v>
      </c>
      <c r="F252" s="34">
        <v>2128.34</v>
      </c>
    </row>
    <row r="253" spans="2:6" x14ac:dyDescent="0.35">
      <c r="B253" s="2">
        <v>45045</v>
      </c>
      <c r="C253" s="1" t="str">
        <f>CHOOSE((MONTH(Tabla2[[#This Row],[Date]])), "January", "February","March","April","May","June","July","August","September","October","November","December")</f>
        <v>April</v>
      </c>
      <c r="D253" s="1" t="s">
        <v>264</v>
      </c>
      <c r="E253" s="1" t="s">
        <v>138</v>
      </c>
      <c r="F253" s="34">
        <v>1006.72</v>
      </c>
    </row>
    <row r="254" spans="2:6" x14ac:dyDescent="0.35">
      <c r="B254" s="2">
        <v>45046</v>
      </c>
      <c r="C254" s="1" t="str">
        <f>CHOOSE((MONTH(Tabla2[[#This Row],[Date]])), "January", "February","March","April","May","June","July","August","September","October","November","December")</f>
        <v>April</v>
      </c>
      <c r="D254" s="1" t="s">
        <v>265</v>
      </c>
      <c r="E254" s="1" t="s">
        <v>9</v>
      </c>
      <c r="F254" s="34">
        <v>32.880000000000003</v>
      </c>
    </row>
    <row r="255" spans="2:6" x14ac:dyDescent="0.35">
      <c r="B255" s="2">
        <v>45047</v>
      </c>
      <c r="C255" s="1" t="str">
        <f>CHOOSE((MONTH(Tabla2[[#This Row],[Date]])), "January", "February","March","April","May","June","July","August","September","October","November","December")</f>
        <v>May</v>
      </c>
      <c r="D255" s="1" t="s">
        <v>268</v>
      </c>
      <c r="E255" s="1" t="s">
        <v>118</v>
      </c>
      <c r="F255" s="34">
        <v>988.58</v>
      </c>
    </row>
    <row r="256" spans="2:6" x14ac:dyDescent="0.35">
      <c r="B256" s="2">
        <v>45048</v>
      </c>
      <c r="C256" s="1" t="str">
        <f>CHOOSE((MONTH(Tabla2[[#This Row],[Date]])), "January", "February","March","April","May","June","July","August","September","October","November","December")</f>
        <v>May</v>
      </c>
      <c r="D256" s="1" t="s">
        <v>274</v>
      </c>
      <c r="E256" s="1" t="s">
        <v>69</v>
      </c>
      <c r="F256" s="34">
        <v>899.03</v>
      </c>
    </row>
    <row r="257" spans="2:6" x14ac:dyDescent="0.35">
      <c r="B257" s="2">
        <v>45048</v>
      </c>
      <c r="C257" s="1" t="str">
        <f>CHOOSE((MONTH(Tabla2[[#This Row],[Date]])), "January", "February","March","April","May","June","July","August","September","October","November","December")</f>
        <v>May</v>
      </c>
      <c r="D257" s="1" t="s">
        <v>265</v>
      </c>
      <c r="E257" s="1" t="s">
        <v>139</v>
      </c>
      <c r="F257" s="34">
        <v>105</v>
      </c>
    </row>
    <row r="258" spans="2:6" x14ac:dyDescent="0.35">
      <c r="B258" s="2">
        <v>45048</v>
      </c>
      <c r="C258" s="1" t="str">
        <f>CHOOSE((MONTH(Tabla2[[#This Row],[Date]])), "January", "February","March","April","May","June","July","August","September","October","November","December")</f>
        <v>May</v>
      </c>
      <c r="D258" s="1" t="s">
        <v>265</v>
      </c>
      <c r="E258" s="1" t="s">
        <v>12</v>
      </c>
      <c r="F258" s="34">
        <v>48</v>
      </c>
    </row>
    <row r="259" spans="2:6" x14ac:dyDescent="0.35">
      <c r="B259" s="2">
        <v>45048</v>
      </c>
      <c r="C259" s="1" t="str">
        <f>CHOOSE((MONTH(Tabla2[[#This Row],[Date]])), "January", "February","March","April","May","June","July","August","September","October","November","December")</f>
        <v>May</v>
      </c>
      <c r="D259" s="1" t="s">
        <v>270</v>
      </c>
      <c r="E259" s="1" t="s">
        <v>13</v>
      </c>
      <c r="F259" s="34">
        <v>12</v>
      </c>
    </row>
    <row r="260" spans="2:6" x14ac:dyDescent="0.35">
      <c r="B260" s="2">
        <v>45051</v>
      </c>
      <c r="C260" s="1" t="str">
        <f>CHOOSE((MONTH(Tabla2[[#This Row],[Date]])), "January", "February","March","April","May","June","July","August","September","October","November","December")</f>
        <v>May</v>
      </c>
      <c r="D260" s="1" t="s">
        <v>269</v>
      </c>
      <c r="E260" s="1" t="s">
        <v>140</v>
      </c>
      <c r="F260" s="34">
        <v>6398.45</v>
      </c>
    </row>
    <row r="261" spans="2:6" x14ac:dyDescent="0.35">
      <c r="B261" s="2">
        <v>45051</v>
      </c>
      <c r="C261" s="1" t="str">
        <f>CHOOSE((MONTH(Tabla2[[#This Row],[Date]])), "January", "February","March","April","May","June","July","August","September","October","November","December")</f>
        <v>May</v>
      </c>
      <c r="D261" s="1" t="s">
        <v>272</v>
      </c>
      <c r="E261" s="1" t="s">
        <v>99</v>
      </c>
      <c r="F261" s="34">
        <v>147.81</v>
      </c>
    </row>
    <row r="262" spans="2:6" x14ac:dyDescent="0.35">
      <c r="B262" s="2">
        <v>45051</v>
      </c>
      <c r="C262" s="1" t="str">
        <f>CHOOSE((MONTH(Tabla2[[#This Row],[Date]])), "January", "February","March","April","May","June","July","August","September","October","November","December")</f>
        <v>May</v>
      </c>
      <c r="D262" s="1" t="s">
        <v>268</v>
      </c>
      <c r="E262" s="1" t="s">
        <v>36</v>
      </c>
      <c r="F262" s="34">
        <v>90</v>
      </c>
    </row>
    <row r="263" spans="2:6" x14ac:dyDescent="0.35">
      <c r="B263" s="2">
        <v>45052</v>
      </c>
      <c r="C263" s="1" t="str">
        <f>CHOOSE((MONTH(Tabla2[[#This Row],[Date]])), "January", "February","March","April","May","June","July","August","September","October","November","December")</f>
        <v>May</v>
      </c>
      <c r="D263" s="1" t="s">
        <v>265</v>
      </c>
      <c r="E263" s="1" t="s">
        <v>87</v>
      </c>
      <c r="F263" s="34">
        <v>849.42</v>
      </c>
    </row>
    <row r="264" spans="2:6" x14ac:dyDescent="0.35">
      <c r="B264" s="2">
        <v>45053</v>
      </c>
      <c r="C264" s="1" t="str">
        <f>CHOOSE((MONTH(Tabla2[[#This Row],[Date]])), "January", "February","March","April","May","June","July","August","September","October","November","December")</f>
        <v>May</v>
      </c>
      <c r="D264" s="1" t="s">
        <v>266</v>
      </c>
      <c r="E264" s="1" t="s">
        <v>63</v>
      </c>
      <c r="F264" s="34">
        <v>682</v>
      </c>
    </row>
    <row r="265" spans="2:6" x14ac:dyDescent="0.35">
      <c r="B265" s="2">
        <v>45053</v>
      </c>
      <c r="C265" s="1" t="str">
        <f>CHOOSE((MONTH(Tabla2[[#This Row],[Date]])), "January", "February","March","April","May","June","July","August","September","October","November","December")</f>
        <v>May</v>
      </c>
      <c r="D265" s="1" t="s">
        <v>265</v>
      </c>
      <c r="E265" s="1" t="s">
        <v>141</v>
      </c>
      <c r="F265" s="34">
        <v>200</v>
      </c>
    </row>
    <row r="266" spans="2:6" x14ac:dyDescent="0.35">
      <c r="B266" s="2">
        <v>45053</v>
      </c>
      <c r="C266" s="1" t="str">
        <f>CHOOSE((MONTH(Tabla2[[#This Row],[Date]])), "January", "February","March","April","May","June","July","August","September","October","November","December")</f>
        <v>May</v>
      </c>
      <c r="D266" s="1" t="s">
        <v>271</v>
      </c>
      <c r="E266" s="1" t="s">
        <v>131</v>
      </c>
      <c r="F266" s="34">
        <v>176</v>
      </c>
    </row>
    <row r="267" spans="2:6" x14ac:dyDescent="0.35">
      <c r="B267" s="2">
        <v>45053</v>
      </c>
      <c r="C267" s="1" t="str">
        <f>CHOOSE((MONTH(Tabla2[[#This Row],[Date]])), "January", "February","March","April","May","June","July","August","September","October","November","December")</f>
        <v>May</v>
      </c>
      <c r="D267" s="1" t="s">
        <v>270</v>
      </c>
      <c r="E267" s="1" t="s">
        <v>72</v>
      </c>
      <c r="F267" s="34">
        <v>180</v>
      </c>
    </row>
    <row r="268" spans="2:6" x14ac:dyDescent="0.35">
      <c r="B268" s="2">
        <v>45053</v>
      </c>
      <c r="C268" s="1" t="str">
        <f>CHOOSE((MONTH(Tabla2[[#This Row],[Date]])), "January", "February","March","April","May","June","July","August","September","October","November","December")</f>
        <v>May</v>
      </c>
      <c r="D268" s="1" t="s">
        <v>268</v>
      </c>
      <c r="E268" s="1" t="s">
        <v>36</v>
      </c>
      <c r="F268" s="34">
        <v>42</v>
      </c>
    </row>
    <row r="269" spans="2:6" x14ac:dyDescent="0.35">
      <c r="B269" s="2">
        <v>45055</v>
      </c>
      <c r="C269" s="1" t="str">
        <f>CHOOSE((MONTH(Tabla2[[#This Row],[Date]])), "January", "February","March","April","May","June","July","August","September","October","November","December")</f>
        <v>May</v>
      </c>
      <c r="D269" s="1" t="s">
        <v>268</v>
      </c>
      <c r="E269" s="1" t="s">
        <v>142</v>
      </c>
      <c r="F269" s="34">
        <v>475</v>
      </c>
    </row>
    <row r="270" spans="2:6" x14ac:dyDescent="0.35">
      <c r="B270" s="2">
        <v>45055</v>
      </c>
      <c r="C270" s="1" t="str">
        <f>CHOOSE((MONTH(Tabla2[[#This Row],[Date]])), "January", "February","March","April","May","June","July","August","September","October","November","December")</f>
        <v>May</v>
      </c>
      <c r="D270" s="1" t="s">
        <v>265</v>
      </c>
      <c r="E270" s="1" t="s">
        <v>143</v>
      </c>
      <c r="F270" s="34">
        <v>411.66</v>
      </c>
    </row>
    <row r="271" spans="2:6" x14ac:dyDescent="0.35">
      <c r="B271" s="2">
        <v>45056</v>
      </c>
      <c r="C271" s="1" t="str">
        <f>CHOOSE((MONTH(Tabla2[[#This Row],[Date]])), "January", "February","March","April","May","June","July","August","September","October","November","December")</f>
        <v>May</v>
      </c>
      <c r="D271" s="1" t="s">
        <v>265</v>
      </c>
      <c r="E271" s="1" t="s">
        <v>84</v>
      </c>
      <c r="F271" s="34">
        <v>100</v>
      </c>
    </row>
    <row r="272" spans="2:6" x14ac:dyDescent="0.35">
      <c r="B272" s="2">
        <v>45058</v>
      </c>
      <c r="C272" s="1" t="str">
        <f>CHOOSE((MONTH(Tabla2[[#This Row],[Date]])), "January", "February","March","April","May","June","July","August","September","October","November","December")</f>
        <v>May</v>
      </c>
      <c r="D272" s="1" t="s">
        <v>265</v>
      </c>
      <c r="E272" s="1" t="s">
        <v>92</v>
      </c>
      <c r="F272" s="34">
        <v>154</v>
      </c>
    </row>
    <row r="273" spans="2:6" x14ac:dyDescent="0.35">
      <c r="B273" s="2">
        <v>45059</v>
      </c>
      <c r="C273" s="1" t="str">
        <f>CHOOSE((MONTH(Tabla2[[#This Row],[Date]])), "January", "February","March","April","May","June","July","August","September","October","November","December")</f>
        <v>May</v>
      </c>
      <c r="D273" s="1" t="s">
        <v>265</v>
      </c>
      <c r="E273" s="1" t="s">
        <v>9</v>
      </c>
      <c r="F273" s="34">
        <v>60</v>
      </c>
    </row>
    <row r="274" spans="2:6" x14ac:dyDescent="0.35">
      <c r="B274" s="2">
        <v>45060</v>
      </c>
      <c r="C274" s="1" t="str">
        <f>CHOOSE((MONTH(Tabla2[[#This Row],[Date]])), "January", "February","March","April","May","June","July","August","September","October","November","December")</f>
        <v>May</v>
      </c>
      <c r="D274" s="1" t="s">
        <v>265</v>
      </c>
      <c r="E274" s="1" t="s">
        <v>9</v>
      </c>
      <c r="F274" s="34">
        <v>118</v>
      </c>
    </row>
    <row r="275" spans="2:6" x14ac:dyDescent="0.35">
      <c r="B275" s="2">
        <v>45060</v>
      </c>
      <c r="C275" s="1" t="str">
        <f>CHOOSE((MONTH(Tabla2[[#This Row],[Date]])), "January", "February","March","April","May","June","July","August","September","October","November","December")</f>
        <v>May</v>
      </c>
      <c r="D275" s="1" t="s">
        <v>268</v>
      </c>
      <c r="E275" s="1" t="s">
        <v>36</v>
      </c>
      <c r="F275" s="34">
        <v>60</v>
      </c>
    </row>
    <row r="276" spans="2:6" x14ac:dyDescent="0.35">
      <c r="B276" s="2">
        <v>45062</v>
      </c>
      <c r="C276" s="1" t="str">
        <f>CHOOSE((MONTH(Tabla2[[#This Row],[Date]])), "January", "February","March","April","May","June","July","August","September","October","November","December")</f>
        <v>May</v>
      </c>
      <c r="D276" s="1" t="s">
        <v>268</v>
      </c>
      <c r="E276" s="1" t="s">
        <v>144</v>
      </c>
      <c r="F276" s="34">
        <v>180</v>
      </c>
    </row>
    <row r="277" spans="2:6" x14ac:dyDescent="0.35">
      <c r="B277" s="2">
        <v>45062</v>
      </c>
      <c r="C277" s="1" t="str">
        <f>CHOOSE((MONTH(Tabla2[[#This Row],[Date]])), "January", "February","March","April","May","June","July","August","September","October","November","December")</f>
        <v>May</v>
      </c>
      <c r="D277" s="1" t="s">
        <v>273</v>
      </c>
      <c r="E277" s="1" t="s">
        <v>8</v>
      </c>
      <c r="F277" s="34">
        <v>500</v>
      </c>
    </row>
    <row r="278" spans="2:6" x14ac:dyDescent="0.35">
      <c r="B278" s="2">
        <v>45063</v>
      </c>
      <c r="C278" s="1" t="str">
        <f>CHOOSE((MONTH(Tabla2[[#This Row],[Date]])), "January", "February","March","April","May","June","July","August","September","October","November","December")</f>
        <v>May</v>
      </c>
      <c r="D278" s="1" t="s">
        <v>265</v>
      </c>
      <c r="E278" s="1" t="s">
        <v>9</v>
      </c>
      <c r="F278" s="34">
        <v>58.39</v>
      </c>
    </row>
    <row r="279" spans="2:6" x14ac:dyDescent="0.35">
      <c r="B279" s="2">
        <v>45064</v>
      </c>
      <c r="C279" s="1" t="str">
        <f>CHOOSE((MONTH(Tabla2[[#This Row],[Date]])), "January", "February","March","April","May","June","July","August","September","October","November","December")</f>
        <v>May</v>
      </c>
      <c r="D279" s="1" t="s">
        <v>265</v>
      </c>
      <c r="E279" s="1" t="s">
        <v>9</v>
      </c>
      <c r="F279" s="34">
        <v>145.47</v>
      </c>
    </row>
    <row r="280" spans="2:6" x14ac:dyDescent="0.35">
      <c r="B280" s="2">
        <v>45065</v>
      </c>
      <c r="C280" s="1" t="str">
        <f>CHOOSE((MONTH(Tabla2[[#This Row],[Date]])), "January", "February","March","April","May","June","July","August","September","October","November","December")</f>
        <v>May</v>
      </c>
      <c r="D280" s="1" t="s">
        <v>268</v>
      </c>
      <c r="E280" s="1" t="s">
        <v>145</v>
      </c>
      <c r="F280" s="34">
        <v>75</v>
      </c>
    </row>
    <row r="281" spans="2:6" x14ac:dyDescent="0.35">
      <c r="B281" s="2">
        <v>45066</v>
      </c>
      <c r="C281" s="1" t="str">
        <f>CHOOSE((MONTH(Tabla2[[#This Row],[Date]])), "January", "February","March","April","May","June","July","August","September","October","November","December")</f>
        <v>May</v>
      </c>
      <c r="D281" s="1" t="s">
        <v>269</v>
      </c>
      <c r="E281" s="1" t="s">
        <v>146</v>
      </c>
      <c r="F281" s="34">
        <v>7378.45</v>
      </c>
    </row>
    <row r="282" spans="2:6" x14ac:dyDescent="0.35">
      <c r="B282" s="2">
        <v>45066</v>
      </c>
      <c r="C282" s="1" t="str">
        <f>CHOOSE((MONTH(Tabla2[[#This Row],[Date]])), "January", "February","March","April","May","June","July","August","September","October","November","December")</f>
        <v>May</v>
      </c>
      <c r="D282" s="1" t="s">
        <v>269</v>
      </c>
      <c r="E282" s="1" t="s">
        <v>45</v>
      </c>
      <c r="F282" s="34">
        <v>4000</v>
      </c>
    </row>
    <row r="283" spans="2:6" x14ac:dyDescent="0.35">
      <c r="B283" s="2">
        <v>45067</v>
      </c>
      <c r="C283" s="1" t="str">
        <f>CHOOSE((MONTH(Tabla2[[#This Row],[Date]])), "January", "February","March","April","May","June","July","August","September","October","November","December")</f>
        <v>May</v>
      </c>
      <c r="D283" s="1" t="s">
        <v>265</v>
      </c>
      <c r="E283" s="1" t="s">
        <v>94</v>
      </c>
      <c r="F283" s="34">
        <v>139</v>
      </c>
    </row>
    <row r="284" spans="2:6" x14ac:dyDescent="0.35">
      <c r="B284" s="2">
        <v>45067</v>
      </c>
      <c r="C284" s="1" t="str">
        <f>CHOOSE((MONTH(Tabla2[[#This Row],[Date]])), "January", "February","March","April","May","June","July","August","September","October","November","December")</f>
        <v>May</v>
      </c>
      <c r="D284" s="1" t="s">
        <v>266</v>
      </c>
      <c r="E284" s="1" t="s">
        <v>63</v>
      </c>
      <c r="F284" s="34">
        <v>682</v>
      </c>
    </row>
    <row r="285" spans="2:6" x14ac:dyDescent="0.35">
      <c r="B285" s="2">
        <v>45067</v>
      </c>
      <c r="C285" s="1" t="str">
        <f>CHOOSE((MONTH(Tabla2[[#This Row],[Date]])), "January", "February","March","April","May","June","July","August","September","October","November","December")</f>
        <v>May</v>
      </c>
      <c r="D285" s="1" t="s">
        <v>265</v>
      </c>
      <c r="E285" s="1" t="s">
        <v>53</v>
      </c>
      <c r="F285" s="34">
        <v>312.14999999999998</v>
      </c>
    </row>
    <row r="286" spans="2:6" x14ac:dyDescent="0.35">
      <c r="B286" s="2">
        <v>45068</v>
      </c>
      <c r="C286" s="1" t="str">
        <f>CHOOSE((MONTH(Tabla2[[#This Row],[Date]])), "January", "February","March","April","May","June","July","August","September","October","November","December")</f>
        <v>May</v>
      </c>
      <c r="D286" s="1" t="s">
        <v>273</v>
      </c>
      <c r="E286" s="1" t="s">
        <v>8</v>
      </c>
      <c r="F286" s="34">
        <v>986.1</v>
      </c>
    </row>
    <row r="287" spans="2:6" x14ac:dyDescent="0.35">
      <c r="B287" s="2">
        <v>45068</v>
      </c>
      <c r="C287" s="1" t="str">
        <f>CHOOSE((MONTH(Tabla2[[#This Row],[Date]])), "January", "February","March","April","May","June","July","August","September","October","November","December")</f>
        <v>May</v>
      </c>
      <c r="D287" s="1" t="s">
        <v>268</v>
      </c>
      <c r="E287" s="1" t="s">
        <v>36</v>
      </c>
      <c r="F287" s="34">
        <v>30</v>
      </c>
    </row>
    <row r="288" spans="2:6" x14ac:dyDescent="0.35">
      <c r="B288" s="2">
        <v>45069</v>
      </c>
      <c r="C288" s="1" t="str">
        <f>CHOOSE((MONTH(Tabla2[[#This Row],[Date]])), "January", "February","March","April","May","June","July","August","September","October","November","December")</f>
        <v>May</v>
      </c>
      <c r="D288" s="1" t="s">
        <v>275</v>
      </c>
      <c r="E288" s="1" t="s">
        <v>147</v>
      </c>
      <c r="F288" s="34">
        <v>3201.15</v>
      </c>
    </row>
    <row r="289" spans="2:6" x14ac:dyDescent="0.35">
      <c r="B289" s="2">
        <v>45069</v>
      </c>
      <c r="C289" s="1" t="str">
        <f>CHOOSE((MONTH(Tabla2[[#This Row],[Date]])), "January", "February","March","April","May","June","July","August","September","October","November","December")</f>
        <v>May</v>
      </c>
      <c r="D289" s="1" t="s">
        <v>265</v>
      </c>
      <c r="E289" s="1" t="s">
        <v>148</v>
      </c>
      <c r="F289" s="34">
        <v>774.8</v>
      </c>
    </row>
    <row r="290" spans="2:6" x14ac:dyDescent="0.35">
      <c r="B290" s="2">
        <v>45069</v>
      </c>
      <c r="C290" s="1" t="str">
        <f>CHOOSE((MONTH(Tabla2[[#This Row],[Date]])), "January", "February","March","April","May","June","July","August","September","October","November","December")</f>
        <v>May</v>
      </c>
      <c r="D290" s="1" t="s">
        <v>270</v>
      </c>
      <c r="E290" s="1" t="s">
        <v>22</v>
      </c>
      <c r="F290" s="34">
        <v>20</v>
      </c>
    </row>
    <row r="291" spans="2:6" x14ac:dyDescent="0.35">
      <c r="B291" s="2">
        <v>45069</v>
      </c>
      <c r="C291" s="1" t="str">
        <f>CHOOSE((MONTH(Tabla2[[#This Row],[Date]])), "January", "February","March","April","May","June","July","August","September","October","November","December")</f>
        <v>May</v>
      </c>
      <c r="D291" s="1" t="s">
        <v>273</v>
      </c>
      <c r="E291" s="1" t="s">
        <v>149</v>
      </c>
      <c r="F291" s="34">
        <v>612</v>
      </c>
    </row>
    <row r="292" spans="2:6" x14ac:dyDescent="0.35">
      <c r="B292" s="2">
        <v>45070</v>
      </c>
      <c r="C292" s="1" t="str">
        <f>CHOOSE((MONTH(Tabla2[[#This Row],[Date]])), "January", "February","March","April","May","June","July","August","September","October","November","December")</f>
        <v>May</v>
      </c>
      <c r="D292" s="1" t="s">
        <v>271</v>
      </c>
      <c r="E292" s="1" t="s">
        <v>7</v>
      </c>
      <c r="F292" s="34">
        <v>189.04</v>
      </c>
    </row>
    <row r="293" spans="2:6" x14ac:dyDescent="0.35">
      <c r="B293" s="2">
        <v>45071</v>
      </c>
      <c r="C293" s="1" t="str">
        <f>CHOOSE((MONTH(Tabla2[[#This Row],[Date]])), "January", "February","March","April","May","June","July","August","September","October","November","December")</f>
        <v>May</v>
      </c>
      <c r="D293" s="1" t="s">
        <v>271</v>
      </c>
      <c r="E293" s="1" t="s">
        <v>150</v>
      </c>
      <c r="F293" s="34">
        <v>259.60000000000002</v>
      </c>
    </row>
    <row r="294" spans="2:6" x14ac:dyDescent="0.35">
      <c r="B294" s="2">
        <v>45072</v>
      </c>
      <c r="C294" s="1" t="str">
        <f>CHOOSE((MONTH(Tabla2[[#This Row],[Date]])), "January", "February","March","April","May","June","July","August","September","October","November","December")</f>
        <v>May</v>
      </c>
      <c r="D294" s="1" t="s">
        <v>271</v>
      </c>
      <c r="E294" s="1" t="s">
        <v>151</v>
      </c>
      <c r="F294" s="34">
        <v>1400</v>
      </c>
    </row>
    <row r="295" spans="2:6" x14ac:dyDescent="0.35">
      <c r="B295" s="2">
        <v>45075</v>
      </c>
      <c r="C295" s="1" t="str">
        <f>CHOOSE((MONTH(Tabla2[[#This Row],[Date]])), "January", "February","March","April","May","June","July","August","September","October","November","December")</f>
        <v>May</v>
      </c>
      <c r="D295" s="1" t="s">
        <v>268</v>
      </c>
      <c r="E295" s="1" t="s">
        <v>152</v>
      </c>
      <c r="F295" s="34">
        <v>1795.5</v>
      </c>
    </row>
    <row r="296" spans="2:6" x14ac:dyDescent="0.35">
      <c r="B296" s="2">
        <v>45075</v>
      </c>
      <c r="C296" s="1" t="str">
        <f>CHOOSE((MONTH(Tabla2[[#This Row],[Date]])), "January", "February","March","April","May","June","July","August","September","October","November","December")</f>
        <v>May</v>
      </c>
      <c r="D296" s="1" t="s">
        <v>264</v>
      </c>
      <c r="E296" s="1" t="s">
        <v>153</v>
      </c>
      <c r="F296" s="34">
        <v>2659.31</v>
      </c>
    </row>
    <row r="297" spans="2:6" x14ac:dyDescent="0.35">
      <c r="B297" s="2">
        <v>45080</v>
      </c>
      <c r="C297" s="1" t="str">
        <f>CHOOSE((MONTH(Tabla2[[#This Row],[Date]])), "January", "February","March","April","May","June","July","August","September","October","November","December")</f>
        <v>June</v>
      </c>
      <c r="D297" s="1" t="s">
        <v>269</v>
      </c>
      <c r="E297" s="1" t="s">
        <v>154</v>
      </c>
      <c r="F297" s="34">
        <v>4000</v>
      </c>
    </row>
    <row r="298" spans="2:6" x14ac:dyDescent="0.35">
      <c r="B298" s="2">
        <v>45080</v>
      </c>
      <c r="C298" s="1" t="str">
        <f>CHOOSE((MONTH(Tabla2[[#This Row],[Date]])), "January", "February","March","April","May","June","July","August","September","October","November","December")</f>
        <v>June</v>
      </c>
      <c r="D298" s="1" t="s">
        <v>268</v>
      </c>
      <c r="E298" s="1" t="s">
        <v>118</v>
      </c>
      <c r="F298" s="34">
        <v>988.58</v>
      </c>
    </row>
    <row r="299" spans="2:6" x14ac:dyDescent="0.35">
      <c r="B299" s="2">
        <v>45081</v>
      </c>
      <c r="C299" s="1" t="str">
        <f>CHOOSE((MONTH(Tabla2[[#This Row],[Date]])), "January", "February","March","April","May","June","July","August","September","October","November","December")</f>
        <v>June</v>
      </c>
      <c r="D299" s="1" t="s">
        <v>266</v>
      </c>
      <c r="E299" s="1" t="s">
        <v>63</v>
      </c>
      <c r="F299" s="34">
        <v>700</v>
      </c>
    </row>
    <row r="300" spans="2:6" x14ac:dyDescent="0.35">
      <c r="B300" s="2">
        <v>45082</v>
      </c>
      <c r="C300" s="1" t="str">
        <f>CHOOSE((MONTH(Tabla2[[#This Row],[Date]])), "January", "February","March","April","May","June","July","August","September","October","November","December")</f>
        <v>June</v>
      </c>
      <c r="D300" s="1" t="s">
        <v>269</v>
      </c>
      <c r="E300" s="1" t="s">
        <v>155</v>
      </c>
      <c r="F300" s="34">
        <v>6920.92</v>
      </c>
    </row>
    <row r="301" spans="2:6" x14ac:dyDescent="0.35">
      <c r="B301" s="2">
        <v>45082</v>
      </c>
      <c r="C301" s="1" t="str">
        <f>CHOOSE((MONTH(Tabla2[[#This Row],[Date]])), "January", "February","March","April","May","June","July","August","September","October","November","December")</f>
        <v>June</v>
      </c>
      <c r="D301" s="1" t="s">
        <v>274</v>
      </c>
      <c r="E301" s="1" t="s">
        <v>69</v>
      </c>
      <c r="F301" s="34">
        <v>907.94</v>
      </c>
    </row>
    <row r="302" spans="2:6" x14ac:dyDescent="0.35">
      <c r="B302" s="2">
        <v>45083</v>
      </c>
      <c r="C302" s="1" t="str">
        <f>CHOOSE((MONTH(Tabla2[[#This Row],[Date]])), "January", "February","March","April","May","June","July","August","September","October","November","December")</f>
        <v>June</v>
      </c>
      <c r="D302" s="1" t="s">
        <v>275</v>
      </c>
      <c r="E302" s="1" t="s">
        <v>156</v>
      </c>
      <c r="F302" s="34">
        <v>1277.54</v>
      </c>
    </row>
    <row r="303" spans="2:6" x14ac:dyDescent="0.35">
      <c r="B303" s="2">
        <v>45083</v>
      </c>
      <c r="C303" s="1" t="str">
        <f>CHOOSE((MONTH(Tabla2[[#This Row],[Date]])), "January", "February","March","April","May","June","July","August","September","October","November","December")</f>
        <v>June</v>
      </c>
      <c r="D303" s="1" t="s">
        <v>268</v>
      </c>
      <c r="E303" s="1" t="s">
        <v>19</v>
      </c>
      <c r="F303" s="34">
        <v>430</v>
      </c>
    </row>
    <row r="304" spans="2:6" x14ac:dyDescent="0.35">
      <c r="B304" s="2">
        <v>45086</v>
      </c>
      <c r="C304" s="1" t="str">
        <f>CHOOSE((MONTH(Tabla2[[#This Row],[Date]])), "January", "February","March","April","May","June","July","August","September","October","November","December")</f>
        <v>June</v>
      </c>
      <c r="D304" s="1" t="s">
        <v>269</v>
      </c>
      <c r="E304" s="1" t="s">
        <v>54</v>
      </c>
      <c r="F304" s="34">
        <v>1000</v>
      </c>
    </row>
    <row r="305" spans="2:6" x14ac:dyDescent="0.35">
      <c r="B305" s="2">
        <v>45087</v>
      </c>
      <c r="C305" s="1" t="str">
        <f>CHOOSE((MONTH(Tabla2[[#This Row],[Date]])), "January", "February","March","April","May","June","July","August","September","October","November","December")</f>
        <v>June</v>
      </c>
      <c r="D305" s="1" t="s">
        <v>273</v>
      </c>
      <c r="E305" s="1" t="s">
        <v>8</v>
      </c>
      <c r="F305" s="34">
        <v>1063.3</v>
      </c>
    </row>
    <row r="306" spans="2:6" x14ac:dyDescent="0.35">
      <c r="B306" s="2">
        <v>45087</v>
      </c>
      <c r="C306" s="1" t="str">
        <f>CHOOSE((MONTH(Tabla2[[#This Row],[Date]])), "January", "February","March","April","May","June","July","August","September","October","November","December")</f>
        <v>June</v>
      </c>
      <c r="D306" s="1" t="s">
        <v>271</v>
      </c>
      <c r="E306" s="1" t="s">
        <v>7</v>
      </c>
      <c r="F306" s="34">
        <v>290.02999999999997</v>
      </c>
    </row>
    <row r="307" spans="2:6" x14ac:dyDescent="0.35">
      <c r="B307" s="2">
        <v>45087</v>
      </c>
      <c r="C307" s="1" t="str">
        <f>CHOOSE((MONTH(Tabla2[[#This Row],[Date]])), "January", "February","March","April","May","June","July","August","September","October","November","December")</f>
        <v>June</v>
      </c>
      <c r="D307" s="1" t="s">
        <v>265</v>
      </c>
      <c r="E307" s="1" t="s">
        <v>107</v>
      </c>
      <c r="F307" s="34">
        <v>160</v>
      </c>
    </row>
    <row r="308" spans="2:6" x14ac:dyDescent="0.35">
      <c r="B308" s="2">
        <v>45087</v>
      </c>
      <c r="C308" s="1" t="str">
        <f>CHOOSE((MONTH(Tabla2[[#This Row],[Date]])), "January", "February","March","April","May","June","July","August","September","October","November","December")</f>
        <v>June</v>
      </c>
      <c r="D308" s="1" t="s">
        <v>265</v>
      </c>
      <c r="E308" s="1" t="s">
        <v>64</v>
      </c>
      <c r="F308" s="34">
        <v>231.56</v>
      </c>
    </row>
    <row r="309" spans="2:6" x14ac:dyDescent="0.35">
      <c r="B309" s="2">
        <v>45088</v>
      </c>
      <c r="C309" s="1" t="str">
        <f>CHOOSE((MONTH(Tabla2[[#This Row],[Date]])), "January", "February","March","April","May","June","July","August","September","October","November","December")</f>
        <v>June</v>
      </c>
      <c r="D309" s="1" t="s">
        <v>265</v>
      </c>
      <c r="E309" s="1" t="s">
        <v>157</v>
      </c>
      <c r="F309" s="34">
        <v>58</v>
      </c>
    </row>
    <row r="310" spans="2:6" x14ac:dyDescent="0.35">
      <c r="B310" s="2">
        <v>45088</v>
      </c>
      <c r="C310" s="1" t="str">
        <f>CHOOSE((MONTH(Tabla2[[#This Row],[Date]])), "January", "February","March","April","May","June","July","August","September","October","November","December")</f>
        <v>June</v>
      </c>
      <c r="D310" s="1" t="s">
        <v>265</v>
      </c>
      <c r="E310" s="1" t="s">
        <v>158</v>
      </c>
      <c r="F310" s="34">
        <v>168</v>
      </c>
    </row>
    <row r="311" spans="2:6" x14ac:dyDescent="0.35">
      <c r="B311" s="2">
        <v>45088</v>
      </c>
      <c r="C311" s="1" t="str">
        <f>CHOOSE((MONTH(Tabla2[[#This Row],[Date]])), "January", "February","March","April","May","June","July","August","September","October","November","December")</f>
        <v>June</v>
      </c>
      <c r="D311" s="1" t="s">
        <v>266</v>
      </c>
      <c r="E311" s="1" t="s">
        <v>63</v>
      </c>
      <c r="F311" s="34">
        <v>682</v>
      </c>
    </row>
    <row r="312" spans="2:6" x14ac:dyDescent="0.35">
      <c r="B312" s="2">
        <v>45088</v>
      </c>
      <c r="C312" s="1" t="str">
        <f>CHOOSE((MONTH(Tabla2[[#This Row],[Date]])), "January", "February","March","April","May","June","July","August","September","October","November","December")</f>
        <v>June</v>
      </c>
      <c r="D312" s="1" t="s">
        <v>269</v>
      </c>
      <c r="E312" s="1" t="s">
        <v>104</v>
      </c>
      <c r="F312" s="34">
        <v>100</v>
      </c>
    </row>
    <row r="313" spans="2:6" x14ac:dyDescent="0.35">
      <c r="B313" s="2">
        <v>45090</v>
      </c>
      <c r="C313" s="1" t="str">
        <f>CHOOSE((MONTH(Tabla2[[#This Row],[Date]])), "January", "February","March","April","May","June","July","August","September","October","November","December")</f>
        <v>June</v>
      </c>
      <c r="D313" s="1" t="s">
        <v>275</v>
      </c>
      <c r="E313" s="1" t="s">
        <v>15</v>
      </c>
      <c r="F313" s="34">
        <v>220</v>
      </c>
    </row>
    <row r="314" spans="2:6" x14ac:dyDescent="0.35">
      <c r="B314" s="2">
        <v>45092</v>
      </c>
      <c r="C314" s="1" t="str">
        <f>CHOOSE((MONTH(Tabla2[[#This Row],[Date]])), "January", "February","March","April","May","June","July","August","September","October","November","December")</f>
        <v>June</v>
      </c>
      <c r="D314" s="1" t="s">
        <v>269</v>
      </c>
      <c r="E314" s="1" t="s">
        <v>159</v>
      </c>
      <c r="F314" s="34">
        <v>9470.0400000000009</v>
      </c>
    </row>
    <row r="315" spans="2:6" x14ac:dyDescent="0.35">
      <c r="B315" s="2">
        <v>45092</v>
      </c>
      <c r="C315" s="1" t="str">
        <f>CHOOSE((MONTH(Tabla2[[#This Row],[Date]])), "January", "February","March","April","May","June","July","August","September","October","November","December")</f>
        <v>June</v>
      </c>
      <c r="D315" s="1" t="s">
        <v>265</v>
      </c>
      <c r="E315" s="1" t="s">
        <v>9</v>
      </c>
      <c r="F315" s="34">
        <v>88.08</v>
      </c>
    </row>
    <row r="316" spans="2:6" x14ac:dyDescent="0.35">
      <c r="B316" s="2">
        <v>45093</v>
      </c>
      <c r="C316" s="1" t="str">
        <f>CHOOSE((MONTH(Tabla2[[#This Row],[Date]])), "January", "February","March","April","May","June","July","August","September","October","November","December")</f>
        <v>June</v>
      </c>
      <c r="D316" s="1" t="s">
        <v>269</v>
      </c>
      <c r="E316" s="1" t="s">
        <v>160</v>
      </c>
      <c r="F316" s="34">
        <v>7698.85</v>
      </c>
    </row>
    <row r="317" spans="2:6" x14ac:dyDescent="0.35">
      <c r="B317" s="2">
        <v>45093</v>
      </c>
      <c r="C317" s="1" t="str">
        <f>CHOOSE((MONTH(Tabla2[[#This Row],[Date]])), "January", "February","March","April","May","June","July","August","September","October","November","December")</f>
        <v>June</v>
      </c>
      <c r="D317" s="1" t="s">
        <v>265</v>
      </c>
      <c r="E317" s="1" t="s">
        <v>9</v>
      </c>
      <c r="F317" s="34">
        <v>116.77</v>
      </c>
    </row>
    <row r="318" spans="2:6" x14ac:dyDescent="0.35">
      <c r="B318" s="2">
        <v>45094</v>
      </c>
      <c r="C318" s="1" t="str">
        <f>CHOOSE((MONTH(Tabla2[[#This Row],[Date]])), "January", "February","March","April","May","June","July","August","September","October","November","December")</f>
        <v>June</v>
      </c>
      <c r="D318" s="1" t="s">
        <v>265</v>
      </c>
      <c r="E318" s="1" t="s">
        <v>43</v>
      </c>
      <c r="F318" s="34">
        <v>203</v>
      </c>
    </row>
    <row r="319" spans="2:6" x14ac:dyDescent="0.35">
      <c r="B319" s="2">
        <v>45094</v>
      </c>
      <c r="C319" s="1" t="str">
        <f>CHOOSE((MONTH(Tabla2[[#This Row],[Date]])), "January", "February","March","April","May","June","July","August","September","October","November","December")</f>
        <v>June</v>
      </c>
      <c r="D319" s="1" t="s">
        <v>267</v>
      </c>
      <c r="E319" s="1" t="s">
        <v>161</v>
      </c>
      <c r="F319" s="34">
        <v>240</v>
      </c>
    </row>
    <row r="320" spans="2:6" x14ac:dyDescent="0.35">
      <c r="B320" s="2">
        <v>45094</v>
      </c>
      <c r="C320" s="1" t="str">
        <f>CHOOSE((MONTH(Tabla2[[#This Row],[Date]])), "January", "February","March","April","May","June","July","August","September","October","November","December")</f>
        <v>June</v>
      </c>
      <c r="D320" s="1" t="s">
        <v>270</v>
      </c>
      <c r="E320" s="1" t="s">
        <v>22</v>
      </c>
      <c r="F320" s="34">
        <v>20</v>
      </c>
    </row>
    <row r="321" spans="2:6" x14ac:dyDescent="0.35">
      <c r="B321" s="2">
        <v>45095</v>
      </c>
      <c r="C321" s="1" t="str">
        <f>CHOOSE((MONTH(Tabla2[[#This Row],[Date]])), "January", "February","March","April","May","June","July","August","September","October","November","December")</f>
        <v>June</v>
      </c>
      <c r="D321" s="1" t="s">
        <v>269</v>
      </c>
      <c r="E321" s="1" t="s">
        <v>104</v>
      </c>
      <c r="F321" s="34">
        <v>200</v>
      </c>
    </row>
    <row r="322" spans="2:6" x14ac:dyDescent="0.35">
      <c r="B322" s="2">
        <v>45095</v>
      </c>
      <c r="C322" s="1" t="str">
        <f>CHOOSE((MONTH(Tabla2[[#This Row],[Date]])), "January", "February","March","April","May","June","July","August","September","October","November","December")</f>
        <v>June</v>
      </c>
      <c r="D322" s="1" t="s">
        <v>265</v>
      </c>
      <c r="E322" s="1" t="s">
        <v>94</v>
      </c>
      <c r="F322" s="34">
        <v>119</v>
      </c>
    </row>
    <row r="323" spans="2:6" x14ac:dyDescent="0.35">
      <c r="B323" s="2">
        <v>45095</v>
      </c>
      <c r="C323" s="1" t="str">
        <f>CHOOSE((MONTH(Tabla2[[#This Row],[Date]])), "January", "February","March","April","May","June","July","August","September","October","November","December")</f>
        <v>June</v>
      </c>
      <c r="D323" s="1" t="s">
        <v>265</v>
      </c>
      <c r="E323" s="1" t="s">
        <v>162</v>
      </c>
      <c r="F323" s="34">
        <v>55</v>
      </c>
    </row>
    <row r="324" spans="2:6" x14ac:dyDescent="0.35">
      <c r="B324" s="2">
        <v>45095</v>
      </c>
      <c r="C324" s="1" t="str">
        <f>CHOOSE((MONTH(Tabla2[[#This Row],[Date]])), "January", "February","March","April","May","June","July","August","September","October","November","December")</f>
        <v>June</v>
      </c>
      <c r="D324" s="1" t="s">
        <v>266</v>
      </c>
      <c r="E324" s="1" t="s">
        <v>63</v>
      </c>
      <c r="F324" s="34">
        <v>3130</v>
      </c>
    </row>
    <row r="325" spans="2:6" x14ac:dyDescent="0.35">
      <c r="B325" s="2">
        <v>45095</v>
      </c>
      <c r="C325" s="1" t="str">
        <f>CHOOSE((MONTH(Tabla2[[#This Row],[Date]])), "January", "February","March","April","May","June","July","August","September","October","November","December")</f>
        <v>June</v>
      </c>
      <c r="D325" s="1" t="s">
        <v>269</v>
      </c>
      <c r="E325" s="1" t="s">
        <v>163</v>
      </c>
      <c r="F325" s="34">
        <v>370</v>
      </c>
    </row>
    <row r="326" spans="2:6" x14ac:dyDescent="0.35">
      <c r="B326" s="2">
        <v>45095</v>
      </c>
      <c r="C326" s="1" t="str">
        <f>CHOOSE((MONTH(Tabla2[[#This Row],[Date]])), "January", "February","March","April","May","June","July","August","September","October","November","December")</f>
        <v>June</v>
      </c>
      <c r="D326" s="1" t="s">
        <v>264</v>
      </c>
      <c r="E326" s="1" t="s">
        <v>164</v>
      </c>
      <c r="F326" s="34">
        <v>1360</v>
      </c>
    </row>
    <row r="327" spans="2:6" x14ac:dyDescent="0.35">
      <c r="B327" s="2">
        <v>45096</v>
      </c>
      <c r="C327" s="1" t="str">
        <f>CHOOSE((MONTH(Tabla2[[#This Row],[Date]])), "January", "February","March","April","May","June","July","August","September","October","November","December")</f>
        <v>June</v>
      </c>
      <c r="D327" s="1" t="s">
        <v>272</v>
      </c>
      <c r="E327" s="1" t="s">
        <v>41</v>
      </c>
      <c r="F327" s="34">
        <v>148.09</v>
      </c>
    </row>
    <row r="328" spans="2:6" x14ac:dyDescent="0.35">
      <c r="B328" s="2">
        <v>45097</v>
      </c>
      <c r="C328" s="1" t="str">
        <f>CHOOSE((MONTH(Tabla2[[#This Row],[Date]])), "January", "February","March","April","May","June","July","August","September","October","November","December")</f>
        <v>June</v>
      </c>
      <c r="D328" s="1" t="s">
        <v>275</v>
      </c>
      <c r="E328" s="1" t="s">
        <v>82</v>
      </c>
      <c r="F328" s="34">
        <v>3262.92</v>
      </c>
    </row>
    <row r="329" spans="2:6" x14ac:dyDescent="0.35">
      <c r="B329" s="2">
        <v>45097</v>
      </c>
      <c r="C329" s="1" t="str">
        <f>CHOOSE((MONTH(Tabla2[[#This Row],[Date]])), "January", "February","March","April","May","June","July","August","September","October","November","December")</f>
        <v>June</v>
      </c>
      <c r="D329" s="1" t="s">
        <v>268</v>
      </c>
      <c r="E329" s="1" t="s">
        <v>165</v>
      </c>
      <c r="F329" s="34">
        <v>200</v>
      </c>
    </row>
    <row r="330" spans="2:6" x14ac:dyDescent="0.35">
      <c r="B330" s="2">
        <v>45097</v>
      </c>
      <c r="C330" s="1" t="str">
        <f>CHOOSE((MONTH(Tabla2[[#This Row],[Date]])), "January", "February","March","April","May","June","July","August","September","October","November","December")</f>
        <v>June</v>
      </c>
      <c r="D330" s="1" t="s">
        <v>268</v>
      </c>
      <c r="E330" s="1" t="s">
        <v>19</v>
      </c>
      <c r="F330" s="34">
        <v>180</v>
      </c>
    </row>
    <row r="331" spans="2:6" x14ac:dyDescent="0.35">
      <c r="B331" s="2">
        <v>45097</v>
      </c>
      <c r="C331" s="1" t="str">
        <f>CHOOSE((MONTH(Tabla2[[#This Row],[Date]])), "January", "February","March","April","May","June","July","August","September","October","November","December")</f>
        <v>June</v>
      </c>
      <c r="D331" s="1" t="s">
        <v>265</v>
      </c>
      <c r="E331" s="1" t="s">
        <v>43</v>
      </c>
      <c r="F331" s="34">
        <v>125.68</v>
      </c>
    </row>
    <row r="332" spans="2:6" x14ac:dyDescent="0.35">
      <c r="B332" s="2">
        <v>45098</v>
      </c>
      <c r="C332" s="1" t="str">
        <f>CHOOSE((MONTH(Tabla2[[#This Row],[Date]])), "January", "February","March","April","May","June","July","August","September","October","November","December")</f>
        <v>June</v>
      </c>
      <c r="D332" s="1" t="s">
        <v>265</v>
      </c>
      <c r="E332" s="1" t="s">
        <v>86</v>
      </c>
      <c r="F332" s="34">
        <v>157</v>
      </c>
    </row>
    <row r="333" spans="2:6" x14ac:dyDescent="0.35">
      <c r="B333" s="2">
        <v>45098</v>
      </c>
      <c r="C333" s="1" t="str">
        <f>CHOOSE((MONTH(Tabla2[[#This Row],[Date]])), "January", "February","March","April","May","June","July","August","September","October","November","December")</f>
        <v>June</v>
      </c>
      <c r="D333" s="1" t="s">
        <v>270</v>
      </c>
      <c r="E333" s="1" t="s">
        <v>166</v>
      </c>
      <c r="F333" s="34">
        <v>157</v>
      </c>
    </row>
    <row r="334" spans="2:6" x14ac:dyDescent="0.35">
      <c r="B334" s="2">
        <v>45101</v>
      </c>
      <c r="C334" s="1" t="str">
        <f>CHOOSE((MONTH(Tabla2[[#This Row],[Date]])), "January", "February","March","April","May","June","July","August","September","October","November","December")</f>
        <v>June</v>
      </c>
      <c r="D334" s="1" t="s">
        <v>268</v>
      </c>
      <c r="E334" s="1" t="s">
        <v>9</v>
      </c>
      <c r="F334" s="34">
        <v>355.26</v>
      </c>
    </row>
    <row r="335" spans="2:6" x14ac:dyDescent="0.35">
      <c r="B335" s="2">
        <v>45101</v>
      </c>
      <c r="C335" s="1" t="str">
        <f>CHOOSE((MONTH(Tabla2[[#This Row],[Date]])), "January", "February","March","April","May","June","July","August","September","October","November","December")</f>
        <v>June</v>
      </c>
      <c r="D335" s="1" t="s">
        <v>271</v>
      </c>
      <c r="E335" s="1" t="s">
        <v>7</v>
      </c>
      <c r="F335" s="34">
        <v>184.73</v>
      </c>
    </row>
    <row r="336" spans="2:6" x14ac:dyDescent="0.35">
      <c r="B336" s="2">
        <v>45101</v>
      </c>
      <c r="C336" s="1" t="str">
        <f>CHOOSE((MONTH(Tabla2[[#This Row],[Date]])), "January", "February","March","April","May","June","July","August","September","October","November","December")</f>
        <v>June</v>
      </c>
      <c r="D336" s="1" t="s">
        <v>268</v>
      </c>
      <c r="E336" s="1" t="s">
        <v>167</v>
      </c>
      <c r="F336" s="34">
        <v>500</v>
      </c>
    </row>
    <row r="337" spans="2:6" x14ac:dyDescent="0.35">
      <c r="B337" s="2">
        <v>45102</v>
      </c>
      <c r="C337" s="1" t="str">
        <f>CHOOSE((MONTH(Tabla2[[#This Row],[Date]])), "January", "February","March","April","May","June","July","August","September","October","November","December")</f>
        <v>June</v>
      </c>
      <c r="D337" s="1" t="s">
        <v>269</v>
      </c>
      <c r="E337" s="1" t="s">
        <v>45</v>
      </c>
      <c r="F337" s="34">
        <v>4000</v>
      </c>
    </row>
    <row r="338" spans="2:6" x14ac:dyDescent="0.35">
      <c r="B338" s="2">
        <v>45103</v>
      </c>
      <c r="C338" s="1" t="str">
        <f>CHOOSE((MONTH(Tabla2[[#This Row],[Date]])), "January", "February","March","April","May","June","July","August","September","October","November","December")</f>
        <v>June</v>
      </c>
      <c r="D338" s="1" t="s">
        <v>268</v>
      </c>
      <c r="E338" s="1" t="s">
        <v>72</v>
      </c>
      <c r="F338" s="34">
        <v>280</v>
      </c>
    </row>
    <row r="339" spans="2:6" x14ac:dyDescent="0.35">
      <c r="B339" s="2">
        <v>45107</v>
      </c>
      <c r="C339" s="1" t="str">
        <f>CHOOSE((MONTH(Tabla2[[#This Row],[Date]])), "January", "February","March","April","May","June","July","August","September","October","November","December")</f>
        <v>June</v>
      </c>
      <c r="D339" s="1" t="s">
        <v>269</v>
      </c>
      <c r="E339" s="1" t="s">
        <v>168</v>
      </c>
      <c r="F339" s="34">
        <v>6754</v>
      </c>
    </row>
    <row r="340" spans="2:6" x14ac:dyDescent="0.35">
      <c r="B340" s="2">
        <v>45107</v>
      </c>
      <c r="C340" s="1" t="str">
        <f>CHOOSE((MONTH(Tabla2[[#This Row],[Date]])), "January", "February","March","April","May","June","July","August","September","October","November","December")</f>
        <v>June</v>
      </c>
      <c r="D340" s="1" t="s">
        <v>273</v>
      </c>
      <c r="E340" s="1" t="s">
        <v>8</v>
      </c>
      <c r="F340" s="34">
        <v>1165.3</v>
      </c>
    </row>
    <row r="341" spans="2:6" x14ac:dyDescent="0.35">
      <c r="B341" s="2">
        <v>45108</v>
      </c>
      <c r="C341" s="1" t="str">
        <f>CHOOSE((MONTH(Tabla2[[#This Row],[Date]])), "January", "February","March","April","May","June","July","August","September","October","November","December")</f>
        <v>July</v>
      </c>
      <c r="D341" s="1" t="s">
        <v>265</v>
      </c>
      <c r="E341" s="1" t="s">
        <v>9</v>
      </c>
      <c r="F341" s="34">
        <v>90.04</v>
      </c>
    </row>
    <row r="342" spans="2:6" x14ac:dyDescent="0.35">
      <c r="B342" s="2">
        <v>45108</v>
      </c>
      <c r="C342" s="1" t="str">
        <f>CHOOSE((MONTH(Tabla2[[#This Row],[Date]])), "January", "February","March","April","May","June","July","August","September","October","November","December")</f>
        <v>July</v>
      </c>
      <c r="D342" s="1" t="s">
        <v>265</v>
      </c>
      <c r="E342" s="1" t="s">
        <v>53</v>
      </c>
      <c r="F342" s="34">
        <v>695.74</v>
      </c>
    </row>
    <row r="343" spans="2:6" x14ac:dyDescent="0.35">
      <c r="B343" s="2">
        <v>45109</v>
      </c>
      <c r="C343" s="1" t="str">
        <f>CHOOSE((MONTH(Tabla2[[#This Row],[Date]])), "January", "February","March","April","May","June","July","August","September","October","November","December")</f>
        <v>July</v>
      </c>
      <c r="D343" s="1" t="s">
        <v>265</v>
      </c>
      <c r="E343" s="1" t="s">
        <v>94</v>
      </c>
      <c r="F343" s="34">
        <v>79.16</v>
      </c>
    </row>
    <row r="344" spans="2:6" x14ac:dyDescent="0.35">
      <c r="B344" s="2">
        <v>45109</v>
      </c>
      <c r="C344" s="1" t="str">
        <f>CHOOSE((MONTH(Tabla2[[#This Row],[Date]])), "January", "February","March","April","May","June","July","August","September","October","November","December")</f>
        <v>July</v>
      </c>
      <c r="D344" s="1" t="s">
        <v>269</v>
      </c>
      <c r="E344" s="1" t="s">
        <v>104</v>
      </c>
      <c r="F344" s="34">
        <v>200</v>
      </c>
    </row>
    <row r="345" spans="2:6" x14ac:dyDescent="0.35">
      <c r="B345" s="2">
        <v>45109</v>
      </c>
      <c r="C345" s="1" t="str">
        <f>CHOOSE((MONTH(Tabla2[[#This Row],[Date]])), "January", "February","March","April","May","June","July","August","September","October","November","December")</f>
        <v>July</v>
      </c>
      <c r="D345" s="1" t="s">
        <v>265</v>
      </c>
      <c r="E345" s="1" t="s">
        <v>64</v>
      </c>
      <c r="F345" s="34">
        <v>198</v>
      </c>
    </row>
    <row r="346" spans="2:6" x14ac:dyDescent="0.35">
      <c r="B346" s="2">
        <v>45109</v>
      </c>
      <c r="C346" s="1" t="str">
        <f>CHOOSE((MONTH(Tabla2[[#This Row],[Date]])), "January", "February","March","April","May","June","July","August","September","October","November","December")</f>
        <v>July</v>
      </c>
      <c r="D346" s="1" t="s">
        <v>265</v>
      </c>
      <c r="E346" s="1" t="s">
        <v>43</v>
      </c>
      <c r="F346" s="34">
        <v>125.68</v>
      </c>
    </row>
    <row r="347" spans="2:6" x14ac:dyDescent="0.35">
      <c r="B347" s="2">
        <v>45109</v>
      </c>
      <c r="C347" s="1" t="str">
        <f>CHOOSE((MONTH(Tabla2[[#This Row],[Date]])), "January", "February","March","April","May","June","July","August","September","October","November","December")</f>
        <v>July</v>
      </c>
      <c r="D347" s="1" t="s">
        <v>269</v>
      </c>
      <c r="E347" s="1" t="s">
        <v>169</v>
      </c>
      <c r="F347" s="34">
        <v>1000</v>
      </c>
    </row>
    <row r="348" spans="2:6" x14ac:dyDescent="0.35">
      <c r="B348" s="2">
        <v>45110</v>
      </c>
      <c r="C348" s="1" t="str">
        <f>CHOOSE((MONTH(Tabla2[[#This Row],[Date]])), "January", "February","March","April","May","June","July","August","September","October","November","December")</f>
        <v>July</v>
      </c>
      <c r="D348" s="1" t="s">
        <v>272</v>
      </c>
      <c r="E348" s="1" t="s">
        <v>41</v>
      </c>
      <c r="F348" s="34">
        <v>148.04</v>
      </c>
    </row>
    <row r="349" spans="2:6" x14ac:dyDescent="0.35">
      <c r="B349" s="2">
        <v>45110</v>
      </c>
      <c r="C349" s="1" t="str">
        <f>CHOOSE((MONTH(Tabla2[[#This Row],[Date]])), "January", "February","March","April","May","June","July","August","September","October","November","December")</f>
        <v>July</v>
      </c>
      <c r="D349" s="1" t="s">
        <v>268</v>
      </c>
      <c r="E349" s="1" t="s">
        <v>35</v>
      </c>
      <c r="F349" s="34">
        <v>73.61</v>
      </c>
    </row>
    <row r="350" spans="2:6" x14ac:dyDescent="0.35">
      <c r="B350" s="2">
        <v>45110</v>
      </c>
      <c r="C350" s="1" t="str">
        <f>CHOOSE((MONTH(Tabla2[[#This Row],[Date]])), "January", "February","March","April","May","June","July","August","September","October","November","December")</f>
        <v>July</v>
      </c>
      <c r="D350" s="1" t="s">
        <v>265</v>
      </c>
      <c r="E350" s="1" t="s">
        <v>170</v>
      </c>
      <c r="F350" s="34">
        <v>165.26</v>
      </c>
    </row>
    <row r="351" spans="2:6" x14ac:dyDescent="0.35">
      <c r="B351" s="2">
        <v>45110</v>
      </c>
      <c r="C351" s="1" t="str">
        <f>CHOOSE((MONTH(Tabla2[[#This Row],[Date]])), "January", "February","March","April","May","June","July","August","September","October","November","December")</f>
        <v>July</v>
      </c>
      <c r="D351" s="1" t="s">
        <v>265</v>
      </c>
      <c r="E351" s="1" t="s">
        <v>148</v>
      </c>
      <c r="F351" s="34">
        <v>727.73</v>
      </c>
    </row>
    <row r="352" spans="2:6" x14ac:dyDescent="0.35">
      <c r="B352" s="2">
        <v>45110</v>
      </c>
      <c r="C352" s="1" t="str">
        <f>CHOOSE((MONTH(Tabla2[[#This Row],[Date]])), "January", "February","March","April","May","June","July","August","September","October","November","December")</f>
        <v>July</v>
      </c>
      <c r="D352" s="1" t="s">
        <v>270</v>
      </c>
      <c r="E352" s="1" t="s">
        <v>22</v>
      </c>
      <c r="F352" s="34">
        <v>30</v>
      </c>
    </row>
    <row r="353" spans="2:6" x14ac:dyDescent="0.35">
      <c r="B353" s="2">
        <v>45111</v>
      </c>
      <c r="C353" s="1" t="str">
        <f>CHOOSE((MONTH(Tabla2[[#This Row],[Date]])), "January", "February","March","April","May","June","July","August","September","October","November","December")</f>
        <v>July</v>
      </c>
      <c r="D353" s="1" t="s">
        <v>268</v>
      </c>
      <c r="E353" s="1" t="s">
        <v>118</v>
      </c>
      <c r="F353" s="34">
        <v>988.58</v>
      </c>
    </row>
    <row r="354" spans="2:6" x14ac:dyDescent="0.35">
      <c r="B354" s="2">
        <v>45111</v>
      </c>
      <c r="C354" s="1" t="str">
        <f>CHOOSE((MONTH(Tabla2[[#This Row],[Date]])), "January", "February","March","April","May","June","July","August","September","October","November","December")</f>
        <v>July</v>
      </c>
      <c r="D354" s="1" t="s">
        <v>268</v>
      </c>
      <c r="E354" s="1" t="s">
        <v>72</v>
      </c>
      <c r="F354" s="34">
        <v>280</v>
      </c>
    </row>
    <row r="355" spans="2:6" x14ac:dyDescent="0.35">
      <c r="B355" s="2">
        <v>45112</v>
      </c>
      <c r="C355" s="1" t="str">
        <f>CHOOSE((MONTH(Tabla2[[#This Row],[Date]])), "January", "February","March","April","May","June","July","August","September","October","November","December")</f>
        <v>July</v>
      </c>
      <c r="D355" s="1" t="s">
        <v>264</v>
      </c>
      <c r="E355" s="1" t="s">
        <v>171</v>
      </c>
      <c r="F355" s="34">
        <v>2472</v>
      </c>
    </row>
    <row r="356" spans="2:6" x14ac:dyDescent="0.35">
      <c r="B356" s="2">
        <v>45112</v>
      </c>
      <c r="C356" s="1" t="str">
        <f>CHOOSE((MONTH(Tabla2[[#This Row],[Date]])), "January", "February","March","April","May","June","July","August","September","October","November","December")</f>
        <v>July</v>
      </c>
      <c r="D356" s="1" t="s">
        <v>264</v>
      </c>
      <c r="E356" s="1" t="s">
        <v>172</v>
      </c>
      <c r="F356" s="34">
        <v>1279.5899999999999</v>
      </c>
    </row>
    <row r="357" spans="2:6" x14ac:dyDescent="0.35">
      <c r="B357" s="2">
        <v>45112</v>
      </c>
      <c r="C357" s="1" t="str">
        <f>CHOOSE((MONTH(Tabla2[[#This Row],[Date]])), "January", "February","March","April","May","June","July","August","September","October","November","December")</f>
        <v>July</v>
      </c>
      <c r="D357" s="1" t="s">
        <v>270</v>
      </c>
      <c r="E357" s="1" t="s">
        <v>173</v>
      </c>
      <c r="F357" s="34">
        <v>15</v>
      </c>
    </row>
    <row r="358" spans="2:6" x14ac:dyDescent="0.35">
      <c r="B358" s="2">
        <v>45112</v>
      </c>
      <c r="C358" s="1" t="str">
        <f>CHOOSE((MONTH(Tabla2[[#This Row],[Date]])), "January", "February","March","April","May","June","July","August","September","October","November","December")</f>
        <v>July</v>
      </c>
      <c r="D358" s="1" t="s">
        <v>274</v>
      </c>
      <c r="E358" s="1" t="s">
        <v>69</v>
      </c>
      <c r="F358" s="34">
        <v>899.94</v>
      </c>
    </row>
    <row r="359" spans="2:6" x14ac:dyDescent="0.35">
      <c r="B359" s="2">
        <v>45112</v>
      </c>
      <c r="C359" s="1" t="str">
        <f>CHOOSE((MONTH(Tabla2[[#This Row],[Date]])), "January", "February","March","April","May","June","July","August","September","October","November","December")</f>
        <v>July</v>
      </c>
      <c r="D359" s="1" t="s">
        <v>268</v>
      </c>
      <c r="E359" s="1" t="s">
        <v>174</v>
      </c>
      <c r="F359" s="34">
        <v>1363</v>
      </c>
    </row>
    <row r="360" spans="2:6" x14ac:dyDescent="0.35">
      <c r="B360" s="2">
        <v>45112</v>
      </c>
      <c r="C360" s="1" t="str">
        <f>CHOOSE((MONTH(Tabla2[[#This Row],[Date]])), "January", "February","March","April","May","June","July","August","September","October","November","December")</f>
        <v>July</v>
      </c>
      <c r="D360" s="1" t="s">
        <v>265</v>
      </c>
      <c r="E360" s="1" t="s">
        <v>175</v>
      </c>
      <c r="F360" s="34">
        <v>251.35</v>
      </c>
    </row>
    <row r="361" spans="2:6" x14ac:dyDescent="0.35">
      <c r="B361" s="2">
        <v>45114</v>
      </c>
      <c r="C361" s="1" t="str">
        <f>CHOOSE((MONTH(Tabla2[[#This Row],[Date]])), "January", "February","March","April","May","June","July","August","September","October","November","December")</f>
        <v>July</v>
      </c>
      <c r="D361" s="1" t="s">
        <v>273</v>
      </c>
      <c r="E361" s="1" t="s">
        <v>176</v>
      </c>
      <c r="F361" s="34">
        <v>1991.52</v>
      </c>
    </row>
    <row r="362" spans="2:6" x14ac:dyDescent="0.35">
      <c r="B362" s="2">
        <v>45114</v>
      </c>
      <c r="C362" s="1" t="str">
        <f>CHOOSE((MONTH(Tabla2[[#This Row],[Date]])), "January", "February","March","April","May","June","July","August","September","October","November","December")</f>
        <v>July</v>
      </c>
      <c r="D362" s="1" t="s">
        <v>265</v>
      </c>
      <c r="E362" s="1" t="s">
        <v>46</v>
      </c>
      <c r="F362" s="34">
        <v>96</v>
      </c>
    </row>
    <row r="363" spans="2:6" x14ac:dyDescent="0.35">
      <c r="B363" s="2">
        <v>45114</v>
      </c>
      <c r="C363" s="1" t="str">
        <f>CHOOSE((MONTH(Tabla2[[#This Row],[Date]])), "January", "February","March","April","May","June","July","August","September","October","November","December")</f>
        <v>July</v>
      </c>
      <c r="D363" s="1" t="s">
        <v>265</v>
      </c>
      <c r="E363" s="1" t="s">
        <v>177</v>
      </c>
      <c r="F363" s="34">
        <v>21</v>
      </c>
    </row>
    <row r="364" spans="2:6" x14ac:dyDescent="0.35">
      <c r="B364" s="2">
        <v>45114</v>
      </c>
      <c r="C364" s="1" t="str">
        <f>CHOOSE((MONTH(Tabla2[[#This Row],[Date]])), "January", "February","March","April","May","June","July","August","September","October","November","December")</f>
        <v>July</v>
      </c>
      <c r="D364" s="1" t="s">
        <v>273</v>
      </c>
      <c r="E364" s="1" t="s">
        <v>178</v>
      </c>
      <c r="F364" s="34">
        <v>154</v>
      </c>
    </row>
    <row r="365" spans="2:6" x14ac:dyDescent="0.35">
      <c r="B365" s="2">
        <v>45114</v>
      </c>
      <c r="C365" s="1" t="str">
        <f>CHOOSE((MONTH(Tabla2[[#This Row],[Date]])), "January", "February","March","April","May","June","July","August","September","October","November","December")</f>
        <v>July</v>
      </c>
      <c r="D365" s="1" t="s">
        <v>273</v>
      </c>
      <c r="E365" s="1" t="s">
        <v>54</v>
      </c>
      <c r="F365" s="34">
        <v>1340</v>
      </c>
    </row>
    <row r="366" spans="2:6" x14ac:dyDescent="0.35">
      <c r="B366" s="2">
        <v>45114</v>
      </c>
      <c r="C366" s="1" t="str">
        <f>CHOOSE((MONTH(Tabla2[[#This Row],[Date]])), "January", "February","March","April","May","June","July","August","September","October","November","December")</f>
        <v>July</v>
      </c>
      <c r="D366" s="1" t="s">
        <v>268</v>
      </c>
      <c r="E366" s="1" t="s">
        <v>179</v>
      </c>
      <c r="F366" s="34">
        <v>489.83</v>
      </c>
    </row>
    <row r="367" spans="2:6" x14ac:dyDescent="0.35">
      <c r="B367" s="2">
        <v>45114</v>
      </c>
      <c r="C367" s="1" t="str">
        <f>CHOOSE((MONTH(Tabla2[[#This Row],[Date]])), "January", "February","March","April","May","June","July","August","September","October","November","December")</f>
        <v>July</v>
      </c>
      <c r="D367" s="1" t="s">
        <v>270</v>
      </c>
      <c r="E367" s="1" t="s">
        <v>22</v>
      </c>
      <c r="F367" s="34">
        <v>20</v>
      </c>
    </row>
    <row r="368" spans="2:6" x14ac:dyDescent="0.35">
      <c r="B368" s="2">
        <v>45114</v>
      </c>
      <c r="C368" s="1" t="str">
        <f>CHOOSE((MONTH(Tabla2[[#This Row],[Date]])), "January", "February","March","April","May","June","July","August","September","October","November","December")</f>
        <v>July</v>
      </c>
      <c r="D368" s="1" t="s">
        <v>265</v>
      </c>
      <c r="E368" s="1" t="s">
        <v>180</v>
      </c>
      <c r="F368" s="34">
        <v>314</v>
      </c>
    </row>
    <row r="369" spans="2:6" x14ac:dyDescent="0.35">
      <c r="B369" s="2">
        <v>45115</v>
      </c>
      <c r="C369" s="1" t="str">
        <f>CHOOSE((MONTH(Tabla2[[#This Row],[Date]])), "January", "February","March","April","May","June","July","August","September","October","November","December")</f>
        <v>July</v>
      </c>
      <c r="D369" s="1" t="s">
        <v>268</v>
      </c>
      <c r="E369" s="1" t="s">
        <v>142</v>
      </c>
      <c r="F369" s="34">
        <v>2143.9</v>
      </c>
    </row>
    <row r="370" spans="2:6" x14ac:dyDescent="0.35">
      <c r="B370" s="2">
        <v>45115</v>
      </c>
      <c r="C370" s="1" t="str">
        <f>CHOOSE((MONTH(Tabla2[[#This Row],[Date]])), "January", "February","March","April","May","June","July","August","September","October","November","December")</f>
        <v>July</v>
      </c>
      <c r="D370" s="1" t="s">
        <v>271</v>
      </c>
      <c r="E370" s="1" t="s">
        <v>132</v>
      </c>
      <c r="F370" s="34">
        <v>721.4</v>
      </c>
    </row>
    <row r="371" spans="2:6" x14ac:dyDescent="0.35">
      <c r="B371" s="2">
        <v>45115</v>
      </c>
      <c r="C371" s="1" t="str">
        <f>CHOOSE((MONTH(Tabla2[[#This Row],[Date]])), "January", "February","March","April","May","June","July","August","September","October","November","December")</f>
        <v>July</v>
      </c>
      <c r="D371" s="1" t="s">
        <v>265</v>
      </c>
      <c r="E371" s="1" t="s">
        <v>64</v>
      </c>
      <c r="F371" s="34">
        <v>89.07</v>
      </c>
    </row>
    <row r="372" spans="2:6" x14ac:dyDescent="0.35">
      <c r="B372" s="2">
        <v>45115</v>
      </c>
      <c r="C372" s="1" t="str">
        <f>CHOOSE((MONTH(Tabla2[[#This Row],[Date]])), "January", "February","March","April","May","June","July","August","September","October","November","December")</f>
        <v>July</v>
      </c>
      <c r="D372" s="1" t="s">
        <v>268</v>
      </c>
      <c r="E372" s="1" t="s">
        <v>181</v>
      </c>
      <c r="F372" s="34">
        <v>148</v>
      </c>
    </row>
    <row r="373" spans="2:6" x14ac:dyDescent="0.35">
      <c r="B373" s="2">
        <v>45116</v>
      </c>
      <c r="C373" s="1" t="str">
        <f>CHOOSE((MONTH(Tabla2[[#This Row],[Date]])), "January", "February","March","April","May","June","July","August","September","October","November","December")</f>
        <v>July</v>
      </c>
      <c r="D373" s="1" t="s">
        <v>268</v>
      </c>
      <c r="E373" s="1" t="s">
        <v>182</v>
      </c>
      <c r="F373" s="34">
        <v>528.63</v>
      </c>
    </row>
    <row r="374" spans="2:6" x14ac:dyDescent="0.35">
      <c r="B374" s="2">
        <v>45116</v>
      </c>
      <c r="C374" s="1" t="str">
        <f>CHOOSE((MONTH(Tabla2[[#This Row],[Date]])), "January", "February","March","April","May","June","July","August","September","October","November","December")</f>
        <v>July</v>
      </c>
      <c r="D374" s="1" t="s">
        <v>275</v>
      </c>
      <c r="E374" s="1" t="s">
        <v>183</v>
      </c>
      <c r="F374" s="34">
        <v>420.57</v>
      </c>
    </row>
    <row r="375" spans="2:6" x14ac:dyDescent="0.35">
      <c r="B375" s="2">
        <v>45117</v>
      </c>
      <c r="C375" s="1" t="str">
        <f>CHOOSE((MONTH(Tabla2[[#This Row],[Date]])), "January", "February","March","April","May","June","July","August","September","October","November","December")</f>
        <v>July</v>
      </c>
      <c r="D375" s="1" t="s">
        <v>271</v>
      </c>
      <c r="E375" s="1" t="s">
        <v>184</v>
      </c>
      <c r="F375" s="34">
        <v>229</v>
      </c>
    </row>
    <row r="376" spans="2:6" x14ac:dyDescent="0.35">
      <c r="B376" s="2">
        <v>45118</v>
      </c>
      <c r="C376" s="1" t="str">
        <f>CHOOSE((MONTH(Tabla2[[#This Row],[Date]])), "January", "February","March","April","May","June","July","August","September","October","November","December")</f>
        <v>July</v>
      </c>
      <c r="D376" s="1" t="s">
        <v>268</v>
      </c>
      <c r="E376" s="1" t="s">
        <v>19</v>
      </c>
      <c r="F376" s="34">
        <v>180</v>
      </c>
    </row>
    <row r="377" spans="2:6" x14ac:dyDescent="0.35">
      <c r="B377" s="2">
        <v>45118</v>
      </c>
      <c r="C377" s="1" t="str">
        <f>CHOOSE((MONTH(Tabla2[[#This Row],[Date]])), "January", "February","March","April","May","June","July","August","September","October","November","December")</f>
        <v>July</v>
      </c>
      <c r="D377" s="1" t="s">
        <v>275</v>
      </c>
      <c r="E377" s="1" t="s">
        <v>82</v>
      </c>
      <c r="F377" s="34">
        <v>1390.78</v>
      </c>
    </row>
    <row r="378" spans="2:6" x14ac:dyDescent="0.35">
      <c r="B378" s="2">
        <v>45118</v>
      </c>
      <c r="C378" s="1" t="str">
        <f>CHOOSE((MONTH(Tabla2[[#This Row],[Date]])), "January", "February","March","April","May","June","July","August","September","October","November","December")</f>
        <v>July</v>
      </c>
      <c r="D378" s="1" t="s">
        <v>268</v>
      </c>
      <c r="E378" s="1" t="s">
        <v>165</v>
      </c>
      <c r="F378" s="34">
        <v>70</v>
      </c>
    </row>
    <row r="379" spans="2:6" x14ac:dyDescent="0.35">
      <c r="B379" s="2">
        <v>45120</v>
      </c>
      <c r="C379" s="1" t="str">
        <f>CHOOSE((MONTH(Tabla2[[#This Row],[Date]])), "January", "February","March","April","May","June","July","August","September","October","November","December")</f>
        <v>July</v>
      </c>
      <c r="D379" s="1" t="s">
        <v>265</v>
      </c>
      <c r="E379" s="1" t="s">
        <v>185</v>
      </c>
      <c r="F379" s="34">
        <v>93</v>
      </c>
    </row>
    <row r="380" spans="2:6" x14ac:dyDescent="0.35">
      <c r="B380" s="2">
        <v>45121</v>
      </c>
      <c r="C380" s="1" t="str">
        <f>CHOOSE((MONTH(Tabla2[[#This Row],[Date]])), "January", "February","March","April","May","June","July","August","September","October","November","December")</f>
        <v>July</v>
      </c>
      <c r="D380" s="1" t="s">
        <v>265</v>
      </c>
      <c r="E380" s="1" t="s">
        <v>185</v>
      </c>
      <c r="F380" s="34">
        <v>109</v>
      </c>
    </row>
    <row r="381" spans="2:6" x14ac:dyDescent="0.35">
      <c r="B381" s="2">
        <v>45122</v>
      </c>
      <c r="C381" s="1" t="str">
        <f>CHOOSE((MONTH(Tabla2[[#This Row],[Date]])), "January", "February","March","April","May","June","July","August","September","October","November","December")</f>
        <v>July</v>
      </c>
      <c r="D381" s="1" t="s">
        <v>269</v>
      </c>
      <c r="E381" s="1" t="s">
        <v>186</v>
      </c>
      <c r="F381" s="34">
        <v>9472.0400000000009</v>
      </c>
    </row>
    <row r="382" spans="2:6" x14ac:dyDescent="0.35">
      <c r="B382" s="2">
        <v>45122</v>
      </c>
      <c r="C382" s="1" t="str">
        <f>CHOOSE((MONTH(Tabla2[[#This Row],[Date]])), "January", "February","March","April","May","June","July","August","September","October","November","December")</f>
        <v>July</v>
      </c>
      <c r="D382" s="1" t="s">
        <v>268</v>
      </c>
      <c r="E382" s="1" t="s">
        <v>185</v>
      </c>
      <c r="F382" s="34">
        <v>93.02</v>
      </c>
    </row>
    <row r="383" spans="2:6" x14ac:dyDescent="0.35">
      <c r="B383" s="2">
        <v>45122</v>
      </c>
      <c r="C383" s="1" t="str">
        <f>CHOOSE((MONTH(Tabla2[[#This Row],[Date]])), "January", "February","March","April","May","June","July","August","September","October","November","December")</f>
        <v>July</v>
      </c>
      <c r="D383" s="1" t="s">
        <v>265</v>
      </c>
      <c r="E383" s="1" t="s">
        <v>43</v>
      </c>
      <c r="F383" s="34">
        <v>237.5</v>
      </c>
    </row>
    <row r="384" spans="2:6" x14ac:dyDescent="0.35">
      <c r="B384" s="2">
        <v>45122</v>
      </c>
      <c r="C384" s="1" t="str">
        <f>CHOOSE((MONTH(Tabla2[[#This Row],[Date]])), "January", "February","March","April","May","June","July","August","September","October","November","December")</f>
        <v>July</v>
      </c>
      <c r="D384" s="1" t="s">
        <v>265</v>
      </c>
      <c r="E384" s="1" t="s">
        <v>64</v>
      </c>
      <c r="F384" s="34">
        <v>63.34</v>
      </c>
    </row>
    <row r="385" spans="2:6" x14ac:dyDescent="0.35">
      <c r="B385" s="2">
        <v>45122</v>
      </c>
      <c r="C385" s="1" t="str">
        <f>CHOOSE((MONTH(Tabla2[[#This Row],[Date]])), "January", "February","March","April","May","June","July","August","September","October","November","December")</f>
        <v>July</v>
      </c>
      <c r="D385" s="1" t="s">
        <v>273</v>
      </c>
      <c r="E385" s="1" t="s">
        <v>8</v>
      </c>
      <c r="F385" s="34">
        <v>1176.0999999999999</v>
      </c>
    </row>
    <row r="386" spans="2:6" x14ac:dyDescent="0.35">
      <c r="B386" s="2">
        <v>45122</v>
      </c>
      <c r="C386" s="1" t="str">
        <f>CHOOSE((MONTH(Tabla2[[#This Row],[Date]])), "January", "February","March","April","May","June","July","August","September","October","November","December")</f>
        <v>July</v>
      </c>
      <c r="D386" s="1" t="s">
        <v>265</v>
      </c>
      <c r="E386" s="1" t="s">
        <v>107</v>
      </c>
      <c r="F386" s="34">
        <v>40</v>
      </c>
    </row>
    <row r="387" spans="2:6" x14ac:dyDescent="0.35">
      <c r="B387" s="2">
        <v>45123</v>
      </c>
      <c r="C387" s="1" t="str">
        <f>CHOOSE((MONTH(Tabla2[[#This Row],[Date]])), "January", "February","March","April","May","June","July","August","September","October","November","December")</f>
        <v>July</v>
      </c>
      <c r="D387" s="1" t="s">
        <v>265</v>
      </c>
      <c r="E387" s="1" t="s">
        <v>94</v>
      </c>
      <c r="F387" s="34">
        <v>94.01</v>
      </c>
    </row>
    <row r="388" spans="2:6" x14ac:dyDescent="0.35">
      <c r="B388" s="2">
        <v>45123</v>
      </c>
      <c r="C388" s="1" t="str">
        <f>CHOOSE((MONTH(Tabla2[[#This Row],[Date]])), "January", "February","March","April","May","June","July","August","September","October","November","December")</f>
        <v>July</v>
      </c>
      <c r="D388" s="1" t="s">
        <v>265</v>
      </c>
      <c r="E388" s="1" t="s">
        <v>51</v>
      </c>
      <c r="F388" s="34">
        <v>173.18</v>
      </c>
    </row>
    <row r="389" spans="2:6" x14ac:dyDescent="0.35">
      <c r="B389" s="2">
        <v>45123</v>
      </c>
      <c r="C389" s="1" t="str">
        <f>CHOOSE((MONTH(Tabla2[[#This Row],[Date]])), "January", "February","March","April","May","June","July","August","September","October","November","December")</f>
        <v>July</v>
      </c>
      <c r="D389" s="1" t="s">
        <v>268</v>
      </c>
      <c r="E389" s="1" t="s">
        <v>187</v>
      </c>
      <c r="F389" s="34">
        <v>2599</v>
      </c>
    </row>
    <row r="390" spans="2:6" x14ac:dyDescent="0.35">
      <c r="B390" s="2">
        <v>45123</v>
      </c>
      <c r="C390" s="1" t="str">
        <f>CHOOSE((MONTH(Tabla2[[#This Row],[Date]])), "January", "February","March","April","May","June","July","August","September","October","November","December")</f>
        <v>July</v>
      </c>
      <c r="D390" s="1" t="s">
        <v>268</v>
      </c>
      <c r="E390" s="1" t="s">
        <v>78</v>
      </c>
      <c r="F390" s="34">
        <v>38</v>
      </c>
    </row>
    <row r="391" spans="2:6" x14ac:dyDescent="0.35">
      <c r="B391" s="2">
        <v>45124</v>
      </c>
      <c r="C391" s="1" t="str">
        <f>CHOOSE((MONTH(Tabla2[[#This Row],[Date]])), "January", "February","March","April","May","June","July","August","September","October","November","December")</f>
        <v>July</v>
      </c>
      <c r="D391" s="1" t="s">
        <v>274</v>
      </c>
      <c r="E391" s="1" t="s">
        <v>188</v>
      </c>
      <c r="F391" s="34">
        <v>80</v>
      </c>
    </row>
    <row r="392" spans="2:6" x14ac:dyDescent="0.35">
      <c r="B392" s="2">
        <v>45125</v>
      </c>
      <c r="C392" s="1" t="str">
        <f>CHOOSE((MONTH(Tabla2[[#This Row],[Date]])), "January", "February","March","April","May","June","July","August","September","October","November","December")</f>
        <v>July</v>
      </c>
      <c r="D392" s="1" t="s">
        <v>270</v>
      </c>
      <c r="E392" s="1" t="s">
        <v>17</v>
      </c>
      <c r="F392" s="34">
        <v>10</v>
      </c>
    </row>
    <row r="393" spans="2:6" x14ac:dyDescent="0.35">
      <c r="B393" s="2">
        <v>45125</v>
      </c>
      <c r="C393" s="1" t="str">
        <f>CHOOSE((MONTH(Tabla2[[#This Row],[Date]])), "January", "February","March","April","May","June","July","August","September","October","November","December")</f>
        <v>July</v>
      </c>
      <c r="D393" s="1" t="s">
        <v>275</v>
      </c>
      <c r="E393" s="1" t="s">
        <v>15</v>
      </c>
      <c r="F393" s="34">
        <v>981.03</v>
      </c>
    </row>
    <row r="394" spans="2:6" x14ac:dyDescent="0.35">
      <c r="B394" s="2">
        <v>45125</v>
      </c>
      <c r="C394" s="1" t="str">
        <f>CHOOSE((MONTH(Tabla2[[#This Row],[Date]])), "January", "February","March","April","May","June","July","August","September","October","November","December")</f>
        <v>July</v>
      </c>
      <c r="D394" s="1" t="s">
        <v>275</v>
      </c>
      <c r="E394" s="1" t="s">
        <v>82</v>
      </c>
      <c r="F394" s="34">
        <v>714.35</v>
      </c>
    </row>
    <row r="395" spans="2:6" x14ac:dyDescent="0.35">
      <c r="B395" s="2">
        <v>45125</v>
      </c>
      <c r="C395" s="1" t="str">
        <f>CHOOSE((MONTH(Tabla2[[#This Row],[Date]])), "January", "February","March","April","May","June","July","August","September","October","November","December")</f>
        <v>July</v>
      </c>
      <c r="D395" s="1" t="s">
        <v>268</v>
      </c>
      <c r="E395" s="1" t="s">
        <v>189</v>
      </c>
      <c r="F395" s="34">
        <v>1068.75</v>
      </c>
    </row>
    <row r="396" spans="2:6" x14ac:dyDescent="0.35">
      <c r="B396" s="2">
        <v>45125</v>
      </c>
      <c r="C396" s="1" t="str">
        <f>CHOOSE((MONTH(Tabla2[[#This Row],[Date]])), "January", "February","March","April","May","June","July","August","September","October","November","December")</f>
        <v>July</v>
      </c>
      <c r="D396" s="1" t="s">
        <v>268</v>
      </c>
      <c r="E396" s="1" t="s">
        <v>190</v>
      </c>
      <c r="F396" s="34">
        <v>300</v>
      </c>
    </row>
    <row r="397" spans="2:6" x14ac:dyDescent="0.35">
      <c r="B397" s="2">
        <v>45125</v>
      </c>
      <c r="C397" s="1" t="str">
        <f>CHOOSE((MONTH(Tabla2[[#This Row],[Date]])), "January", "February","March","April","May","June","July","August","September","October","November","December")</f>
        <v>July</v>
      </c>
      <c r="D397" s="1" t="s">
        <v>265</v>
      </c>
      <c r="E397" s="1" t="s">
        <v>191</v>
      </c>
      <c r="F397" s="34">
        <v>555.67999999999995</v>
      </c>
    </row>
    <row r="398" spans="2:6" x14ac:dyDescent="0.35">
      <c r="B398" s="2">
        <v>45126</v>
      </c>
      <c r="C398" s="1" t="str">
        <f>CHOOSE((MONTH(Tabla2[[#This Row],[Date]])), "January", "February","March","April","May","June","July","August","September","October","November","December")</f>
        <v>July</v>
      </c>
      <c r="D398" s="1" t="s">
        <v>271</v>
      </c>
      <c r="E398" s="1" t="s">
        <v>7</v>
      </c>
      <c r="F398" s="34">
        <v>369.46</v>
      </c>
    </row>
    <row r="399" spans="2:6" x14ac:dyDescent="0.35">
      <c r="B399" s="2">
        <v>45127</v>
      </c>
      <c r="C399" s="1" t="str">
        <f>CHOOSE((MONTH(Tabla2[[#This Row],[Date]])), "January", "February","March","April","May","June","July","August","September","October","November","December")</f>
        <v>July</v>
      </c>
      <c r="D399" s="1" t="s">
        <v>265</v>
      </c>
      <c r="E399" s="1" t="s">
        <v>185</v>
      </c>
      <c r="F399" s="34">
        <v>48.58</v>
      </c>
    </row>
    <row r="400" spans="2:6" x14ac:dyDescent="0.35">
      <c r="B400" s="2">
        <v>45127</v>
      </c>
      <c r="C400" s="1" t="str">
        <f>CHOOSE((MONTH(Tabla2[[#This Row],[Date]])), "January", "February","March","April","May","June","July","August","September","October","November","December")</f>
        <v>July</v>
      </c>
      <c r="D400" s="1" t="s">
        <v>268</v>
      </c>
      <c r="E400" s="1" t="s">
        <v>78</v>
      </c>
      <c r="F400" s="34">
        <v>30</v>
      </c>
    </row>
    <row r="401" spans="2:6" x14ac:dyDescent="0.35">
      <c r="B401" s="2">
        <v>45129</v>
      </c>
      <c r="C401" s="1" t="str">
        <f>CHOOSE((MONTH(Tabla2[[#This Row],[Date]])), "January", "February","March","April","May","June","July","August","September","October","November","December")</f>
        <v>July</v>
      </c>
      <c r="D401" s="1" t="s">
        <v>265</v>
      </c>
      <c r="E401" s="1" t="s">
        <v>185</v>
      </c>
      <c r="F401" s="34">
        <v>8</v>
      </c>
    </row>
    <row r="402" spans="2:6" x14ac:dyDescent="0.35">
      <c r="B402" s="2">
        <v>45129</v>
      </c>
      <c r="C402" s="1" t="str">
        <f>CHOOSE((MONTH(Tabla2[[#This Row],[Date]])), "January", "February","March","April","May","June","July","August","September","October","November","December")</f>
        <v>July</v>
      </c>
      <c r="D402" s="1" t="s">
        <v>265</v>
      </c>
      <c r="E402" s="1" t="s">
        <v>94</v>
      </c>
      <c r="F402" s="34">
        <v>83.12</v>
      </c>
    </row>
    <row r="403" spans="2:6" x14ac:dyDescent="0.35">
      <c r="B403" s="2">
        <v>45129</v>
      </c>
      <c r="C403" s="1" t="str">
        <f>CHOOSE((MONTH(Tabla2[[#This Row],[Date]])), "January", "February","March","April","May","June","July","August","September","October","November","December")</f>
        <v>July</v>
      </c>
      <c r="D403" s="1" t="s">
        <v>268</v>
      </c>
      <c r="E403" s="1" t="s">
        <v>72</v>
      </c>
      <c r="F403" s="34">
        <v>280</v>
      </c>
    </row>
    <row r="404" spans="2:6" x14ac:dyDescent="0.35">
      <c r="B404" s="2">
        <v>45129</v>
      </c>
      <c r="C404" s="1" t="str">
        <f>CHOOSE((MONTH(Tabla2[[#This Row],[Date]])), "January", "February","March","April","May","June","July","August","September","October","November","December")</f>
        <v>July</v>
      </c>
      <c r="D404" s="1" t="s">
        <v>268</v>
      </c>
      <c r="E404" s="1" t="s">
        <v>192</v>
      </c>
      <c r="F404" s="34">
        <v>403.05</v>
      </c>
    </row>
    <row r="405" spans="2:6" x14ac:dyDescent="0.35">
      <c r="B405" s="2">
        <v>45130</v>
      </c>
      <c r="C405" s="1" t="str">
        <f>CHOOSE((MONTH(Tabla2[[#This Row],[Date]])), "January", "February","March","April","May","June","July","August","September","October","November","December")</f>
        <v>July</v>
      </c>
      <c r="D405" s="1" t="s">
        <v>265</v>
      </c>
      <c r="E405" s="1" t="s">
        <v>185</v>
      </c>
      <c r="F405" s="34">
        <v>40.799999999999997</v>
      </c>
    </row>
    <row r="406" spans="2:6" x14ac:dyDescent="0.35">
      <c r="B406" s="2">
        <v>45130</v>
      </c>
      <c r="C406" s="1" t="str">
        <f>CHOOSE((MONTH(Tabla2[[#This Row],[Date]])), "January", "February","March","April","May","June","July","August","September","October","November","December")</f>
        <v>July</v>
      </c>
      <c r="D406" s="1" t="s">
        <v>265</v>
      </c>
      <c r="E406" s="1" t="s">
        <v>43</v>
      </c>
      <c r="F406" s="34">
        <v>200.89</v>
      </c>
    </row>
    <row r="407" spans="2:6" x14ac:dyDescent="0.35">
      <c r="B407" s="2">
        <v>45130</v>
      </c>
      <c r="C407" s="1" t="str">
        <f>CHOOSE((MONTH(Tabla2[[#This Row],[Date]])), "January", "February","March","April","May","June","July","August","September","October","November","December")</f>
        <v>July</v>
      </c>
      <c r="D407" s="1" t="s">
        <v>1</v>
      </c>
      <c r="E407" s="1" t="s">
        <v>1</v>
      </c>
      <c r="F407" s="34">
        <v>50</v>
      </c>
    </row>
    <row r="408" spans="2:6" x14ac:dyDescent="0.35">
      <c r="B408" s="2">
        <v>45130</v>
      </c>
      <c r="C408" s="1" t="str">
        <f>CHOOSE((MONTH(Tabla2[[#This Row],[Date]])), "January", "February","March","April","May","June","July","August","September","October","November","December")</f>
        <v>July</v>
      </c>
      <c r="D408" s="1" t="s">
        <v>269</v>
      </c>
      <c r="E408" s="1" t="s">
        <v>45</v>
      </c>
      <c r="F408" s="34">
        <v>4000</v>
      </c>
    </row>
    <row r="409" spans="2:6" x14ac:dyDescent="0.35">
      <c r="B409" s="2">
        <v>45130</v>
      </c>
      <c r="C409" s="1" t="str">
        <f>CHOOSE((MONTH(Tabla2[[#This Row],[Date]])), "January", "February","March","April","May","June","July","August","September","October","November","December")</f>
        <v>July</v>
      </c>
      <c r="D409" s="1" t="s">
        <v>265</v>
      </c>
      <c r="E409" s="1" t="s">
        <v>107</v>
      </c>
      <c r="F409" s="34">
        <v>240</v>
      </c>
    </row>
    <row r="410" spans="2:6" x14ac:dyDescent="0.35">
      <c r="B410" s="2">
        <v>45132</v>
      </c>
      <c r="C410" s="1" t="str">
        <f>CHOOSE((MONTH(Tabla2[[#This Row],[Date]])), "January", "February","March","April","May","June","July","August","September","October","November","December")</f>
        <v>July</v>
      </c>
      <c r="D410" s="1" t="s">
        <v>265</v>
      </c>
      <c r="E410" s="1" t="s">
        <v>193</v>
      </c>
      <c r="F410" s="34">
        <v>8</v>
      </c>
    </row>
    <row r="411" spans="2:6" x14ac:dyDescent="0.35">
      <c r="B411" s="2">
        <v>45132</v>
      </c>
      <c r="C411" s="1" t="str">
        <f>CHOOSE((MONTH(Tabla2[[#This Row],[Date]])), "January", "February","March","April","May","June","July","August","September","October","November","December")</f>
        <v>July</v>
      </c>
      <c r="D411" s="1" t="s">
        <v>265</v>
      </c>
      <c r="E411" s="1" t="s">
        <v>194</v>
      </c>
      <c r="F411" s="34">
        <v>208</v>
      </c>
    </row>
    <row r="412" spans="2:6" x14ac:dyDescent="0.35">
      <c r="B412" s="2">
        <v>45132</v>
      </c>
      <c r="C412" s="1" t="str">
        <f>CHOOSE((MONTH(Tabla2[[#This Row],[Date]])), "January", "February","March","April","May","June","July","August","September","October","November","December")</f>
        <v>July</v>
      </c>
      <c r="D412" s="1" t="s">
        <v>265</v>
      </c>
      <c r="E412" s="1" t="s">
        <v>193</v>
      </c>
      <c r="F412" s="34">
        <v>60</v>
      </c>
    </row>
    <row r="413" spans="2:6" x14ac:dyDescent="0.35">
      <c r="B413" s="2">
        <v>45133</v>
      </c>
      <c r="C413" s="1" t="str">
        <f>CHOOSE((MONTH(Tabla2[[#This Row],[Date]])), "January", "February","March","April","May","June","July","August","September","October","November","December")</f>
        <v>July</v>
      </c>
      <c r="D413" s="1" t="s">
        <v>265</v>
      </c>
      <c r="E413" s="1" t="s">
        <v>193</v>
      </c>
      <c r="F413" s="34">
        <v>8</v>
      </c>
    </row>
    <row r="414" spans="2:6" x14ac:dyDescent="0.35">
      <c r="B414" s="2">
        <v>45134</v>
      </c>
      <c r="C414" s="1" t="str">
        <f>CHOOSE((MONTH(Tabla2[[#This Row],[Date]])), "January", "February","March","April","May","June","July","August","September","October","November","December")</f>
        <v>July</v>
      </c>
      <c r="D414" s="1" t="s">
        <v>265</v>
      </c>
      <c r="E414" s="1" t="s">
        <v>180</v>
      </c>
      <c r="F414" s="34">
        <v>96</v>
      </c>
    </row>
    <row r="415" spans="2:6" x14ac:dyDescent="0.35">
      <c r="B415" s="2">
        <v>45134</v>
      </c>
      <c r="C415" s="1" t="str">
        <f>CHOOSE((MONTH(Tabla2[[#This Row],[Date]])), "January", "February","March","April","May","June","July","August","September","October","November","December")</f>
        <v>July</v>
      </c>
      <c r="D415" s="1" t="s">
        <v>268</v>
      </c>
      <c r="E415" s="1" t="s">
        <v>9</v>
      </c>
      <c r="F415" s="34">
        <v>217.71</v>
      </c>
    </row>
    <row r="416" spans="2:6" x14ac:dyDescent="0.35">
      <c r="B416" s="2">
        <v>45134</v>
      </c>
      <c r="C416" s="1" t="str">
        <f>CHOOSE((MONTH(Tabla2[[#This Row],[Date]])), "January", "February","March","April","May","June","July","August","September","October","November","December")</f>
        <v>July</v>
      </c>
      <c r="D416" s="1" t="s">
        <v>265</v>
      </c>
      <c r="E416" s="1" t="s">
        <v>141</v>
      </c>
      <c r="F416" s="34">
        <v>170</v>
      </c>
    </row>
    <row r="417" spans="2:6" x14ac:dyDescent="0.35">
      <c r="B417" s="2">
        <v>45135</v>
      </c>
      <c r="C417" s="1" t="str">
        <f>CHOOSE((MONTH(Tabla2[[#This Row],[Date]])), "January", "February","March","April","May","June","July","August","September","October","November","December")</f>
        <v>July</v>
      </c>
      <c r="D417" s="1" t="s">
        <v>265</v>
      </c>
      <c r="E417" s="1" t="s">
        <v>193</v>
      </c>
      <c r="F417" s="34">
        <v>54</v>
      </c>
    </row>
    <row r="418" spans="2:6" x14ac:dyDescent="0.35">
      <c r="B418" s="2">
        <v>45136</v>
      </c>
      <c r="C418" s="1" t="str">
        <f>CHOOSE((MONTH(Tabla2[[#This Row],[Date]])), "January", "February","March","April","May","June","July","August","September","October","November","December")</f>
        <v>July</v>
      </c>
      <c r="D418" s="1" t="s">
        <v>265</v>
      </c>
      <c r="E418" s="1" t="s">
        <v>193</v>
      </c>
      <c r="F418" s="34">
        <v>29</v>
      </c>
    </row>
    <row r="419" spans="2:6" x14ac:dyDescent="0.35">
      <c r="B419" s="2">
        <v>45136</v>
      </c>
      <c r="C419" s="1" t="str">
        <f>CHOOSE((MONTH(Tabla2[[#This Row],[Date]])), "January", "February","March","April","May","June","July","August","September","October","November","December")</f>
        <v>July</v>
      </c>
      <c r="D419" s="1" t="s">
        <v>265</v>
      </c>
      <c r="E419" s="1" t="s">
        <v>64</v>
      </c>
      <c r="F419" s="34">
        <v>264.45</v>
      </c>
    </row>
    <row r="420" spans="2:6" x14ac:dyDescent="0.35">
      <c r="B420" s="2">
        <v>45136</v>
      </c>
      <c r="C420" s="1" t="str">
        <f>CHOOSE((MONTH(Tabla2[[#This Row],[Date]])), "January", "February","March","April","May","June","July","August","September","October","November","December")</f>
        <v>July</v>
      </c>
      <c r="D420" s="1" t="s">
        <v>268</v>
      </c>
      <c r="E420" s="1" t="s">
        <v>72</v>
      </c>
      <c r="F420" s="34">
        <v>180</v>
      </c>
    </row>
    <row r="421" spans="2:6" x14ac:dyDescent="0.35">
      <c r="B421" s="2">
        <v>45137</v>
      </c>
      <c r="C421" s="1" t="str">
        <f>CHOOSE((MONTH(Tabla2[[#This Row],[Date]])), "January", "February","March","April","May","June","July","August","September","October","November","December")</f>
        <v>July</v>
      </c>
      <c r="D421" s="1" t="s">
        <v>264</v>
      </c>
      <c r="E421" s="1" t="s">
        <v>195</v>
      </c>
      <c r="F421" s="34">
        <v>143</v>
      </c>
    </row>
    <row r="422" spans="2:6" x14ac:dyDescent="0.35">
      <c r="B422" s="2">
        <v>45138</v>
      </c>
      <c r="C422" s="1" t="str">
        <f>CHOOSE((MONTH(Tabla2[[#This Row],[Date]])), "January", "February","March","April","May","June","July","August","September","October","November","December")</f>
        <v>July</v>
      </c>
      <c r="D422" s="1" t="s">
        <v>269</v>
      </c>
      <c r="E422" s="1" t="s">
        <v>196</v>
      </c>
      <c r="F422" s="34">
        <v>7042.1</v>
      </c>
    </row>
    <row r="423" spans="2:6" x14ac:dyDescent="0.35">
      <c r="B423" s="2">
        <v>45139</v>
      </c>
      <c r="C423" s="1" t="str">
        <f>CHOOSE((MONTH(Tabla2[[#This Row],[Date]])), "January", "February","March","April","May","June","July","August","September","October","November","December")</f>
        <v>August</v>
      </c>
      <c r="D423" s="1" t="s">
        <v>264</v>
      </c>
      <c r="E423" s="1" t="s">
        <v>197</v>
      </c>
      <c r="F423" s="34">
        <v>1500</v>
      </c>
    </row>
    <row r="424" spans="2:6" x14ac:dyDescent="0.35">
      <c r="B424" s="2">
        <v>45139</v>
      </c>
      <c r="C424" s="1" t="str">
        <f>CHOOSE((MONTH(Tabla2[[#This Row],[Date]])), "January", "February","March","April","May","June","July","August","September","October","November","December")</f>
        <v>August</v>
      </c>
      <c r="D424" s="1" t="s">
        <v>274</v>
      </c>
      <c r="E424" s="1" t="s">
        <v>69</v>
      </c>
      <c r="F424" s="34">
        <v>1404.91</v>
      </c>
    </row>
    <row r="425" spans="2:6" x14ac:dyDescent="0.35">
      <c r="B425" s="2">
        <v>45139</v>
      </c>
      <c r="C425" s="1" t="str">
        <f>CHOOSE((MONTH(Tabla2[[#This Row],[Date]])), "January", "February","March","April","May","June","July","August","September","October","November","December")</f>
        <v>August</v>
      </c>
      <c r="D425" s="1" t="s">
        <v>275</v>
      </c>
      <c r="E425" s="1" t="s">
        <v>15</v>
      </c>
      <c r="F425" s="34">
        <v>12</v>
      </c>
    </row>
    <row r="426" spans="2:6" x14ac:dyDescent="0.35">
      <c r="B426" s="2">
        <v>45139</v>
      </c>
      <c r="C426" s="1" t="str">
        <f>CHOOSE((MONTH(Tabla2[[#This Row],[Date]])), "January", "February","March","April","May","June","July","August","September","October","November","December")</f>
        <v>August</v>
      </c>
      <c r="D426" s="1" t="s">
        <v>275</v>
      </c>
      <c r="E426" s="1" t="s">
        <v>198</v>
      </c>
      <c r="F426" s="34">
        <v>691.82</v>
      </c>
    </row>
    <row r="427" spans="2:6" x14ac:dyDescent="0.35">
      <c r="B427" s="2">
        <v>45139</v>
      </c>
      <c r="C427" s="1" t="str">
        <f>CHOOSE((MONTH(Tabla2[[#This Row],[Date]])), "January", "February","March","April","May","June","July","August","September","October","November","December")</f>
        <v>August</v>
      </c>
      <c r="D427" s="1" t="s">
        <v>273</v>
      </c>
      <c r="E427" s="1" t="s">
        <v>8</v>
      </c>
      <c r="F427" s="34">
        <v>1245.7</v>
      </c>
    </row>
    <row r="428" spans="2:6" x14ac:dyDescent="0.35">
      <c r="B428" s="2">
        <v>45139</v>
      </c>
      <c r="C428" s="1" t="str">
        <f>CHOOSE((MONTH(Tabla2[[#This Row],[Date]])), "January", "February","March","April","May","June","July","August","September","October","November","December")</f>
        <v>August</v>
      </c>
      <c r="D428" s="1" t="s">
        <v>273</v>
      </c>
      <c r="E428" s="1" t="s">
        <v>199</v>
      </c>
      <c r="F428" s="34">
        <v>790</v>
      </c>
    </row>
    <row r="429" spans="2:6" x14ac:dyDescent="0.35">
      <c r="B429" s="2">
        <v>45139</v>
      </c>
      <c r="C429" s="1" t="str">
        <f>CHOOSE((MONTH(Tabla2[[#This Row],[Date]])), "January", "February","March","April","May","June","July","August","September","October","November","December")</f>
        <v>August</v>
      </c>
      <c r="D429" s="1" t="s">
        <v>268</v>
      </c>
      <c r="E429" s="1" t="s">
        <v>19</v>
      </c>
      <c r="F429" s="34">
        <v>180</v>
      </c>
    </row>
    <row r="430" spans="2:6" x14ac:dyDescent="0.35">
      <c r="B430" s="2">
        <v>45139</v>
      </c>
      <c r="C430" s="1" t="str">
        <f>CHOOSE((MONTH(Tabla2[[#This Row],[Date]])), "January", "February","March","April","May","June","July","August","September","October","November","December")</f>
        <v>August</v>
      </c>
      <c r="D430" s="1" t="s">
        <v>275</v>
      </c>
      <c r="E430" s="1" t="s">
        <v>82</v>
      </c>
      <c r="F430" s="34">
        <v>2277.9899999999998</v>
      </c>
    </row>
    <row r="431" spans="2:6" x14ac:dyDescent="0.35">
      <c r="B431" s="2">
        <v>45139</v>
      </c>
      <c r="C431" s="1" t="str">
        <f>CHOOSE((MONTH(Tabla2[[#This Row],[Date]])), "January", "February","March","April","May","June","July","August","September","October","November","December")</f>
        <v>August</v>
      </c>
      <c r="D431" s="1" t="s">
        <v>268</v>
      </c>
      <c r="E431" s="1" t="s">
        <v>118</v>
      </c>
      <c r="F431" s="34">
        <v>988.58</v>
      </c>
    </row>
    <row r="432" spans="2:6" x14ac:dyDescent="0.35">
      <c r="B432" s="2">
        <v>45141</v>
      </c>
      <c r="C432" s="1" t="str">
        <f>CHOOSE((MONTH(Tabla2[[#This Row],[Date]])), "January", "February","March","April","May","June","July","August","September","October","November","December")</f>
        <v>August</v>
      </c>
      <c r="D432" s="1" t="s">
        <v>272</v>
      </c>
      <c r="E432" s="1" t="s">
        <v>41</v>
      </c>
      <c r="F432" s="34">
        <v>147.91999999999999</v>
      </c>
    </row>
    <row r="433" spans="2:6" x14ac:dyDescent="0.35">
      <c r="B433" s="2">
        <v>45141</v>
      </c>
      <c r="C433" s="1" t="str">
        <f>CHOOSE((MONTH(Tabla2[[#This Row],[Date]])), "January", "February","March","April","May","June","July","August","September","October","November","December")</f>
        <v>August</v>
      </c>
      <c r="D433" s="1" t="s">
        <v>268</v>
      </c>
      <c r="E433" s="1" t="s">
        <v>200</v>
      </c>
      <c r="F433" s="34">
        <v>150</v>
      </c>
    </row>
    <row r="434" spans="2:6" x14ac:dyDescent="0.35">
      <c r="B434" s="2">
        <v>45145</v>
      </c>
      <c r="C434" s="1" t="str">
        <f>CHOOSE((MONTH(Tabla2[[#This Row],[Date]])), "January", "February","March","April","May","June","July","August","September","October","November","December")</f>
        <v>August</v>
      </c>
      <c r="D434" s="1" t="s">
        <v>265</v>
      </c>
      <c r="E434" s="1" t="s">
        <v>201</v>
      </c>
      <c r="F434" s="34">
        <v>170</v>
      </c>
    </row>
    <row r="435" spans="2:6" x14ac:dyDescent="0.35">
      <c r="B435" s="2">
        <v>45146</v>
      </c>
      <c r="C435" s="1" t="str">
        <f>CHOOSE((MONTH(Tabla2[[#This Row],[Date]])), "January", "February","March","April","May","June","July","August","September","October","November","December")</f>
        <v>August</v>
      </c>
      <c r="D435" s="1" t="s">
        <v>265</v>
      </c>
      <c r="E435" s="1" t="s">
        <v>193</v>
      </c>
      <c r="F435" s="34">
        <v>8</v>
      </c>
    </row>
    <row r="436" spans="2:6" x14ac:dyDescent="0.35">
      <c r="B436" s="2">
        <v>45147</v>
      </c>
      <c r="C436" s="1" t="str">
        <f>CHOOSE((MONTH(Tabla2[[#This Row],[Date]])), "January", "February","March","April","May","June","July","August","September","October","November","December")</f>
        <v>August</v>
      </c>
      <c r="D436" s="1" t="s">
        <v>265</v>
      </c>
      <c r="E436" s="1" t="s">
        <v>202</v>
      </c>
      <c r="F436" s="34">
        <v>52</v>
      </c>
    </row>
    <row r="437" spans="2:6" x14ac:dyDescent="0.35">
      <c r="B437" s="2">
        <v>45147</v>
      </c>
      <c r="C437" s="1" t="str">
        <f>CHOOSE((MONTH(Tabla2[[#This Row],[Date]])), "January", "February","March","April","May","June","July","August","September","October","November","December")</f>
        <v>August</v>
      </c>
      <c r="D437" s="1" t="s">
        <v>265</v>
      </c>
      <c r="E437" s="1" t="s">
        <v>193</v>
      </c>
      <c r="F437" s="34">
        <v>28.79</v>
      </c>
    </row>
    <row r="438" spans="2:6" x14ac:dyDescent="0.35">
      <c r="B438" s="2">
        <v>45149</v>
      </c>
      <c r="C438" s="1" t="str">
        <f>CHOOSE((MONTH(Tabla2[[#This Row],[Date]])), "January", "February","March","April","May","June","July","August","September","October","November","December")</f>
        <v>August</v>
      </c>
      <c r="D438" s="1" t="s">
        <v>264</v>
      </c>
      <c r="E438" s="1" t="s">
        <v>195</v>
      </c>
      <c r="F438" s="34">
        <v>55</v>
      </c>
    </row>
    <row r="439" spans="2:6" x14ac:dyDescent="0.35">
      <c r="B439" s="2">
        <v>45150</v>
      </c>
      <c r="C439" s="1" t="str">
        <f>CHOOSE((MONTH(Tabla2[[#This Row],[Date]])), "January", "February","March","April","May","June","July","August","September","October","November","December")</f>
        <v>August</v>
      </c>
      <c r="D439" s="1" t="s">
        <v>265</v>
      </c>
      <c r="E439" s="1" t="s">
        <v>175</v>
      </c>
      <c r="F439" s="34">
        <v>290.94</v>
      </c>
    </row>
    <row r="440" spans="2:6" x14ac:dyDescent="0.35">
      <c r="B440" s="2">
        <v>45150</v>
      </c>
      <c r="C440" s="1" t="str">
        <f>CHOOSE((MONTH(Tabla2[[#This Row],[Date]])), "January", "February","March","April","May","June","July","August","September","October","November","December")</f>
        <v>August</v>
      </c>
      <c r="D440" s="1" t="s">
        <v>275</v>
      </c>
      <c r="E440" s="1" t="s">
        <v>15</v>
      </c>
      <c r="F440" s="34">
        <v>167.88</v>
      </c>
    </row>
    <row r="441" spans="2:6" x14ac:dyDescent="0.35">
      <c r="B441" s="2">
        <v>45151</v>
      </c>
      <c r="C441" s="1" t="str">
        <f>CHOOSE((MONTH(Tabla2[[#This Row],[Date]])), "January", "February","March","April","May","June","July","August","September","October","November","December")</f>
        <v>August</v>
      </c>
      <c r="D441" s="1" t="s">
        <v>271</v>
      </c>
      <c r="E441" s="1" t="s">
        <v>7</v>
      </c>
      <c r="F441" s="34">
        <v>184.73</v>
      </c>
    </row>
    <row r="442" spans="2:6" x14ac:dyDescent="0.35">
      <c r="B442" s="2">
        <v>45153</v>
      </c>
      <c r="C442" s="1" t="str">
        <f>CHOOSE((MONTH(Tabla2[[#This Row],[Date]])), "January", "February","March","April","May","June","July","August","September","October","November","December")</f>
        <v>August</v>
      </c>
      <c r="D442" s="1" t="s">
        <v>269</v>
      </c>
      <c r="E442" s="1" t="s">
        <v>203</v>
      </c>
      <c r="F442" s="34">
        <v>9115.6299999999992</v>
      </c>
    </row>
    <row r="443" spans="2:6" x14ac:dyDescent="0.35">
      <c r="B443" s="2">
        <v>45153</v>
      </c>
      <c r="C443" s="1" t="str">
        <f>CHOOSE((MONTH(Tabla2[[#This Row],[Date]])), "January", "February","March","April","May","June","July","August","September","October","November","December")</f>
        <v>August</v>
      </c>
      <c r="D443" s="1" t="s">
        <v>273</v>
      </c>
      <c r="E443" s="1" t="s">
        <v>8</v>
      </c>
      <c r="F443" s="34">
        <v>1240.0999999999999</v>
      </c>
    </row>
    <row r="444" spans="2:6" x14ac:dyDescent="0.35">
      <c r="B444" s="2">
        <v>45153</v>
      </c>
      <c r="C444" s="1" t="str">
        <f>CHOOSE((MONTH(Tabla2[[#This Row],[Date]])), "January", "February","March","April","May","June","July","August","September","October","November","December")</f>
        <v>August</v>
      </c>
      <c r="D444" s="1" t="s">
        <v>1</v>
      </c>
      <c r="E444" s="1" t="s">
        <v>9</v>
      </c>
      <c r="F444" s="34">
        <v>79.17</v>
      </c>
    </row>
    <row r="445" spans="2:6" x14ac:dyDescent="0.35">
      <c r="B445" s="2">
        <v>45153</v>
      </c>
      <c r="C445" s="1" t="str">
        <f>CHOOSE((MONTH(Tabla2[[#This Row],[Date]])), "January", "February","March","April","May","June","July","August","September","October","November","December")</f>
        <v>August</v>
      </c>
      <c r="D445" s="1" t="s">
        <v>265</v>
      </c>
      <c r="E445" s="1" t="s">
        <v>193</v>
      </c>
      <c r="F445" s="34">
        <v>28.7</v>
      </c>
    </row>
    <row r="446" spans="2:6" x14ac:dyDescent="0.35">
      <c r="B446" s="2">
        <v>45154</v>
      </c>
      <c r="C446" s="1" t="str">
        <f>CHOOSE((MONTH(Tabla2[[#This Row],[Date]])), "January", "February","March","April","May","June","July","August","September","October","November","December")</f>
        <v>August</v>
      </c>
      <c r="D446" s="1" t="s">
        <v>265</v>
      </c>
      <c r="E446" s="1" t="s">
        <v>193</v>
      </c>
      <c r="F446" s="34">
        <v>28.7</v>
      </c>
    </row>
    <row r="447" spans="2:6" x14ac:dyDescent="0.35">
      <c r="B447" s="2">
        <v>45154</v>
      </c>
      <c r="C447" s="1" t="str">
        <f>CHOOSE((MONTH(Tabla2[[#This Row],[Date]])), "January", "February","March","April","May","June","July","August","September","October","November","December")</f>
        <v>August</v>
      </c>
      <c r="D447" s="1" t="s">
        <v>265</v>
      </c>
      <c r="E447" s="1" t="s">
        <v>129</v>
      </c>
      <c r="F447" s="34">
        <v>248</v>
      </c>
    </row>
    <row r="448" spans="2:6" x14ac:dyDescent="0.35">
      <c r="B448" s="2">
        <v>45156</v>
      </c>
      <c r="C448" s="1" t="str">
        <f>CHOOSE((MONTH(Tabla2[[#This Row],[Date]])), "January", "February","March","April","May","June","July","August","September","October","November","December")</f>
        <v>August</v>
      </c>
      <c r="D448" s="1" t="s">
        <v>265</v>
      </c>
      <c r="E448" s="1" t="s">
        <v>94</v>
      </c>
      <c r="F448" s="34">
        <v>169.22</v>
      </c>
    </row>
    <row r="449" spans="2:6" x14ac:dyDescent="0.35">
      <c r="B449" s="2">
        <v>45156</v>
      </c>
      <c r="C449" s="1" t="str">
        <f>CHOOSE((MONTH(Tabla2[[#This Row],[Date]])), "January", "February","March","April","May","June","July","August","September","October","November","December")</f>
        <v>August</v>
      </c>
      <c r="D449" s="1" t="s">
        <v>268</v>
      </c>
      <c r="E449" s="1" t="s">
        <v>133</v>
      </c>
      <c r="F449" s="34">
        <v>1200</v>
      </c>
    </row>
    <row r="450" spans="2:6" x14ac:dyDescent="0.35">
      <c r="B450" s="2">
        <v>45156</v>
      </c>
      <c r="C450" s="1" t="str">
        <f>CHOOSE((MONTH(Tabla2[[#This Row],[Date]])), "January", "February","March","April","May","June","July","August","September","October","November","December")</f>
        <v>August</v>
      </c>
      <c r="D450" s="1" t="s">
        <v>264</v>
      </c>
      <c r="E450" s="1" t="s">
        <v>63</v>
      </c>
      <c r="F450" s="34">
        <v>102</v>
      </c>
    </row>
    <row r="451" spans="2:6" x14ac:dyDescent="0.35">
      <c r="B451" s="2">
        <v>45156</v>
      </c>
      <c r="C451" s="1" t="str">
        <f>CHOOSE((MONTH(Tabla2[[#This Row],[Date]])), "January", "February","March","April","May","June","July","August","September","October","November","December")</f>
        <v>August</v>
      </c>
      <c r="D451" s="1" t="s">
        <v>271</v>
      </c>
      <c r="E451" s="1" t="s">
        <v>7</v>
      </c>
      <c r="F451" s="34">
        <v>452.65</v>
      </c>
    </row>
    <row r="452" spans="2:6" x14ac:dyDescent="0.35">
      <c r="B452" s="2">
        <v>45157</v>
      </c>
      <c r="C452" s="1" t="str">
        <f>CHOOSE((MONTH(Tabla2[[#This Row],[Date]])), "January", "February","March","April","May","June","July","August","September","October","November","December")</f>
        <v>August</v>
      </c>
      <c r="D452" s="1" t="s">
        <v>265</v>
      </c>
      <c r="E452" s="1" t="s">
        <v>43</v>
      </c>
      <c r="F452" s="34">
        <v>168.23</v>
      </c>
    </row>
    <row r="453" spans="2:6" x14ac:dyDescent="0.35">
      <c r="B453" s="2">
        <v>45157</v>
      </c>
      <c r="C453" s="1" t="str">
        <f>CHOOSE((MONTH(Tabla2[[#This Row],[Date]])), "January", "February","March","April","May","June","July","August","September","October","November","December")</f>
        <v>August</v>
      </c>
      <c r="D453" s="1" t="s">
        <v>268</v>
      </c>
      <c r="E453" s="1" t="s">
        <v>133</v>
      </c>
      <c r="F453" s="34">
        <v>200</v>
      </c>
    </row>
    <row r="454" spans="2:6" x14ac:dyDescent="0.35">
      <c r="B454" s="2">
        <v>45157</v>
      </c>
      <c r="C454" s="1" t="str">
        <f>CHOOSE((MONTH(Tabla2[[#This Row],[Date]])), "January", "February","March","April","May","June","July","August","September","October","November","December")</f>
        <v>August</v>
      </c>
      <c r="D454" s="1" t="s">
        <v>265</v>
      </c>
      <c r="E454" s="1" t="s">
        <v>192</v>
      </c>
      <c r="F454" s="34">
        <v>543.26</v>
      </c>
    </row>
    <row r="455" spans="2:6" x14ac:dyDescent="0.35">
      <c r="B455" s="2">
        <v>45157</v>
      </c>
      <c r="C455" s="1" t="str">
        <f>CHOOSE((MONTH(Tabla2[[#This Row],[Date]])), "January", "February","March","April","May","June","July","August","September","October","November","December")</f>
        <v>August</v>
      </c>
      <c r="D455" s="1" t="s">
        <v>268</v>
      </c>
      <c r="E455" s="1" t="s">
        <v>204</v>
      </c>
      <c r="F455" s="34">
        <v>300</v>
      </c>
    </row>
    <row r="456" spans="2:6" x14ac:dyDescent="0.35">
      <c r="B456" s="2">
        <v>45157</v>
      </c>
      <c r="C456" s="1" t="str">
        <f>CHOOSE((MONTH(Tabla2[[#This Row],[Date]])), "January", "February","March","April","May","June","July","August","September","October","November","December")</f>
        <v>August</v>
      </c>
      <c r="D456" s="1" t="s">
        <v>270</v>
      </c>
      <c r="E456" s="1" t="s">
        <v>22</v>
      </c>
      <c r="F456" s="34">
        <v>100</v>
      </c>
    </row>
    <row r="457" spans="2:6" x14ac:dyDescent="0.35">
      <c r="B457" s="2">
        <v>45159</v>
      </c>
      <c r="C457" s="1" t="str">
        <f>CHOOSE((MONTH(Tabla2[[#This Row],[Date]])), "January", "February","March","April","May","June","July","August","September","October","November","December")</f>
        <v>August</v>
      </c>
      <c r="D457" s="1" t="s">
        <v>275</v>
      </c>
      <c r="E457" s="1" t="s">
        <v>82</v>
      </c>
      <c r="F457" s="34">
        <v>2988.3</v>
      </c>
    </row>
    <row r="458" spans="2:6" x14ac:dyDescent="0.35">
      <c r="B458" s="2">
        <v>45159</v>
      </c>
      <c r="C458" s="1" t="str">
        <f>CHOOSE((MONTH(Tabla2[[#This Row],[Date]])), "January", "February","March","April","May","June","July","August","September","October","November","December")</f>
        <v>August</v>
      </c>
      <c r="D458" s="1" t="s">
        <v>275</v>
      </c>
      <c r="E458" s="1" t="s">
        <v>82</v>
      </c>
      <c r="F458" s="34">
        <v>380.91</v>
      </c>
    </row>
    <row r="459" spans="2:6" x14ac:dyDescent="0.35">
      <c r="B459" s="2">
        <v>45160</v>
      </c>
      <c r="C459" s="1" t="str">
        <f>CHOOSE((MONTH(Tabla2[[#This Row],[Date]])), "January", "February","March","April","May","June","July","August","September","October","November","December")</f>
        <v>August</v>
      </c>
      <c r="D459" s="1" t="s">
        <v>265</v>
      </c>
      <c r="E459" s="1" t="s">
        <v>193</v>
      </c>
      <c r="F459" s="34">
        <v>8</v>
      </c>
    </row>
    <row r="460" spans="2:6" x14ac:dyDescent="0.35">
      <c r="B460" s="2">
        <v>45162</v>
      </c>
      <c r="C460" s="1" t="str">
        <f>CHOOSE((MONTH(Tabla2[[#This Row],[Date]])), "January", "February","March","April","May","June","July","August","September","October","November","December")</f>
        <v>August</v>
      </c>
      <c r="D460" s="1" t="s">
        <v>265</v>
      </c>
      <c r="E460" s="1" t="s">
        <v>193</v>
      </c>
      <c r="F460" s="34">
        <v>64.33</v>
      </c>
    </row>
    <row r="461" spans="2:6" x14ac:dyDescent="0.35">
      <c r="B461" s="2">
        <v>45162</v>
      </c>
      <c r="C461" s="1" t="str">
        <f>CHOOSE((MONTH(Tabla2[[#This Row],[Date]])), "January", "February","March","April","May","June","July","August","September","October","November","December")</f>
        <v>August</v>
      </c>
      <c r="D461" s="1" t="s">
        <v>268</v>
      </c>
      <c r="E461" s="1" t="s">
        <v>9</v>
      </c>
      <c r="F461" s="34">
        <v>40</v>
      </c>
    </row>
    <row r="462" spans="2:6" x14ac:dyDescent="0.35">
      <c r="B462" s="2">
        <v>45163</v>
      </c>
      <c r="C462" s="1" t="str">
        <f>CHOOSE((MONTH(Tabla2[[#This Row],[Date]])), "January", "February","March","April","May","June","July","August","September","October","November","December")</f>
        <v>August</v>
      </c>
      <c r="D462" s="1" t="s">
        <v>269</v>
      </c>
      <c r="E462" s="1" t="s">
        <v>45</v>
      </c>
      <c r="F462" s="34">
        <v>4000</v>
      </c>
    </row>
    <row r="463" spans="2:6" x14ac:dyDescent="0.35">
      <c r="B463" s="2">
        <v>45164</v>
      </c>
      <c r="C463" s="1" t="str">
        <f>CHOOSE((MONTH(Tabla2[[#This Row],[Date]])), "January", "February","March","April","May","June","July","August","September","October","November","December")</f>
        <v>August</v>
      </c>
      <c r="D463" s="1" t="s">
        <v>268</v>
      </c>
      <c r="E463" s="1" t="s">
        <v>78</v>
      </c>
      <c r="F463" s="34">
        <v>18</v>
      </c>
    </row>
    <row r="464" spans="2:6" x14ac:dyDescent="0.35">
      <c r="B464" s="2">
        <v>45164</v>
      </c>
      <c r="C464" s="1" t="str">
        <f>CHOOSE((MONTH(Tabla2[[#This Row],[Date]])), "January", "February","March","April","May","June","July","August","September","October","November","December")</f>
        <v>August</v>
      </c>
      <c r="D464" s="1" t="s">
        <v>264</v>
      </c>
      <c r="E464" s="1" t="s">
        <v>63</v>
      </c>
      <c r="F464" s="34">
        <v>57</v>
      </c>
    </row>
    <row r="465" spans="2:6" x14ac:dyDescent="0.35">
      <c r="B465" s="2">
        <v>45165</v>
      </c>
      <c r="C465" s="1" t="str">
        <f>CHOOSE((MONTH(Tabla2[[#This Row],[Date]])), "January", "February","March","April","May","June","July","August","September","October","November","December")</f>
        <v>August</v>
      </c>
      <c r="D465" s="1" t="s">
        <v>269</v>
      </c>
      <c r="E465" s="1" t="s">
        <v>163</v>
      </c>
      <c r="F465" s="34">
        <v>300</v>
      </c>
    </row>
    <row r="466" spans="2:6" x14ac:dyDescent="0.35">
      <c r="B466" s="2">
        <v>45166</v>
      </c>
      <c r="C466" s="1" t="str">
        <f>CHOOSE((MONTH(Tabla2[[#This Row],[Date]])), "January", "February","March","April","May","June","July","August","September","October","November","December")</f>
        <v>August</v>
      </c>
      <c r="D466" s="1" t="s">
        <v>264</v>
      </c>
      <c r="E466" s="1" t="s">
        <v>172</v>
      </c>
      <c r="F466" s="34">
        <v>2000</v>
      </c>
    </row>
    <row r="467" spans="2:6" x14ac:dyDescent="0.35">
      <c r="B467" s="2">
        <v>45166</v>
      </c>
      <c r="C467" s="1" t="str">
        <f>CHOOSE((MONTH(Tabla2[[#This Row],[Date]])), "January", "February","March","April","May","June","July","August","September","October","November","December")</f>
        <v>August</v>
      </c>
      <c r="D467" s="1" t="s">
        <v>264</v>
      </c>
      <c r="E467" s="1" t="s">
        <v>205</v>
      </c>
      <c r="F467" s="34">
        <v>500</v>
      </c>
    </row>
    <row r="468" spans="2:6" x14ac:dyDescent="0.35">
      <c r="B468" s="2">
        <v>45166</v>
      </c>
      <c r="C468" s="1" t="str">
        <f>CHOOSE((MONTH(Tabla2[[#This Row],[Date]])), "January", "February","March","April","May","June","July","August","September","October","November","December")</f>
        <v>August</v>
      </c>
      <c r="D468" s="1" t="s">
        <v>264</v>
      </c>
      <c r="E468" s="1" t="s">
        <v>206</v>
      </c>
      <c r="F468" s="34">
        <v>495</v>
      </c>
    </row>
    <row r="469" spans="2:6" x14ac:dyDescent="0.35">
      <c r="B469" s="2">
        <v>45166</v>
      </c>
      <c r="C469" s="1" t="str">
        <f>CHOOSE((MONTH(Tabla2[[#This Row],[Date]])), "January", "February","March","April","May","June","July","August","September","October","November","December")</f>
        <v>August</v>
      </c>
      <c r="D469" s="1" t="s">
        <v>265</v>
      </c>
      <c r="E469" s="1" t="s">
        <v>73</v>
      </c>
      <c r="F469" s="34">
        <v>46.98</v>
      </c>
    </row>
    <row r="470" spans="2:6" x14ac:dyDescent="0.35">
      <c r="B470" s="2">
        <v>45166</v>
      </c>
      <c r="C470" s="1" t="str">
        <f>CHOOSE((MONTH(Tabla2[[#This Row],[Date]])), "January", "February","March","April","May","June","July","August","September","October","November","December")</f>
        <v>August</v>
      </c>
      <c r="D470" s="1" t="s">
        <v>274</v>
      </c>
      <c r="E470" s="1" t="s">
        <v>69</v>
      </c>
      <c r="F470" s="34">
        <v>1404.68</v>
      </c>
    </row>
    <row r="471" spans="2:6" x14ac:dyDescent="0.35">
      <c r="B471" s="2">
        <v>45167</v>
      </c>
      <c r="C471" s="1" t="str">
        <f>CHOOSE((MONTH(Tabla2[[#This Row],[Date]])), "January", "February","March","April","May","June","July","August","September","October","November","December")</f>
        <v>August</v>
      </c>
      <c r="D471" s="1" t="s">
        <v>268</v>
      </c>
      <c r="E471" s="1" t="s">
        <v>9</v>
      </c>
      <c r="F471" s="34">
        <v>128</v>
      </c>
    </row>
    <row r="472" spans="2:6" x14ac:dyDescent="0.35">
      <c r="B472" s="2">
        <v>45169</v>
      </c>
      <c r="C472" s="1" t="str">
        <f>CHOOSE((MONTH(Tabla2[[#This Row],[Date]])), "January", "February","March","April","May","June","July","August","September","October","November","December")</f>
        <v>August</v>
      </c>
      <c r="D472" s="1" t="s">
        <v>270</v>
      </c>
      <c r="E472" s="1" t="s">
        <v>22</v>
      </c>
      <c r="F472" s="34">
        <v>40</v>
      </c>
    </row>
    <row r="473" spans="2:6" x14ac:dyDescent="0.35">
      <c r="B473" s="2">
        <v>45169</v>
      </c>
      <c r="C473" s="1" t="str">
        <f>CHOOSE((MONTH(Tabla2[[#This Row],[Date]])), "January", "February","March","April","May","June","July","August","September","October","November","December")</f>
        <v>August</v>
      </c>
      <c r="D473" s="1" t="s">
        <v>269</v>
      </c>
      <c r="E473" s="1" t="s">
        <v>207</v>
      </c>
      <c r="F473" s="34">
        <v>6989.83</v>
      </c>
    </row>
    <row r="474" spans="2:6" x14ac:dyDescent="0.35">
      <c r="B474" s="2">
        <v>45169</v>
      </c>
      <c r="C474" s="1" t="str">
        <f>CHOOSE((MONTH(Tabla2[[#This Row],[Date]])), "January", "February","March","April","May","June","July","August","September","October","November","December")</f>
        <v>August</v>
      </c>
      <c r="D474" s="1" t="s">
        <v>265</v>
      </c>
      <c r="E474" s="1" t="s">
        <v>193</v>
      </c>
      <c r="F474" s="34">
        <v>93</v>
      </c>
    </row>
    <row r="475" spans="2:6" x14ac:dyDescent="0.35">
      <c r="B475" s="2">
        <v>45170</v>
      </c>
      <c r="C475" s="1" t="str">
        <f>CHOOSE((MONTH(Tabla2[[#This Row],[Date]])), "January", "February","March","April","May","June","July","August","September","October","November","December")</f>
        <v>September</v>
      </c>
      <c r="D475" s="1" t="s">
        <v>265</v>
      </c>
      <c r="E475" s="1" t="s">
        <v>193</v>
      </c>
      <c r="F475" s="34">
        <v>46</v>
      </c>
    </row>
    <row r="476" spans="2:6" x14ac:dyDescent="0.35">
      <c r="B476" s="2">
        <v>45170</v>
      </c>
      <c r="C476" s="1" t="str">
        <f>CHOOSE((MONTH(Tabla2[[#This Row],[Date]])), "January", "February","March","April","May","June","July","August","September","October","November","December")</f>
        <v>September</v>
      </c>
      <c r="D476" s="1" t="s">
        <v>265</v>
      </c>
      <c r="E476" s="1" t="s">
        <v>208</v>
      </c>
      <c r="F476" s="34">
        <v>518</v>
      </c>
    </row>
    <row r="477" spans="2:6" x14ac:dyDescent="0.35">
      <c r="B477" s="2">
        <v>45170</v>
      </c>
      <c r="C477" s="1" t="str">
        <f>CHOOSE((MONTH(Tabla2[[#This Row],[Date]])), "January", "February","March","April","May","June","July","August","September","October","November","December")</f>
        <v>September</v>
      </c>
      <c r="D477" s="1" t="s">
        <v>265</v>
      </c>
      <c r="E477" s="1" t="s">
        <v>201</v>
      </c>
      <c r="F477" s="34">
        <v>380</v>
      </c>
    </row>
    <row r="478" spans="2:6" x14ac:dyDescent="0.35">
      <c r="B478" s="2">
        <v>45171</v>
      </c>
      <c r="C478" s="1" t="str">
        <f>CHOOSE((MONTH(Tabla2[[#This Row],[Date]])), "January", "February","March","April","May","June","July","August","September","October","November","December")</f>
        <v>September</v>
      </c>
      <c r="D478" s="1" t="s">
        <v>270</v>
      </c>
      <c r="E478" s="1" t="s">
        <v>209</v>
      </c>
      <c r="F478" s="34">
        <v>675</v>
      </c>
    </row>
    <row r="479" spans="2:6" x14ac:dyDescent="0.35">
      <c r="B479" s="2">
        <v>45171</v>
      </c>
      <c r="C479" s="1" t="str">
        <f>CHOOSE((MONTH(Tabla2[[#This Row],[Date]])), "January", "February","March","April","May","June","July","August","September","October","November","December")</f>
        <v>September</v>
      </c>
      <c r="D479" s="1" t="s">
        <v>265</v>
      </c>
      <c r="E479" s="1" t="s">
        <v>43</v>
      </c>
      <c r="F479" s="34">
        <v>159.32</v>
      </c>
    </row>
    <row r="480" spans="2:6" x14ac:dyDescent="0.35">
      <c r="B480" s="2">
        <v>45171</v>
      </c>
      <c r="C480" s="1" t="str">
        <f>CHOOSE((MONTH(Tabla2[[#This Row],[Date]])), "January", "February","March","April","May","June","July","August","September","October","November","December")</f>
        <v>September</v>
      </c>
      <c r="D480" s="1" t="s">
        <v>265</v>
      </c>
      <c r="E480" s="1" t="s">
        <v>193</v>
      </c>
      <c r="F480" s="34">
        <v>21</v>
      </c>
    </row>
    <row r="481" spans="2:6" x14ac:dyDescent="0.35">
      <c r="B481" s="2">
        <v>45171</v>
      </c>
      <c r="C481" s="1" t="str">
        <f>CHOOSE((MONTH(Tabla2[[#This Row],[Date]])), "January", "February","March","April","May","June","July","August","September","October","November","December")</f>
        <v>September</v>
      </c>
      <c r="D481" s="1" t="s">
        <v>265</v>
      </c>
      <c r="E481" s="1" t="s">
        <v>94</v>
      </c>
      <c r="F481" s="34">
        <v>124.69</v>
      </c>
    </row>
    <row r="482" spans="2:6" x14ac:dyDescent="0.35">
      <c r="B482" s="2">
        <v>45173</v>
      </c>
      <c r="C482" s="1" t="str">
        <f>CHOOSE((MONTH(Tabla2[[#This Row],[Date]])), "January", "February","March","April","May","June","July","August","September","October","November","December")</f>
        <v>September</v>
      </c>
      <c r="D482" s="1" t="s">
        <v>273</v>
      </c>
      <c r="E482" s="1" t="s">
        <v>210</v>
      </c>
      <c r="F482" s="34">
        <v>1200</v>
      </c>
    </row>
    <row r="483" spans="2:6" x14ac:dyDescent="0.35">
      <c r="B483" s="2">
        <v>45173</v>
      </c>
      <c r="C483" s="1" t="str">
        <f>CHOOSE((MONTH(Tabla2[[#This Row],[Date]])), "January", "February","March","April","May","June","July","August","September","October","November","December")</f>
        <v>September</v>
      </c>
      <c r="D483" s="1" t="s">
        <v>268</v>
      </c>
      <c r="E483" s="1" t="s">
        <v>35</v>
      </c>
      <c r="F483" s="34">
        <v>66</v>
      </c>
    </row>
    <row r="484" spans="2:6" x14ac:dyDescent="0.35">
      <c r="B484" s="2">
        <v>45173</v>
      </c>
      <c r="C484" s="1" t="str">
        <f>CHOOSE((MONTH(Tabla2[[#This Row],[Date]])), "January", "February","March","April","May","June","July","August","September","October","November","December")</f>
        <v>September</v>
      </c>
      <c r="D484" s="1" t="s">
        <v>268</v>
      </c>
      <c r="E484" s="1" t="s">
        <v>118</v>
      </c>
      <c r="F484" s="34">
        <v>988.58</v>
      </c>
    </row>
    <row r="485" spans="2:6" x14ac:dyDescent="0.35">
      <c r="B485" s="2">
        <v>45173</v>
      </c>
      <c r="C485" s="1" t="str">
        <f>CHOOSE((MONTH(Tabla2[[#This Row],[Date]])), "January", "February","March","April","May","June","July","August","September","October","November","December")</f>
        <v>September</v>
      </c>
      <c r="D485" s="1" t="s">
        <v>275</v>
      </c>
      <c r="E485" s="1" t="s">
        <v>82</v>
      </c>
      <c r="F485" s="34">
        <v>1523.62</v>
      </c>
    </row>
    <row r="486" spans="2:6" x14ac:dyDescent="0.35">
      <c r="B486" s="2">
        <v>45173</v>
      </c>
      <c r="C486" s="1" t="str">
        <f>CHOOSE((MONTH(Tabla2[[#This Row],[Date]])), "January", "February","March","April","May","June","July","August","September","October","November","December")</f>
        <v>September</v>
      </c>
      <c r="D486" s="1" t="s">
        <v>265</v>
      </c>
      <c r="E486" s="1" t="s">
        <v>111</v>
      </c>
      <c r="F486" s="34">
        <v>218.26</v>
      </c>
    </row>
    <row r="487" spans="2:6" x14ac:dyDescent="0.35">
      <c r="B487" s="2">
        <v>45173</v>
      </c>
      <c r="C487" s="1" t="str">
        <f>CHOOSE((MONTH(Tabla2[[#This Row],[Date]])), "January", "February","March","April","May","June","July","August","September","October","November","December")</f>
        <v>September</v>
      </c>
      <c r="D487" s="1" t="s">
        <v>265</v>
      </c>
      <c r="E487" s="1" t="s">
        <v>38</v>
      </c>
      <c r="F487" s="34">
        <v>127.46</v>
      </c>
    </row>
    <row r="488" spans="2:6" x14ac:dyDescent="0.35">
      <c r="B488" s="2">
        <v>45177</v>
      </c>
      <c r="C488" s="1" t="str">
        <f>CHOOSE((MONTH(Tabla2[[#This Row],[Date]])), "January", "February","March","April","May","June","July","August","September","October","November","December")</f>
        <v>September</v>
      </c>
      <c r="D488" s="1" t="s">
        <v>269</v>
      </c>
      <c r="E488" s="1" t="s">
        <v>211</v>
      </c>
      <c r="F488" s="34">
        <v>225</v>
      </c>
    </row>
    <row r="489" spans="2:6" x14ac:dyDescent="0.35">
      <c r="B489" s="2">
        <v>45177</v>
      </c>
      <c r="C489" s="1" t="str">
        <f>CHOOSE((MONTH(Tabla2[[#This Row],[Date]])), "January", "February","March","April","May","June","July","August","September","October","November","December")</f>
        <v>September</v>
      </c>
      <c r="D489" s="1" t="s">
        <v>273</v>
      </c>
      <c r="E489" s="1" t="s">
        <v>8</v>
      </c>
      <c r="F489" s="34">
        <v>1228.9000000000001</v>
      </c>
    </row>
    <row r="490" spans="2:6" x14ac:dyDescent="0.35">
      <c r="B490" s="2">
        <v>45178</v>
      </c>
      <c r="C490" s="1" t="str">
        <f>CHOOSE((MONTH(Tabla2[[#This Row],[Date]])), "January", "February","March","April","May","June","July","August","September","October","November","December")</f>
        <v>September</v>
      </c>
      <c r="D490" s="1" t="s">
        <v>265</v>
      </c>
      <c r="E490" s="1" t="s">
        <v>38</v>
      </c>
      <c r="F490" s="34">
        <v>127.66</v>
      </c>
    </row>
    <row r="491" spans="2:6" x14ac:dyDescent="0.35">
      <c r="B491" s="2">
        <v>45181</v>
      </c>
      <c r="C491" s="1" t="str">
        <f>CHOOSE((MONTH(Tabla2[[#This Row],[Date]])), "January", "February","March","April","May","June","July","August","September","October","November","December")</f>
        <v>September</v>
      </c>
      <c r="D491" s="1" t="s">
        <v>265</v>
      </c>
      <c r="E491" s="1" t="s">
        <v>9</v>
      </c>
      <c r="F491" s="34">
        <v>89.07</v>
      </c>
    </row>
    <row r="492" spans="2:6" x14ac:dyDescent="0.35">
      <c r="B492" s="2">
        <v>45183</v>
      </c>
      <c r="C492" s="1" t="str">
        <f>CHOOSE((MONTH(Tabla2[[#This Row],[Date]])), "January", "February","March","April","May","June","July","August","September","October","November","December")</f>
        <v>September</v>
      </c>
      <c r="D492" s="1" t="s">
        <v>268</v>
      </c>
      <c r="E492" s="1" t="s">
        <v>9</v>
      </c>
      <c r="F492" s="34">
        <v>60</v>
      </c>
    </row>
    <row r="493" spans="2:6" x14ac:dyDescent="0.35">
      <c r="B493" s="2">
        <v>45183</v>
      </c>
      <c r="C493" s="1" t="str">
        <f>CHOOSE((MONTH(Tabla2[[#This Row],[Date]])), "January", "February","March","April","May","June","July","August","September","October","November","December")</f>
        <v>September</v>
      </c>
      <c r="D493" s="1" t="s">
        <v>269</v>
      </c>
      <c r="E493" s="1" t="s">
        <v>212</v>
      </c>
      <c r="F493" s="34">
        <v>8963.94</v>
      </c>
    </row>
    <row r="494" spans="2:6" x14ac:dyDescent="0.35">
      <c r="B494" s="2">
        <v>45183</v>
      </c>
      <c r="C494" s="1" t="str">
        <f>CHOOSE((MONTH(Tabla2[[#This Row],[Date]])), "January", "February","March","April","May","June","July","August","September","October","November","December")</f>
        <v>September</v>
      </c>
      <c r="D494" s="1" t="s">
        <v>268</v>
      </c>
      <c r="E494" s="1" t="s">
        <v>142</v>
      </c>
      <c r="F494" s="34">
        <v>737.23</v>
      </c>
    </row>
    <row r="495" spans="2:6" x14ac:dyDescent="0.35">
      <c r="B495" s="2">
        <v>45183</v>
      </c>
      <c r="C495" s="1" t="str">
        <f>CHOOSE((MONTH(Tabla2[[#This Row],[Date]])), "January", "February","March","April","May","June","July","August","September","October","November","December")</f>
        <v>September</v>
      </c>
      <c r="D495" s="1" t="s">
        <v>268</v>
      </c>
      <c r="E495" s="1" t="s">
        <v>213</v>
      </c>
      <c r="F495" s="34">
        <v>1165.6762000000001</v>
      </c>
    </row>
    <row r="496" spans="2:6" x14ac:dyDescent="0.35">
      <c r="B496" s="2">
        <v>45184</v>
      </c>
      <c r="C496" s="1" t="str">
        <f>CHOOSE((MONTH(Tabla2[[#This Row],[Date]])), "January", "February","March","April","May","June","July","August","September","October","November","December")</f>
        <v>September</v>
      </c>
      <c r="D496" s="1" t="s">
        <v>273</v>
      </c>
      <c r="E496" s="1" t="s">
        <v>8</v>
      </c>
      <c r="F496" s="34">
        <v>1263.3</v>
      </c>
    </row>
    <row r="497" spans="2:6" x14ac:dyDescent="0.35">
      <c r="B497" s="2">
        <v>45184</v>
      </c>
      <c r="C497" s="1" t="str">
        <f>CHOOSE((MONTH(Tabla2[[#This Row],[Date]])), "January", "February","March","April","May","June","July","August","September","October","November","December")</f>
        <v>September</v>
      </c>
      <c r="D497" s="1" t="s">
        <v>265</v>
      </c>
      <c r="E497" s="1" t="s">
        <v>11</v>
      </c>
      <c r="F497" s="34">
        <v>52</v>
      </c>
    </row>
    <row r="498" spans="2:6" x14ac:dyDescent="0.35">
      <c r="B498" s="2">
        <v>45184</v>
      </c>
      <c r="C498" s="1" t="str">
        <f>CHOOSE((MONTH(Tabla2[[#This Row],[Date]])), "January", "February","March","April","May","June","July","August","September","October","November","December")</f>
        <v>September</v>
      </c>
      <c r="D498" s="1" t="s">
        <v>265</v>
      </c>
      <c r="E498" s="1" t="s">
        <v>38</v>
      </c>
      <c r="F498" s="34">
        <v>127.66</v>
      </c>
    </row>
    <row r="499" spans="2:6" x14ac:dyDescent="0.35">
      <c r="B499" s="2">
        <v>45184</v>
      </c>
      <c r="C499" s="1" t="str">
        <f>CHOOSE((MONTH(Tabla2[[#This Row],[Date]])), "January", "February","March","April","May","June","July","August","September","October","November","December")</f>
        <v>September</v>
      </c>
      <c r="D499" s="1" t="s">
        <v>265</v>
      </c>
      <c r="E499" s="1" t="s">
        <v>193</v>
      </c>
      <c r="F499" s="34">
        <v>53.44</v>
      </c>
    </row>
    <row r="500" spans="2:6" x14ac:dyDescent="0.35">
      <c r="B500" s="2">
        <v>45184</v>
      </c>
      <c r="C500" s="1" t="str">
        <f>CHOOSE((MONTH(Tabla2[[#This Row],[Date]])), "January", "February","March","April","May","June","July","August","September","October","November","December")</f>
        <v>September</v>
      </c>
      <c r="D500" s="1" t="s">
        <v>268</v>
      </c>
      <c r="E500" s="1" t="s">
        <v>118</v>
      </c>
      <c r="F500" s="34">
        <v>100</v>
      </c>
    </row>
    <row r="501" spans="2:6" x14ac:dyDescent="0.35">
      <c r="B501" s="2">
        <v>45184</v>
      </c>
      <c r="C501" s="1" t="str">
        <f>CHOOSE((MONTH(Tabla2[[#This Row],[Date]])), "January", "February","March","April","May","June","July","August","September","October","November","December")</f>
        <v>September</v>
      </c>
      <c r="D501" s="1" t="s">
        <v>273</v>
      </c>
      <c r="E501" s="1" t="s">
        <v>8</v>
      </c>
      <c r="F501" s="34">
        <v>694.1</v>
      </c>
    </row>
    <row r="502" spans="2:6" x14ac:dyDescent="0.35">
      <c r="B502" s="2">
        <v>45184</v>
      </c>
      <c r="C502" s="1" t="str">
        <f>CHOOSE((MONTH(Tabla2[[#This Row],[Date]])), "January", "February","March","April","May","June","July","August","September","October","November","December")</f>
        <v>September</v>
      </c>
      <c r="D502" s="1" t="s">
        <v>264</v>
      </c>
      <c r="E502" s="1" t="s">
        <v>63</v>
      </c>
      <c r="F502" s="34">
        <v>138</v>
      </c>
    </row>
    <row r="503" spans="2:6" x14ac:dyDescent="0.35">
      <c r="B503" s="2">
        <v>45185</v>
      </c>
      <c r="C503" s="1" t="str">
        <f>CHOOSE((MONTH(Tabla2[[#This Row],[Date]])), "January", "February","March","April","May","June","July","August","September","October","November","December")</f>
        <v>September</v>
      </c>
      <c r="D503" s="1" t="s">
        <v>275</v>
      </c>
      <c r="E503" s="1" t="s">
        <v>82</v>
      </c>
      <c r="F503" s="34">
        <v>3907.09</v>
      </c>
    </row>
    <row r="504" spans="2:6" x14ac:dyDescent="0.35">
      <c r="B504" s="2">
        <v>45185</v>
      </c>
      <c r="C504" s="1" t="str">
        <f>CHOOSE((MONTH(Tabla2[[#This Row],[Date]])), "January", "February","March","April","May","June","July","August","September","October","November","December")</f>
        <v>September</v>
      </c>
      <c r="D504" s="1" t="s">
        <v>265</v>
      </c>
      <c r="E504" s="1" t="s">
        <v>214</v>
      </c>
      <c r="F504" s="34">
        <v>377.03</v>
      </c>
    </row>
    <row r="505" spans="2:6" x14ac:dyDescent="0.35">
      <c r="B505" s="2">
        <v>45185</v>
      </c>
      <c r="C505" s="1" t="str">
        <f>CHOOSE((MONTH(Tabla2[[#This Row],[Date]])), "January", "February","March","April","May","June","July","August","September","October","November","December")</f>
        <v>September</v>
      </c>
      <c r="D505" s="1" t="s">
        <v>268</v>
      </c>
      <c r="E505" s="1" t="s">
        <v>189</v>
      </c>
      <c r="F505" s="34">
        <v>781.77</v>
      </c>
    </row>
    <row r="506" spans="2:6" x14ac:dyDescent="0.35">
      <c r="B506" s="2">
        <v>45185</v>
      </c>
      <c r="C506" s="1" t="str">
        <f>CHOOSE((MONTH(Tabla2[[#This Row],[Date]])), "January", "February","March","April","May","June","July","August","September","October","November","December")</f>
        <v>September</v>
      </c>
      <c r="D506" s="1" t="s">
        <v>275</v>
      </c>
      <c r="E506" s="1" t="s">
        <v>15</v>
      </c>
      <c r="F506" s="34">
        <v>326.61</v>
      </c>
    </row>
    <row r="507" spans="2:6" x14ac:dyDescent="0.35">
      <c r="B507" s="2">
        <v>45185</v>
      </c>
      <c r="C507" s="1" t="str">
        <f>CHOOSE((MONTH(Tabla2[[#This Row],[Date]])), "January", "February","March","April","May","June","July","August","September","October","November","December")</f>
        <v>September</v>
      </c>
      <c r="D507" s="1" t="s">
        <v>275</v>
      </c>
      <c r="E507" s="1" t="s">
        <v>198</v>
      </c>
      <c r="F507" s="34">
        <v>731.72</v>
      </c>
    </row>
    <row r="508" spans="2:6" x14ac:dyDescent="0.35">
      <c r="B508" s="2">
        <v>45185</v>
      </c>
      <c r="C508" s="1" t="str">
        <f>CHOOSE((MONTH(Tabla2[[#This Row],[Date]])), "January", "February","March","April","May","June","July","August","September","October","November","December")</f>
        <v>September</v>
      </c>
      <c r="D508" s="1" t="s">
        <v>268</v>
      </c>
      <c r="E508" s="1" t="s">
        <v>132</v>
      </c>
      <c r="F508" s="34">
        <v>1759.45</v>
      </c>
    </row>
    <row r="509" spans="2:6" x14ac:dyDescent="0.35">
      <c r="B509" s="2">
        <v>45185</v>
      </c>
      <c r="C509" s="1" t="str">
        <f>CHOOSE((MONTH(Tabla2[[#This Row],[Date]])), "January", "February","March","April","May","June","July","August","September","October","November","December")</f>
        <v>September</v>
      </c>
      <c r="D509" s="1" t="s">
        <v>264</v>
      </c>
      <c r="E509" s="1" t="s">
        <v>172</v>
      </c>
      <c r="F509" s="34">
        <v>4000</v>
      </c>
    </row>
    <row r="510" spans="2:6" x14ac:dyDescent="0.35">
      <c r="B510" s="2">
        <v>45185</v>
      </c>
      <c r="C510" s="1" t="str">
        <f>CHOOSE((MONTH(Tabla2[[#This Row],[Date]])), "January", "February","March","April","May","June","July","August","September","October","November","December")</f>
        <v>September</v>
      </c>
      <c r="D510" s="1" t="s">
        <v>264</v>
      </c>
      <c r="E510" s="1" t="s">
        <v>206</v>
      </c>
      <c r="F510" s="34">
        <v>1981.6</v>
      </c>
    </row>
    <row r="511" spans="2:6" x14ac:dyDescent="0.35">
      <c r="B511" s="2">
        <v>45186</v>
      </c>
      <c r="C511" s="1" t="str">
        <f>CHOOSE((MONTH(Tabla2[[#This Row],[Date]])), "January", "February","March","April","May","June","July","August","September","October","November","December")</f>
        <v>September</v>
      </c>
      <c r="D511" s="1" t="s">
        <v>265</v>
      </c>
      <c r="E511" s="1" t="s">
        <v>51</v>
      </c>
      <c r="F511" s="34">
        <v>173.18</v>
      </c>
    </row>
    <row r="512" spans="2:6" x14ac:dyDescent="0.35">
      <c r="B512" s="2">
        <v>45187</v>
      </c>
      <c r="C512" s="1" t="str">
        <f>CHOOSE((MONTH(Tabla2[[#This Row],[Date]])), "January", "February","March","April","May","June","July","August","September","October","November","December")</f>
        <v>September</v>
      </c>
      <c r="D512" s="1" t="s">
        <v>268</v>
      </c>
      <c r="E512" s="1" t="s">
        <v>165</v>
      </c>
      <c r="F512" s="34">
        <v>40</v>
      </c>
    </row>
    <row r="513" spans="2:6" x14ac:dyDescent="0.35">
      <c r="B513" s="2">
        <v>45187</v>
      </c>
      <c r="C513" s="1" t="str">
        <f>CHOOSE((MONTH(Tabla2[[#This Row],[Date]])), "January", "February","March","April","May","June","July","August","September","October","November","December")</f>
        <v>September</v>
      </c>
      <c r="D513" s="1" t="s">
        <v>272</v>
      </c>
      <c r="E513" s="1" t="s">
        <v>215</v>
      </c>
      <c r="F513" s="34">
        <v>345.8</v>
      </c>
    </row>
    <row r="514" spans="2:6" x14ac:dyDescent="0.35">
      <c r="B514" s="2">
        <v>45188</v>
      </c>
      <c r="C514" s="1" t="str">
        <f>CHOOSE((MONTH(Tabla2[[#This Row],[Date]])), "January", "February","March","April","May","June","July","August","September","October","November","December")</f>
        <v>September</v>
      </c>
      <c r="D514" s="1" t="s">
        <v>265</v>
      </c>
      <c r="E514" s="1" t="s">
        <v>193</v>
      </c>
      <c r="F514" s="34">
        <v>29.69</v>
      </c>
    </row>
    <row r="515" spans="2:6" x14ac:dyDescent="0.35">
      <c r="B515" s="2">
        <v>45189</v>
      </c>
      <c r="C515" s="1" t="str">
        <f>CHOOSE((MONTH(Tabla2[[#This Row],[Date]])), "January", "February","March","April","May","June","July","August","September","October","November","December")</f>
        <v>September</v>
      </c>
      <c r="D515" s="1" t="s">
        <v>265</v>
      </c>
      <c r="E515" s="1" t="s">
        <v>193</v>
      </c>
      <c r="F515" s="34">
        <v>29.69</v>
      </c>
    </row>
    <row r="516" spans="2:6" x14ac:dyDescent="0.35">
      <c r="B516" s="2">
        <v>45190</v>
      </c>
      <c r="C516" s="1" t="str">
        <f>CHOOSE((MONTH(Tabla2[[#This Row],[Date]])), "January", "February","March","April","May","June","July","August","September","October","November","December")</f>
        <v>September</v>
      </c>
      <c r="D516" s="1" t="s">
        <v>271</v>
      </c>
      <c r="E516" s="1" t="s">
        <v>151</v>
      </c>
      <c r="F516" s="34">
        <v>550</v>
      </c>
    </row>
    <row r="517" spans="2:6" x14ac:dyDescent="0.35">
      <c r="B517" s="2">
        <v>45191</v>
      </c>
      <c r="C517" s="1" t="str">
        <f>CHOOSE((MONTH(Tabla2[[#This Row],[Date]])), "January", "February","March","April","May","June","July","August","September","October","November","December")</f>
        <v>September</v>
      </c>
      <c r="D517" s="1" t="s">
        <v>264</v>
      </c>
      <c r="E517" s="1" t="s">
        <v>63</v>
      </c>
      <c r="F517" s="34">
        <v>318</v>
      </c>
    </row>
    <row r="518" spans="2:6" x14ac:dyDescent="0.35">
      <c r="B518" s="2">
        <v>45191</v>
      </c>
      <c r="C518" s="1" t="str">
        <f>CHOOSE((MONTH(Tabla2[[#This Row],[Date]])), "January", "February","March","April","May","June","July","August","September","October","November","December")</f>
        <v>September</v>
      </c>
      <c r="D518" s="1" t="s">
        <v>273</v>
      </c>
      <c r="E518" s="1" t="s">
        <v>8</v>
      </c>
      <c r="F518" s="34">
        <v>746</v>
      </c>
    </row>
    <row r="519" spans="2:6" x14ac:dyDescent="0.35">
      <c r="B519" s="2">
        <v>45192</v>
      </c>
      <c r="C519" s="1" t="str">
        <f>CHOOSE((MONTH(Tabla2[[#This Row],[Date]])), "January", "February","March","April","May","June","July","August","September","October","November","December")</f>
        <v>September</v>
      </c>
      <c r="D519" s="1" t="s">
        <v>265</v>
      </c>
      <c r="E519" s="1" t="s">
        <v>216</v>
      </c>
      <c r="F519" s="34">
        <v>229</v>
      </c>
    </row>
    <row r="520" spans="2:6" x14ac:dyDescent="0.35">
      <c r="B520" s="2">
        <v>45192</v>
      </c>
      <c r="C520" s="1" t="str">
        <f>CHOOSE((MONTH(Tabla2[[#This Row],[Date]])), "January", "February","March","April","May","June","July","August","September","October","November","December")</f>
        <v>September</v>
      </c>
      <c r="D520" s="1" t="s">
        <v>270</v>
      </c>
      <c r="E520" s="1" t="s">
        <v>22</v>
      </c>
      <c r="F520" s="34">
        <v>20</v>
      </c>
    </row>
    <row r="521" spans="2:6" x14ac:dyDescent="0.35">
      <c r="B521" s="2">
        <v>45192</v>
      </c>
      <c r="C521" s="1" t="str">
        <f>CHOOSE((MONTH(Tabla2[[#This Row],[Date]])), "January", "February","March","April","May","June","July","August","September","October","November","December")</f>
        <v>September</v>
      </c>
      <c r="D521" s="1" t="s">
        <v>269</v>
      </c>
      <c r="E521" s="1" t="s">
        <v>45</v>
      </c>
      <c r="F521" s="34">
        <v>4000</v>
      </c>
    </row>
    <row r="522" spans="2:6" x14ac:dyDescent="0.35">
      <c r="B522" s="2">
        <v>45197</v>
      </c>
      <c r="C522" s="1" t="str">
        <f>CHOOSE((MONTH(Tabla2[[#This Row],[Date]])), "January", "February","March","April","May","June","July","August","September","October","November","December")</f>
        <v>September</v>
      </c>
      <c r="D522" s="1" t="s">
        <v>265</v>
      </c>
      <c r="E522" s="1" t="s">
        <v>38</v>
      </c>
      <c r="F522" s="34">
        <v>127.66</v>
      </c>
    </row>
    <row r="523" spans="2:6" x14ac:dyDescent="0.35">
      <c r="B523" s="2">
        <v>45197</v>
      </c>
      <c r="C523" s="1" t="str">
        <f>CHOOSE((MONTH(Tabla2[[#This Row],[Date]])), "January", "February","March","April","May","June","July","August","September","October","November","December")</f>
        <v>September</v>
      </c>
      <c r="D523" s="1" t="s">
        <v>265</v>
      </c>
      <c r="E523" s="1" t="s">
        <v>202</v>
      </c>
      <c r="F523" s="34">
        <v>137.55000000000001</v>
      </c>
    </row>
    <row r="524" spans="2:6" x14ac:dyDescent="0.35">
      <c r="B524" s="2">
        <v>45198</v>
      </c>
      <c r="C524" s="1" t="str">
        <f>CHOOSE((MONTH(Tabla2[[#This Row],[Date]])), "January", "February","March","April","May","June","July","August","September","October","November","December")</f>
        <v>September</v>
      </c>
      <c r="D524" s="1" t="s">
        <v>265</v>
      </c>
      <c r="E524" s="1" t="s">
        <v>193</v>
      </c>
      <c r="F524" s="34">
        <v>49</v>
      </c>
    </row>
    <row r="525" spans="2:6" x14ac:dyDescent="0.35">
      <c r="B525" s="2">
        <v>45198</v>
      </c>
      <c r="C525" s="1" t="str">
        <f>CHOOSE((MONTH(Tabla2[[#This Row],[Date]])), "January", "February","March","April","May","June","July","August","September","October","November","December")</f>
        <v>September</v>
      </c>
      <c r="D525" s="1" t="s">
        <v>265</v>
      </c>
      <c r="E525" s="1" t="s">
        <v>193</v>
      </c>
      <c r="F525" s="34">
        <v>85</v>
      </c>
    </row>
    <row r="526" spans="2:6" x14ac:dyDescent="0.35">
      <c r="B526" s="2">
        <v>45198</v>
      </c>
      <c r="C526" s="1" t="str">
        <f>CHOOSE((MONTH(Tabla2[[#This Row],[Date]])), "January", "February","March","April","May","June","July","August","September","October","November","December")</f>
        <v>September</v>
      </c>
      <c r="D526" s="1" t="s">
        <v>265</v>
      </c>
      <c r="E526" s="1" t="s">
        <v>193</v>
      </c>
      <c r="F526" s="34">
        <v>70.260000000000005</v>
      </c>
    </row>
    <row r="527" spans="2:6" x14ac:dyDescent="0.35">
      <c r="B527" s="2">
        <v>45198</v>
      </c>
      <c r="C527" s="1" t="str">
        <f>CHOOSE((MONTH(Tabla2[[#This Row],[Date]])), "January", "February","March","April","May","June","July","August","September","October","November","December")</f>
        <v>September</v>
      </c>
      <c r="D527" s="1" t="s">
        <v>265</v>
      </c>
      <c r="E527" s="1" t="s">
        <v>38</v>
      </c>
      <c r="F527" s="34">
        <v>81.150000000000006</v>
      </c>
    </row>
    <row r="528" spans="2:6" x14ac:dyDescent="0.35">
      <c r="B528" s="2">
        <v>45199</v>
      </c>
      <c r="C528" s="1" t="str">
        <f>CHOOSE((MONTH(Tabla2[[#This Row],[Date]])), "January", "February","March","April","May","June","July","August","September","October","November","December")</f>
        <v>September</v>
      </c>
      <c r="D528" s="1" t="s">
        <v>269</v>
      </c>
      <c r="E528" s="1" t="s">
        <v>217</v>
      </c>
      <c r="F528" s="34">
        <v>7247.13</v>
      </c>
    </row>
    <row r="529" spans="2:6" x14ac:dyDescent="0.35">
      <c r="B529" s="2">
        <v>45200</v>
      </c>
      <c r="C529" s="1" t="str">
        <f>CHOOSE((MONTH(Tabla2[[#This Row],[Date]])), "January", "February","March","April","May","June","July","August","September","October","November","December")</f>
        <v>October</v>
      </c>
      <c r="D529" s="1" t="s">
        <v>272</v>
      </c>
      <c r="E529" s="1" t="s">
        <v>218</v>
      </c>
      <c r="F529" s="34">
        <v>177.6</v>
      </c>
    </row>
    <row r="530" spans="2:6" x14ac:dyDescent="0.35">
      <c r="B530" s="2">
        <v>45202</v>
      </c>
      <c r="C530" s="1" t="str">
        <f>CHOOSE((MONTH(Tabla2[[#This Row],[Date]])), "January", "February","March","April","May","June","July","August","September","October","November","December")</f>
        <v>October</v>
      </c>
      <c r="D530" s="1" t="s">
        <v>268</v>
      </c>
      <c r="E530" s="1" t="s">
        <v>118</v>
      </c>
      <c r="F530" s="34">
        <v>790.67</v>
      </c>
    </row>
    <row r="531" spans="2:6" x14ac:dyDescent="0.35">
      <c r="B531" s="2">
        <v>45203</v>
      </c>
      <c r="C531" s="1" t="str">
        <f>CHOOSE((MONTH(Tabla2[[#This Row],[Date]])), "January", "February","March","April","May","June","July","August","September","October","November","December")</f>
        <v>October</v>
      </c>
      <c r="D531" s="1" t="s">
        <v>272</v>
      </c>
      <c r="E531" s="1" t="s">
        <v>41</v>
      </c>
      <c r="F531" s="34">
        <v>148</v>
      </c>
    </row>
    <row r="532" spans="2:6" x14ac:dyDescent="0.35">
      <c r="B532" s="2">
        <v>45204</v>
      </c>
      <c r="C532" s="1" t="str">
        <f>CHOOSE((MONTH(Tabla2[[#This Row],[Date]])), "January", "February","March","April","May","June","July","August","September","October","November","December")</f>
        <v>October</v>
      </c>
      <c r="D532" s="1" t="s">
        <v>274</v>
      </c>
      <c r="E532" s="1" t="s">
        <v>69</v>
      </c>
      <c r="F532" s="34">
        <v>1421.73</v>
      </c>
    </row>
    <row r="533" spans="2:6" x14ac:dyDescent="0.35">
      <c r="B533" s="2">
        <v>45204</v>
      </c>
      <c r="C533" s="1" t="str">
        <f>CHOOSE((MONTH(Tabla2[[#This Row],[Date]])), "January", "February","March","April","May","June","July","August","September","October","November","December")</f>
        <v>October</v>
      </c>
      <c r="D533" s="1" t="s">
        <v>265</v>
      </c>
      <c r="E533" s="1" t="s">
        <v>43</v>
      </c>
      <c r="F533" s="34">
        <v>84.12</v>
      </c>
    </row>
    <row r="534" spans="2:6" x14ac:dyDescent="0.35">
      <c r="B534" s="2">
        <v>45205</v>
      </c>
      <c r="C534" s="1" t="str">
        <f>CHOOSE((MONTH(Tabla2[[#This Row],[Date]])), "January", "February","March","April","May","June","July","August","September","October","November","December")</f>
        <v>October</v>
      </c>
      <c r="D534" s="1" t="s">
        <v>265</v>
      </c>
      <c r="E534" s="1" t="s">
        <v>38</v>
      </c>
      <c r="F534" s="34">
        <v>114.85</v>
      </c>
    </row>
    <row r="535" spans="2:6" x14ac:dyDescent="0.35">
      <c r="B535" s="2">
        <v>45206</v>
      </c>
      <c r="C535" s="1" t="str">
        <f>CHOOSE((MONTH(Tabla2[[#This Row],[Date]])), "January", "February","March","April","May","June","July","August","September","October","November","December")</f>
        <v>October</v>
      </c>
      <c r="D535" s="1" t="s">
        <v>265</v>
      </c>
      <c r="E535" s="1" t="s">
        <v>64</v>
      </c>
      <c r="F535" s="34">
        <v>180.11</v>
      </c>
    </row>
    <row r="536" spans="2:6" x14ac:dyDescent="0.35">
      <c r="B536" s="2">
        <v>45208</v>
      </c>
      <c r="C536" s="1" t="str">
        <f>CHOOSE((MONTH(Tabla2[[#This Row],[Date]])), "January", "February","March","April","May","June","July","August","September","October","November","December")</f>
        <v>October</v>
      </c>
      <c r="D536" s="1" t="s">
        <v>268</v>
      </c>
      <c r="E536" s="1" t="s">
        <v>200</v>
      </c>
      <c r="F536" s="34">
        <v>910</v>
      </c>
    </row>
    <row r="537" spans="2:6" x14ac:dyDescent="0.35">
      <c r="B537" s="2">
        <v>45210</v>
      </c>
      <c r="C537" s="1" t="str">
        <f>CHOOSE((MONTH(Tabla2[[#This Row],[Date]])), "January", "February","March","April","May","June","July","August","September","October","November","December")</f>
        <v>October</v>
      </c>
      <c r="D537" s="1" t="s">
        <v>265</v>
      </c>
      <c r="E537" s="1" t="s">
        <v>38</v>
      </c>
      <c r="F537" s="34">
        <v>127.46</v>
      </c>
    </row>
    <row r="538" spans="2:6" x14ac:dyDescent="0.35">
      <c r="B538" s="2">
        <v>45210</v>
      </c>
      <c r="C538" s="1" t="str">
        <f>CHOOSE((MONTH(Tabla2[[#This Row],[Date]])), "January", "February","March","April","May","June","July","August","September","October","November","December")</f>
        <v>October</v>
      </c>
      <c r="D538" s="1" t="s">
        <v>266</v>
      </c>
      <c r="E538" s="1" t="s">
        <v>63</v>
      </c>
      <c r="F538" s="34">
        <v>1210</v>
      </c>
    </row>
    <row r="539" spans="2:6" x14ac:dyDescent="0.35">
      <c r="B539" s="2">
        <v>45210</v>
      </c>
      <c r="C539" s="1" t="str">
        <f>CHOOSE((MONTH(Tabla2[[#This Row],[Date]])), "January", "February","March","April","May","June","July","August","September","October","November","December")</f>
        <v>October</v>
      </c>
      <c r="D539" s="1" t="s">
        <v>264</v>
      </c>
      <c r="E539" s="1" t="s">
        <v>63</v>
      </c>
      <c r="F539" s="34">
        <v>290</v>
      </c>
    </row>
    <row r="540" spans="2:6" x14ac:dyDescent="0.35">
      <c r="B540" s="2">
        <v>45213</v>
      </c>
      <c r="C540" s="1" t="str">
        <f>CHOOSE((MONTH(Tabla2[[#This Row],[Date]])), "January", "February","March","April","May","June","July","August","September","October","November","December")</f>
        <v>October</v>
      </c>
      <c r="D540" s="1" t="s">
        <v>269</v>
      </c>
      <c r="E540" s="1" t="s">
        <v>219</v>
      </c>
      <c r="F540" s="34">
        <v>13590.7</v>
      </c>
    </row>
    <row r="541" spans="2:6" x14ac:dyDescent="0.35">
      <c r="B541" s="2">
        <v>45213</v>
      </c>
      <c r="C541" s="1" t="str">
        <f>CHOOSE((MONTH(Tabla2[[#This Row],[Date]])), "January", "February","March","April","May","June","July","August","September","October","November","December")</f>
        <v>October</v>
      </c>
      <c r="D541" s="1" t="s">
        <v>268</v>
      </c>
      <c r="E541" s="1" t="s">
        <v>50</v>
      </c>
      <c r="F541" s="34">
        <v>80</v>
      </c>
    </row>
    <row r="542" spans="2:6" x14ac:dyDescent="0.35">
      <c r="B542" s="2">
        <v>45213</v>
      </c>
      <c r="C542" s="1" t="str">
        <f>CHOOSE((MONTH(Tabla2[[#This Row],[Date]])), "January", "February","March","April","May","June","July","August","September","October","November","December")</f>
        <v>October</v>
      </c>
      <c r="D542" s="1" t="s">
        <v>265</v>
      </c>
      <c r="E542" s="1" t="s">
        <v>11</v>
      </c>
      <c r="F542" s="34">
        <v>50</v>
      </c>
    </row>
    <row r="543" spans="2:6" x14ac:dyDescent="0.35">
      <c r="B543" s="2">
        <v>45213</v>
      </c>
      <c r="C543" s="1" t="str">
        <f>CHOOSE((MONTH(Tabla2[[#This Row],[Date]])), "January", "February","March","April","May","June","July","August","September","October","November","December")</f>
        <v>October</v>
      </c>
      <c r="D543" s="1" t="s">
        <v>265</v>
      </c>
      <c r="E543" s="1" t="s">
        <v>12</v>
      </c>
      <c r="F543" s="34">
        <v>20</v>
      </c>
    </row>
    <row r="544" spans="2:6" x14ac:dyDescent="0.35">
      <c r="B544" s="2">
        <v>45213</v>
      </c>
      <c r="C544" s="1" t="str">
        <f>CHOOSE((MONTH(Tabla2[[#This Row],[Date]])), "January", "February","March","April","May","June","July","August","September","October","November","December")</f>
        <v>October</v>
      </c>
      <c r="D544" s="1" t="s">
        <v>268</v>
      </c>
      <c r="E544" s="1" t="s">
        <v>19</v>
      </c>
      <c r="F544" s="34">
        <v>200</v>
      </c>
    </row>
    <row r="545" spans="2:6" x14ac:dyDescent="0.35">
      <c r="B545" s="2">
        <v>45213</v>
      </c>
      <c r="C545" s="1" t="str">
        <f>CHOOSE((MONTH(Tabla2[[#This Row],[Date]])), "January", "February","March","April","May","June","July","August","September","October","November","December")</f>
        <v>October</v>
      </c>
      <c r="D545" s="1" t="s">
        <v>273</v>
      </c>
      <c r="E545" s="1" t="s">
        <v>8</v>
      </c>
      <c r="F545" s="34">
        <v>1300</v>
      </c>
    </row>
    <row r="546" spans="2:6" x14ac:dyDescent="0.35">
      <c r="B546" s="2">
        <v>45213</v>
      </c>
      <c r="C546" s="1" t="str">
        <f>CHOOSE((MONTH(Tabla2[[#This Row],[Date]])), "January", "February","March","April","May","June","July","August","September","October","November","December")</f>
        <v>October</v>
      </c>
      <c r="D546" s="1" t="s">
        <v>271</v>
      </c>
      <c r="E546" s="1" t="s">
        <v>7</v>
      </c>
      <c r="F546" s="34">
        <v>495.05</v>
      </c>
    </row>
    <row r="547" spans="2:6" x14ac:dyDescent="0.35">
      <c r="B547" s="2">
        <v>45214</v>
      </c>
      <c r="C547" s="1" t="str">
        <f>CHOOSE((MONTH(Tabla2[[#This Row],[Date]])), "January", "February","March","April","May","June","July","August","September","October","November","December")</f>
        <v>October</v>
      </c>
      <c r="D547" s="1" t="s">
        <v>268</v>
      </c>
      <c r="E547" s="1" t="s">
        <v>72</v>
      </c>
      <c r="F547" s="34">
        <v>400</v>
      </c>
    </row>
    <row r="548" spans="2:6" x14ac:dyDescent="0.35">
      <c r="B548" s="2">
        <v>45214</v>
      </c>
      <c r="C548" s="1" t="str">
        <f>CHOOSE((MONTH(Tabla2[[#This Row],[Date]])), "January", "February","March","April","May","June","July","August","September","October","November","December")</f>
        <v>October</v>
      </c>
      <c r="D548" s="1" t="s">
        <v>268</v>
      </c>
      <c r="E548" s="1" t="s">
        <v>189</v>
      </c>
      <c r="F548" s="34">
        <v>331.51</v>
      </c>
    </row>
    <row r="549" spans="2:6" x14ac:dyDescent="0.35">
      <c r="B549" s="2">
        <v>45214</v>
      </c>
      <c r="C549" s="1" t="str">
        <f>CHOOSE((MONTH(Tabla2[[#This Row],[Date]])), "January", "February","March","April","May","June","July","August","September","October","November","December")</f>
        <v>October</v>
      </c>
      <c r="D549" s="1" t="s">
        <v>265</v>
      </c>
      <c r="E549" s="1" t="s">
        <v>220</v>
      </c>
      <c r="F549" s="34">
        <v>772.53</v>
      </c>
    </row>
    <row r="550" spans="2:6" x14ac:dyDescent="0.35">
      <c r="B550" s="2">
        <v>45215</v>
      </c>
      <c r="C550" s="1" t="str">
        <f>CHOOSE((MONTH(Tabla2[[#This Row],[Date]])), "January", "February","March","April","May","June","July","August","September","October","November","December")</f>
        <v>October</v>
      </c>
      <c r="D550" s="1" t="s">
        <v>264</v>
      </c>
      <c r="E550" s="1" t="s">
        <v>206</v>
      </c>
      <c r="F550" s="34">
        <v>2466</v>
      </c>
    </row>
    <row r="551" spans="2:6" x14ac:dyDescent="0.35">
      <c r="B551" s="2">
        <v>45215</v>
      </c>
      <c r="C551" s="1" t="str">
        <f>CHOOSE((MONTH(Tabla2[[#This Row],[Date]])), "January", "February","March","April","May","June","July","August","September","October","November","December")</f>
        <v>October</v>
      </c>
      <c r="D551" s="1" t="s">
        <v>264</v>
      </c>
      <c r="E551" s="1" t="s">
        <v>172</v>
      </c>
      <c r="F551" s="34">
        <v>3000</v>
      </c>
    </row>
    <row r="552" spans="2:6" x14ac:dyDescent="0.35">
      <c r="B552" s="2">
        <v>45215</v>
      </c>
      <c r="C552" s="1" t="str">
        <f>CHOOSE((MONTH(Tabla2[[#This Row],[Date]])), "January", "February","March","April","May","June","July","August","September","October","November","December")</f>
        <v>October</v>
      </c>
      <c r="D552" s="1" t="s">
        <v>275</v>
      </c>
      <c r="E552" s="1" t="s">
        <v>82</v>
      </c>
      <c r="F552" s="34">
        <v>2254.2800000000002</v>
      </c>
    </row>
    <row r="553" spans="2:6" x14ac:dyDescent="0.35">
      <c r="B553" s="2">
        <v>45215</v>
      </c>
      <c r="C553" s="1" t="str">
        <f>CHOOSE((MONTH(Tabla2[[#This Row],[Date]])), "January", "February","March","April","May","June","July","August","September","October","November","December")</f>
        <v>October</v>
      </c>
      <c r="D553" s="1" t="s">
        <v>265</v>
      </c>
      <c r="E553" s="1" t="s">
        <v>175</v>
      </c>
      <c r="F553" s="34">
        <v>195.94</v>
      </c>
    </row>
    <row r="554" spans="2:6" x14ac:dyDescent="0.35">
      <c r="B554" s="2">
        <v>45216</v>
      </c>
      <c r="C554" s="1" t="str">
        <f>CHOOSE((MONTH(Tabla2[[#This Row],[Date]])), "January", "February","March","April","May","June","July","August","September","October","November","December")</f>
        <v>October</v>
      </c>
      <c r="D554" s="1" t="s">
        <v>265</v>
      </c>
      <c r="E554" s="1" t="s">
        <v>193</v>
      </c>
      <c r="F554" s="34">
        <v>8</v>
      </c>
    </row>
    <row r="555" spans="2:6" x14ac:dyDescent="0.35">
      <c r="B555" s="2">
        <v>45217</v>
      </c>
      <c r="C555" s="1" t="str">
        <f>CHOOSE((MONTH(Tabla2[[#This Row],[Date]])), "January", "February","March","April","May","June","July","August","September","October","November","December")</f>
        <v>October</v>
      </c>
      <c r="D555" s="1" t="s">
        <v>272</v>
      </c>
      <c r="E555" s="1" t="s">
        <v>215</v>
      </c>
      <c r="F555" s="34">
        <v>345.28</v>
      </c>
    </row>
    <row r="556" spans="2:6" x14ac:dyDescent="0.35">
      <c r="B556" s="2">
        <v>45217</v>
      </c>
      <c r="C556" s="1" t="str">
        <f>CHOOSE((MONTH(Tabla2[[#This Row],[Date]])), "January", "February","March","April","May","June","July","August","September","October","November","December")</f>
        <v>October</v>
      </c>
      <c r="D556" s="1" t="s">
        <v>268</v>
      </c>
      <c r="E556" s="1" t="s">
        <v>182</v>
      </c>
      <c r="F556" s="34">
        <v>1002.66</v>
      </c>
    </row>
    <row r="557" spans="2:6" x14ac:dyDescent="0.35">
      <c r="B557" s="2">
        <v>45217</v>
      </c>
      <c r="C557" s="1" t="str">
        <f>CHOOSE((MONTH(Tabla2[[#This Row],[Date]])), "January", "February","March","April","May","June","July","August","September","October","November","December")</f>
        <v>October</v>
      </c>
      <c r="D557" s="1" t="s">
        <v>271</v>
      </c>
      <c r="E557" s="1" t="s">
        <v>151</v>
      </c>
      <c r="F557" s="34">
        <v>300</v>
      </c>
    </row>
    <row r="558" spans="2:6" x14ac:dyDescent="0.35">
      <c r="B558" s="2">
        <v>45219</v>
      </c>
      <c r="C558" s="1" t="str">
        <f>CHOOSE((MONTH(Tabla2[[#This Row],[Date]])), "January", "February","March","April","May","June","July","August","September","October","November","December")</f>
        <v>October</v>
      </c>
      <c r="D558" s="1" t="s">
        <v>268</v>
      </c>
      <c r="E558" s="1" t="s">
        <v>221</v>
      </c>
      <c r="F558" s="34">
        <v>197.92</v>
      </c>
    </row>
    <row r="559" spans="2:6" x14ac:dyDescent="0.35">
      <c r="B559" s="2">
        <v>45219</v>
      </c>
      <c r="C559" s="1" t="str">
        <f>CHOOSE((MONTH(Tabla2[[#This Row],[Date]])), "January", "February","March","April","May","June","July","August","September","October","November","December")</f>
        <v>October</v>
      </c>
      <c r="D559" s="1" t="s">
        <v>268</v>
      </c>
      <c r="E559" s="1" t="s">
        <v>224</v>
      </c>
      <c r="F559" s="34">
        <v>1000</v>
      </c>
    </row>
    <row r="560" spans="2:6" x14ac:dyDescent="0.35">
      <c r="B560" s="2">
        <v>45220</v>
      </c>
      <c r="C560" s="1" t="str">
        <f>CHOOSE((MONTH(Tabla2[[#This Row],[Date]])), "January", "February","March","April","May","June","July","August","September","October","November","December")</f>
        <v>October</v>
      </c>
      <c r="D560" s="1" t="s">
        <v>268</v>
      </c>
      <c r="E560" s="1" t="s">
        <v>223</v>
      </c>
      <c r="F560" s="34">
        <v>415</v>
      </c>
    </row>
    <row r="561" spans="2:6" x14ac:dyDescent="0.35">
      <c r="B561" s="2">
        <v>45220</v>
      </c>
      <c r="C561" s="1" t="str">
        <f>CHOOSE((MONTH(Tabla2[[#This Row],[Date]])), "January", "February","March","April","May","June","July","August","September","October","November","December")</f>
        <v>October</v>
      </c>
      <c r="D561" s="1" t="s">
        <v>265</v>
      </c>
      <c r="E561" s="1" t="s">
        <v>222</v>
      </c>
      <c r="F561" s="34">
        <v>30</v>
      </c>
    </row>
    <row r="562" spans="2:6" x14ac:dyDescent="0.35">
      <c r="B562" s="2">
        <v>45220</v>
      </c>
      <c r="C562" s="1" t="str">
        <f>CHOOSE((MONTH(Tabla2[[#This Row],[Date]])), "January", "February","March","April","May","June","July","August","September","October","November","December")</f>
        <v>October</v>
      </c>
      <c r="D562" s="1" t="s">
        <v>265</v>
      </c>
      <c r="E562" s="1" t="s">
        <v>201</v>
      </c>
      <c r="F562" s="34">
        <v>441.36</v>
      </c>
    </row>
    <row r="563" spans="2:6" x14ac:dyDescent="0.35">
      <c r="B563" s="2">
        <v>45222</v>
      </c>
      <c r="C563" s="1" t="str">
        <f>CHOOSE((MONTH(Tabla2[[#This Row],[Date]])), "January", "February","March","April","May","June","July","August","September","October","November","December")</f>
        <v>October</v>
      </c>
      <c r="D563" s="1" t="s">
        <v>268</v>
      </c>
      <c r="E563" s="1" t="s">
        <v>225</v>
      </c>
      <c r="F563" s="34">
        <v>3937.48</v>
      </c>
    </row>
    <row r="564" spans="2:6" x14ac:dyDescent="0.35">
      <c r="B564" s="2">
        <v>45222</v>
      </c>
      <c r="C564" s="1" t="str">
        <f>CHOOSE((MONTH(Tabla2[[#This Row],[Date]])), "January", "February","March","April","May","June","July","August","September","October","November","December")</f>
        <v>October</v>
      </c>
      <c r="D564" s="1" t="s">
        <v>268</v>
      </c>
      <c r="E564" s="1" t="s">
        <v>226</v>
      </c>
      <c r="F564" s="34">
        <v>540</v>
      </c>
    </row>
    <row r="565" spans="2:6" x14ac:dyDescent="0.35">
      <c r="B565" s="2">
        <v>45222</v>
      </c>
      <c r="C565" s="1" t="str">
        <f>CHOOSE((MONTH(Tabla2[[#This Row],[Date]])), "January", "February","March","April","May","June","July","August","September","October","November","December")</f>
        <v>October</v>
      </c>
      <c r="D565" s="1" t="s">
        <v>268</v>
      </c>
      <c r="E565" s="1" t="s">
        <v>227</v>
      </c>
      <c r="F565" s="34">
        <v>440</v>
      </c>
    </row>
    <row r="566" spans="2:6" x14ac:dyDescent="0.35">
      <c r="B566" s="2">
        <v>45222</v>
      </c>
      <c r="C566" s="1" t="str">
        <f>CHOOSE((MONTH(Tabla2[[#This Row],[Date]])), "January", "February","March","April","May","June","July","August","September","October","November","December")</f>
        <v>October</v>
      </c>
      <c r="D566" s="1" t="s">
        <v>271</v>
      </c>
      <c r="E566" s="1" t="s">
        <v>228</v>
      </c>
      <c r="F566" s="34">
        <v>67</v>
      </c>
    </row>
    <row r="567" spans="2:6" x14ac:dyDescent="0.35">
      <c r="B567" s="2">
        <v>45224</v>
      </c>
      <c r="C567" s="1" t="str">
        <f>CHOOSE((MONTH(Tabla2[[#This Row],[Date]])), "January", "February","March","April","May","June","July","August","September","October","November","December")</f>
        <v>October</v>
      </c>
      <c r="D567" s="1" t="s">
        <v>273</v>
      </c>
      <c r="E567" s="1" t="s">
        <v>8</v>
      </c>
      <c r="F567" s="34">
        <v>762.2</v>
      </c>
    </row>
    <row r="568" spans="2:6" x14ac:dyDescent="0.35">
      <c r="B568" s="2">
        <v>45224</v>
      </c>
      <c r="C568" s="1" t="str">
        <f>CHOOSE((MONTH(Tabla2[[#This Row],[Date]])), "January", "February","March","April","May","June","July","August","September","October","November","December")</f>
        <v>October</v>
      </c>
      <c r="D568" s="1" t="s">
        <v>269</v>
      </c>
      <c r="E568" s="1" t="s">
        <v>45</v>
      </c>
      <c r="F568" s="34">
        <v>4000</v>
      </c>
    </row>
    <row r="569" spans="2:6" x14ac:dyDescent="0.35">
      <c r="B569" s="2">
        <v>45226</v>
      </c>
      <c r="C569" s="1" t="str">
        <f>CHOOSE((MONTH(Tabla2[[#This Row],[Date]])), "January", "February","March","April","May","June","July","August","September","October","November","December")</f>
        <v>October</v>
      </c>
      <c r="D569" s="1" t="s">
        <v>268</v>
      </c>
      <c r="E569" s="1" t="s">
        <v>19</v>
      </c>
      <c r="F569" s="34">
        <v>220</v>
      </c>
    </row>
    <row r="570" spans="2:6" x14ac:dyDescent="0.35">
      <c r="B570" s="2">
        <v>45226</v>
      </c>
      <c r="C570" s="1" t="str">
        <f>CHOOSE((MONTH(Tabla2[[#This Row],[Date]])), "January", "February","March","April","May","June","July","August","September","October","November","December")</f>
        <v>October</v>
      </c>
      <c r="D570" s="1" t="s">
        <v>264</v>
      </c>
      <c r="E570" s="1" t="s">
        <v>232</v>
      </c>
      <c r="F570" s="34">
        <v>185</v>
      </c>
    </row>
    <row r="571" spans="2:6" x14ac:dyDescent="0.35">
      <c r="B571" s="2">
        <v>45226</v>
      </c>
      <c r="C571" s="1" t="str">
        <f>CHOOSE((MONTH(Tabla2[[#This Row],[Date]])), "January", "February","March","April","May","June","July","August","September","October","November","December")</f>
        <v>October</v>
      </c>
      <c r="D571" s="1" t="s">
        <v>265</v>
      </c>
      <c r="E571" s="1" t="s">
        <v>141</v>
      </c>
      <c r="F571" s="34">
        <v>85</v>
      </c>
    </row>
    <row r="572" spans="2:6" x14ac:dyDescent="0.35">
      <c r="B572" s="2">
        <v>45227</v>
      </c>
      <c r="C572" s="1" t="str">
        <f>CHOOSE((MONTH(Tabla2[[#This Row],[Date]])), "January", "February","March","April","May","June","July","August","September","October","November","December")</f>
        <v>October</v>
      </c>
      <c r="D572" s="1" t="s">
        <v>265</v>
      </c>
      <c r="E572" s="1" t="s">
        <v>229</v>
      </c>
      <c r="F572" s="34">
        <v>85</v>
      </c>
    </row>
    <row r="573" spans="2:6" x14ac:dyDescent="0.35">
      <c r="B573" s="2">
        <v>45227</v>
      </c>
      <c r="C573" s="1" t="str">
        <f>CHOOSE((MONTH(Tabla2[[#This Row],[Date]])), "January", "February","March","April","May","June","July","August","September","October","November","December")</f>
        <v>October</v>
      </c>
      <c r="D573" s="1" t="s">
        <v>269</v>
      </c>
      <c r="E573" s="1" t="s">
        <v>230</v>
      </c>
      <c r="F573" s="34">
        <v>2986.96</v>
      </c>
    </row>
    <row r="574" spans="2:6" x14ac:dyDescent="0.35">
      <c r="B574" s="2">
        <v>45227</v>
      </c>
      <c r="C574" s="1" t="str">
        <f>CHOOSE((MONTH(Tabla2[[#This Row],[Date]])), "January", "February","March","April","May","June","July","August","September","October","November","December")</f>
        <v>October</v>
      </c>
      <c r="D574" s="1" t="s">
        <v>268</v>
      </c>
      <c r="E574" s="1" t="s">
        <v>231</v>
      </c>
      <c r="F574" s="34">
        <v>220</v>
      </c>
    </row>
    <row r="575" spans="2:6" x14ac:dyDescent="0.35">
      <c r="B575" s="2">
        <v>45229</v>
      </c>
      <c r="C575" s="1" t="str">
        <f>CHOOSE((MONTH(Tabla2[[#This Row],[Date]])), "January", "February","March","April","May","June","July","August","September","October","November","December")</f>
        <v>October</v>
      </c>
      <c r="D575" s="1" t="s">
        <v>268</v>
      </c>
      <c r="E575" s="1" t="s">
        <v>231</v>
      </c>
      <c r="F575" s="34">
        <v>350</v>
      </c>
    </row>
    <row r="576" spans="2:6" x14ac:dyDescent="0.35">
      <c r="B576" s="2">
        <v>45229</v>
      </c>
      <c r="C576" s="1" t="str">
        <f>CHOOSE((MONTH(Tabla2[[#This Row],[Date]])), "January", "February","March","April","May","June","July","August","September","October","November","December")</f>
        <v>October</v>
      </c>
      <c r="D576" s="1" t="s">
        <v>271</v>
      </c>
      <c r="E576" s="1" t="s">
        <v>7</v>
      </c>
      <c r="F576" s="34">
        <v>265.48</v>
      </c>
    </row>
    <row r="577" spans="2:6" x14ac:dyDescent="0.35">
      <c r="B577" s="2">
        <v>45230</v>
      </c>
      <c r="C577" s="1" t="str">
        <f>CHOOSE((MONTH(Tabla2[[#This Row],[Date]])), "January", "February","March","April","May","June","July","August","September","October","November","December")</f>
        <v>October</v>
      </c>
      <c r="D577" s="1" t="s">
        <v>265</v>
      </c>
      <c r="E577" s="1" t="s">
        <v>233</v>
      </c>
      <c r="F577" s="34">
        <v>20</v>
      </c>
    </row>
    <row r="578" spans="2:6" x14ac:dyDescent="0.35">
      <c r="B578" s="2">
        <v>45230</v>
      </c>
      <c r="C578" s="1" t="str">
        <f>CHOOSE((MONTH(Tabla2[[#This Row],[Date]])), "January", "February","March","April","May","June","July","August","September","October","November","December")</f>
        <v>October</v>
      </c>
      <c r="D578" s="1" t="s">
        <v>272</v>
      </c>
      <c r="E578" s="1" t="s">
        <v>218</v>
      </c>
      <c r="F578" s="34">
        <v>177</v>
      </c>
    </row>
    <row r="579" spans="2:6" x14ac:dyDescent="0.35">
      <c r="B579" s="2">
        <v>45230</v>
      </c>
      <c r="C579" s="1" t="str">
        <f>CHOOSE((MONTH(Tabla2[[#This Row],[Date]])), "January", "February","March","April","May","June","July","August","September","October","November","December")</f>
        <v>October</v>
      </c>
      <c r="D579" s="1" t="s">
        <v>269</v>
      </c>
      <c r="E579" s="1" t="s">
        <v>217</v>
      </c>
      <c r="F579" s="34">
        <v>7401</v>
      </c>
    </row>
    <row r="580" spans="2:6" x14ac:dyDescent="0.35">
      <c r="B580" s="2">
        <v>45231</v>
      </c>
      <c r="C580" s="1" t="str">
        <f>CHOOSE((MONTH(Tabla2[[#This Row],[Date]])), "January", "February","March","April","May","June","July","August","September","October","November","December")</f>
        <v>November</v>
      </c>
      <c r="D580" s="1" t="s">
        <v>265</v>
      </c>
      <c r="E580" s="1" t="s">
        <v>234</v>
      </c>
      <c r="F580" s="34">
        <v>30</v>
      </c>
    </row>
    <row r="581" spans="2:6" x14ac:dyDescent="0.35">
      <c r="B581" s="2">
        <v>45232</v>
      </c>
      <c r="C581" s="1" t="str">
        <f>CHOOSE((MONTH(Tabla2[[#This Row],[Date]])), "January", "February","March","April","May","June","July","August","September","October","November","December")</f>
        <v>November</v>
      </c>
      <c r="D581" s="1" t="s">
        <v>265</v>
      </c>
      <c r="E581" s="1" t="s">
        <v>235</v>
      </c>
      <c r="F581" s="34">
        <v>39.9</v>
      </c>
    </row>
    <row r="582" spans="2:6" x14ac:dyDescent="0.35">
      <c r="B582" s="2">
        <v>45232</v>
      </c>
      <c r="C582" s="1" t="str">
        <f>CHOOSE((MONTH(Tabla2[[#This Row],[Date]])), "January", "February","March","April","May","June","July","August","September","October","November","December")</f>
        <v>November</v>
      </c>
      <c r="D582" s="1" t="s">
        <v>265</v>
      </c>
      <c r="E582" s="1" t="s">
        <v>229</v>
      </c>
      <c r="F582" s="34">
        <v>85</v>
      </c>
    </row>
    <row r="583" spans="2:6" x14ac:dyDescent="0.35">
      <c r="B583" s="2">
        <v>45232</v>
      </c>
      <c r="C583" s="1" t="str">
        <f>CHOOSE((MONTH(Tabla2[[#This Row],[Date]])), "January", "February","March","April","May","June","July","August","September","October","November","December")</f>
        <v>November</v>
      </c>
      <c r="D583" s="1" t="s">
        <v>265</v>
      </c>
      <c r="E583" s="1" t="s">
        <v>236</v>
      </c>
      <c r="F583" s="34">
        <v>70</v>
      </c>
    </row>
    <row r="584" spans="2:6" x14ac:dyDescent="0.35">
      <c r="B584" s="2">
        <v>45233</v>
      </c>
      <c r="C584" s="1" t="str">
        <f>CHOOSE((MONTH(Tabla2[[#This Row],[Date]])), "January", "February","March","April","May","June","July","August","September","October","November","December")</f>
        <v>November</v>
      </c>
      <c r="D584" s="1" t="s">
        <v>268</v>
      </c>
      <c r="E584" s="1" t="s">
        <v>118</v>
      </c>
      <c r="F584" s="34">
        <v>790.67</v>
      </c>
    </row>
    <row r="585" spans="2:6" x14ac:dyDescent="0.35">
      <c r="B585" s="2">
        <v>45233</v>
      </c>
      <c r="C585" s="1" t="str">
        <f>CHOOSE((MONTH(Tabla2[[#This Row],[Date]])), "January", "February","March","April","May","June","July","August","September","October","November","December")</f>
        <v>November</v>
      </c>
      <c r="D585" s="1" t="s">
        <v>268</v>
      </c>
      <c r="E585" s="1" t="s">
        <v>200</v>
      </c>
      <c r="F585" s="34">
        <v>300</v>
      </c>
    </row>
    <row r="586" spans="2:6" x14ac:dyDescent="0.35">
      <c r="B586" s="2">
        <v>45233</v>
      </c>
      <c r="C586" s="1" t="str">
        <f>CHOOSE((MONTH(Tabla2[[#This Row],[Date]])), "January", "February","March","April","May","June","July","August","September","October","November","December")</f>
        <v>November</v>
      </c>
      <c r="D586" s="1" t="s">
        <v>265</v>
      </c>
      <c r="E586" s="1" t="s">
        <v>235</v>
      </c>
      <c r="F586" s="34">
        <v>39.9</v>
      </c>
    </row>
    <row r="587" spans="2:6" x14ac:dyDescent="0.35">
      <c r="B587" s="2">
        <v>45234</v>
      </c>
      <c r="C587" s="1" t="str">
        <f>CHOOSE((MONTH(Tabla2[[#This Row],[Date]])), "January", "February","March","April","May","June","July","August","September","October","November","December")</f>
        <v>November</v>
      </c>
      <c r="D587" s="1" t="s">
        <v>272</v>
      </c>
      <c r="E587" s="1" t="s">
        <v>41</v>
      </c>
      <c r="F587" s="34">
        <v>148</v>
      </c>
    </row>
    <row r="588" spans="2:6" x14ac:dyDescent="0.35">
      <c r="B588" s="2">
        <v>45234</v>
      </c>
      <c r="C588" s="1" t="str">
        <f>CHOOSE((MONTH(Tabla2[[#This Row],[Date]])), "January", "February","March","April","May","June","July","August","September","October","November","December")</f>
        <v>November</v>
      </c>
      <c r="D588" s="1" t="s">
        <v>268</v>
      </c>
      <c r="E588" s="1" t="s">
        <v>50</v>
      </c>
      <c r="F588" s="34">
        <v>70</v>
      </c>
    </row>
    <row r="589" spans="2:6" x14ac:dyDescent="0.35">
      <c r="B589" s="2">
        <v>45236</v>
      </c>
      <c r="C589" s="1" t="str">
        <f>CHOOSE((MONTH(Tabla2[[#This Row],[Date]])), "January", "February","March","April","May","June","July","August","September","October","November","December")</f>
        <v>November</v>
      </c>
      <c r="D589" s="1" t="s">
        <v>274</v>
      </c>
      <c r="E589" s="1" t="s">
        <v>69</v>
      </c>
      <c r="F589" s="34">
        <v>1408.85</v>
      </c>
    </row>
    <row r="590" spans="2:6" x14ac:dyDescent="0.35">
      <c r="B590" s="2">
        <v>45236</v>
      </c>
      <c r="C590" s="1" t="str">
        <f>CHOOSE((MONTH(Tabla2[[#This Row],[Date]])), "January", "February","March","April","May","June","July","August","September","October","November","December")</f>
        <v>November</v>
      </c>
      <c r="D590" s="1" t="s">
        <v>273</v>
      </c>
      <c r="E590" s="1" t="s">
        <v>8</v>
      </c>
      <c r="F590" s="34">
        <v>800.2</v>
      </c>
    </row>
    <row r="591" spans="2:6" x14ac:dyDescent="0.35">
      <c r="B591" s="2">
        <v>45240</v>
      </c>
      <c r="C591" s="1" t="str">
        <f>CHOOSE((MONTH(Tabla2[[#This Row],[Date]])), "January", "February","March","April","May","June","July","August","September","October","November","December")</f>
        <v>November</v>
      </c>
      <c r="D591" s="1" t="s">
        <v>265</v>
      </c>
      <c r="E591" s="1" t="s">
        <v>193</v>
      </c>
      <c r="F591" s="34">
        <v>38.6</v>
      </c>
    </row>
    <row r="592" spans="2:6" x14ac:dyDescent="0.35">
      <c r="B592" s="2">
        <v>45240</v>
      </c>
      <c r="C592" s="1" t="str">
        <f>CHOOSE((MONTH(Tabla2[[#This Row],[Date]])), "January", "February","March","April","May","June","July","August","September","October","November","December")</f>
        <v>November</v>
      </c>
      <c r="D592" s="1" t="s">
        <v>265</v>
      </c>
      <c r="E592" s="1" t="s">
        <v>193</v>
      </c>
      <c r="F592" s="34">
        <v>42</v>
      </c>
    </row>
    <row r="593" spans="2:6" x14ac:dyDescent="0.35">
      <c r="B593" s="2">
        <v>45241</v>
      </c>
      <c r="C593" s="1" t="str">
        <f>CHOOSE((MONTH(Tabla2[[#This Row],[Date]])), "January", "February","March","April","May","June","July","August","September","October","November","December")</f>
        <v>November</v>
      </c>
      <c r="D593" s="1" t="s">
        <v>265</v>
      </c>
      <c r="E593" s="1" t="s">
        <v>193</v>
      </c>
      <c r="F593" s="34">
        <v>8</v>
      </c>
    </row>
    <row r="594" spans="2:6" x14ac:dyDescent="0.35">
      <c r="B594" s="2">
        <v>45241</v>
      </c>
      <c r="C594" s="1" t="str">
        <f>CHOOSE((MONTH(Tabla2[[#This Row],[Date]])), "January", "February","March","April","May","June","July","August","September","October","November","December")</f>
        <v>November</v>
      </c>
      <c r="D594" s="1" t="s">
        <v>265</v>
      </c>
      <c r="E594" s="1" t="s">
        <v>193</v>
      </c>
      <c r="F594" s="34">
        <v>28.7</v>
      </c>
    </row>
    <row r="595" spans="2:6" x14ac:dyDescent="0.35">
      <c r="B595" s="2">
        <v>45241</v>
      </c>
      <c r="C595" s="1" t="str">
        <f>CHOOSE((MONTH(Tabla2[[#This Row],[Date]])), "January", "February","March","April","May","June","July","August","September","October","November","December")</f>
        <v>November</v>
      </c>
      <c r="D595" s="1" t="s">
        <v>265</v>
      </c>
      <c r="E595" s="1" t="s">
        <v>38</v>
      </c>
      <c r="F595" s="34">
        <v>214.74</v>
      </c>
    </row>
    <row r="596" spans="2:6" x14ac:dyDescent="0.35">
      <c r="B596" s="2">
        <v>45243</v>
      </c>
      <c r="C596" s="1" t="str">
        <f>CHOOSE((MONTH(Tabla2[[#This Row],[Date]])), "January", "February","March","April","May","June","July","August","September","October","November","December")</f>
        <v>November</v>
      </c>
      <c r="D596" s="1" t="s">
        <v>273</v>
      </c>
      <c r="E596" s="1" t="s">
        <v>239</v>
      </c>
      <c r="F596" s="34">
        <v>450</v>
      </c>
    </row>
    <row r="597" spans="2:6" x14ac:dyDescent="0.35">
      <c r="B597" s="2">
        <v>45243</v>
      </c>
      <c r="C597" s="1" t="str">
        <f>CHOOSE((MONTH(Tabla2[[#This Row],[Date]])), "January", "February","March","April","May","June","July","August","September","October","November","December")</f>
        <v>November</v>
      </c>
      <c r="D597" s="1" t="s">
        <v>273</v>
      </c>
      <c r="E597" s="1" t="s">
        <v>240</v>
      </c>
      <c r="F597" s="34">
        <v>612</v>
      </c>
    </row>
    <row r="598" spans="2:6" x14ac:dyDescent="0.35">
      <c r="B598" s="2">
        <v>45245</v>
      </c>
      <c r="C598" s="1" t="str">
        <f>CHOOSE((MONTH(Tabla2[[#This Row],[Date]])), "January", "February","March","April","May","June","July","August","September","October","November","December")</f>
        <v>November</v>
      </c>
      <c r="D598" s="1" t="s">
        <v>269</v>
      </c>
      <c r="E598" s="1" t="s">
        <v>237</v>
      </c>
      <c r="F598" s="34">
        <v>9587.42</v>
      </c>
    </row>
    <row r="599" spans="2:6" x14ac:dyDescent="0.35">
      <c r="B599" s="2">
        <v>45245</v>
      </c>
      <c r="C599" s="1" t="str">
        <f>CHOOSE((MONTH(Tabla2[[#This Row],[Date]])), "January", "February","March","April","May","June","July","August","September","October","November","December")</f>
        <v>November</v>
      </c>
      <c r="D599" s="1" t="s">
        <v>265</v>
      </c>
      <c r="E599" s="1" t="s">
        <v>193</v>
      </c>
      <c r="F599" s="34">
        <v>9.9</v>
      </c>
    </row>
    <row r="600" spans="2:6" x14ac:dyDescent="0.35">
      <c r="B600" s="2">
        <v>45245</v>
      </c>
      <c r="C600" s="1" t="str">
        <f>CHOOSE((MONTH(Tabla2[[#This Row],[Date]])), "January", "February","March","April","May","June","July","August","September","October","November","December")</f>
        <v>November</v>
      </c>
      <c r="D600" s="1" t="s">
        <v>273</v>
      </c>
      <c r="E600" s="1" t="s">
        <v>8</v>
      </c>
      <c r="F600" s="34">
        <v>934.6</v>
      </c>
    </row>
    <row r="601" spans="2:6" x14ac:dyDescent="0.35">
      <c r="B601" s="2">
        <v>45246</v>
      </c>
      <c r="C601" s="1" t="str">
        <f>CHOOSE((MONTH(Tabla2[[#This Row],[Date]])), "January", "February","March","April","May","June","July","August","September","October","November","December")</f>
        <v>November</v>
      </c>
      <c r="D601" s="1" t="s">
        <v>265</v>
      </c>
      <c r="E601" s="1" t="s">
        <v>9</v>
      </c>
      <c r="F601" s="34">
        <v>132.61000000000001</v>
      </c>
    </row>
    <row r="602" spans="2:6" x14ac:dyDescent="0.35">
      <c r="B602" s="2">
        <v>45246</v>
      </c>
      <c r="C602" s="1" t="str">
        <f>CHOOSE((MONTH(Tabla2[[#This Row],[Date]])), "January", "February","March","April","May","June","July","August","September","October","November","December")</f>
        <v>November</v>
      </c>
      <c r="D602" s="1" t="s">
        <v>265</v>
      </c>
      <c r="E602" s="1" t="s">
        <v>193</v>
      </c>
      <c r="F602" s="34">
        <v>60</v>
      </c>
    </row>
    <row r="603" spans="2:6" x14ac:dyDescent="0.35">
      <c r="B603" s="2">
        <v>45246</v>
      </c>
      <c r="C603" s="1" t="str">
        <f>CHOOSE((MONTH(Tabla2[[#This Row],[Date]])), "January", "February","March","April","May","June","July","August","September","October","November","December")</f>
        <v>November</v>
      </c>
      <c r="D603" s="1" t="s">
        <v>264</v>
      </c>
      <c r="E603" s="1" t="s">
        <v>63</v>
      </c>
      <c r="F603" s="34">
        <v>230</v>
      </c>
    </row>
    <row r="604" spans="2:6" x14ac:dyDescent="0.35">
      <c r="B604" s="2">
        <v>45246</v>
      </c>
      <c r="C604" s="1" t="str">
        <f>CHOOSE((MONTH(Tabla2[[#This Row],[Date]])), "January", "February","March","April","May","June","July","August","September","October","November","December")</f>
        <v>November</v>
      </c>
      <c r="D604" s="1" t="s">
        <v>268</v>
      </c>
      <c r="E604" s="1" t="s">
        <v>231</v>
      </c>
      <c r="F604" s="34">
        <v>350</v>
      </c>
    </row>
    <row r="605" spans="2:6" x14ac:dyDescent="0.35">
      <c r="B605" s="2">
        <v>45247</v>
      </c>
      <c r="C605" s="1" t="str">
        <f>CHOOSE((MONTH(Tabla2[[#This Row],[Date]])), "January", "February","March","April","May","June","July","August","September","October","November","December")</f>
        <v>November</v>
      </c>
      <c r="D605" s="1" t="s">
        <v>265</v>
      </c>
      <c r="E605" s="1" t="s">
        <v>193</v>
      </c>
      <c r="F605" s="34">
        <v>85</v>
      </c>
    </row>
    <row r="606" spans="2:6" x14ac:dyDescent="0.35">
      <c r="B606" s="2">
        <v>45247</v>
      </c>
      <c r="C606" s="1" t="str">
        <f>CHOOSE((MONTH(Tabla2[[#This Row],[Date]])), "January", "February","March","April","May","June","July","August","September","October","November","December")</f>
        <v>November</v>
      </c>
      <c r="D606" s="1" t="s">
        <v>271</v>
      </c>
      <c r="E606" s="1" t="s">
        <v>7</v>
      </c>
      <c r="F606" s="34">
        <v>369.46</v>
      </c>
    </row>
    <row r="607" spans="2:6" x14ac:dyDescent="0.35">
      <c r="B607" s="2">
        <v>45247</v>
      </c>
      <c r="C607" s="1" t="str">
        <f>CHOOSE((MONTH(Tabla2[[#This Row],[Date]])), "January", "February","March","April","May","June","July","August","September","October","November","December")</f>
        <v>November</v>
      </c>
      <c r="D607" s="1" t="s">
        <v>265</v>
      </c>
      <c r="E607" s="1" t="s">
        <v>38</v>
      </c>
      <c r="F607" s="34">
        <v>127.66</v>
      </c>
    </row>
    <row r="608" spans="2:6" x14ac:dyDescent="0.35">
      <c r="B608" s="2">
        <v>45248</v>
      </c>
      <c r="C608" s="1" t="str">
        <f>CHOOSE((MONTH(Tabla2[[#This Row],[Date]])), "January", "February","March","April","May","June","July","August","September","October","November","December")</f>
        <v>November</v>
      </c>
      <c r="D608" s="1" t="s">
        <v>271</v>
      </c>
      <c r="E608" s="1" t="s">
        <v>151</v>
      </c>
      <c r="F608" s="34">
        <v>300</v>
      </c>
    </row>
    <row r="609" spans="2:6" x14ac:dyDescent="0.35">
      <c r="B609" s="2">
        <v>45248</v>
      </c>
      <c r="C609" s="1" t="str">
        <f>CHOOSE((MONTH(Tabla2[[#This Row],[Date]])), "January", "February","March","April","May","June","July","August","September","October","November","December")</f>
        <v>November</v>
      </c>
      <c r="D609" s="1" t="s">
        <v>272</v>
      </c>
      <c r="E609" s="1" t="s">
        <v>215</v>
      </c>
      <c r="F609" s="34">
        <v>345.43</v>
      </c>
    </row>
    <row r="610" spans="2:6" x14ac:dyDescent="0.35">
      <c r="B610" s="2">
        <v>45248</v>
      </c>
      <c r="C610" s="1" t="str">
        <f>CHOOSE((MONTH(Tabla2[[#This Row],[Date]])), "January", "February","March","April","May","June","July","August","September","October","November","December")</f>
        <v>November</v>
      </c>
      <c r="D610" s="1" t="s">
        <v>269</v>
      </c>
      <c r="E610" s="1" t="s">
        <v>89</v>
      </c>
      <c r="F610" s="34">
        <v>500</v>
      </c>
    </row>
    <row r="611" spans="2:6" x14ac:dyDescent="0.35">
      <c r="B611" s="2">
        <v>45249</v>
      </c>
      <c r="C611" s="1" t="str">
        <f>CHOOSE((MONTH(Tabla2[[#This Row],[Date]])), "January", "February","March","April","May","June","July","August","September","October","November","December")</f>
        <v>November</v>
      </c>
      <c r="D611" s="1" t="s">
        <v>268</v>
      </c>
      <c r="E611" s="1" t="s">
        <v>238</v>
      </c>
      <c r="F611" s="34">
        <v>641.25</v>
      </c>
    </row>
    <row r="612" spans="2:6" x14ac:dyDescent="0.35">
      <c r="B612" s="2">
        <v>45249</v>
      </c>
      <c r="C612" s="1" t="str">
        <f>CHOOSE((MONTH(Tabla2[[#This Row],[Date]])), "January", "February","March","April","May","June","July","August","September","October","November","December")</f>
        <v>November</v>
      </c>
      <c r="D612" s="1" t="s">
        <v>265</v>
      </c>
      <c r="E612" s="1" t="s">
        <v>64</v>
      </c>
      <c r="F612" s="34">
        <v>475</v>
      </c>
    </row>
    <row r="613" spans="2:6" x14ac:dyDescent="0.35">
      <c r="B613" s="2">
        <v>45249</v>
      </c>
      <c r="C613" s="1" t="str">
        <f>CHOOSE((MONTH(Tabla2[[#This Row],[Date]])), "January", "February","March","April","May","June","July","August","September","October","November","December")</f>
        <v>November</v>
      </c>
      <c r="D613" s="1" t="s">
        <v>265</v>
      </c>
      <c r="E613" s="1" t="s">
        <v>107</v>
      </c>
      <c r="F613" s="34">
        <v>100</v>
      </c>
    </row>
    <row r="614" spans="2:6" x14ac:dyDescent="0.35">
      <c r="B614" s="2">
        <v>45250</v>
      </c>
      <c r="C614" s="1" t="str">
        <f>CHOOSE((MONTH(Tabla2[[#This Row],[Date]])), "January", "February","March","April","May","June","July","August","September","October","November","December")</f>
        <v>November</v>
      </c>
      <c r="D614" s="1" t="s">
        <v>264</v>
      </c>
      <c r="E614" s="1" t="s">
        <v>206</v>
      </c>
      <c r="F614" s="34">
        <v>2467.34</v>
      </c>
    </row>
    <row r="615" spans="2:6" x14ac:dyDescent="0.35">
      <c r="B615" s="2">
        <v>45250</v>
      </c>
      <c r="C615" s="1" t="str">
        <f>CHOOSE((MONTH(Tabla2[[#This Row],[Date]])), "January", "February","March","April","May","June","July","August","September","October","November","December")</f>
        <v>November</v>
      </c>
      <c r="D615" s="1" t="s">
        <v>264</v>
      </c>
      <c r="E615" s="1" t="s">
        <v>172</v>
      </c>
      <c r="F615" s="34">
        <v>1400</v>
      </c>
    </row>
    <row r="616" spans="2:6" x14ac:dyDescent="0.35">
      <c r="B616" s="2">
        <v>45250</v>
      </c>
      <c r="C616" s="1" t="str">
        <f>CHOOSE((MONTH(Tabla2[[#This Row],[Date]])), "January", "February","March","April","May","June","July","August","September","October","November","December")</f>
        <v>November</v>
      </c>
      <c r="D616" s="1" t="s">
        <v>268</v>
      </c>
      <c r="E616" s="1" t="s">
        <v>132</v>
      </c>
      <c r="F616" s="34">
        <v>2349.86</v>
      </c>
    </row>
    <row r="617" spans="2:6" x14ac:dyDescent="0.35">
      <c r="B617" s="2">
        <v>45250</v>
      </c>
      <c r="C617" s="1" t="str">
        <f>CHOOSE((MONTH(Tabla2[[#This Row],[Date]])), "January", "February","March","April","May","June","July","August","September","October","November","December")</f>
        <v>November</v>
      </c>
      <c r="D617" s="1" t="s">
        <v>268</v>
      </c>
      <c r="E617" s="1" t="s">
        <v>15</v>
      </c>
      <c r="F617" s="34">
        <v>65</v>
      </c>
    </row>
    <row r="618" spans="2:6" x14ac:dyDescent="0.35">
      <c r="B618" s="2">
        <v>45251</v>
      </c>
      <c r="C618" s="1" t="str">
        <f>CHOOSE((MONTH(Tabla2[[#This Row],[Date]])), "January", "February","March","April","May","June","July","August","September","October","November","December")</f>
        <v>November</v>
      </c>
      <c r="D618" s="1" t="s">
        <v>269</v>
      </c>
      <c r="E618" s="1" t="s">
        <v>45</v>
      </c>
      <c r="F618" s="34">
        <v>4000</v>
      </c>
    </row>
    <row r="619" spans="2:6" x14ac:dyDescent="0.35">
      <c r="B619" s="2">
        <v>45251</v>
      </c>
      <c r="C619" s="1" t="str">
        <f>CHOOSE((MONTH(Tabla2[[#This Row],[Date]])), "January", "February","March","April","May","June","July","August","September","October","November","December")</f>
        <v>November</v>
      </c>
      <c r="D619" s="1" t="s">
        <v>265</v>
      </c>
      <c r="E619" s="1" t="s">
        <v>193</v>
      </c>
      <c r="F619" s="34">
        <v>21</v>
      </c>
    </row>
    <row r="620" spans="2:6" x14ac:dyDescent="0.35">
      <c r="B620" s="2">
        <v>45252</v>
      </c>
      <c r="C620" s="1" t="str">
        <f>CHOOSE((MONTH(Tabla2[[#This Row],[Date]])), "January", "February","March","April","May","June","July","August","September","October","November","December")</f>
        <v>November</v>
      </c>
      <c r="D620" s="1" t="s">
        <v>265</v>
      </c>
      <c r="E620" s="1" t="s">
        <v>193</v>
      </c>
      <c r="F620" s="34">
        <v>9.9</v>
      </c>
    </row>
    <row r="621" spans="2:6" x14ac:dyDescent="0.35">
      <c r="B621" s="2">
        <v>45252</v>
      </c>
      <c r="C621" s="1" t="str">
        <f>CHOOSE((MONTH(Tabla2[[#This Row],[Date]])), "January", "February","March","April","May","June","July","August","September","October","November","December")</f>
        <v>November</v>
      </c>
      <c r="D621" s="1" t="s">
        <v>268</v>
      </c>
      <c r="E621" s="1" t="s">
        <v>200</v>
      </c>
      <c r="F621" s="34">
        <v>150</v>
      </c>
    </row>
    <row r="622" spans="2:6" x14ac:dyDescent="0.35">
      <c r="B622" s="2">
        <v>45252</v>
      </c>
      <c r="C622" s="1" t="str">
        <f>CHOOSE((MONTH(Tabla2[[#This Row],[Date]])), "January", "February","March","April","May","June","July","August","September","October","November","December")</f>
        <v>November</v>
      </c>
      <c r="D622" s="1" t="s">
        <v>265</v>
      </c>
      <c r="E622" s="1" t="s">
        <v>94</v>
      </c>
      <c r="F622" s="34">
        <v>171</v>
      </c>
    </row>
    <row r="623" spans="2:6" x14ac:dyDescent="0.35">
      <c r="B623" s="2">
        <v>45252</v>
      </c>
      <c r="C623" s="1" t="str">
        <f>CHOOSE((MONTH(Tabla2[[#This Row],[Date]])), "January", "February","March","April","May","June","July","August","September","October","November","December")</f>
        <v>November</v>
      </c>
      <c r="D623" s="1" t="s">
        <v>268</v>
      </c>
      <c r="E623" s="1" t="s">
        <v>72</v>
      </c>
      <c r="F623" s="34">
        <v>350</v>
      </c>
    </row>
    <row r="624" spans="2:6" x14ac:dyDescent="0.35">
      <c r="B624" s="2">
        <v>45254</v>
      </c>
      <c r="C624" s="1" t="str">
        <f>CHOOSE((MONTH(Tabla2[[#This Row],[Date]])), "January", "February","March","April","May","June","July","August","September","October","November","December")</f>
        <v>November</v>
      </c>
      <c r="D624" s="1" t="s">
        <v>265</v>
      </c>
      <c r="E624" s="1" t="s">
        <v>193</v>
      </c>
      <c r="F624" s="34">
        <v>39.9</v>
      </c>
    </row>
    <row r="625" spans="2:6" x14ac:dyDescent="0.35">
      <c r="B625" s="2">
        <v>45254</v>
      </c>
      <c r="C625" s="1" t="str">
        <f>CHOOSE((MONTH(Tabla2[[#This Row],[Date]])), "January", "February","March","April","May","June","July","August","September","October","November","December")</f>
        <v>November</v>
      </c>
      <c r="D625" s="1" t="s">
        <v>265</v>
      </c>
      <c r="E625" s="1" t="s">
        <v>194</v>
      </c>
      <c r="F625" s="34">
        <v>110</v>
      </c>
    </row>
    <row r="626" spans="2:6" x14ac:dyDescent="0.35">
      <c r="B626" s="2">
        <v>45254</v>
      </c>
      <c r="C626" s="1" t="str">
        <f>CHOOSE((MONTH(Tabla2[[#This Row],[Date]])), "January", "February","March","April","May","June","July","August","September","October","November","December")</f>
        <v>November</v>
      </c>
      <c r="D626" s="1" t="s">
        <v>265</v>
      </c>
      <c r="E626" s="1" t="s">
        <v>162</v>
      </c>
      <c r="F626" s="34">
        <v>101.94</v>
      </c>
    </row>
    <row r="627" spans="2:6" x14ac:dyDescent="0.35">
      <c r="B627" s="2">
        <v>45254</v>
      </c>
      <c r="C627" s="1" t="str">
        <f>CHOOSE((MONTH(Tabla2[[#This Row],[Date]])), "January", "February","March","April","May","June","July","August","September","October","November","December")</f>
        <v>November</v>
      </c>
      <c r="D627" s="1" t="s">
        <v>264</v>
      </c>
      <c r="E627" s="1" t="s">
        <v>63</v>
      </c>
      <c r="F627" s="34">
        <v>330</v>
      </c>
    </row>
    <row r="628" spans="2:6" x14ac:dyDescent="0.35">
      <c r="B628" s="2">
        <v>45255</v>
      </c>
      <c r="C628" s="1" t="str">
        <f>CHOOSE((MONTH(Tabla2[[#This Row],[Date]])), "January", "February","March","April","May","June","July","August","September","October","November","December")</f>
        <v>November</v>
      </c>
      <c r="D628" s="1" t="s">
        <v>265</v>
      </c>
      <c r="E628" s="1" t="s">
        <v>94</v>
      </c>
      <c r="F628" s="34">
        <v>169.22</v>
      </c>
    </row>
    <row r="629" spans="2:6" x14ac:dyDescent="0.35">
      <c r="B629" s="2">
        <v>45255</v>
      </c>
      <c r="C629" s="1" t="str">
        <f>CHOOSE((MONTH(Tabla2[[#This Row],[Date]])), "January", "February","March","April","May","June","July","August","September","October","November","December")</f>
        <v>November</v>
      </c>
      <c r="D629" s="1" t="s">
        <v>265</v>
      </c>
      <c r="E629" s="1" t="s">
        <v>193</v>
      </c>
      <c r="F629" s="34">
        <v>85</v>
      </c>
    </row>
    <row r="630" spans="2:6" x14ac:dyDescent="0.35">
      <c r="B630" s="2">
        <v>45255</v>
      </c>
      <c r="C630" s="1" t="str">
        <f>CHOOSE((MONTH(Tabla2[[#This Row],[Date]])), "January", "February","March","April","May","June","July","August","September","October","November","December")</f>
        <v>November</v>
      </c>
      <c r="D630" s="1" t="s">
        <v>275</v>
      </c>
      <c r="E630" s="1" t="s">
        <v>82</v>
      </c>
      <c r="F630" s="34">
        <v>4816.3599999999997</v>
      </c>
    </row>
    <row r="631" spans="2:6" x14ac:dyDescent="0.35">
      <c r="B631" s="2">
        <v>45256</v>
      </c>
      <c r="C631" s="1" t="str">
        <f>CHOOSE((MONTH(Tabla2[[#This Row],[Date]])), "January", "February","March","April","May","June","July","August","September","October","November","December")</f>
        <v>November</v>
      </c>
      <c r="D631" s="1" t="s">
        <v>265</v>
      </c>
      <c r="E631" s="1" t="s">
        <v>241</v>
      </c>
      <c r="F631" s="34">
        <v>924.43</v>
      </c>
    </row>
    <row r="632" spans="2:6" x14ac:dyDescent="0.35">
      <c r="B632" s="2">
        <v>45257</v>
      </c>
      <c r="C632" s="1" t="str">
        <f>CHOOSE((MONTH(Tabla2[[#This Row],[Date]])), "January", "February","March","April","May","June","July","August","September","October","November","December")</f>
        <v>November</v>
      </c>
      <c r="D632" s="1" t="s">
        <v>268</v>
      </c>
      <c r="E632" s="1" t="s">
        <v>72</v>
      </c>
      <c r="F632" s="34">
        <v>120</v>
      </c>
    </row>
    <row r="633" spans="2:6" x14ac:dyDescent="0.35">
      <c r="B633" s="2">
        <v>45257</v>
      </c>
      <c r="C633" s="1" t="str">
        <f>CHOOSE((MONTH(Tabla2[[#This Row],[Date]])), "January", "February","March","April","May","June","July","August","September","October","November","December")</f>
        <v>November</v>
      </c>
      <c r="D633" s="1" t="s">
        <v>273</v>
      </c>
      <c r="E633" s="1" t="s">
        <v>176</v>
      </c>
      <c r="F633" s="34">
        <v>3233.97</v>
      </c>
    </row>
    <row r="634" spans="2:6" x14ac:dyDescent="0.35">
      <c r="B634" s="2">
        <v>45257</v>
      </c>
      <c r="C634" s="1" t="str">
        <f>CHOOSE((MONTH(Tabla2[[#This Row],[Date]])), "January", "February","March","April","May","June","July","August","September","October","November","December")</f>
        <v>November</v>
      </c>
      <c r="D634" s="1" t="s">
        <v>273</v>
      </c>
      <c r="E634" s="1" t="s">
        <v>8</v>
      </c>
      <c r="F634" s="34">
        <v>1050.5</v>
      </c>
    </row>
    <row r="635" spans="2:6" x14ac:dyDescent="0.35">
      <c r="B635" s="2">
        <v>45257</v>
      </c>
      <c r="C635" s="1" t="str">
        <f>CHOOSE((MONTH(Tabla2[[#This Row],[Date]])), "January", "February","March","April","May","June","July","August","September","October","November","December")</f>
        <v>November</v>
      </c>
      <c r="D635" s="1" t="s">
        <v>268</v>
      </c>
      <c r="E635" s="1" t="s">
        <v>19</v>
      </c>
      <c r="F635" s="34">
        <v>200</v>
      </c>
    </row>
    <row r="636" spans="2:6" x14ac:dyDescent="0.35">
      <c r="B636" s="2">
        <v>45258</v>
      </c>
      <c r="C636" s="1" t="str">
        <f>CHOOSE((MONTH(Tabla2[[#This Row],[Date]])), "January", "February","March","April","May","June","July","August","September","October","November","December")</f>
        <v>November</v>
      </c>
      <c r="D636" s="1" t="s">
        <v>265</v>
      </c>
      <c r="E636" s="1" t="s">
        <v>193</v>
      </c>
      <c r="F636" s="34">
        <v>21</v>
      </c>
    </row>
    <row r="637" spans="2:6" x14ac:dyDescent="0.35">
      <c r="B637" s="2">
        <v>45259</v>
      </c>
      <c r="C637" s="1" t="str">
        <f>CHOOSE((MONTH(Tabla2[[#This Row],[Date]])), "January", "February","March","April","May","June","July","August","September","October","November","December")</f>
        <v>November</v>
      </c>
      <c r="D637" s="1" t="s">
        <v>265</v>
      </c>
      <c r="E637" s="1" t="s">
        <v>38</v>
      </c>
      <c r="F637" s="34">
        <v>127.66</v>
      </c>
    </row>
    <row r="638" spans="2:6" x14ac:dyDescent="0.35">
      <c r="B638" s="2">
        <v>45260</v>
      </c>
      <c r="C638" s="1" t="str">
        <f>CHOOSE((MONTH(Tabla2[[#This Row],[Date]])), "January", "February","March","April","May","June","July","August","September","October","November","December")</f>
        <v>November</v>
      </c>
      <c r="D638" s="1" t="s">
        <v>265</v>
      </c>
      <c r="E638" s="1" t="s">
        <v>193</v>
      </c>
      <c r="F638" s="34">
        <v>38</v>
      </c>
    </row>
    <row r="639" spans="2:6" x14ac:dyDescent="0.35">
      <c r="B639" s="2">
        <v>45260</v>
      </c>
      <c r="C639" s="1" t="str">
        <f>CHOOSE((MONTH(Tabla2[[#This Row],[Date]])), "January", "February","March","April","May","June","July","August","September","October","November","December")</f>
        <v>November</v>
      </c>
      <c r="D639" s="1" t="s">
        <v>268</v>
      </c>
      <c r="E639" s="1" t="s">
        <v>72</v>
      </c>
      <c r="F639" s="34">
        <v>350</v>
      </c>
    </row>
    <row r="640" spans="2:6" x14ac:dyDescent="0.35">
      <c r="B640" s="2">
        <v>45260</v>
      </c>
      <c r="C640" s="1" t="str">
        <f>CHOOSE((MONTH(Tabla2[[#This Row],[Date]])), "January", "February","March","April","May","June","July","August","September","October","November","December")</f>
        <v>November</v>
      </c>
      <c r="D640" s="1" t="s">
        <v>265</v>
      </c>
      <c r="E640" s="1" t="s">
        <v>180</v>
      </c>
      <c r="F640" s="34">
        <v>168</v>
      </c>
    </row>
    <row r="641" spans="2:6" x14ac:dyDescent="0.35">
      <c r="B641" s="2">
        <v>45260</v>
      </c>
      <c r="C641" s="1" t="str">
        <f>CHOOSE((MONTH(Tabla2[[#This Row],[Date]])), "January", "February","March","April","May","June","July","August","September","October","November","December")</f>
        <v>November</v>
      </c>
      <c r="D641" s="1" t="s">
        <v>269</v>
      </c>
      <c r="E641" s="1" t="s">
        <v>242</v>
      </c>
      <c r="F641" s="34">
        <v>7846.48</v>
      </c>
    </row>
    <row r="642" spans="2:6" x14ac:dyDescent="0.35">
      <c r="B642" s="2">
        <v>45261</v>
      </c>
      <c r="C642" s="1" t="str">
        <f>CHOOSE((MONTH(Tabla2[[#This Row],[Date]])), "January", "February","March","April","May","June","July","August","September","October","November","December")</f>
        <v>December</v>
      </c>
      <c r="D642" s="1" t="s">
        <v>266</v>
      </c>
      <c r="E642" s="1" t="s">
        <v>243</v>
      </c>
      <c r="F642" s="34">
        <v>867.28</v>
      </c>
    </row>
    <row r="643" spans="2:6" x14ac:dyDescent="0.35">
      <c r="B643" s="2">
        <v>45261</v>
      </c>
      <c r="C643" s="1" t="str">
        <f>CHOOSE((MONTH(Tabla2[[#This Row],[Date]])), "January", "February","March","April","May","June","July","August","September","October","November","December")</f>
        <v>December</v>
      </c>
      <c r="D643" s="1" t="s">
        <v>272</v>
      </c>
      <c r="E643" s="1" t="s">
        <v>218</v>
      </c>
      <c r="F643" s="34">
        <v>177.22</v>
      </c>
    </row>
    <row r="644" spans="2:6" x14ac:dyDescent="0.35">
      <c r="B644" s="2">
        <v>45263</v>
      </c>
      <c r="C644" s="1" t="str">
        <f>CHOOSE((MONTH(Tabla2[[#This Row],[Date]])), "January", "February","March","April","May","June","July","August","September","October","November","December")</f>
        <v>December</v>
      </c>
      <c r="D644" s="1" t="s">
        <v>265</v>
      </c>
      <c r="E644" s="1" t="s">
        <v>244</v>
      </c>
      <c r="F644" s="34">
        <v>300</v>
      </c>
    </row>
    <row r="645" spans="2:6" x14ac:dyDescent="0.35">
      <c r="B645" s="2">
        <v>45264</v>
      </c>
      <c r="C645" s="1" t="str">
        <f>CHOOSE((MONTH(Tabla2[[#This Row],[Date]])), "January", "February","March","April","May","June","July","August","September","October","November","December")</f>
        <v>December</v>
      </c>
      <c r="D645" s="1" t="s">
        <v>268</v>
      </c>
      <c r="E645" s="1" t="s">
        <v>118</v>
      </c>
      <c r="F645" s="34">
        <v>790.67</v>
      </c>
    </row>
    <row r="646" spans="2:6" x14ac:dyDescent="0.35">
      <c r="B646" s="2">
        <v>45264</v>
      </c>
      <c r="C646" s="1" t="str">
        <f>CHOOSE((MONTH(Tabla2[[#This Row],[Date]])), "January", "February","March","April","May","June","July","August","September","October","November","December")</f>
        <v>December</v>
      </c>
      <c r="D646" s="1" t="s">
        <v>268</v>
      </c>
      <c r="E646" s="1" t="s">
        <v>245</v>
      </c>
      <c r="F646" s="34">
        <v>365.49</v>
      </c>
    </row>
    <row r="647" spans="2:6" x14ac:dyDescent="0.35">
      <c r="B647" s="2">
        <v>45264</v>
      </c>
      <c r="C647" s="1" t="str">
        <f>CHOOSE((MONTH(Tabla2[[#This Row],[Date]])), "January", "February","March","April","May","June","July","August","September","October","November","December")</f>
        <v>December</v>
      </c>
      <c r="D647" s="1" t="s">
        <v>273</v>
      </c>
      <c r="E647" s="1" t="s">
        <v>8</v>
      </c>
      <c r="F647" s="34">
        <v>619.20000000000005</v>
      </c>
    </row>
    <row r="648" spans="2:6" x14ac:dyDescent="0.35">
      <c r="B648" s="2">
        <v>45264</v>
      </c>
      <c r="C648" s="1" t="str">
        <f>CHOOSE((MONTH(Tabla2[[#This Row],[Date]])), "January", "February","March","April","May","June","July","August","September","October","November","December")</f>
        <v>December</v>
      </c>
      <c r="D648" s="1" t="s">
        <v>273</v>
      </c>
      <c r="E648" s="1" t="s">
        <v>246</v>
      </c>
      <c r="F648" s="34">
        <v>150</v>
      </c>
    </row>
    <row r="649" spans="2:6" x14ac:dyDescent="0.35">
      <c r="B649" s="2">
        <v>45264</v>
      </c>
      <c r="C649" s="1" t="str">
        <f>CHOOSE((MONTH(Tabla2[[#This Row],[Date]])), "January", "February","March","April","May","June","July","August","September","October","November","December")</f>
        <v>December</v>
      </c>
      <c r="D649" s="1" t="s">
        <v>274</v>
      </c>
      <c r="E649" s="1" t="s">
        <v>69</v>
      </c>
      <c r="F649" s="34">
        <v>1425.33</v>
      </c>
    </row>
    <row r="650" spans="2:6" x14ac:dyDescent="0.35">
      <c r="B650" s="2">
        <v>45264</v>
      </c>
      <c r="C650" s="1" t="str">
        <f>CHOOSE((MONTH(Tabla2[[#This Row],[Date]])), "January", "February","March","April","May","June","July","August","September","October","November","December")</f>
        <v>December</v>
      </c>
      <c r="D650" s="1" t="s">
        <v>272</v>
      </c>
      <c r="E650" s="1" t="s">
        <v>41</v>
      </c>
      <c r="F650" s="34">
        <v>147.61000000000001</v>
      </c>
    </row>
    <row r="651" spans="2:6" x14ac:dyDescent="0.35">
      <c r="B651" s="2">
        <v>45266</v>
      </c>
      <c r="C651" s="1" t="str">
        <f>CHOOSE((MONTH(Tabla2[[#This Row],[Date]])), "January", "February","March","April","May","June","July","August","September","October","November","December")</f>
        <v>December</v>
      </c>
      <c r="D651" s="1" t="s">
        <v>271</v>
      </c>
      <c r="E651" s="1" t="s">
        <v>151</v>
      </c>
      <c r="F651" s="34">
        <v>300</v>
      </c>
    </row>
    <row r="652" spans="2:6" x14ac:dyDescent="0.35">
      <c r="B652" s="2">
        <v>45266</v>
      </c>
      <c r="C652" s="1" t="str">
        <f>CHOOSE((MONTH(Tabla2[[#This Row],[Date]])), "January", "February","March","April","May","June","July","August","September","October","November","December")</f>
        <v>December</v>
      </c>
      <c r="D652" s="1" t="s">
        <v>269</v>
      </c>
      <c r="E652" s="1" t="s">
        <v>247</v>
      </c>
      <c r="F652" s="34">
        <v>5000</v>
      </c>
    </row>
    <row r="653" spans="2:6" x14ac:dyDescent="0.35">
      <c r="B653" s="2">
        <v>45268</v>
      </c>
      <c r="C653" s="1" t="str">
        <f>CHOOSE((MONTH(Tabla2[[#This Row],[Date]])), "January", "February","March","April","May","June","July","August","September","October","November","December")</f>
        <v>December</v>
      </c>
      <c r="D653" s="1" t="s">
        <v>265</v>
      </c>
      <c r="E653" s="1" t="s">
        <v>193</v>
      </c>
      <c r="F653" s="34">
        <v>9.9</v>
      </c>
    </row>
    <row r="654" spans="2:6" x14ac:dyDescent="0.35">
      <c r="B654" s="2">
        <v>45268</v>
      </c>
      <c r="C654" s="1" t="str">
        <f>CHOOSE((MONTH(Tabla2[[#This Row],[Date]])), "January", "February","March","April","May","June","July","August","September","October","November","December")</f>
        <v>December</v>
      </c>
      <c r="D654" s="1" t="s">
        <v>265</v>
      </c>
      <c r="E654" s="1" t="s">
        <v>193</v>
      </c>
      <c r="F654" s="34">
        <v>8</v>
      </c>
    </row>
    <row r="655" spans="2:6" x14ac:dyDescent="0.35">
      <c r="B655" s="2">
        <v>45269</v>
      </c>
      <c r="C655" s="1" t="str">
        <f>CHOOSE((MONTH(Tabla2[[#This Row],[Date]])), "January", "February","March","April","May","June","July","August","September","October","November","December")</f>
        <v>December</v>
      </c>
      <c r="D655" s="1" t="s">
        <v>265</v>
      </c>
      <c r="E655" s="1" t="s">
        <v>193</v>
      </c>
      <c r="F655" s="34">
        <v>104.22</v>
      </c>
    </row>
    <row r="656" spans="2:6" x14ac:dyDescent="0.35">
      <c r="B656" s="2">
        <v>45272</v>
      </c>
      <c r="C656" s="1" t="str">
        <f>CHOOSE((MONTH(Tabla2[[#This Row],[Date]])), "January", "February","March","April","May","June","July","August","September","October","November","December")</f>
        <v>December</v>
      </c>
      <c r="D656" s="1" t="s">
        <v>265</v>
      </c>
      <c r="E656" s="1" t="s">
        <v>193</v>
      </c>
      <c r="F656" s="34">
        <v>21</v>
      </c>
    </row>
    <row r="657" spans="2:6" x14ac:dyDescent="0.35">
      <c r="B657" s="2">
        <v>45273</v>
      </c>
      <c r="C657" s="1" t="str">
        <f>CHOOSE((MONTH(Tabla2[[#This Row],[Date]])), "January", "February","March","April","May","June","July","August","September","October","November","December")</f>
        <v>December</v>
      </c>
      <c r="D657" s="1" t="s">
        <v>269</v>
      </c>
      <c r="E657" s="1" t="s">
        <v>252</v>
      </c>
      <c r="F657" s="34">
        <v>2000</v>
      </c>
    </row>
    <row r="658" spans="2:6" x14ac:dyDescent="0.35">
      <c r="B658" s="2">
        <v>45273</v>
      </c>
      <c r="C658" s="1" t="str">
        <f>CHOOSE((MONTH(Tabla2[[#This Row],[Date]])), "January", "February","March","April","May","June","July","August","September","October","November","December")</f>
        <v>December</v>
      </c>
      <c r="D658" s="1" t="s">
        <v>265</v>
      </c>
      <c r="E658" s="1" t="s">
        <v>193</v>
      </c>
      <c r="F658" s="34">
        <v>39.9</v>
      </c>
    </row>
    <row r="659" spans="2:6" x14ac:dyDescent="0.35">
      <c r="B659" s="2">
        <v>45273</v>
      </c>
      <c r="C659" s="1" t="str">
        <f>CHOOSE((MONTH(Tabla2[[#This Row],[Date]])), "January", "February","March","April","May","June","July","August","September","October","November","December")</f>
        <v>December</v>
      </c>
      <c r="D659" s="1" t="s">
        <v>273</v>
      </c>
      <c r="E659" s="1" t="s">
        <v>248</v>
      </c>
      <c r="F659" s="34">
        <v>473.3</v>
      </c>
    </row>
    <row r="660" spans="2:6" x14ac:dyDescent="0.35">
      <c r="B660" s="2">
        <v>45275</v>
      </c>
      <c r="C660" s="1" t="str">
        <f>CHOOSE((MONTH(Tabla2[[#This Row],[Date]])), "January", "February","March","April","May","June","July","August","September","October","November","December")</f>
        <v>December</v>
      </c>
      <c r="D660" s="1" t="s">
        <v>269</v>
      </c>
      <c r="E660" s="1" t="s">
        <v>249</v>
      </c>
      <c r="F660" s="34">
        <v>13359.23</v>
      </c>
    </row>
    <row r="661" spans="2:6" x14ac:dyDescent="0.35">
      <c r="B661" s="2">
        <v>45275</v>
      </c>
      <c r="C661" s="1" t="str">
        <f>CHOOSE((MONTH(Tabla2[[#This Row],[Date]])), "January", "February","March","April","May","June","July","August","September","October","November","December")</f>
        <v>December</v>
      </c>
      <c r="D661" s="1" t="s">
        <v>269</v>
      </c>
      <c r="E661" s="1" t="s">
        <v>250</v>
      </c>
      <c r="F661" s="34">
        <v>6983.95</v>
      </c>
    </row>
    <row r="662" spans="2:6" x14ac:dyDescent="0.35">
      <c r="B662" s="2">
        <v>45275</v>
      </c>
      <c r="C662" s="1" t="str">
        <f>CHOOSE((MONTH(Tabla2[[#This Row],[Date]])), "January", "February","March","April","May","June","July","August","September","October","November","December")</f>
        <v>December</v>
      </c>
      <c r="D662" s="1" t="s">
        <v>265</v>
      </c>
      <c r="E662" s="1" t="s">
        <v>193</v>
      </c>
      <c r="F662" s="34">
        <v>58.7</v>
      </c>
    </row>
    <row r="663" spans="2:6" x14ac:dyDescent="0.35">
      <c r="B663" s="2">
        <v>45275</v>
      </c>
      <c r="C663" s="1" t="str">
        <f>CHOOSE((MONTH(Tabla2[[#This Row],[Date]])), "January", "February","March","April","May","June","July","August","September","October","November","December")</f>
        <v>December</v>
      </c>
      <c r="D663" s="1" t="s">
        <v>265</v>
      </c>
      <c r="E663" s="1" t="s">
        <v>11</v>
      </c>
      <c r="F663" s="34">
        <v>51</v>
      </c>
    </row>
    <row r="664" spans="2:6" x14ac:dyDescent="0.35">
      <c r="B664" s="2">
        <v>45275</v>
      </c>
      <c r="C664" s="1" t="str">
        <f>CHOOSE((MONTH(Tabla2[[#This Row],[Date]])), "January", "February","March","April","May","June","July","August","September","October","November","December")</f>
        <v>December</v>
      </c>
      <c r="D664" s="1" t="s">
        <v>265</v>
      </c>
      <c r="E664" s="1" t="s">
        <v>12</v>
      </c>
      <c r="F664" s="34">
        <v>57</v>
      </c>
    </row>
    <row r="665" spans="2:6" x14ac:dyDescent="0.35">
      <c r="B665" s="2">
        <v>45275</v>
      </c>
      <c r="C665" s="1" t="str">
        <f>CHOOSE((MONTH(Tabla2[[#This Row],[Date]])), "January", "February","March","April","May","June","July","August","September","October","November","December")</f>
        <v>December</v>
      </c>
      <c r="D665" s="1" t="s">
        <v>268</v>
      </c>
      <c r="E665" s="1" t="s">
        <v>72</v>
      </c>
      <c r="F665" s="34">
        <v>350</v>
      </c>
    </row>
    <row r="666" spans="2:6" x14ac:dyDescent="0.35">
      <c r="B666" s="2">
        <v>45276</v>
      </c>
      <c r="C666" s="1" t="str">
        <f>CHOOSE((MONTH(Tabla2[[#This Row],[Date]])), "January", "February","March","April","May","June","July","August","September","October","November","December")</f>
        <v>December</v>
      </c>
      <c r="D666" s="1" t="s">
        <v>265</v>
      </c>
      <c r="E666" s="1" t="s">
        <v>5</v>
      </c>
      <c r="F666" s="34">
        <v>65.319999999999993</v>
      </c>
    </row>
    <row r="667" spans="2:6" x14ac:dyDescent="0.35">
      <c r="B667" s="2">
        <v>45276</v>
      </c>
      <c r="C667" s="1" t="str">
        <f>CHOOSE((MONTH(Tabla2[[#This Row],[Date]])), "January", "February","March","April","May","June","July","August","September","October","November","December")</f>
        <v>December</v>
      </c>
      <c r="D667" s="1" t="s">
        <v>265</v>
      </c>
      <c r="E667" s="1" t="s">
        <v>38</v>
      </c>
      <c r="F667" s="34">
        <v>127.66</v>
      </c>
    </row>
    <row r="668" spans="2:6" x14ac:dyDescent="0.35">
      <c r="B668" s="2">
        <v>45276</v>
      </c>
      <c r="C668" s="1" t="str">
        <f>CHOOSE((MONTH(Tabla2[[#This Row],[Date]])), "January", "February","March","April","May","June","July","August","September","October","November","December")</f>
        <v>December</v>
      </c>
      <c r="D668" s="1" t="s">
        <v>265</v>
      </c>
      <c r="E668" s="1" t="s">
        <v>193</v>
      </c>
      <c r="F668" s="34">
        <v>85</v>
      </c>
    </row>
    <row r="669" spans="2:6" x14ac:dyDescent="0.35">
      <c r="B669" s="2">
        <v>45276</v>
      </c>
      <c r="C669" s="1" t="str">
        <f>CHOOSE((MONTH(Tabla2[[#This Row],[Date]])), "January", "February","March","April","May","June","July","August","September","October","November","December")</f>
        <v>December</v>
      </c>
      <c r="D669" s="1" t="s">
        <v>265</v>
      </c>
      <c r="E669" s="1" t="s">
        <v>43</v>
      </c>
      <c r="F669" s="34">
        <v>273.12</v>
      </c>
    </row>
    <row r="670" spans="2:6" x14ac:dyDescent="0.35">
      <c r="B670" s="2">
        <v>45276</v>
      </c>
      <c r="C670" s="1" t="str">
        <f>CHOOSE((MONTH(Tabla2[[#This Row],[Date]])), "January", "February","March","April","May","June","July","August","September","October","November","December")</f>
        <v>December</v>
      </c>
      <c r="D670" s="1" t="s">
        <v>268</v>
      </c>
      <c r="E670" s="1" t="s">
        <v>19</v>
      </c>
      <c r="F670" s="34">
        <v>200</v>
      </c>
    </row>
    <row r="671" spans="2:6" x14ac:dyDescent="0.35">
      <c r="B671" s="2">
        <v>45276</v>
      </c>
      <c r="C671" s="1" t="str">
        <f>CHOOSE((MONTH(Tabla2[[#This Row],[Date]])), "January", "February","March","April","May","June","July","August","September","October","November","December")</f>
        <v>December</v>
      </c>
      <c r="D671" s="1" t="s">
        <v>268</v>
      </c>
      <c r="E671" s="1" t="s">
        <v>251</v>
      </c>
      <c r="F671" s="34">
        <v>400</v>
      </c>
    </row>
    <row r="672" spans="2:6" x14ac:dyDescent="0.35">
      <c r="B672" s="2">
        <v>45277</v>
      </c>
      <c r="C672" s="1" t="str">
        <f>CHOOSE((MONTH(Tabla2[[#This Row],[Date]])), "January", "February","March","April","May","June","July","August","September","October","November","December")</f>
        <v>December</v>
      </c>
      <c r="D672" s="1" t="s">
        <v>268</v>
      </c>
      <c r="E672" s="1" t="s">
        <v>253</v>
      </c>
      <c r="F672" s="34">
        <v>543.63</v>
      </c>
    </row>
    <row r="673" spans="2:6" x14ac:dyDescent="0.35">
      <c r="B673" s="2">
        <v>45277</v>
      </c>
      <c r="C673" s="1" t="str">
        <f>CHOOSE((MONTH(Tabla2[[#This Row],[Date]])), "January", "February","March","April","May","June","July","August","September","October","November","December")</f>
        <v>December</v>
      </c>
      <c r="D673" s="1" t="s">
        <v>264</v>
      </c>
      <c r="E673" s="1" t="s">
        <v>63</v>
      </c>
      <c r="F673" s="34">
        <v>200</v>
      </c>
    </row>
    <row r="674" spans="2:6" x14ac:dyDescent="0.35">
      <c r="B674" s="2">
        <v>45277</v>
      </c>
      <c r="C674" s="1" t="str">
        <f>CHOOSE((MONTH(Tabla2[[#This Row],[Date]])), "January", "February","March","April","May","June","July","August","September","October","November","December")</f>
        <v>December</v>
      </c>
      <c r="D674" s="1" t="s">
        <v>273</v>
      </c>
      <c r="E674" s="1" t="s">
        <v>8</v>
      </c>
      <c r="F674" s="34">
        <v>1013.6</v>
      </c>
    </row>
    <row r="675" spans="2:6" x14ac:dyDescent="0.35">
      <c r="B675" s="2">
        <v>45278</v>
      </c>
      <c r="C675" s="1" t="str">
        <f>CHOOSE((MONTH(Tabla2[[#This Row],[Date]])), "January", "February","March","April","May","June","July","August","September","October","November","December")</f>
        <v>December</v>
      </c>
      <c r="D675" s="1" t="s">
        <v>273</v>
      </c>
      <c r="E675" s="1" t="s">
        <v>176</v>
      </c>
      <c r="F675" s="34">
        <v>1963.8</v>
      </c>
    </row>
    <row r="676" spans="2:6" x14ac:dyDescent="0.35">
      <c r="B676" s="2">
        <v>45278</v>
      </c>
      <c r="C676" s="1" t="str">
        <f>CHOOSE((MONTH(Tabla2[[#This Row],[Date]])), "January", "February","March","April","May","June","July","August","September","October","November","December")</f>
        <v>December</v>
      </c>
      <c r="D676" s="1" t="s">
        <v>268</v>
      </c>
      <c r="E676" s="1" t="s">
        <v>254</v>
      </c>
      <c r="F676" s="34">
        <v>1672.37</v>
      </c>
    </row>
    <row r="677" spans="2:6" x14ac:dyDescent="0.35">
      <c r="B677" s="2">
        <v>45278</v>
      </c>
      <c r="C677" s="1" t="str">
        <f>CHOOSE((MONTH(Tabla2[[#This Row],[Date]])), "January", "February","March","April","May","June","July","August","September","October","November","December")</f>
        <v>December</v>
      </c>
      <c r="D677" s="1" t="s">
        <v>268</v>
      </c>
      <c r="E677" s="1" t="s">
        <v>255</v>
      </c>
      <c r="F677" s="34">
        <v>3039.59</v>
      </c>
    </row>
    <row r="678" spans="2:6" x14ac:dyDescent="0.35">
      <c r="B678" s="2">
        <v>45278</v>
      </c>
      <c r="C678" s="1" t="str">
        <f>CHOOSE((MONTH(Tabla2[[#This Row],[Date]])), "January", "February","March","April","May","June","July","August","September","October","November","December")</f>
        <v>December</v>
      </c>
      <c r="D678" s="1" t="s">
        <v>265</v>
      </c>
      <c r="E678" s="1" t="s">
        <v>175</v>
      </c>
      <c r="F678" s="34">
        <v>392.86</v>
      </c>
    </row>
    <row r="679" spans="2:6" x14ac:dyDescent="0.35">
      <c r="B679" s="2">
        <v>45278</v>
      </c>
      <c r="C679" s="1" t="str">
        <f>CHOOSE((MONTH(Tabla2[[#This Row],[Date]])), "January", "February","March","April","May","June","July","August","September","October","November","December")</f>
        <v>December</v>
      </c>
      <c r="D679" s="1" t="s">
        <v>272</v>
      </c>
      <c r="E679" s="1" t="s">
        <v>215</v>
      </c>
      <c r="F679" s="34">
        <v>345</v>
      </c>
    </row>
    <row r="680" spans="2:6" x14ac:dyDescent="0.35">
      <c r="B680" s="2">
        <v>45278</v>
      </c>
      <c r="C680" s="1" t="str">
        <f>CHOOSE((MONTH(Tabla2[[#This Row],[Date]])), "January", "February","March","April","May","June","July","August","September","October","November","December")</f>
        <v>December</v>
      </c>
      <c r="D680" s="1" t="s">
        <v>264</v>
      </c>
      <c r="E680" s="1" t="s">
        <v>172</v>
      </c>
      <c r="F680" s="34">
        <v>6000</v>
      </c>
    </row>
    <row r="681" spans="2:6" x14ac:dyDescent="0.35">
      <c r="B681" s="2">
        <v>45279</v>
      </c>
      <c r="C681" s="1" t="str">
        <f>CHOOSE((MONTH(Tabla2[[#This Row],[Date]])), "January", "February","March","April","May","June","July","August","September","October","November","December")</f>
        <v>December</v>
      </c>
      <c r="D681" s="1" t="s">
        <v>271</v>
      </c>
      <c r="E681" s="1" t="s">
        <v>151</v>
      </c>
      <c r="F681" s="34">
        <v>680</v>
      </c>
    </row>
    <row r="682" spans="2:6" x14ac:dyDescent="0.35">
      <c r="B682" s="2">
        <v>45279</v>
      </c>
      <c r="C682" s="1" t="str">
        <f>CHOOSE((MONTH(Tabla2[[#This Row],[Date]])), "January", "February","March","April","May","June","July","August","September","October","November","December")</f>
        <v>December</v>
      </c>
      <c r="D682" s="1" t="s">
        <v>270</v>
      </c>
      <c r="E682" s="1" t="s">
        <v>22</v>
      </c>
      <c r="F682" s="34">
        <v>20</v>
      </c>
    </row>
    <row r="683" spans="2:6" x14ac:dyDescent="0.35">
      <c r="B683" s="2">
        <v>45279</v>
      </c>
      <c r="C683" s="1" t="str">
        <f>CHOOSE((MONTH(Tabla2[[#This Row],[Date]])), "January", "February","March","April","May","June","July","August","September","October","November","December")</f>
        <v>December</v>
      </c>
      <c r="D683" s="1" t="s">
        <v>265</v>
      </c>
      <c r="E683" s="1" t="s">
        <v>107</v>
      </c>
      <c r="F683" s="34">
        <v>80</v>
      </c>
    </row>
    <row r="684" spans="2:6" x14ac:dyDescent="0.35">
      <c r="B684" s="2">
        <v>45280</v>
      </c>
      <c r="C684" s="1" t="str">
        <f>CHOOSE((MONTH(Tabla2[[#This Row],[Date]])), "January", "February","March","April","May","June","July","August","September","October","November","December")</f>
        <v>December</v>
      </c>
      <c r="D684" s="1" t="s">
        <v>265</v>
      </c>
      <c r="E684" s="1" t="s">
        <v>193</v>
      </c>
      <c r="F684" s="34">
        <v>39.9</v>
      </c>
    </row>
    <row r="685" spans="2:6" x14ac:dyDescent="0.35">
      <c r="B685" s="2">
        <v>45280</v>
      </c>
      <c r="C685" s="1" t="str">
        <f>CHOOSE((MONTH(Tabla2[[#This Row],[Date]])), "January", "February","March","April","May","June","July","August","September","October","November","December")</f>
        <v>December</v>
      </c>
      <c r="D685" s="1" t="s">
        <v>265</v>
      </c>
      <c r="E685" s="1" t="s">
        <v>256</v>
      </c>
      <c r="F685" s="34">
        <v>199.8</v>
      </c>
    </row>
    <row r="686" spans="2:6" x14ac:dyDescent="0.35">
      <c r="B686" s="2">
        <v>45280</v>
      </c>
      <c r="C686" s="1" t="str">
        <f>CHOOSE((MONTH(Tabla2[[#This Row],[Date]])), "January", "February","March","April","May","June","July","August","September","October","November","December")</f>
        <v>December</v>
      </c>
      <c r="D686" s="1" t="s">
        <v>268</v>
      </c>
      <c r="E686" s="1" t="s">
        <v>72</v>
      </c>
      <c r="F686" s="34">
        <v>550</v>
      </c>
    </row>
    <row r="687" spans="2:6" x14ac:dyDescent="0.35">
      <c r="B687" s="2">
        <v>45280</v>
      </c>
      <c r="C687" s="1" t="str">
        <f>CHOOSE((MONTH(Tabla2[[#This Row],[Date]])), "January", "February","March","April","May","June","July","August","September","October","November","December")</f>
        <v>December</v>
      </c>
      <c r="D687" s="1" t="s">
        <v>269</v>
      </c>
      <c r="E687" s="1" t="s">
        <v>45</v>
      </c>
      <c r="F687" s="34">
        <v>4000</v>
      </c>
    </row>
    <row r="688" spans="2:6" x14ac:dyDescent="0.35">
      <c r="B688" s="2">
        <v>45281</v>
      </c>
      <c r="C688" s="1" t="str">
        <f>CHOOSE((MONTH(Tabla2[[#This Row],[Date]])), "January", "February","March","April","May","June","July","August","September","October","November","December")</f>
        <v>December</v>
      </c>
      <c r="D688" s="1" t="s">
        <v>265</v>
      </c>
      <c r="E688" s="1" t="s">
        <v>38</v>
      </c>
      <c r="F688" s="34">
        <v>78.180000000000007</v>
      </c>
    </row>
    <row r="689" spans="2:6" x14ac:dyDescent="0.35">
      <c r="B689" s="2">
        <v>45282</v>
      </c>
      <c r="C689" s="1" t="str">
        <f>CHOOSE((MONTH(Tabla2[[#This Row],[Date]])), "January", "February","March","April","May","June","July","August","September","October","November","December")</f>
        <v>December</v>
      </c>
      <c r="D689" s="1" t="s">
        <v>271</v>
      </c>
      <c r="E689" s="1" t="s">
        <v>7</v>
      </c>
      <c r="F689" s="34">
        <v>369.46</v>
      </c>
    </row>
    <row r="690" spans="2:6" x14ac:dyDescent="0.35">
      <c r="B690" s="2">
        <v>45282</v>
      </c>
      <c r="C690" s="1" t="str">
        <f>CHOOSE((MONTH(Tabla2[[#This Row],[Date]])), "January", "February","March","April","May","June","July","August","September","October","November","December")</f>
        <v>December</v>
      </c>
      <c r="D690" s="1" t="s">
        <v>268</v>
      </c>
      <c r="E690" s="1" t="s">
        <v>257</v>
      </c>
      <c r="F690" s="34">
        <v>175</v>
      </c>
    </row>
    <row r="691" spans="2:6" x14ac:dyDescent="0.35">
      <c r="B691" s="2">
        <v>45283</v>
      </c>
      <c r="C691" s="1" t="str">
        <f>CHOOSE((MONTH(Tabla2[[#This Row],[Date]])), "January", "February","March","April","May","June","July","August","September","October","November","December")</f>
        <v>December</v>
      </c>
      <c r="D691" s="1" t="s">
        <v>265</v>
      </c>
      <c r="E691" s="1" t="s">
        <v>53</v>
      </c>
      <c r="F691" s="34">
        <v>599.25</v>
      </c>
    </row>
    <row r="692" spans="2:6" x14ac:dyDescent="0.35">
      <c r="B692" s="2">
        <v>45284</v>
      </c>
      <c r="C692" s="1" t="str">
        <f>CHOOSE((MONTH(Tabla2[[#This Row],[Date]])), "January", "February","March","April","May","June","July","August","September","October","November","December")</f>
        <v>December</v>
      </c>
      <c r="D692" s="1" t="s">
        <v>268</v>
      </c>
      <c r="E692" s="1" t="s">
        <v>258</v>
      </c>
      <c r="F692" s="34">
        <v>1642.68</v>
      </c>
    </row>
    <row r="693" spans="2:6" x14ac:dyDescent="0.35">
      <c r="B693" s="2">
        <v>45284</v>
      </c>
      <c r="C693" s="1" t="str">
        <f>CHOOSE((MONTH(Tabla2[[#This Row],[Date]])), "January", "February","March","April","May","June","July","August","September","October","November","December")</f>
        <v>December</v>
      </c>
      <c r="D693" s="1" t="s">
        <v>268</v>
      </c>
      <c r="E693" s="1" t="s">
        <v>9</v>
      </c>
      <c r="F693" s="34">
        <v>120.73</v>
      </c>
    </row>
    <row r="694" spans="2:6" x14ac:dyDescent="0.35">
      <c r="B694" s="2">
        <v>45284</v>
      </c>
      <c r="C694" s="1" t="str">
        <f>CHOOSE((MONTH(Tabla2[[#This Row],[Date]])), "January", "February","March","April","May","June","July","August","September","October","November","December")</f>
        <v>December</v>
      </c>
      <c r="D694" s="1" t="s">
        <v>271</v>
      </c>
      <c r="E694" s="1" t="s">
        <v>7</v>
      </c>
      <c r="F694" s="34">
        <v>97.3</v>
      </c>
    </row>
    <row r="695" spans="2:6" x14ac:dyDescent="0.35">
      <c r="B695" s="2">
        <v>45286</v>
      </c>
      <c r="C695" s="1" t="str">
        <f>CHOOSE((MONTH(Tabla2[[#This Row],[Date]])), "January", "February","March","April","May","June","July","August","September","October","November","December")</f>
        <v>December</v>
      </c>
      <c r="D695" s="1" t="s">
        <v>273</v>
      </c>
      <c r="E695" s="1" t="s">
        <v>8</v>
      </c>
      <c r="F695" s="34">
        <v>600</v>
      </c>
    </row>
    <row r="696" spans="2:6" x14ac:dyDescent="0.35">
      <c r="B696" s="2">
        <v>45287</v>
      </c>
      <c r="C696" s="1" t="str">
        <f>CHOOSE((MONTH(Tabla2[[#This Row],[Date]])), "January", "February","March","April","May","June","July","August","September","October","November","December")</f>
        <v>December</v>
      </c>
      <c r="D696" s="1" t="s">
        <v>265</v>
      </c>
      <c r="E696" s="1" t="s">
        <v>15</v>
      </c>
      <c r="F696" s="34">
        <v>79.47</v>
      </c>
    </row>
    <row r="697" spans="2:6" x14ac:dyDescent="0.35">
      <c r="B697" s="2">
        <v>45287</v>
      </c>
      <c r="C697" s="1" t="str">
        <f>CHOOSE((MONTH(Tabla2[[#This Row],[Date]])), "January", "February","March","April","May","June","July","August","September","October","November","December")</f>
        <v>December</v>
      </c>
      <c r="D697" s="1" t="s">
        <v>265</v>
      </c>
      <c r="E697" s="1" t="s">
        <v>51</v>
      </c>
      <c r="F697" s="34">
        <v>192.97</v>
      </c>
    </row>
    <row r="698" spans="2:6" x14ac:dyDescent="0.35">
      <c r="B698" s="2">
        <v>45287</v>
      </c>
      <c r="C698" s="1" t="str">
        <f>CHOOSE((MONTH(Tabla2[[#This Row],[Date]])), "January", "February","March","April","May","June","July","August","September","October","November","December")</f>
        <v>December</v>
      </c>
      <c r="D698" s="1" t="s">
        <v>268</v>
      </c>
      <c r="E698" s="1" t="s">
        <v>260</v>
      </c>
      <c r="F698" s="34">
        <v>552</v>
      </c>
    </row>
    <row r="699" spans="2:6" x14ac:dyDescent="0.35">
      <c r="B699" s="2">
        <v>45289</v>
      </c>
      <c r="C699" s="1" t="str">
        <f>CHOOSE((MONTH(Tabla2[[#This Row],[Date]])), "January", "February","March","April","May","June","July","August","September","October","November","December")</f>
        <v>December</v>
      </c>
      <c r="D699" s="1" t="s">
        <v>269</v>
      </c>
      <c r="E699" s="1" t="s">
        <v>259</v>
      </c>
      <c r="F699" s="34">
        <v>1214.48</v>
      </c>
    </row>
    <row r="700" spans="2:6" x14ac:dyDescent="0.35">
      <c r="B700" s="2">
        <v>45289</v>
      </c>
      <c r="C700" s="1" t="str">
        <f>CHOOSE((MONTH(Tabla2[[#This Row],[Date]])), "January", "February","March","April","May","June","July","August","September","October","November","December")</f>
        <v>December</v>
      </c>
      <c r="D700" s="1" t="s">
        <v>269</v>
      </c>
      <c r="E700" s="1" t="s">
        <v>2</v>
      </c>
      <c r="F700" s="34">
        <v>7738.75</v>
      </c>
    </row>
    <row r="701" spans="2:6" x14ac:dyDescent="0.35">
      <c r="B701" s="2">
        <v>45289</v>
      </c>
      <c r="C701" s="1" t="str">
        <f>CHOOSE((MONTH(Tabla2[[#This Row],[Date]])), "January", "February","March","April","May","June","July","August","September","October","November","December")</f>
        <v>December</v>
      </c>
      <c r="D701" s="1" t="s">
        <v>265</v>
      </c>
      <c r="E701" s="1" t="s">
        <v>103</v>
      </c>
      <c r="F701" s="34">
        <v>50</v>
      </c>
    </row>
    <row r="702" spans="2:6" x14ac:dyDescent="0.35">
      <c r="B702" s="2">
        <v>45291</v>
      </c>
      <c r="C702" s="1" t="str">
        <f>CHOOSE((MONTH(Tabla2[[#This Row],[Date]])), "January", "February","March","April","May","June","July","August","September","October","November","December")</f>
        <v>December</v>
      </c>
      <c r="D702" s="1" t="s">
        <v>272</v>
      </c>
      <c r="E702" s="1" t="s">
        <v>218</v>
      </c>
      <c r="F702" s="34">
        <v>177.23349999999999</v>
      </c>
    </row>
  </sheetData>
  <mergeCells count="1">
    <mergeCell ref="B1:M2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0F8F5D-8078-42C8-AF7E-BDEC75486E1C}">
          <x14:formula1>
            <xm:f>Dashboard!$B$9:$B$20</xm:f>
          </x14:formula1>
          <xm:sqref>D5:D702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Reyes</dc:creator>
  <cp:lastModifiedBy>Carlos Reyes</cp:lastModifiedBy>
  <dcterms:created xsi:type="dcterms:W3CDTF">2023-10-19T00:15:30Z</dcterms:created>
  <dcterms:modified xsi:type="dcterms:W3CDTF">2024-01-20T19:59:29Z</dcterms:modified>
</cp:coreProperties>
</file>