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ian\OneDrive - tum.de\Studium\Physik\Praktika\Praktikum Teil 1\Git\VIS\Daten\"/>
    </mc:Choice>
  </mc:AlternateContent>
  <xr:revisionPtr revIDLastSave="55" documentId="8_{C6C0491C-1551-43E6-8EBE-DD8D4F9AE688}" xr6:coauthVersionLast="28" xr6:coauthVersionMax="28" xr10:uidLastSave="{7185E467-2A3C-4B25-BE69-5C11E038C6A5}"/>
  <bookViews>
    <workbookView xWindow="0" yWindow="0" windowWidth="20520" windowHeight="9465" xr2:uid="{D2260217-F583-4E4A-AB1E-443029EB33D6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C23" i="1" s="1"/>
  <c r="D23" i="1" s="1"/>
  <c r="C27" i="1" l="1"/>
  <c r="D27" i="1" s="1"/>
  <c r="C19" i="1"/>
  <c r="D19" i="1" s="1"/>
  <c r="C26" i="1"/>
  <c r="D26" i="1" s="1"/>
  <c r="C33" i="1"/>
  <c r="D33" i="1" s="1"/>
  <c r="C25" i="1"/>
  <c r="D25" i="1" s="1"/>
  <c r="C30" i="1"/>
  <c r="D30" i="1" s="1"/>
  <c r="C22" i="1"/>
  <c r="D22" i="1" s="1"/>
  <c r="C29" i="1"/>
  <c r="D29" i="1" s="1"/>
  <c r="C21" i="1"/>
  <c r="D21" i="1" s="1"/>
  <c r="C28" i="1"/>
  <c r="D28" i="1" s="1"/>
  <c r="C20" i="1"/>
  <c r="D20" i="1" s="1"/>
  <c r="C32" i="1"/>
  <c r="D32" i="1" s="1"/>
  <c r="C24" i="1"/>
  <c r="D24" i="1" s="1"/>
  <c r="C31" i="1"/>
  <c r="D31" i="1" s="1"/>
  <c r="F4" i="1"/>
  <c r="C15" i="1"/>
  <c r="C12" i="1"/>
  <c r="C9" i="1"/>
  <c r="C4" i="1"/>
  <c r="G21" i="1" l="1"/>
</calcChain>
</file>

<file path=xl/sharedStrings.xml><?xml version="1.0" encoding="utf-8"?>
<sst xmlns="http://schemas.openxmlformats.org/spreadsheetml/2006/main" count="16" uniqueCount="14">
  <si>
    <t>Fallviskosimeter</t>
  </si>
  <si>
    <t>Masse (10x)</t>
  </si>
  <si>
    <t>error</t>
  </si>
  <si>
    <t>(stat)</t>
  </si>
  <si>
    <t>(sys)</t>
  </si>
  <si>
    <t>Durchmesser</t>
  </si>
  <si>
    <t>Durchmesser (bowl)</t>
  </si>
  <si>
    <t>Länge</t>
  </si>
  <si>
    <t>time</t>
  </si>
  <si>
    <t>Dichte</t>
  </si>
  <si>
    <t>Mittelwert:</t>
  </si>
  <si>
    <t>Abweichung:</t>
  </si>
  <si>
    <t>Standardabweichung:</t>
  </si>
  <si>
    <t>Quadriert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</si>
</sst>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3580-8FD4-4E89-ADB0-D9201C01AB63}">
  <dimension ref="A1:G33"/>
  <sheetViews>
    <sheetView tabSelected="1" workbookViewId="0">
      <selection activeCell="C11" sqref="C11"/>
    </sheetView>
  </sheetViews>
  <sheetFormatPr baseColWidth="10" defaultRowHeight="15" x14ac:dyDescent="0.25"/>
  <cols>
    <col min="1" max="1" width="14.5703125" customWidth="1"/>
    <col min="2" max="2" width="22" customWidth="1"/>
    <col min="6" max="6" width="19.7109375" customWidth="1"/>
  </cols>
  <sheetData>
    <row r="1" spans="1:6" x14ac:dyDescent="0.25">
      <c r="A1" t="s">
        <v>0</v>
      </c>
    </row>
    <row r="3" spans="1:6" x14ac:dyDescent="0.25">
      <c r="B3" t="s">
        <v>1</v>
      </c>
      <c r="C3">
        <v>1.6605000000000001</v>
      </c>
      <c r="E3" t="s">
        <v>9</v>
      </c>
      <c r="F3">
        <v>2.2000000000000002</v>
      </c>
    </row>
    <row r="4" spans="1:6" x14ac:dyDescent="0.25">
      <c r="B4" t="s">
        <v>2</v>
      </c>
      <c r="C4">
        <f>+- 0.002</f>
        <v>-2E-3</v>
      </c>
      <c r="D4" t="s">
        <v>3</v>
      </c>
      <c r="F4">
        <f>+-0.03</f>
        <v>-0.03</v>
      </c>
    </row>
    <row r="5" spans="1:6" x14ac:dyDescent="0.25">
      <c r="C5">
        <v>5.0000000000000001E-4</v>
      </c>
      <c r="D5" t="s">
        <v>4</v>
      </c>
    </row>
    <row r="6" spans="1:6" x14ac:dyDescent="0.25">
      <c r="C6">
        <v>2.0000000000000001E-4</v>
      </c>
      <c r="D6" t="s">
        <v>3</v>
      </c>
    </row>
    <row r="8" spans="1:6" x14ac:dyDescent="0.25">
      <c r="B8" t="s">
        <v>6</v>
      </c>
      <c r="C8">
        <v>5.01</v>
      </c>
    </row>
    <row r="9" spans="1:6" x14ac:dyDescent="0.25">
      <c r="B9" t="s">
        <v>2</v>
      </c>
      <c r="C9">
        <f>+-0.05</f>
        <v>-0.05</v>
      </c>
    </row>
    <row r="11" spans="1:6" x14ac:dyDescent="0.25">
      <c r="B11" t="s">
        <v>5</v>
      </c>
      <c r="C11">
        <v>5.335</v>
      </c>
    </row>
    <row r="12" spans="1:6" x14ac:dyDescent="0.25">
      <c r="C12">
        <f>+-0.0025</f>
        <v>-2.5000000000000001E-3</v>
      </c>
    </row>
    <row r="14" spans="1:6" x14ac:dyDescent="0.25">
      <c r="B14" t="s">
        <v>7</v>
      </c>
      <c r="C14">
        <v>37.200000000000003</v>
      </c>
    </row>
    <row r="15" spans="1:6" x14ac:dyDescent="0.25">
      <c r="C15">
        <f>+-0.05</f>
        <v>-0.05</v>
      </c>
    </row>
    <row r="18" spans="2:7" x14ac:dyDescent="0.25">
      <c r="B18" t="s">
        <v>8</v>
      </c>
      <c r="C18" t="s">
        <v>11</v>
      </c>
      <c r="D18" t="s">
        <v>13</v>
      </c>
      <c r="F18" t="s">
        <v>10</v>
      </c>
      <c r="G18" s="1">
        <f>SUM(B19:B33)/15</f>
        <v>2.8113333333333328</v>
      </c>
    </row>
    <row r="19" spans="2:7" x14ac:dyDescent="0.25">
      <c r="B19">
        <v>2.9</v>
      </c>
      <c r="C19" s="3">
        <f>ABS(B19-$G$18)</f>
        <v>8.8666666666667115E-2</v>
      </c>
      <c r="D19" s="2">
        <f>C19*C19</f>
        <v>7.8617777777778581E-3</v>
      </c>
    </row>
    <row r="20" spans="2:7" x14ac:dyDescent="0.25">
      <c r="B20">
        <v>2.83</v>
      </c>
      <c r="C20" s="3">
        <f t="shared" ref="C20:C33" si="0">ABS(B20-$G$18)</f>
        <v>1.8666666666667275E-2</v>
      </c>
      <c r="D20" s="2">
        <f t="shared" ref="D20:D33" si="1">C20*C20</f>
        <v>3.4844444444446718E-4</v>
      </c>
    </row>
    <row r="21" spans="2:7" x14ac:dyDescent="0.25">
      <c r="B21">
        <v>2.81</v>
      </c>
      <c r="C21" s="3">
        <f t="shared" si="0"/>
        <v>1.3333333333327424E-3</v>
      </c>
      <c r="D21" s="2">
        <f t="shared" si="1"/>
        <v>1.7777777777762021E-6</v>
      </c>
      <c r="F21" t="s">
        <v>12</v>
      </c>
      <c r="G21" s="3">
        <f>SQRT(SUM(D19:D33)/14)</f>
        <v>4.7187568984497018E-2</v>
      </c>
    </row>
    <row r="22" spans="2:7" x14ac:dyDescent="0.25">
      <c r="B22">
        <v>2.79</v>
      </c>
      <c r="C22" s="3">
        <f t="shared" si="0"/>
        <v>2.133333333333276E-2</v>
      </c>
      <c r="D22" s="2">
        <f t="shared" si="1"/>
        <v>4.5511111111108665E-4</v>
      </c>
    </row>
    <row r="23" spans="2:7" x14ac:dyDescent="0.25">
      <c r="B23">
        <v>2.75</v>
      </c>
      <c r="C23" s="3">
        <f t="shared" si="0"/>
        <v>6.1333333333332796E-2</v>
      </c>
      <c r="D23" s="2">
        <f t="shared" si="1"/>
        <v>3.761777777777712E-3</v>
      </c>
    </row>
    <row r="24" spans="2:7" x14ac:dyDescent="0.25">
      <c r="B24">
        <v>2.83</v>
      </c>
      <c r="C24" s="3">
        <f t="shared" si="0"/>
        <v>1.8666666666667275E-2</v>
      </c>
      <c r="D24" s="2">
        <f t="shared" si="1"/>
        <v>3.4844444444446718E-4</v>
      </c>
    </row>
    <row r="25" spans="2:7" x14ac:dyDescent="0.25">
      <c r="B25">
        <v>2.82</v>
      </c>
      <c r="C25" s="3">
        <f t="shared" si="0"/>
        <v>8.6666666666670444E-3</v>
      </c>
      <c r="D25" s="2">
        <f t="shared" si="1"/>
        <v>7.5111111111117655E-5</v>
      </c>
    </row>
    <row r="26" spans="2:7" x14ac:dyDescent="0.25">
      <c r="B26">
        <v>2.81</v>
      </c>
      <c r="C26" s="3">
        <f t="shared" si="0"/>
        <v>1.3333333333327424E-3</v>
      </c>
      <c r="D26" s="2">
        <f t="shared" si="1"/>
        <v>1.7777777777762021E-6</v>
      </c>
    </row>
    <row r="27" spans="2:7" x14ac:dyDescent="0.25">
      <c r="B27">
        <v>2.74</v>
      </c>
      <c r="C27" s="3">
        <f t="shared" si="0"/>
        <v>7.1333333333332583E-2</v>
      </c>
      <c r="D27" s="2">
        <f t="shared" si="1"/>
        <v>5.0884444444443374E-3</v>
      </c>
    </row>
    <row r="28" spans="2:7" x14ac:dyDescent="0.25">
      <c r="B28">
        <v>2.81</v>
      </c>
      <c r="C28" s="3">
        <f t="shared" si="0"/>
        <v>1.3333333333327424E-3</v>
      </c>
      <c r="D28" s="2">
        <f t="shared" si="1"/>
        <v>1.7777777777762021E-6</v>
      </c>
    </row>
    <row r="29" spans="2:7" x14ac:dyDescent="0.25">
      <c r="B29">
        <v>2.89</v>
      </c>
      <c r="C29" s="3">
        <f t="shared" si="0"/>
        <v>7.8666666666667329E-2</v>
      </c>
      <c r="D29" s="2">
        <f t="shared" si="1"/>
        <v>6.1884444444445484E-3</v>
      </c>
    </row>
    <row r="30" spans="2:7" x14ac:dyDescent="0.25">
      <c r="B30">
        <v>2.81</v>
      </c>
      <c r="C30" s="3">
        <f t="shared" si="0"/>
        <v>1.3333333333327424E-3</v>
      </c>
      <c r="D30" s="2">
        <f t="shared" si="1"/>
        <v>1.7777777777762021E-6</v>
      </c>
    </row>
    <row r="31" spans="2:7" x14ac:dyDescent="0.25">
      <c r="B31">
        <v>2.73</v>
      </c>
      <c r="C31" s="3">
        <f t="shared" si="0"/>
        <v>8.1333333333332813E-2</v>
      </c>
      <c r="D31" s="2">
        <f t="shared" si="1"/>
        <v>6.6151111111110265E-3</v>
      </c>
    </row>
    <row r="32" spans="2:7" x14ac:dyDescent="0.25">
      <c r="B32">
        <v>2.82</v>
      </c>
      <c r="C32" s="3">
        <f t="shared" si="0"/>
        <v>8.6666666666670444E-3</v>
      </c>
      <c r="D32" s="2">
        <f t="shared" si="1"/>
        <v>7.5111111111117655E-5</v>
      </c>
    </row>
    <row r="33" spans="2:4" x14ac:dyDescent="0.25">
      <c r="B33">
        <v>2.83</v>
      </c>
      <c r="C33" s="3">
        <f t="shared" si="0"/>
        <v>1.8666666666667275E-2</v>
      </c>
      <c r="D33" s="2">
        <f t="shared" si="1"/>
        <v>3.4844444444446718E-4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Brenner</dc:creator>
  <cp:lastModifiedBy>Kilian Brenner</cp:lastModifiedBy>
  <dcterms:created xsi:type="dcterms:W3CDTF">2018-03-23T14:48:14Z</dcterms:created>
  <dcterms:modified xsi:type="dcterms:W3CDTF">2018-03-25T18:16:51Z</dcterms:modified>
</cp:coreProperties>
</file>