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ba318bcab075f2/Excel Files/"/>
    </mc:Choice>
  </mc:AlternateContent>
  <xr:revisionPtr revIDLastSave="350" documentId="8_{72EB8DB2-0062-4CF7-8594-42BFABD593AE}" xr6:coauthVersionLast="38" xr6:coauthVersionMax="38" xr10:uidLastSave="{D78141BA-197B-4A49-ACFF-D4D27F8F6741}"/>
  <bookViews>
    <workbookView xWindow="0" yWindow="0" windowWidth="22560" windowHeight="11120" activeTab="4" xr2:uid="{00000000-000D-0000-FFFF-FFFF00000000}"/>
  </bookViews>
  <sheets>
    <sheet name="Count Per Category" sheetId="3" r:id="rId1"/>
    <sheet name="Count Per SubCategory" sheetId="4" r:id="rId2"/>
    <sheet name="Line Graph" sheetId="7" r:id="rId3"/>
    <sheet name="Bonus" sheetId="8" r:id="rId4"/>
    <sheet name="Sheet1" sheetId="1" r:id="rId5"/>
  </sheets>
  <definedNames>
    <definedName name="_xlnm._FilterDatabase" localSheetId="4" hidden="1">Sheet1!$A$1:$T$4115</definedName>
  </definedNames>
  <calcPr calcId="17902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8" l="1"/>
  <c r="H4" i="8" l="1"/>
  <c r="H5" i="8"/>
  <c r="H6" i="8"/>
  <c r="H7" i="8"/>
  <c r="H8" i="8"/>
  <c r="H9" i="8"/>
  <c r="H10" i="8"/>
  <c r="H11" i="8"/>
  <c r="H12" i="8"/>
  <c r="H13" i="8"/>
  <c r="H2" i="8"/>
  <c r="G4" i="8"/>
  <c r="G5" i="8"/>
  <c r="G6" i="8"/>
  <c r="G7" i="8"/>
  <c r="G8" i="8"/>
  <c r="G9" i="8"/>
  <c r="G10" i="8"/>
  <c r="G11" i="8"/>
  <c r="G12" i="8"/>
  <c r="G13" i="8"/>
  <c r="G2" i="8"/>
  <c r="D13" i="8"/>
  <c r="F4" i="8"/>
  <c r="F5" i="8"/>
  <c r="F6" i="8"/>
  <c r="F7" i="8"/>
  <c r="F8" i="8"/>
  <c r="F9" i="8"/>
  <c r="F10" i="8"/>
  <c r="F11" i="8"/>
  <c r="F12" i="8"/>
  <c r="F2" i="8"/>
  <c r="E3" i="8"/>
  <c r="H3" i="8" s="1"/>
  <c r="E4" i="8"/>
  <c r="E5" i="8"/>
  <c r="E6" i="8"/>
  <c r="E7" i="8"/>
  <c r="E8" i="8"/>
  <c r="E9" i="8"/>
  <c r="E10" i="8"/>
  <c r="E11" i="8"/>
  <c r="E12" i="8"/>
  <c r="E2" i="8"/>
  <c r="D2" i="8"/>
  <c r="C2" i="8"/>
  <c r="D4" i="8"/>
  <c r="C4" i="8"/>
  <c r="D5" i="8"/>
  <c r="C5" i="8"/>
  <c r="D6" i="8"/>
  <c r="C6" i="8"/>
  <c r="D7" i="8"/>
  <c r="C7" i="8"/>
  <c r="D8" i="8"/>
  <c r="C8" i="8"/>
  <c r="D9" i="8"/>
  <c r="C9" i="8"/>
  <c r="D10" i="8"/>
  <c r="C10" i="8"/>
  <c r="D11" i="8"/>
  <c r="C11" i="8"/>
  <c r="D12" i="8"/>
  <c r="C12" i="8"/>
  <c r="C13" i="8"/>
  <c r="B13" i="8"/>
  <c r="B12" i="8"/>
  <c r="B11" i="8"/>
  <c r="B10" i="8"/>
  <c r="B9" i="8"/>
  <c r="B8" i="8"/>
  <c r="B7" i="8"/>
  <c r="B6" i="8"/>
  <c r="B5" i="8"/>
  <c r="B4" i="8"/>
  <c r="D3" i="8"/>
  <c r="C3" i="8"/>
  <c r="F3" i="8" l="1"/>
  <c r="G3" i="8"/>
  <c r="E13" i="8"/>
  <c r="F13" i="8" s="1"/>
  <c r="B2" i="8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<sst xmlns="http://schemas.openxmlformats.org/spreadsheetml/2006/main" count="24819" uniqueCount="8400">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</sst>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01FF0D"/>
      <color rgb="FFB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November 10th.xlsx]Count Per 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C-4894-8582-EE412F3B5347}"/>
            </c:ext>
          </c:extLst>
        </c:ser>
        <c:ser>
          <c:idx val="1"/>
          <c:order val="1"/>
          <c:tx>
            <c:strRef>
              <c:f>'Count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8C-4894-8582-EE412F3B5347}"/>
            </c:ext>
          </c:extLst>
        </c:ser>
        <c:ser>
          <c:idx val="2"/>
          <c:order val="2"/>
          <c:tx>
            <c:strRef>
              <c:f>'Count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8C-4894-8582-EE412F3B5347}"/>
            </c:ext>
          </c:extLst>
        </c:ser>
        <c:ser>
          <c:idx val="3"/>
          <c:order val="3"/>
          <c:tx>
            <c:strRef>
              <c:f>'Count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8C-4894-8582-EE412F3B5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728528"/>
        <c:axId val="654728200"/>
      </c:barChart>
      <c:catAx>
        <c:axId val="6547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28200"/>
        <c:crosses val="autoZero"/>
        <c:auto val="1"/>
        <c:lblAlgn val="ctr"/>
        <c:lblOffset val="100"/>
        <c:noMultiLvlLbl val="0"/>
      </c:catAx>
      <c:valAx>
        <c:axId val="65472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November 10th.xlsx]Count Per SubCategory!PivotTable3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D-43F5-95C7-3994910D60D9}"/>
            </c:ext>
          </c:extLst>
        </c:ser>
        <c:ser>
          <c:idx val="1"/>
          <c:order val="1"/>
          <c:tx>
            <c:strRef>
              <c:f>'Count Per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D-43F5-95C7-3994910D60D9}"/>
            </c:ext>
          </c:extLst>
        </c:ser>
        <c:ser>
          <c:idx val="2"/>
          <c:order val="2"/>
          <c:tx>
            <c:strRef>
              <c:f>'Count Per 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D-43F5-95C7-3994910D60D9}"/>
            </c:ext>
          </c:extLst>
        </c:ser>
        <c:ser>
          <c:idx val="3"/>
          <c:order val="3"/>
          <c:tx>
            <c:strRef>
              <c:f>'Count Per 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D-43F5-95C7-3994910D6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651560"/>
        <c:axId val="657650248"/>
      </c:barChart>
      <c:catAx>
        <c:axId val="65765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50248"/>
        <c:crosses val="autoZero"/>
        <c:auto val="1"/>
        <c:lblAlgn val="ctr"/>
        <c:lblOffset val="100"/>
        <c:noMultiLvlLbl val="0"/>
      </c:catAx>
      <c:valAx>
        <c:axId val="65765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5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due November 10th.xlsx]Line Graph!PivotTable6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6-4C17-BA66-FFCECA297978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6-4C17-BA66-FFCECA29797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6-4C17-BA66-FFCECA297978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06-4C17-BA66-FFCECA29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264784"/>
        <c:axId val="653266752"/>
      </c:lineChart>
      <c:catAx>
        <c:axId val="65326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66752"/>
        <c:crosses val="autoZero"/>
        <c:auto val="1"/>
        <c:lblAlgn val="ctr"/>
        <c:lblOffset val="100"/>
        <c:noMultiLvlLbl val="0"/>
      </c:catAx>
      <c:valAx>
        <c:axId val="6532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C-476A-B474-5BD4076D56E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C-476A-B474-5BD4076D56E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C-476A-B474-5BD4076D5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935064"/>
        <c:axId val="431930720"/>
      </c:lineChart>
      <c:catAx>
        <c:axId val="42593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930720"/>
        <c:crosses val="autoZero"/>
        <c:auto val="1"/>
        <c:lblAlgn val="ctr"/>
        <c:lblOffset val="100"/>
        <c:noMultiLvlLbl val="0"/>
      </c:catAx>
      <c:valAx>
        <c:axId val="4319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3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57150</xdr:rowOff>
    </xdr:from>
    <xdr:to>
      <xdr:col>16</xdr:col>
      <xdr:colOff>139700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F40CB-AE82-4F5D-AC6A-C8A51DAEF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53974</xdr:rowOff>
    </xdr:from>
    <xdr:to>
      <xdr:col>17</xdr:col>
      <xdr:colOff>558800</xdr:colOff>
      <xdr:row>33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E19E8-5955-4650-9E6C-B49C098A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123825</xdr:rowOff>
    </xdr:from>
    <xdr:to>
      <xdr:col>13</xdr:col>
      <xdr:colOff>520700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80CD8-51EA-4819-8F42-4E7741A53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13</xdr:row>
      <xdr:rowOff>127001</xdr:rowOff>
    </xdr:from>
    <xdr:to>
      <xdr:col>8</xdr:col>
      <xdr:colOff>330199</xdr:colOff>
      <xdr:row>31</xdr:row>
      <xdr:rowOff>50801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9A24E7-BF8E-4A78-8A67-FC6A9668D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sar Marquez" refreshedDate="43410.632925694445" createdVersion="6" refreshedVersion="6" minRefreshableVersion="3" recordCount="4114" xr:uid="{4E7A62D8-13EC-4CEF-988A-FBED8CE09A3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D1897-66DF-4539-AD04-C7EFAF2EF66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C1DEE-2D9E-4E3D-B6A2-625264BD6C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BABDE-DD34-4BBB-8CBE-77F116BED7C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6146-1C37-4B48-8F1C-8C98EE6E60FB}">
  <dimension ref="A1:F14"/>
  <sheetViews>
    <sheetView workbookViewId="0">
      <selection activeCell="O3" sqref="O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3" spans="1:6" x14ac:dyDescent="0.35">
      <c r="A3" s="9" t="s">
        <v>8311</v>
      </c>
      <c r="B3" s="9" t="s">
        <v>8312</v>
      </c>
    </row>
    <row r="4" spans="1:6" x14ac:dyDescent="0.35">
      <c r="A4" s="9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35">
      <c r="A5" s="11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11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11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11" t="s">
        <v>8316</v>
      </c>
      <c r="B8" s="10"/>
      <c r="C8" s="10"/>
      <c r="D8" s="10">
        <v>24</v>
      </c>
      <c r="E8" s="10"/>
      <c r="F8" s="10">
        <v>24</v>
      </c>
    </row>
    <row r="9" spans="1:6" x14ac:dyDescent="0.35">
      <c r="A9" s="11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11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11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11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11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11" t="s">
        <v>8322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CA9A4-1E90-406C-BE21-06EDF53B090F}">
  <dimension ref="A1:F46"/>
  <sheetViews>
    <sheetView workbookViewId="0">
      <selection activeCell="F36" sqref="F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3" spans="1:6" x14ac:dyDescent="0.35">
      <c r="A3" s="9" t="s">
        <v>8311</v>
      </c>
      <c r="B3" s="9" t="s">
        <v>8312</v>
      </c>
    </row>
    <row r="4" spans="1:6" x14ac:dyDescent="0.35">
      <c r="A4" s="9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35">
      <c r="A5" s="11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35">
      <c r="A6" s="11" t="s">
        <v>8325</v>
      </c>
      <c r="B6" s="10"/>
      <c r="C6" s="10"/>
      <c r="D6" s="10">
        <v>20</v>
      </c>
      <c r="E6" s="10"/>
      <c r="F6" s="10">
        <v>20</v>
      </c>
    </row>
    <row r="7" spans="1:6" x14ac:dyDescent="0.35">
      <c r="A7" s="11" t="s">
        <v>8326</v>
      </c>
      <c r="B7" s="10"/>
      <c r="C7" s="10"/>
      <c r="D7" s="10">
        <v>24</v>
      </c>
      <c r="E7" s="10"/>
      <c r="F7" s="10">
        <v>24</v>
      </c>
    </row>
    <row r="8" spans="1:6" x14ac:dyDescent="0.35">
      <c r="A8" s="11" t="s">
        <v>8327</v>
      </c>
      <c r="B8" s="10"/>
      <c r="C8" s="10">
        <v>40</v>
      </c>
      <c r="D8" s="10"/>
      <c r="E8" s="10"/>
      <c r="F8" s="10">
        <v>40</v>
      </c>
    </row>
    <row r="9" spans="1:6" x14ac:dyDescent="0.35">
      <c r="A9" s="11" t="s">
        <v>8328</v>
      </c>
      <c r="B9" s="10">
        <v>40</v>
      </c>
      <c r="C9" s="10"/>
      <c r="D9" s="10"/>
      <c r="E9" s="10"/>
      <c r="F9" s="10">
        <v>40</v>
      </c>
    </row>
    <row r="10" spans="1:6" x14ac:dyDescent="0.35">
      <c r="A10" s="11" t="s">
        <v>8329</v>
      </c>
      <c r="B10" s="10">
        <v>180</v>
      </c>
      <c r="C10" s="10"/>
      <c r="D10" s="10"/>
      <c r="E10" s="10"/>
      <c r="F10" s="10">
        <v>180</v>
      </c>
    </row>
    <row r="11" spans="1:6" x14ac:dyDescent="0.35">
      <c r="A11" s="11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35">
      <c r="A12" s="11" t="s">
        <v>8331</v>
      </c>
      <c r="B12" s="10">
        <v>40</v>
      </c>
      <c r="C12" s="10"/>
      <c r="D12" s="10"/>
      <c r="E12" s="10"/>
      <c r="F12" s="10">
        <v>40</v>
      </c>
    </row>
    <row r="13" spans="1:6" x14ac:dyDescent="0.35">
      <c r="A13" s="11" t="s">
        <v>8332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35">
      <c r="A14" s="11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35">
      <c r="A15" s="11" t="s">
        <v>8334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35">
      <c r="A16" s="11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35">
      <c r="A17" s="11" t="s">
        <v>8336</v>
      </c>
      <c r="B17" s="10">
        <v>140</v>
      </c>
      <c r="C17" s="10"/>
      <c r="D17" s="10"/>
      <c r="E17" s="10"/>
      <c r="F17" s="10">
        <v>140</v>
      </c>
    </row>
    <row r="18" spans="1:6" x14ac:dyDescent="0.35">
      <c r="A18" s="11" t="s">
        <v>8337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35">
      <c r="A19" s="11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35">
      <c r="A20" s="11" t="s">
        <v>8339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35">
      <c r="A21" s="11" t="s">
        <v>8340</v>
      </c>
      <c r="B21" s="10">
        <v>20</v>
      </c>
      <c r="C21" s="10"/>
      <c r="D21" s="10"/>
      <c r="E21" s="10"/>
      <c r="F21" s="10">
        <v>20</v>
      </c>
    </row>
    <row r="22" spans="1:6" x14ac:dyDescent="0.35">
      <c r="A22" s="11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35">
      <c r="A23" s="11" t="s">
        <v>8342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35">
      <c r="A24" s="11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5">
      <c r="A25" s="11" t="s">
        <v>8344</v>
      </c>
      <c r="B25" s="10">
        <v>60</v>
      </c>
      <c r="C25" s="10"/>
      <c r="D25" s="10"/>
      <c r="E25" s="10"/>
      <c r="F25" s="10">
        <v>60</v>
      </c>
    </row>
    <row r="26" spans="1:6" x14ac:dyDescent="0.35">
      <c r="A26" s="11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35">
      <c r="A27" s="11" t="s">
        <v>8346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35">
      <c r="A28" s="11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35">
      <c r="A29" s="11" t="s">
        <v>8348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35">
      <c r="A30" s="11" t="s">
        <v>8349</v>
      </c>
      <c r="B30" s="10">
        <v>40</v>
      </c>
      <c r="C30" s="10"/>
      <c r="D30" s="10"/>
      <c r="E30" s="10"/>
      <c r="F30" s="10">
        <v>40</v>
      </c>
    </row>
    <row r="31" spans="1:6" x14ac:dyDescent="0.35">
      <c r="A31" s="11" t="s">
        <v>8350</v>
      </c>
      <c r="B31" s="10">
        <v>20</v>
      </c>
      <c r="C31" s="10"/>
      <c r="D31" s="10"/>
      <c r="E31" s="10"/>
      <c r="F31" s="10">
        <v>20</v>
      </c>
    </row>
    <row r="32" spans="1:6" x14ac:dyDescent="0.35">
      <c r="A32" s="11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35">
      <c r="A33" s="11" t="s">
        <v>8352</v>
      </c>
      <c r="B33" s="10">
        <v>260</v>
      </c>
      <c r="C33" s="10"/>
      <c r="D33" s="10"/>
      <c r="E33" s="10"/>
      <c r="F33" s="10">
        <v>260</v>
      </c>
    </row>
    <row r="34" spans="1:6" x14ac:dyDescent="0.35">
      <c r="A34" s="11" t="s">
        <v>8353</v>
      </c>
      <c r="B34" s="10"/>
      <c r="C34" s="10"/>
      <c r="D34" s="10">
        <v>40</v>
      </c>
      <c r="E34" s="10"/>
      <c r="F34" s="10">
        <v>40</v>
      </c>
    </row>
    <row r="35" spans="1:6" x14ac:dyDescent="0.35">
      <c r="A35" s="11" t="s">
        <v>8354</v>
      </c>
      <c r="B35" s="10">
        <v>60</v>
      </c>
      <c r="C35" s="10"/>
      <c r="D35" s="10"/>
      <c r="E35" s="10"/>
      <c r="F35" s="10">
        <v>60</v>
      </c>
    </row>
    <row r="36" spans="1:6" x14ac:dyDescent="0.35">
      <c r="A36" s="11" t="s">
        <v>8355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35">
      <c r="A37" s="11" t="s">
        <v>8356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35">
      <c r="A38" s="11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35">
      <c r="A39" s="11" t="s">
        <v>8358</v>
      </c>
      <c r="B39" s="10">
        <v>80</v>
      </c>
      <c r="C39" s="10"/>
      <c r="D39" s="10"/>
      <c r="E39" s="10"/>
      <c r="F39" s="10">
        <v>80</v>
      </c>
    </row>
    <row r="40" spans="1:6" x14ac:dyDescent="0.35">
      <c r="A40" s="11" t="s">
        <v>8359</v>
      </c>
      <c r="B40" s="10">
        <v>60</v>
      </c>
      <c r="C40" s="10"/>
      <c r="D40" s="10"/>
      <c r="E40" s="10"/>
      <c r="F40" s="10">
        <v>60</v>
      </c>
    </row>
    <row r="41" spans="1:6" x14ac:dyDescent="0.35">
      <c r="A41" s="11" t="s">
        <v>8360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35">
      <c r="A42" s="11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35">
      <c r="A43" s="11" t="s">
        <v>8362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35">
      <c r="A44" s="11" t="s">
        <v>8363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35">
      <c r="A45" s="11" t="s">
        <v>8364</v>
      </c>
      <c r="B45" s="10"/>
      <c r="C45" s="10"/>
      <c r="D45" s="10">
        <v>20</v>
      </c>
      <c r="E45" s="10"/>
      <c r="F45" s="10">
        <v>20</v>
      </c>
    </row>
    <row r="46" spans="1:6" x14ac:dyDescent="0.35">
      <c r="A46" s="11" t="s">
        <v>8322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F158-A6C2-44A8-A188-94B7FD7C86C4}">
  <dimension ref="A1:F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8379</v>
      </c>
      <c r="B1" t="s">
        <v>8310</v>
      </c>
    </row>
    <row r="2" spans="1:6" x14ac:dyDescent="0.35">
      <c r="A2" s="9" t="s">
        <v>8308</v>
      </c>
      <c r="B2" t="s">
        <v>8310</v>
      </c>
    </row>
    <row r="4" spans="1:6" x14ac:dyDescent="0.35">
      <c r="A4" s="9" t="s">
        <v>8311</v>
      </c>
      <c r="B4" s="9" t="s">
        <v>8312</v>
      </c>
    </row>
    <row r="5" spans="1:6" x14ac:dyDescent="0.35">
      <c r="A5" s="9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35">
      <c r="A6" s="13" t="s">
        <v>8373</v>
      </c>
      <c r="B6" s="10">
        <v>183</v>
      </c>
      <c r="C6" s="10">
        <v>149</v>
      </c>
      <c r="D6" s="10">
        <v>34</v>
      </c>
      <c r="E6" s="10">
        <v>2</v>
      </c>
      <c r="F6" s="10">
        <v>368</v>
      </c>
    </row>
    <row r="7" spans="1:6" x14ac:dyDescent="0.35">
      <c r="A7" s="13" t="s">
        <v>8374</v>
      </c>
      <c r="B7" s="10">
        <v>202</v>
      </c>
      <c r="C7" s="10">
        <v>105</v>
      </c>
      <c r="D7" s="10">
        <v>27</v>
      </c>
      <c r="E7" s="10">
        <v>18</v>
      </c>
      <c r="F7" s="10">
        <v>352</v>
      </c>
    </row>
    <row r="8" spans="1:6" x14ac:dyDescent="0.35">
      <c r="A8" s="13" t="s">
        <v>8375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35">
      <c r="A9" s="13" t="s">
        <v>8376</v>
      </c>
      <c r="B9" s="10">
        <v>193</v>
      </c>
      <c r="C9" s="10">
        <v>103</v>
      </c>
      <c r="D9" s="10">
        <v>27</v>
      </c>
      <c r="E9" s="10"/>
      <c r="F9" s="10">
        <v>323</v>
      </c>
    </row>
    <row r="10" spans="1:6" x14ac:dyDescent="0.35">
      <c r="A10" s="13" t="s">
        <v>8367</v>
      </c>
      <c r="B10" s="10">
        <v>233</v>
      </c>
      <c r="C10" s="10">
        <v>126</v>
      </c>
      <c r="D10" s="10">
        <v>26</v>
      </c>
      <c r="E10" s="10"/>
      <c r="F10" s="10">
        <v>385</v>
      </c>
    </row>
    <row r="11" spans="1:6" x14ac:dyDescent="0.35">
      <c r="A11" s="13" t="s">
        <v>8377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35">
      <c r="A12" s="13" t="s">
        <v>8368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35">
      <c r="A13" s="13" t="s">
        <v>8369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35">
      <c r="A14" s="13" t="s">
        <v>8370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35">
      <c r="A15" s="13" t="s">
        <v>8371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35">
      <c r="A16" s="13" t="s">
        <v>8372</v>
      </c>
      <c r="B16" s="10">
        <v>180</v>
      </c>
      <c r="C16" s="10">
        <v>113</v>
      </c>
      <c r="D16" s="10">
        <v>37</v>
      </c>
      <c r="E16" s="10"/>
      <c r="F16" s="10">
        <v>330</v>
      </c>
    </row>
    <row r="17" spans="1:6" x14ac:dyDescent="0.35">
      <c r="A17" s="13" t="s">
        <v>8378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35">
      <c r="A18" s="13" t="s">
        <v>8322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CDB5-92B1-4762-8692-E7274AB9B6AE}">
  <dimension ref="A1:H13"/>
  <sheetViews>
    <sheetView workbookViewId="0">
      <selection activeCell="H31" sqref="H3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style="5" bestFit="1" customWidth="1"/>
    <col min="7" max="7" width="15.453125" style="5" bestFit="1" customWidth="1"/>
    <col min="8" max="8" width="18.1796875" style="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3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COUNTIFS(Sheet1!$D:$D, "&gt;= 1000",Sheet1!$D:$D,"&lt;=4999", Sheet1!$F:$F, "successful")</f>
        <v>932</v>
      </c>
      <c r="C3">
        <f>COUNTIFS(Sheet1!$D:$D, "&gt;= 1000",Sheet1!$D:$D,"&lt;=4999", Sheet1!$F:$F, "failed")</f>
        <v>420</v>
      </c>
      <c r="D3">
        <f>COUNTIFS(Sheet1!$D:$D, "&gt;= 1000",Sheet1!$D:$D,"&lt;=4999", Sheet1!$F:$F,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COUNTIFS(Sheet1!$D:$D,"&gt;= 5000",Sheet1!$D:$D,"&lt;=9999",Sheet1!$F:$F,"successful")</f>
        <v>381</v>
      </c>
      <c r="C4">
        <f>COUNTIFS(Sheet1!$D:$D,"&gt;= 5000",Sheet1!$D:$D,"&lt;=9999",Sheet1!$F:$F,"failed")</f>
        <v>283</v>
      </c>
      <c r="D4">
        <f>COUNTIFS(Sheet1!$D:$D,"&gt;= 5000",Sheet1!$D:$D,"&lt;=9999",Sheet1!$F:$F,"canceled")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COUNTIFS(Sheet1!$D:$D, "&gt;= 10000",Sheet1!$D:$D,"&lt;=14999",Sheet1!$F:$F,"successful")</f>
        <v>168</v>
      </c>
      <c r="C5">
        <f>COUNTIFS(Sheet1!$D:$D, "&gt;= 10000",Sheet1!$D:$D,"&lt;=14999",Sheet1!$F:$F,"failed")</f>
        <v>144</v>
      </c>
      <c r="D5">
        <f>COUNTIFS(Sheet1!$D:$D, "&gt;= 10000",Sheet1!$D:$D,"&lt;=14999",Sheet1!$F:$F,"canceled")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COUNTIFS(Sheet1!$D:$D,"&gt;= 15000",Sheet1!$D:$D,"&lt;=19999",Sheet1!$F:$F,"successful")</f>
        <v>94</v>
      </c>
      <c r="C6">
        <f>COUNTIFS(Sheet1!$D:$D,"&gt;= 15000",Sheet1!$D:$D,"&lt;=19999",Sheet1!$F:$F,"failed")</f>
        <v>90</v>
      </c>
      <c r="D6">
        <f>COUNTIFS(Sheet1!$D:$D,"&gt;= 15000",Sheet1!$D:$D,"&lt;=19999",Sheet1!$F:$F,"canceled")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COUNTIFS(Sheet1!$D:$D,"&gt;= 20000",Sheet1!$D:$D,"&lt;=24999",Sheet1!$F:$F,"successful")</f>
        <v>62</v>
      </c>
      <c r="C7">
        <f>COUNTIFS(Sheet1!$D:$D,"&gt;= 20000",Sheet1!$D:$D,"&lt;=24999",Sheet1!$F:$F,"failed")</f>
        <v>72</v>
      </c>
      <c r="D7">
        <f>COUNTIFS(Sheet1!$D:$D,"&gt;= 20000",Sheet1!$D:$D,"&lt;=24999",Sheet1!$F:$F,"canceled")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COUNTIFS(Sheet1!$D:$D,"&gt;= 25000",Sheet1!$D:$D,"&lt;=29999",Sheet1!$F:$F,"successful")</f>
        <v>55</v>
      </c>
      <c r="C8">
        <f>COUNTIFS(Sheet1!$D:$D,"&gt;= 25000",Sheet1!$D:$D,"&lt;=29999",Sheet1!$F:$F,"failed")</f>
        <v>64</v>
      </c>
      <c r="D8">
        <f>COUNTIFS(Sheet1!$D:$D,"&gt;= 25000",Sheet1!$D:$D,"&lt;=29999",Sheet1!$F:$F,"canceled")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COUNTIFS(Sheet1!$D:$D,"&gt;= 30000",Sheet1!$D:$D,"&lt;=34999",Sheet1!$F:$F,"successful")</f>
        <v>32</v>
      </c>
      <c r="C9">
        <f>COUNTIFS(Sheet1!$D:$D,"&gt;= 30000",Sheet1!$D:$D,"&lt;=34999",Sheet1!$F:$F,"failed")</f>
        <v>37</v>
      </c>
      <c r="D9">
        <f>COUNTIFS(Sheet1!$D:$D,"&gt;= 30000",Sheet1!$D:$D,"&lt;=34999",Sheet1!$F:$F,"canceled")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COUNTIFS(Sheet1!$D:$D,"&gt;= 35000",Sheet1!$D:$D,"&lt;=39999",Sheet1!$F:$F,"successful")</f>
        <v>26</v>
      </c>
      <c r="C10">
        <f>COUNTIFS(Sheet1!$D:$D,"&gt;= 35000",Sheet1!$D:$D,"&lt;=39999",Sheet1!$F:$F,"failed")</f>
        <v>22</v>
      </c>
      <c r="D10">
        <f>COUNTIFS(Sheet1!$D:$D,"&gt;= 35000",Sheet1!$D:$D,"&lt;=39999",Sheet1!$F:$F,"canceled")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COUNTIFS(Sheet1!$D:$D,"&gt;= 40000",Sheet1!$D:$D,"&lt;=44999",Sheet1!$F:$F,"successful")</f>
        <v>21</v>
      </c>
      <c r="C11">
        <f>COUNTIFS(Sheet1!$D:$D,"&gt;= 40000",Sheet1!$D:$D,"&lt;=44999",Sheet1!$F:$F,"failed")</f>
        <v>16</v>
      </c>
      <c r="D11">
        <f>COUNTIFS(Sheet1!$D:$D,"&gt;= 40000",Sheet1!$D:$D,"&lt;=44999",Sheet1!$F:$F,"canceled")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COUNTIFS(Sheet1!$D:$D,"&gt;= 45000",Sheet1!$D:$D,"&lt;=49999",Sheet1!$F:$F,"successful")</f>
        <v>6</v>
      </c>
      <c r="C12">
        <f>COUNTIFS(Sheet1!$D:$D,"&gt;= 45000",Sheet1!$D:$D,"&lt;=49999",Sheet1!$F:$F,"failed")</f>
        <v>11</v>
      </c>
      <c r="D12">
        <f>COUNTIFS(Sheet1!$D:$D,"&gt;= 45000",Sheet1!$D:$D,"&lt;=49999",Sheet1!$F:$F,"canceled")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COUNTIFS(Sheet1!$D:$D,"&gt;= 50000",Sheet1!$F:$F,"successful")</f>
        <v>86</v>
      </c>
      <c r="C13">
        <f>COUNTIFS(Sheet1!$D:$D,"&gt;= 50000",Sheet1!$F:$F,"failed")</f>
        <v>258</v>
      </c>
      <c r="D13">
        <f>COUNTIFS(Sheet1!$D:$D,"&gt;= 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30" bestFit="1" customWidth="1"/>
    <col min="12" max="12" width="28.542968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style="5" bestFit="1" customWidth="1"/>
    <col min="18" max="18" width="16" style="8" bestFit="1" customWidth="1"/>
    <col min="19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6" t="s">
        <v>8308</v>
      </c>
      <c r="T1" s="6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(J2/86400)+25569+(-5/24)</f>
        <v>42176.798738425925</v>
      </c>
      <c r="L2" s="12">
        <f>(I2/86400)+25569+(-5/24)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8">
        <f>E2/N2</f>
        <v>63.917582417582416</v>
      </c>
      <c r="S2" t="str">
        <f>LEFT(P2, SEARCH("/", P2) - 1)</f>
        <v>film &amp; video</v>
      </c>
      <c r="T2" t="str">
        <f>RIGHT(P2, LEN(P2) - SEARCH("/", 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0">(J3/86400)+25569+(-5/24)</f>
        <v>42766.392164351848</v>
      </c>
      <c r="L3" s="12">
        <f t="shared" ref="L3:L66" si="1">(I3/86400)+25569+(-5/24)</f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8">
        <f t="shared" ref="R3:R66" si="3">E3/N3</f>
        <v>185.48101265822785</v>
      </c>
      <c r="S3" t="str">
        <f t="shared" ref="S3:S66" si="4">LEFT(P3, SEARCH("/", P3) - 1)</f>
        <v>film &amp; video</v>
      </c>
      <c r="T3" t="str">
        <f t="shared" ref="T3:T66" si="5">RIGHT(P3, LEN(P3) - SEARCH("/", 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0"/>
        <v>42405.494016203702</v>
      </c>
      <c r="L4" s="12">
        <f t="shared" si="1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0"/>
        <v>41828.306793981479</v>
      </c>
      <c r="L5" s="12">
        <f t="shared" si="1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0"/>
        <v>42327.625914351847</v>
      </c>
      <c r="L6" s="12">
        <f t="shared" si="1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0"/>
        <v>42563.724618055552</v>
      </c>
      <c r="L7" s="12">
        <f t="shared" si="1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0"/>
        <v>41793.864004629628</v>
      </c>
      <c r="L8" s="12">
        <f t="shared" si="1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0"/>
        <v>42515.838738425919</v>
      </c>
      <c r="L9" s="12">
        <f t="shared" si="1"/>
        <v>42555.838738425919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0"/>
        <v>42468.736249999994</v>
      </c>
      <c r="L10" s="12">
        <f t="shared" si="1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0"/>
        <v>42446.895185185182</v>
      </c>
      <c r="L11" s="12">
        <f t="shared" si="1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0"/>
        <v>41779.859710648147</v>
      </c>
      <c r="L12" s="12">
        <f t="shared" si="1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0"/>
        <v>42572.570162037031</v>
      </c>
      <c r="L13" s="12">
        <f t="shared" si="1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0"/>
        <v>41791.504918981482</v>
      </c>
      <c r="L14" s="12">
        <f t="shared" si="1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0"/>
        <v>42508.468854166662</v>
      </c>
      <c r="L15" s="12">
        <f t="shared" si="1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0"/>
        <v>41807.818148148144</v>
      </c>
      <c r="L16" s="12">
        <f t="shared" si="1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0"/>
        <v>42256.183541666665</v>
      </c>
      <c r="L17" s="12">
        <f t="shared" si="1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0"/>
        <v>41760.588090277779</v>
      </c>
      <c r="L18" s="12">
        <f t="shared" si="1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0"/>
        <v>41917.523402777777</v>
      </c>
      <c r="L19" s="12">
        <f t="shared" si="1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0"/>
        <v>41869.333981481475</v>
      </c>
      <c r="L20" s="12">
        <f t="shared" si="1"/>
        <v>41899.333981481475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0"/>
        <v>42175.608032407406</v>
      </c>
      <c r="L21" s="12">
        <f t="shared" si="1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0"/>
        <v>42200.549907407403</v>
      </c>
      <c r="L22" s="12">
        <f t="shared" si="1"/>
        <v>42260.549907407403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0"/>
        <v>41878.418854166666</v>
      </c>
      <c r="L23" s="12">
        <f t="shared" si="1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0"/>
        <v>41989.703009259254</v>
      </c>
      <c r="L24" s="12">
        <f t="shared" si="1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0"/>
        <v>42097.570613425924</v>
      </c>
      <c r="L25" s="12">
        <f t="shared" si="1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0"/>
        <v>42229.611840277772</v>
      </c>
      <c r="L26" s="12">
        <f t="shared" si="1"/>
        <v>42262.610416666663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0"/>
        <v>42317.816678240742</v>
      </c>
      <c r="L27" s="12">
        <f t="shared" si="1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0"/>
        <v>41828.307222222218</v>
      </c>
      <c r="L28" s="12">
        <f t="shared" si="1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0"/>
        <v>41928.956400462957</v>
      </c>
      <c r="L29" s="12">
        <f t="shared" si="1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0"/>
        <v>42324.755601851844</v>
      </c>
      <c r="L30" s="12">
        <f t="shared" si="1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0"/>
        <v>41812.464907407404</v>
      </c>
      <c r="L31" s="12">
        <f t="shared" si="1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0"/>
        <v>41842.084664351853</v>
      </c>
      <c r="L32" s="12">
        <f t="shared" si="1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0"/>
        <v>42376.583726851844</v>
      </c>
      <c r="L33" s="12">
        <f t="shared" si="1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0"/>
        <v>42461.419178240736</v>
      </c>
      <c r="L34" s="12">
        <f t="shared" si="1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0"/>
        <v>42286.452557870369</v>
      </c>
      <c r="L35" s="12">
        <f t="shared" si="1"/>
        <v>42316.494224537033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0"/>
        <v>41841.113437499997</v>
      </c>
      <c r="L36" s="12">
        <f t="shared" si="1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0"/>
        <v>42098.083495370367</v>
      </c>
      <c r="L37" s="12">
        <f t="shared" si="1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0"/>
        <v>42068.098668981482</v>
      </c>
      <c r="L38" s="12">
        <f t="shared" si="1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0"/>
        <v>42032.484710648147</v>
      </c>
      <c r="L39" s="12">
        <f t="shared" si="1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0"/>
        <v>41374.84888888889</v>
      </c>
      <c r="L40" s="12">
        <f t="shared" si="1"/>
        <v>41404.84888888889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0"/>
        <v>41753.838749999995</v>
      </c>
      <c r="L41" s="12">
        <f t="shared" si="1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0"/>
        <v>41789.005648148144</v>
      </c>
      <c r="L42" s="12">
        <f t="shared" si="1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0"/>
        <v>41887.360578703701</v>
      </c>
      <c r="L43" s="12">
        <f t="shared" si="1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0"/>
        <v>41971.430856481478</v>
      </c>
      <c r="L44" s="12">
        <f t="shared" si="1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0"/>
        <v>41802.582013888888</v>
      </c>
      <c r="L45" s="12">
        <f t="shared" si="1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0"/>
        <v>41873.890474537031</v>
      </c>
      <c r="L46" s="12">
        <f t="shared" si="1"/>
        <v>41918.890474537031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0"/>
        <v>42457.415590277778</v>
      </c>
      <c r="L47" s="12">
        <f t="shared" si="1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0"/>
        <v>42323.756643518514</v>
      </c>
      <c r="L48" s="12">
        <f t="shared" si="1"/>
        <v>42353.756643518514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0"/>
        <v>41932.611192129625</v>
      </c>
      <c r="L49" s="12">
        <f t="shared" si="1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0"/>
        <v>42033.308564814812</v>
      </c>
      <c r="L50" s="12">
        <f t="shared" si="1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0"/>
        <v>42270.968113425923</v>
      </c>
      <c r="L51" s="12">
        <f t="shared" si="1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0"/>
        <v>41995.544652777775</v>
      </c>
      <c r="L52" s="12">
        <f t="shared" si="1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0"/>
        <v>42196.72033564814</v>
      </c>
      <c r="L53" s="12">
        <f t="shared" si="1"/>
        <v>42226.72033564814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0"/>
        <v>41807.493587962963</v>
      </c>
      <c r="L54" s="12">
        <f t="shared" si="1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0"/>
        <v>41719.340798611105</v>
      </c>
      <c r="L55" s="12">
        <f t="shared" si="1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0"/>
        <v>42333.504872685182</v>
      </c>
      <c r="L56" s="12">
        <f t="shared" si="1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0"/>
        <v>42496.760601851849</v>
      </c>
      <c r="L57" s="12">
        <f t="shared" si="1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0"/>
        <v>42149.340555555558</v>
      </c>
      <c r="L58" s="12">
        <f t="shared" si="1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0"/>
        <v>42089.624560185184</v>
      </c>
      <c r="L59" s="12">
        <f t="shared" si="1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0"/>
        <v>41932.536712962959</v>
      </c>
      <c r="L60" s="12">
        <f t="shared" si="1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0"/>
        <v>42230.027499999997</v>
      </c>
      <c r="L61" s="12">
        <f t="shared" si="1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0"/>
        <v>41701.693483796298</v>
      </c>
      <c r="L62" s="12">
        <f t="shared" si="1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0"/>
        <v>41409.605983796289</v>
      </c>
      <c r="L63" s="12">
        <f t="shared" si="1"/>
        <v>41431.605983796289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0"/>
        <v>41311.591180555552</v>
      </c>
      <c r="L64" s="12">
        <f t="shared" si="1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0"/>
        <v>41612.703854166662</v>
      </c>
      <c r="L65" s="12">
        <f t="shared" si="1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0"/>
        <v>41432.809965277775</v>
      </c>
      <c r="L66" s="12">
        <f t="shared" si="1"/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(J67/86400)+25569+(-5/24)</f>
        <v>41835.612893518519</v>
      </c>
      <c r="L67" s="12">
        <f t="shared" ref="L67:L130" si="7">(I67/86400)+25569+(-5/24)</f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8">
        <f t="shared" ref="R67:R130" si="9">E67/N67</f>
        <v>132.05263157894737</v>
      </c>
      <c r="S67" t="str">
        <f t="shared" ref="S67:S130" si="10">LEFT(P67, SEARCH("/", P67) - 1)</f>
        <v>film &amp; video</v>
      </c>
      <c r="T67" t="str">
        <f t="shared" ref="T67:T130" si="11">RIGHT(P67, LEN(P67) - SEARCH("/", 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42539.641435185178</v>
      </c>
      <c r="L68" s="12">
        <f t="shared" si="7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41075.375046296293</v>
      </c>
      <c r="L69" s="12">
        <f t="shared" si="7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41663.36100694444</v>
      </c>
      <c r="L70" s="12">
        <f t="shared" si="7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40785.979456018518</v>
      </c>
      <c r="L71" s="12">
        <f t="shared" si="7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40730.688020833331</v>
      </c>
      <c r="L72" s="12">
        <f t="shared" si="7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40997.063159722216</v>
      </c>
      <c r="L73" s="12">
        <f t="shared" si="7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41207.801863425928</v>
      </c>
      <c r="L74" s="12">
        <f t="shared" si="7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40587.548425925925</v>
      </c>
      <c r="L75" s="12">
        <f t="shared" si="7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42360.278877314813</v>
      </c>
      <c r="L76" s="12">
        <f t="shared" si="7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41357.000833333332</v>
      </c>
      <c r="L77" s="12">
        <f t="shared" si="7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40844.483310185184</v>
      </c>
      <c r="L78" s="12">
        <f t="shared" si="7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40996.936539351846</v>
      </c>
      <c r="L79" s="12">
        <f t="shared" si="7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42604.522233796299</v>
      </c>
      <c r="L80" s="12">
        <f t="shared" si="7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41724.568206018514</v>
      </c>
      <c r="L81" s="12">
        <f t="shared" si="7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41582.875648148147</v>
      </c>
      <c r="L82" s="12">
        <f t="shared" si="7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41099.950543981475</v>
      </c>
      <c r="L83" s="12">
        <f t="shared" si="7"/>
        <v>41103.918055555558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40795.611817129626</v>
      </c>
      <c r="L84" s="12">
        <f t="shared" si="7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42042.407280092586</v>
      </c>
      <c r="L85" s="12">
        <f t="shared" si="7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40648.54960648148</v>
      </c>
      <c r="L86" s="12">
        <f t="shared" si="7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40778.917094907403</v>
      </c>
      <c r="L87" s="12">
        <f t="shared" si="7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42291.347743055558</v>
      </c>
      <c r="L88" s="12">
        <f t="shared" si="7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40322.331053240741</v>
      </c>
      <c r="L89" s="12">
        <f t="shared" si="7"/>
        <v>40331.861805555549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41786.450590277775</v>
      </c>
      <c r="L90" s="12">
        <f t="shared" si="7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41402.543888888882</v>
      </c>
      <c r="L91" s="12">
        <f t="shared" si="7"/>
        <v>41427.543888888882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40706.089108796295</v>
      </c>
      <c r="L92" s="12">
        <f t="shared" si="7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40619.194027777776</v>
      </c>
      <c r="L93" s="12">
        <f t="shared" si="7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42720.990543981483</v>
      </c>
      <c r="L94" s="12">
        <f t="shared" si="7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41065.649733796294</v>
      </c>
      <c r="L95" s="12">
        <f t="shared" si="7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41716.509513888886</v>
      </c>
      <c r="L96" s="12">
        <f t="shared" si="7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40934.796770833331</v>
      </c>
      <c r="L97" s="12">
        <f t="shared" si="7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40324.45417824074</v>
      </c>
      <c r="L98" s="12">
        <f t="shared" si="7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40705.926874999997</v>
      </c>
      <c r="L99" s="12">
        <f t="shared" si="7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41214.586504629631</v>
      </c>
      <c r="L100" s="12">
        <f t="shared" si="7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41631.694432870368</v>
      </c>
      <c r="L101" s="12">
        <f t="shared" si="7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41197.544976851852</v>
      </c>
      <c r="L102" s="12">
        <f t="shared" si="7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41274.568402777775</v>
      </c>
      <c r="L103" s="12">
        <f t="shared" si="7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40504.922835648147</v>
      </c>
      <c r="L104" s="12">
        <f t="shared" si="7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41682.597569444442</v>
      </c>
      <c r="L105" s="12">
        <f t="shared" si="7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40612.486874999995</v>
      </c>
      <c r="L106" s="12">
        <f t="shared" si="7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42485.516435185178</v>
      </c>
      <c r="L107" s="12">
        <f t="shared" si="7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40987.568298611106</v>
      </c>
      <c r="L108" s="12">
        <f t="shared" si="7"/>
        <v>41001.568298611106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40635.774155092593</v>
      </c>
      <c r="L109" s="12">
        <f t="shared" si="7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41365.404745370368</v>
      </c>
      <c r="L110" s="12">
        <f t="shared" si="7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40569.817476851851</v>
      </c>
      <c r="L111" s="12">
        <f t="shared" si="7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41557.741354166668</v>
      </c>
      <c r="L112" s="12">
        <f t="shared" si="7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42125.124849537031</v>
      </c>
      <c r="L113" s="12">
        <f t="shared" si="7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41717.834699074076</v>
      </c>
      <c r="L114" s="12">
        <f t="shared" si="7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40753.550092592588</v>
      </c>
      <c r="L115" s="12">
        <f t="shared" si="7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40861.065833333334</v>
      </c>
      <c r="L116" s="12">
        <f t="shared" si="7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40918.530601851853</v>
      </c>
      <c r="L117" s="12">
        <f t="shared" si="7"/>
        <v>40943.530601851853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40595.288831018515</v>
      </c>
      <c r="L118" s="12">
        <f t="shared" si="7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40248.626666666663</v>
      </c>
      <c r="L119" s="12">
        <f t="shared" si="7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40722.845324074071</v>
      </c>
      <c r="L120" s="12">
        <f t="shared" si="7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40738.860949074071</v>
      </c>
      <c r="L121" s="12">
        <f t="shared" si="7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42615.841516203705</v>
      </c>
      <c r="L122" s="12">
        <f t="shared" si="7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42096.496643518512</v>
      </c>
      <c r="L123" s="12">
        <f t="shared" si="7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42593.223460648143</v>
      </c>
      <c r="L124" s="12">
        <f t="shared" si="7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41904.573657407404</v>
      </c>
      <c r="L125" s="12">
        <f t="shared" si="7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42114.720393518517</v>
      </c>
      <c r="L126" s="12">
        <f t="shared" si="7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42709.78564814815</v>
      </c>
      <c r="L127" s="12">
        <f t="shared" si="7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42135.381215277775</v>
      </c>
      <c r="L128" s="12">
        <f t="shared" si="7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42067.415983796294</v>
      </c>
      <c r="L129" s="12">
        <f t="shared" si="7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42628.019594907404</v>
      </c>
      <c r="L130" s="12">
        <f t="shared" si="7"/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2">(J131/86400)+25569+(-5/24)</f>
        <v>41882.728969907403</v>
      </c>
      <c r="L131" s="12">
        <f t="shared" ref="L131:L194" si="13">(I131/86400)+25569+(-5/24)</f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8" t="e">
        <f t="shared" ref="R131:R194" si="15">E131/N131</f>
        <v>#DIV/0!</v>
      </c>
      <c r="S131" t="str">
        <f t="shared" ref="S131:S194" si="16">LEFT(P131, SEARCH("/", P131) - 1)</f>
        <v>film &amp; video</v>
      </c>
      <c r="T131" t="str">
        <f t="shared" ref="T131:T194" si="17">RIGHT(P131, LEN(P131) - SEARCH("/", 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2"/>
        <v>41778.707083333335</v>
      </c>
      <c r="L132" s="12">
        <f t="shared" si="13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2"/>
        <v>42541.629178240742</v>
      </c>
      <c r="L133" s="12">
        <f t="shared" si="13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2"/>
        <v>41905.60424768518</v>
      </c>
      <c r="L134" s="12">
        <f t="shared" si="13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2"/>
        <v>42491.599351851844</v>
      </c>
      <c r="L135" s="12">
        <f t="shared" si="13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2"/>
        <v>42221.701597222222</v>
      </c>
      <c r="L136" s="12">
        <f t="shared" si="13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2"/>
        <v>41788.173576388886</v>
      </c>
      <c r="L137" s="12">
        <f t="shared" si="13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2"/>
        <v>42096.201782407406</v>
      </c>
      <c r="L138" s="12">
        <f t="shared" si="13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2"/>
        <v>42239.365659722222</v>
      </c>
      <c r="L139" s="12">
        <f t="shared" si="13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2"/>
        <v>42186.049085648141</v>
      </c>
      <c r="L140" s="12">
        <f t="shared" si="13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2"/>
        <v>42187.712638888886</v>
      </c>
      <c r="L141" s="12">
        <f t="shared" si="13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2"/>
        <v>42052.989953703705</v>
      </c>
      <c r="L142" s="12">
        <f t="shared" si="13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2"/>
        <v>42109.944710648146</v>
      </c>
      <c r="L143" s="12">
        <f t="shared" si="13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2"/>
        <v>41938.684930555552</v>
      </c>
      <c r="L144" s="12">
        <f t="shared" si="13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2"/>
        <v>42558.855810185181</v>
      </c>
      <c r="L145" s="12">
        <f t="shared" si="13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2"/>
        <v>42047.554074074076</v>
      </c>
      <c r="L146" s="12">
        <f t="shared" si="13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2"/>
        <v>42200.333935185183</v>
      </c>
      <c r="L147" s="12">
        <f t="shared" si="13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2"/>
        <v>42692.807847222219</v>
      </c>
      <c r="L148" s="12">
        <f t="shared" si="13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2"/>
        <v>41969.559490740743</v>
      </c>
      <c r="L149" s="12">
        <f t="shared" si="13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2"/>
        <v>42397.073333333326</v>
      </c>
      <c r="L150" s="12">
        <f t="shared" si="13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2"/>
        <v>41967.963773148142</v>
      </c>
      <c r="L151" s="12">
        <f t="shared" si="13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2"/>
        <v>42089.95349537037</v>
      </c>
      <c r="L152" s="12">
        <f t="shared" si="13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2"/>
        <v>42113.342488425922</v>
      </c>
      <c r="L153" s="12">
        <f t="shared" si="13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2"/>
        <v>41874.869212962956</v>
      </c>
      <c r="L154" s="12">
        <f t="shared" si="13"/>
        <v>41904.869212962956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2"/>
        <v>41933.377824074072</v>
      </c>
      <c r="L155" s="12">
        <f t="shared" si="13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2"/>
        <v>42115.339062499996</v>
      </c>
      <c r="L156" s="12">
        <f t="shared" si="13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2"/>
        <v>42168.351099537038</v>
      </c>
      <c r="L157" s="12">
        <f t="shared" si="13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2"/>
        <v>41793.916620370372</v>
      </c>
      <c r="L158" s="12">
        <f t="shared" si="13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2"/>
        <v>42396.703379629624</v>
      </c>
      <c r="L159" s="12">
        <f t="shared" si="13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2"/>
        <v>41903.868379629625</v>
      </c>
      <c r="L160" s="12">
        <f t="shared" si="13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2"/>
        <v>42514.226215277777</v>
      </c>
      <c r="L161" s="12">
        <f t="shared" si="13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2"/>
        <v>42171.70475694444</v>
      </c>
      <c r="L162" s="12">
        <f t="shared" si="13"/>
        <v>42231.70475694444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2"/>
        <v>41792.479108796295</v>
      </c>
      <c r="L163" s="12">
        <f t="shared" si="13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2"/>
        <v>41834.91847222222</v>
      </c>
      <c r="L164" s="12">
        <f t="shared" si="13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2"/>
        <v>42243.752939814811</v>
      </c>
      <c r="L165" s="12">
        <f t="shared" si="13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2"/>
        <v>41841.554409722223</v>
      </c>
      <c r="L166" s="12">
        <f t="shared" si="13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2"/>
        <v>42351.450509259252</v>
      </c>
      <c r="L167" s="12">
        <f t="shared" si="13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2"/>
        <v>42720.867615740739</v>
      </c>
      <c r="L168" s="12">
        <f t="shared" si="13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2"/>
        <v>42160.719155092585</v>
      </c>
      <c r="L169" s="12">
        <f t="shared" si="13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2"/>
        <v>42052.626967592594</v>
      </c>
      <c r="L170" s="12">
        <f t="shared" si="13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2"/>
        <v>41900.296979166662</v>
      </c>
      <c r="L171" s="12">
        <f t="shared" si="13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2"/>
        <v>42216.769479166665</v>
      </c>
      <c r="L172" s="12">
        <f t="shared" si="13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2"/>
        <v>42533.972384259258</v>
      </c>
      <c r="L173" s="12">
        <f t="shared" si="13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2"/>
        <v>42047.186608796292</v>
      </c>
      <c r="L174" s="12">
        <f t="shared" si="13"/>
        <v>42082.144942129627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2"/>
        <v>42033.364675925921</v>
      </c>
      <c r="L175" s="12">
        <f t="shared" si="13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2"/>
        <v>42072.55064814815</v>
      </c>
      <c r="L176" s="12">
        <f t="shared" si="13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2"/>
        <v>41855.569571759253</v>
      </c>
      <c r="L177" s="12">
        <f t="shared" si="13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2"/>
        <v>42191.615729166668</v>
      </c>
      <c r="L178" s="12">
        <f t="shared" si="13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2"/>
        <v>42069.839421296296</v>
      </c>
      <c r="L179" s="12">
        <f t="shared" si="13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2"/>
        <v>42304.747048611105</v>
      </c>
      <c r="L180" s="12">
        <f t="shared" si="13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2"/>
        <v>42402.872164351851</v>
      </c>
      <c r="L181" s="12">
        <f t="shared" si="13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2"/>
        <v>42067.782905092587</v>
      </c>
      <c r="L182" s="12">
        <f t="shared" si="13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2"/>
        <v>42147.533506944441</v>
      </c>
      <c r="L183" s="12">
        <f t="shared" si="13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2"/>
        <v>42711.803611111107</v>
      </c>
      <c r="L184" s="12">
        <f t="shared" si="13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2"/>
        <v>41939.601967592593</v>
      </c>
      <c r="L185" s="12">
        <f t="shared" si="13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2"/>
        <v>41825.58289351852</v>
      </c>
      <c r="L186" s="12">
        <f t="shared" si="13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2"/>
        <v>42570.702997685185</v>
      </c>
      <c r="L187" s="12">
        <f t="shared" si="13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2"/>
        <v>42767.604560185187</v>
      </c>
      <c r="L188" s="12">
        <f t="shared" si="13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2"/>
        <v>42182.02612268518</v>
      </c>
      <c r="L189" s="12">
        <f t="shared" si="13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2"/>
        <v>41856.974710648145</v>
      </c>
      <c r="L190" s="12">
        <f t="shared" si="13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2"/>
        <v>42556.482372685183</v>
      </c>
      <c r="L191" s="12">
        <f t="shared" si="13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2"/>
        <v>42527.442662037036</v>
      </c>
      <c r="L192" s="12">
        <f t="shared" si="13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2"/>
        <v>42239.233078703699</v>
      </c>
      <c r="L193" s="12">
        <f t="shared" si="13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2"/>
        <v>41899.583703703705</v>
      </c>
      <c r="L194" s="12">
        <f t="shared" si="13"/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8">(J195/86400)+25569+(-5/24)</f>
        <v>41911.726458333331</v>
      </c>
      <c r="L195" s="12">
        <f t="shared" ref="L195:L258" si="19">(I195/86400)+25569+(-5/24)</f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8" t="e">
        <f t="shared" ref="R195:R258" si="21">E195/N195</f>
        <v>#DIV/0!</v>
      </c>
      <c r="S195" t="str">
        <f t="shared" ref="S195:S258" si="22">LEFT(P195, SEARCH("/", P195) - 1)</f>
        <v>film &amp; video</v>
      </c>
      <c r="T195" t="str">
        <f t="shared" ref="T195:T258" si="23">RIGHT(P195, LEN(P195) - SEARCH("/", 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8"/>
        <v>42375.788553240738</v>
      </c>
      <c r="L196" s="12">
        <f t="shared" si="19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8"/>
        <v>42135.462175925924</v>
      </c>
      <c r="L197" s="12">
        <f t="shared" si="19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8"/>
        <v>42259.334467592591</v>
      </c>
      <c r="L198" s="12">
        <f t="shared" si="19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8"/>
        <v>42741.640046296299</v>
      </c>
      <c r="L199" s="12">
        <f t="shared" si="19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8"/>
        <v>41887.175023148149</v>
      </c>
      <c r="L200" s="12">
        <f t="shared" si="19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8"/>
        <v>42583.915532407402</v>
      </c>
      <c r="L201" s="12">
        <f t="shared" si="19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8"/>
        <v>41866.875034722216</v>
      </c>
      <c r="L202" s="12">
        <f t="shared" si="19"/>
        <v>41896.875034722216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8"/>
        <v>42023.610289351847</v>
      </c>
      <c r="L203" s="12">
        <f t="shared" si="19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8"/>
        <v>42255.719490740739</v>
      </c>
      <c r="L204" s="12">
        <f t="shared" si="19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8"/>
        <v>41973.639629629623</v>
      </c>
      <c r="L205" s="12">
        <f t="shared" si="19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8"/>
        <v>42556.375034722216</v>
      </c>
      <c r="L206" s="12">
        <f t="shared" si="19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8"/>
        <v>42248.423865740733</v>
      </c>
      <c r="L207" s="12">
        <f t="shared" si="19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8"/>
        <v>42566.79609953703</v>
      </c>
      <c r="L208" s="12">
        <f t="shared" si="19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8"/>
        <v>41977.988865740735</v>
      </c>
      <c r="L209" s="12">
        <f t="shared" si="19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8"/>
        <v>41959.16165509259</v>
      </c>
      <c r="L210" s="12">
        <f t="shared" si="19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8"/>
        <v>42165.714525462965</v>
      </c>
      <c r="L211" s="12">
        <f t="shared" si="19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8"/>
        <v>42248.856388888882</v>
      </c>
      <c r="L212" s="12">
        <f t="shared" si="19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8"/>
        <v>42235.951585648145</v>
      </c>
      <c r="L213" s="12">
        <f t="shared" si="19"/>
        <v>42265.951585648145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8"/>
        <v>42416.672685185178</v>
      </c>
      <c r="L214" s="12">
        <f t="shared" si="19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8"/>
        <v>42202.385960648149</v>
      </c>
      <c r="L215" s="12">
        <f t="shared" si="19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8"/>
        <v>42009.432280092595</v>
      </c>
      <c r="L216" s="12">
        <f t="shared" si="19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8"/>
        <v>42375.021782407406</v>
      </c>
      <c r="L217" s="12">
        <f t="shared" si="19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8"/>
        <v>42066.750428240739</v>
      </c>
      <c r="L218" s="12">
        <f t="shared" si="19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8"/>
        <v>41970.432280092595</v>
      </c>
      <c r="L219" s="12">
        <f t="shared" si="19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8"/>
        <v>42079.420011574075</v>
      </c>
      <c r="L220" s="12">
        <f t="shared" si="19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8"/>
        <v>42429.118344907409</v>
      </c>
      <c r="L221" s="12">
        <f t="shared" si="19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8"/>
        <v>42195.435532407406</v>
      </c>
      <c r="L222" s="12">
        <f t="shared" si="19"/>
        <v>42236.629166666666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8"/>
        <v>42031.629212962966</v>
      </c>
      <c r="L223" s="12">
        <f t="shared" si="19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8"/>
        <v>42031.561550925922</v>
      </c>
      <c r="L224" s="12">
        <f t="shared" si="19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8"/>
        <v>42481.839699074073</v>
      </c>
      <c r="L225" s="12">
        <f t="shared" si="19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8"/>
        <v>42135.026921296296</v>
      </c>
      <c r="L226" s="12">
        <f t="shared" si="19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8"/>
        <v>42438.752939814811</v>
      </c>
      <c r="L227" s="12">
        <f t="shared" si="19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8"/>
        <v>42106.457685185182</v>
      </c>
      <c r="L228" s="12">
        <f t="shared" si="19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8"/>
        <v>42164.685659722221</v>
      </c>
      <c r="L229" s="12">
        <f t="shared" si="19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8"/>
        <v>42096.478067129625</v>
      </c>
      <c r="L230" s="12">
        <f t="shared" si="19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8"/>
        <v>42383.725659722222</v>
      </c>
      <c r="L231" s="12">
        <f t="shared" si="19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8"/>
        <v>42129.568877314814</v>
      </c>
      <c r="L232" s="12">
        <f t="shared" si="19"/>
        <v>42159.568877314814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8"/>
        <v>42341.75059027777</v>
      </c>
      <c r="L233" s="12">
        <f t="shared" si="19"/>
        <v>42371.75059027777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8"/>
        <v>42032.617430555554</v>
      </c>
      <c r="L234" s="12">
        <f t="shared" si="19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8"/>
        <v>42612.703379629624</v>
      </c>
      <c r="L235" s="12">
        <f t="shared" si="19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8"/>
        <v>42135.82707175926</v>
      </c>
      <c r="L236" s="12">
        <f t="shared" si="19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8"/>
        <v>42164.700196759259</v>
      </c>
      <c r="L237" s="12">
        <f t="shared" si="19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8"/>
        <v>42320.876145833332</v>
      </c>
      <c r="L238" s="12">
        <f t="shared" si="19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8"/>
        <v>42377.368854166663</v>
      </c>
      <c r="L239" s="12">
        <f t="shared" si="19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8"/>
        <v>42713.754166666666</v>
      </c>
      <c r="L240" s="12">
        <f t="shared" si="19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8"/>
        <v>42296.901967592588</v>
      </c>
      <c r="L241" s="12">
        <f t="shared" si="19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8"/>
        <v>41354.500127314815</v>
      </c>
      <c r="L242" s="12">
        <f t="shared" si="19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8"/>
        <v>41949.489629629628</v>
      </c>
      <c r="L243" s="12">
        <f t="shared" si="19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8"/>
        <v>40862.28460648148</v>
      </c>
      <c r="L244" s="12">
        <f t="shared" si="19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8"/>
        <v>41661.839166666665</v>
      </c>
      <c r="L245" s="12">
        <f t="shared" si="19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8"/>
        <v>40213.115266203698</v>
      </c>
      <c r="L246" s="12">
        <f t="shared" si="19"/>
        <v>40253.087500000001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8"/>
        <v>41106.844733796293</v>
      </c>
      <c r="L247" s="12">
        <f t="shared" si="19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8"/>
        <v>40480.155150462961</v>
      </c>
      <c r="L248" s="12">
        <f t="shared" si="19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8"/>
        <v>40430.395995370367</v>
      </c>
      <c r="L249" s="12">
        <f t="shared" si="19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8"/>
        <v>40870.566076388888</v>
      </c>
      <c r="L250" s="12">
        <f t="shared" si="19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8"/>
        <v>40332.715509259258</v>
      </c>
      <c r="L251" s="12">
        <f t="shared" si="19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8"/>
        <v>41401.357534722221</v>
      </c>
      <c r="L252" s="12">
        <f t="shared" si="19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8"/>
        <v>41013.579236111109</v>
      </c>
      <c r="L253" s="12">
        <f t="shared" si="19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8"/>
        <v>40266.454374999994</v>
      </c>
      <c r="L254" s="12">
        <f t="shared" si="19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8"/>
        <v>40924.44253472222</v>
      </c>
      <c r="L255" s="12">
        <f t="shared" si="19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8"/>
        <v>42263.744328703702</v>
      </c>
      <c r="L256" s="12">
        <f t="shared" si="19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8"/>
        <v>40588.318078703705</v>
      </c>
      <c r="L257" s="12">
        <f t="shared" si="19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8"/>
        <v>41319.560960648145</v>
      </c>
      <c r="L258" s="12">
        <f t="shared" si="19"/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4">(J259/86400)+25569+(-5/24)</f>
        <v>42479.418541666666</v>
      </c>
      <c r="L259" s="12">
        <f t="shared" ref="L259:L322" si="25">(I259/86400)+25569+(-5/24)</f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8">
        <f t="shared" ref="R259:R322" si="27">E259/N259</f>
        <v>66.70405357142856</v>
      </c>
      <c r="S259" t="str">
        <f t="shared" ref="S259:S322" si="28">LEFT(P259, SEARCH("/", P259) - 1)</f>
        <v>film &amp; video</v>
      </c>
      <c r="T259" t="str">
        <f t="shared" ref="T259:T322" si="29">RIGHT(P259, LEN(P259) - SEARCH("/", 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4"/>
        <v>40681.843356481477</v>
      </c>
      <c r="L260" s="12">
        <f t="shared" si="25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4"/>
        <v>42072.529733796291</v>
      </c>
      <c r="L261" s="12">
        <f t="shared" si="25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4"/>
        <v>40330.547210648147</v>
      </c>
      <c r="L262" s="12">
        <f t="shared" si="25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4"/>
        <v>41017.677129629628</v>
      </c>
      <c r="L263" s="12">
        <f t="shared" si="25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4"/>
        <v>40555.039675925924</v>
      </c>
      <c r="L264" s="12">
        <f t="shared" si="25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4"/>
        <v>41149.746458333328</v>
      </c>
      <c r="L265" s="12">
        <f t="shared" si="25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4"/>
        <v>41010.411979166667</v>
      </c>
      <c r="L266" s="12">
        <f t="shared" si="25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4"/>
        <v>40267.03738425926</v>
      </c>
      <c r="L267" s="12">
        <f t="shared" si="25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4"/>
        <v>40204.966516203705</v>
      </c>
      <c r="L268" s="12">
        <f t="shared" si="25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4"/>
        <v>41785.244201388887</v>
      </c>
      <c r="L269" s="12">
        <f t="shared" si="25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4"/>
        <v>40808.944189814814</v>
      </c>
      <c r="L270" s="12">
        <f t="shared" si="25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4"/>
        <v>42757.988680555551</v>
      </c>
      <c r="L271" s="12">
        <f t="shared" si="25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4"/>
        <v>40637.658217592594</v>
      </c>
      <c r="L272" s="12">
        <f t="shared" si="25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4"/>
        <v>41611.891909722217</v>
      </c>
      <c r="L273" s="12">
        <f t="shared" si="25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4"/>
        <v>40235.692025462959</v>
      </c>
      <c r="L274" s="12">
        <f t="shared" si="25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4"/>
        <v>40697.29011574074</v>
      </c>
      <c r="L275" s="12">
        <f t="shared" si="25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4"/>
        <v>40969.704039351847</v>
      </c>
      <c r="L276" s="12">
        <f t="shared" si="25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4"/>
        <v>41192.823680555557</v>
      </c>
      <c r="L277" s="12">
        <f t="shared" si="25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4"/>
        <v>40966.873541666668</v>
      </c>
      <c r="L278" s="12">
        <f t="shared" si="25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4"/>
        <v>42117.68309027778</v>
      </c>
      <c r="L279" s="12">
        <f t="shared" si="25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4"/>
        <v>41163.832627314812</v>
      </c>
      <c r="L280" s="12">
        <f t="shared" si="25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4"/>
        <v>42759.035833333335</v>
      </c>
      <c r="L281" s="12">
        <f t="shared" si="25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4"/>
        <v>41744.382349537038</v>
      </c>
      <c r="L282" s="12">
        <f t="shared" si="25"/>
        <v>41789.382349537038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4"/>
        <v>39949.955011574071</v>
      </c>
      <c r="L283" s="12">
        <f t="shared" si="25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4"/>
        <v>40194.711712962962</v>
      </c>
      <c r="L284" s="12">
        <f t="shared" si="25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4"/>
        <v>40675.501666666663</v>
      </c>
      <c r="L285" s="12">
        <f t="shared" si="25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4"/>
        <v>40904.529861111107</v>
      </c>
      <c r="L286" s="12">
        <f t="shared" si="25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4"/>
        <v>41506.547777777778</v>
      </c>
      <c r="L287" s="12">
        <f t="shared" si="25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4"/>
        <v>41313.607916666668</v>
      </c>
      <c r="L288" s="12">
        <f t="shared" si="25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4"/>
        <v>41184.069652777776</v>
      </c>
      <c r="L289" s="12">
        <f t="shared" si="25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4"/>
        <v>41050.960567129623</v>
      </c>
      <c r="L290" s="12">
        <f t="shared" si="25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4"/>
        <v>41550.248078703698</v>
      </c>
      <c r="L291" s="12">
        <f t="shared" si="25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4"/>
        <v>40526.160844907405</v>
      </c>
      <c r="L292" s="12">
        <f t="shared" si="25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4"/>
        <v>41376.560717592591</v>
      </c>
      <c r="L293" s="12">
        <f t="shared" si="25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4"/>
        <v>40812.594895833332</v>
      </c>
      <c r="L294" s="12">
        <f t="shared" si="25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4"/>
        <v>41719.459652777776</v>
      </c>
      <c r="L295" s="12">
        <f t="shared" si="25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4"/>
        <v>40342.876087962963</v>
      </c>
      <c r="L296" s="12">
        <f t="shared" si="25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4"/>
        <v>41518.796400462961</v>
      </c>
      <c r="L297" s="12">
        <f t="shared" si="25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4"/>
        <v>41134.267164351848</v>
      </c>
      <c r="L298" s="12">
        <f t="shared" si="25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4"/>
        <v>42089.519687499997</v>
      </c>
      <c r="L299" s="12">
        <f t="shared" si="25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4"/>
        <v>41709.255185185182</v>
      </c>
      <c r="L300" s="12">
        <f t="shared" si="25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4"/>
        <v>40469.016898148147</v>
      </c>
      <c r="L301" s="12">
        <f t="shared" si="25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4"/>
        <v>40626.751597222217</v>
      </c>
      <c r="L302" s="12">
        <f t="shared" si="25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4"/>
        <v>41312.529340277775</v>
      </c>
      <c r="L303" s="12">
        <f t="shared" si="25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4"/>
        <v>40933.648587962962</v>
      </c>
      <c r="L304" s="12">
        <f t="shared" si="25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4"/>
        <v>41031.862800925919</v>
      </c>
      <c r="L305" s="12">
        <f t="shared" si="25"/>
        <v>41061.862800925919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4"/>
        <v>41113.88653935185</v>
      </c>
      <c r="L306" s="12">
        <f t="shared" si="25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4"/>
        <v>40948.421863425923</v>
      </c>
      <c r="L307" s="12">
        <f t="shared" si="25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4"/>
        <v>41333.628854166665</v>
      </c>
      <c r="L308" s="12">
        <f t="shared" si="25"/>
        <v>41353.587187499994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4"/>
        <v>41282.736122685186</v>
      </c>
      <c r="L309" s="12">
        <f t="shared" si="25"/>
        <v>41312.736122685186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4"/>
        <v>40567.486226851848</v>
      </c>
      <c r="L310" s="12">
        <f t="shared" si="25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4"/>
        <v>41134.543217592589</v>
      </c>
      <c r="L311" s="12">
        <f t="shared" si="25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4"/>
        <v>40820.974803240737</v>
      </c>
      <c r="L312" s="12">
        <f t="shared" si="25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4"/>
        <v>40868.011481481481</v>
      </c>
      <c r="L313" s="12">
        <f t="shared" si="25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4"/>
        <v>41348.669351851851</v>
      </c>
      <c r="L314" s="12">
        <f t="shared" si="25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4"/>
        <v>40357.019606481481</v>
      </c>
      <c r="L315" s="12">
        <f t="shared" si="25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4"/>
        <v>41304.624861111108</v>
      </c>
      <c r="L316" s="12">
        <f t="shared" si="25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4"/>
        <v>41113.564050925925</v>
      </c>
      <c r="L317" s="12">
        <f t="shared" si="25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4"/>
        <v>41950.715243055551</v>
      </c>
      <c r="L318" s="12">
        <f t="shared" si="25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4"/>
        <v>41589.468553240738</v>
      </c>
      <c r="L319" s="12">
        <f t="shared" si="25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4"/>
        <v>41329.830451388887</v>
      </c>
      <c r="L320" s="12">
        <f t="shared" si="25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4"/>
        <v>40123.629965277774</v>
      </c>
      <c r="L321" s="12">
        <f t="shared" si="25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4"/>
        <v>42331.34297453703</v>
      </c>
      <c r="L322" s="12">
        <f t="shared" si="25"/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0">(J323/86400)+25569+(-5/24)</f>
        <v>42647.238263888888</v>
      </c>
      <c r="L323" s="12">
        <f t="shared" ref="L323:L386" si="31">(I323/86400)+25569+(-5/24)</f>
        <v>42682.279930555553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8">
        <f t="shared" ref="R323:R386" si="33">E323/N323</f>
        <v>106.62314540059347</v>
      </c>
      <c r="S323" t="str">
        <f t="shared" ref="S323:S386" si="34">LEFT(P323, SEARCH("/", P323) - 1)</f>
        <v>film &amp; video</v>
      </c>
      <c r="T323" t="str">
        <f t="shared" ref="T323:T386" si="35">RIGHT(P323, LEN(P323) - SEARCH("/", 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0"/>
        <v>42473.361666666664</v>
      </c>
      <c r="L324" s="12">
        <f t="shared" si="31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0"/>
        <v>42697.113032407404</v>
      </c>
      <c r="L325" s="12">
        <f t="shared" si="31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0"/>
        <v>42184.417916666665</v>
      </c>
      <c r="L326" s="12">
        <f t="shared" si="31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0"/>
        <v>42688.979548611103</v>
      </c>
      <c r="L327" s="12">
        <f t="shared" si="31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0"/>
        <v>42775.106550925928</v>
      </c>
      <c r="L328" s="12">
        <f t="shared" si="31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0"/>
        <v>42058.026956018519</v>
      </c>
      <c r="L329" s="12">
        <f t="shared" si="31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0"/>
        <v>42278.738287037035</v>
      </c>
      <c r="L330" s="12">
        <f t="shared" si="31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0"/>
        <v>42291.258414351854</v>
      </c>
      <c r="L331" s="12">
        <f t="shared" si="31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0"/>
        <v>41379.307442129626</v>
      </c>
      <c r="L332" s="12">
        <f t="shared" si="31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0"/>
        <v>42507.373078703698</v>
      </c>
      <c r="L333" s="12">
        <f t="shared" si="31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0"/>
        <v>42263.471956018511</v>
      </c>
      <c r="L334" s="12">
        <f t="shared" si="31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0"/>
        <v>42437.428136574068</v>
      </c>
      <c r="L335" s="12">
        <f t="shared" si="31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0"/>
        <v>42101.474039351851</v>
      </c>
      <c r="L336" s="12">
        <f t="shared" si="31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0"/>
        <v>42101.529108796291</v>
      </c>
      <c r="L337" s="12">
        <f t="shared" si="31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0"/>
        <v>42291.387939814813</v>
      </c>
      <c r="L338" s="12">
        <f t="shared" si="31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0"/>
        <v>42046.920231481483</v>
      </c>
      <c r="L339" s="12">
        <f t="shared" si="31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0"/>
        <v>42559.547337962962</v>
      </c>
      <c r="L340" s="12">
        <f t="shared" si="31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0"/>
        <v>42093.551712962959</v>
      </c>
      <c r="L341" s="12">
        <f t="shared" si="31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0"/>
        <v>42772.460729166669</v>
      </c>
      <c r="L342" s="12">
        <f t="shared" si="31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0"/>
        <v>41894.671273148146</v>
      </c>
      <c r="L343" s="12">
        <f t="shared" si="31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0"/>
        <v>42459.572511574072</v>
      </c>
      <c r="L344" s="12">
        <f t="shared" si="31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0"/>
        <v>41926.529456018514</v>
      </c>
      <c r="L345" s="12">
        <f t="shared" si="31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0"/>
        <v>42111.762662037036</v>
      </c>
      <c r="L346" s="12">
        <f t="shared" si="31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0"/>
        <v>42114.735995370364</v>
      </c>
      <c r="L347" s="12">
        <f t="shared" si="31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0"/>
        <v>42261.291909722218</v>
      </c>
      <c r="L348" s="12">
        <f t="shared" si="31"/>
        <v>42291.291909722218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0"/>
        <v>42292.287141203698</v>
      </c>
      <c r="L349" s="12">
        <f t="shared" si="31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0"/>
        <v>42207.378657407404</v>
      </c>
      <c r="L350" s="12">
        <f t="shared" si="31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0"/>
        <v>42760.290601851848</v>
      </c>
      <c r="L351" s="12">
        <f t="shared" si="31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0"/>
        <v>42585.857743055552</v>
      </c>
      <c r="L352" s="12">
        <f t="shared" si="31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0"/>
        <v>42427.75641203703</v>
      </c>
      <c r="L353" s="12">
        <f t="shared" si="31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0"/>
        <v>41889.959120370368</v>
      </c>
      <c r="L354" s="12">
        <f t="shared" si="31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0"/>
        <v>42297.583553240744</v>
      </c>
      <c r="L355" s="12">
        <f t="shared" si="31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0"/>
        <v>42438.619456018518</v>
      </c>
      <c r="L356" s="12">
        <f t="shared" si="31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0"/>
        <v>41943.0855787037</v>
      </c>
      <c r="L357" s="12">
        <f t="shared" si="31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0"/>
        <v>42415.594826388886</v>
      </c>
      <c r="L358" s="12">
        <f t="shared" si="31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0"/>
        <v>42078.01385416666</v>
      </c>
      <c r="L359" s="12">
        <f t="shared" si="31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0"/>
        <v>42507.651863425919</v>
      </c>
      <c r="L360" s="12">
        <f t="shared" si="31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0"/>
        <v>41934.86215277778</v>
      </c>
      <c r="L361" s="12">
        <f t="shared" si="31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0"/>
        <v>42163.689583333333</v>
      </c>
      <c r="L362" s="12">
        <f t="shared" si="31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0"/>
        <v>41935.792893518512</v>
      </c>
      <c r="L363" s="12">
        <f t="shared" si="31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0"/>
        <v>41837.002210648148</v>
      </c>
      <c r="L364" s="12">
        <f t="shared" si="31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0"/>
        <v>40255.53629629629</v>
      </c>
      <c r="L365" s="12">
        <f t="shared" si="31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0"/>
        <v>41780.651296296295</v>
      </c>
      <c r="L366" s="12">
        <f t="shared" si="31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0"/>
        <v>41668.398136574069</v>
      </c>
      <c r="L367" s="12">
        <f t="shared" si="31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0"/>
        <v>41019.584699074076</v>
      </c>
      <c r="L368" s="12">
        <f t="shared" si="31"/>
        <v>41049.584699074076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0"/>
        <v>41355.368958333333</v>
      </c>
      <c r="L369" s="12">
        <f t="shared" si="31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0"/>
        <v>42043.397245370368</v>
      </c>
      <c r="L370" s="12">
        <f t="shared" si="31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0"/>
        <v>40893.3433912037</v>
      </c>
      <c r="L371" s="12">
        <f t="shared" si="31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0"/>
        <v>42711.586805555555</v>
      </c>
      <c r="L372" s="12">
        <f t="shared" si="31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0"/>
        <v>41261.559479166666</v>
      </c>
      <c r="L373" s="12">
        <f t="shared" si="31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0"/>
        <v>42425.368564814817</v>
      </c>
      <c r="L374" s="12">
        <f t="shared" si="31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0"/>
        <v>41078.703680555554</v>
      </c>
      <c r="L375" s="12">
        <f t="shared" si="31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0"/>
        <v>40757.680914351848</v>
      </c>
      <c r="L376" s="12">
        <f t="shared" si="31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0"/>
        <v>41657.77674768518</v>
      </c>
      <c r="L377" s="12">
        <f t="shared" si="31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0"/>
        <v>42576.244398148141</v>
      </c>
      <c r="L378" s="12">
        <f t="shared" si="31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0"/>
        <v>42292.042453703696</v>
      </c>
      <c r="L379" s="12">
        <f t="shared" si="31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0"/>
        <v>42370.363518518519</v>
      </c>
      <c r="L380" s="12">
        <f t="shared" si="31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0"/>
        <v>40987.479999999996</v>
      </c>
      <c r="L381" s="12">
        <f t="shared" si="31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0"/>
        <v>42367.511481481481</v>
      </c>
      <c r="L382" s="12">
        <f t="shared" si="31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0"/>
        <v>41085.48978009259</v>
      </c>
      <c r="L383" s="12">
        <f t="shared" si="31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0"/>
        <v>41144.501157407409</v>
      </c>
      <c r="L384" s="12">
        <f t="shared" si="31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0"/>
        <v>41754.90924768518</v>
      </c>
      <c r="L385" s="12">
        <f t="shared" si="31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0"/>
        <v>41980.573460648149</v>
      </c>
      <c r="L386" s="12">
        <f t="shared" si="31"/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6">(J387/86400)+25569+(-5/24)</f>
        <v>41934.376168981478</v>
      </c>
      <c r="L387" s="12">
        <f t="shared" ref="L387:L450" si="37">(I387/86400)+25569+(-5/24)</f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8">
        <f t="shared" ref="R387:R450" si="39">E387/N387</f>
        <v>111.79535864978902</v>
      </c>
      <c r="S387" t="str">
        <f t="shared" ref="S387:S450" si="40">LEFT(P387, SEARCH("/", P387) - 1)</f>
        <v>film &amp; video</v>
      </c>
      <c r="T387" t="str">
        <f t="shared" ref="T387:T450" si="41">RIGHT(P387, LEN(P387) - SEARCH("/", 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6"/>
        <v>42211.742951388886</v>
      </c>
      <c r="L388" s="12">
        <f t="shared" si="37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6"/>
        <v>42200.468263888884</v>
      </c>
      <c r="L389" s="12">
        <f t="shared" si="37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6"/>
        <v>42548.86782407407</v>
      </c>
      <c r="L390" s="12">
        <f t="shared" si="37"/>
        <v>42578.86782407407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6"/>
        <v>41673.854745370372</v>
      </c>
      <c r="L391" s="12">
        <f t="shared" si="37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6"/>
        <v>42111.828379629624</v>
      </c>
      <c r="L392" s="12">
        <f t="shared" si="37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6"/>
        <v>40864.833923611106</v>
      </c>
      <c r="L393" s="12">
        <f t="shared" si="37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6"/>
        <v>40763.508923611109</v>
      </c>
      <c r="L394" s="12">
        <f t="shared" si="37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6"/>
        <v>41526.500601851847</v>
      </c>
      <c r="L395" s="12">
        <f t="shared" si="37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6"/>
        <v>42417.60974537037</v>
      </c>
      <c r="L396" s="12">
        <f t="shared" si="37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6"/>
        <v>40990.700925925921</v>
      </c>
      <c r="L397" s="12">
        <f t="shared" si="37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6"/>
        <v>41082.356550925928</v>
      </c>
      <c r="L398" s="12">
        <f t="shared" si="37"/>
        <v>41097.356550925928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6"/>
        <v>40379.568101851852</v>
      </c>
      <c r="L399" s="12">
        <f t="shared" si="37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6"/>
        <v>42078.584791666661</v>
      </c>
      <c r="L400" s="12">
        <f t="shared" si="37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6"/>
        <v>42687.667442129627</v>
      </c>
      <c r="L401" s="12">
        <f t="shared" si="37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6"/>
        <v>41745.427627314813</v>
      </c>
      <c r="L402" s="12">
        <f t="shared" si="37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6"/>
        <v>40732.633912037032</v>
      </c>
      <c r="L403" s="12">
        <f t="shared" si="37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6"/>
        <v>42292.331215277773</v>
      </c>
      <c r="L404" s="12">
        <f t="shared" si="37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6"/>
        <v>40718.102326388886</v>
      </c>
      <c r="L405" s="12">
        <f t="shared" si="37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6"/>
        <v>41646.419699074067</v>
      </c>
      <c r="L406" s="12">
        <f t="shared" si="37"/>
        <v>41675.75277777778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6"/>
        <v>41673.876608796294</v>
      </c>
      <c r="L407" s="12">
        <f t="shared" si="37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6"/>
        <v>40637.95413194444</v>
      </c>
      <c r="L408" s="12">
        <f t="shared" si="37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6"/>
        <v>40806.662615740737</v>
      </c>
      <c r="L409" s="12">
        <f t="shared" si="37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6"/>
        <v>41543.527662037035</v>
      </c>
      <c r="L410" s="12">
        <f t="shared" si="37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6"/>
        <v>42543.654444444437</v>
      </c>
      <c r="L411" s="12">
        <f t="shared" si="37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6"/>
        <v>42113.773113425923</v>
      </c>
      <c r="L412" s="12">
        <f t="shared" si="37"/>
        <v>42173.773113425923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6"/>
        <v>41597.967638888884</v>
      </c>
      <c r="L413" s="12">
        <f t="shared" si="37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6"/>
        <v>41099.534467592588</v>
      </c>
      <c r="L414" s="12">
        <f t="shared" si="37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6"/>
        <v>41079.66910879629</v>
      </c>
      <c r="L415" s="12">
        <f t="shared" si="37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6"/>
        <v>41528.85491898148</v>
      </c>
      <c r="L416" s="12">
        <f t="shared" si="37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6"/>
        <v>41904.643541666665</v>
      </c>
      <c r="L417" s="12">
        <f t="shared" si="37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6"/>
        <v>41648.187858796293</v>
      </c>
      <c r="L418" s="12">
        <f t="shared" si="37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6"/>
        <v>41360.762268518512</v>
      </c>
      <c r="L419" s="12">
        <f t="shared" si="37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6"/>
        <v>42178.07403935185</v>
      </c>
      <c r="L420" s="12">
        <f t="shared" si="37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6"/>
        <v>41394.634108796294</v>
      </c>
      <c r="L421" s="12">
        <f t="shared" si="37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6"/>
        <v>41682.028136574074</v>
      </c>
      <c r="L422" s="12">
        <f t="shared" si="37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6"/>
        <v>42177.283055555548</v>
      </c>
      <c r="L423" s="12">
        <f t="shared" si="37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6"/>
        <v>41863.052048611113</v>
      </c>
      <c r="L424" s="12">
        <f t="shared" si="37"/>
        <v>41893.052048611113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6"/>
        <v>41400.717939814815</v>
      </c>
      <c r="L425" s="12">
        <f t="shared" si="37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6"/>
        <v>40934.167812499996</v>
      </c>
      <c r="L426" s="12">
        <f t="shared" si="37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6"/>
        <v>42275.652824074066</v>
      </c>
      <c r="L427" s="12">
        <f t="shared" si="37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6"/>
        <v>42400.503634259258</v>
      </c>
      <c r="L428" s="12">
        <f t="shared" si="37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6"/>
        <v>42285.700694444444</v>
      </c>
      <c r="L429" s="12">
        <f t="shared" si="37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6"/>
        <v>41778.558391203704</v>
      </c>
      <c r="L430" s="12">
        <f t="shared" si="37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6"/>
        <v>40070.693078703705</v>
      </c>
      <c r="L431" s="12">
        <f t="shared" si="37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6"/>
        <v>41512.898923611108</v>
      </c>
      <c r="L432" s="12">
        <f t="shared" si="37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6"/>
        <v>42526.662997685184</v>
      </c>
      <c r="L433" s="12">
        <f t="shared" si="37"/>
        <v>42556.662997685184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6"/>
        <v>42238.51829861111</v>
      </c>
      <c r="L434" s="12">
        <f t="shared" si="37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6"/>
        <v>42228.421550925923</v>
      </c>
      <c r="L435" s="12">
        <f t="shared" si="37"/>
        <v>42288.421550925923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6"/>
        <v>41576.626180555555</v>
      </c>
      <c r="L436" s="12">
        <f t="shared" si="37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6"/>
        <v>41500.539120370369</v>
      </c>
      <c r="L437" s="12">
        <f t="shared" si="37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6"/>
        <v>41456.154085648144</v>
      </c>
      <c r="L438" s="12">
        <f t="shared" si="37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6"/>
        <v>42591.110254629624</v>
      </c>
      <c r="L439" s="12">
        <f t="shared" si="37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6"/>
        <v>42296.052754629629</v>
      </c>
      <c r="L440" s="12">
        <f t="shared" si="37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6"/>
        <v>41919.553449074076</v>
      </c>
      <c r="L441" s="12">
        <f t="shared" si="37"/>
        <v>41929.553449074076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6"/>
        <v>42423.777233796289</v>
      </c>
      <c r="L442" s="12">
        <f t="shared" si="37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6"/>
        <v>41550.585601851846</v>
      </c>
      <c r="L443" s="12">
        <f t="shared" si="37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6"/>
        <v>42024.680358796293</v>
      </c>
      <c r="L444" s="12">
        <f t="shared" si="37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6"/>
        <v>41649.806724537033</v>
      </c>
      <c r="L445" s="12">
        <f t="shared" si="37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6"/>
        <v>40894.69862268518</v>
      </c>
      <c r="L446" s="12">
        <f t="shared" si="37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6"/>
        <v>42130.127025462956</v>
      </c>
      <c r="L447" s="12">
        <f t="shared" si="37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6"/>
        <v>42036.875231481477</v>
      </c>
      <c r="L448" s="12">
        <f t="shared" si="37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6"/>
        <v>41331.34679398148</v>
      </c>
      <c r="L449" s="12">
        <f t="shared" si="37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6"/>
        <v>41753.549710648142</v>
      </c>
      <c r="L450" s="12">
        <f t="shared" si="37"/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2">(J451/86400)+25569+(-5/24)</f>
        <v>41534.359780092593</v>
      </c>
      <c r="L451" s="12">
        <f t="shared" ref="L451:L514" si="43">(I451/86400)+25569+(-5/24)</f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8">
        <f t="shared" ref="R451:R514" si="45">E451/N451</f>
        <v>9</v>
      </c>
      <c r="S451" t="str">
        <f t="shared" ref="S451:S514" si="46">LEFT(P451, SEARCH("/", P451) - 1)</f>
        <v>film &amp; video</v>
      </c>
      <c r="T451" t="str">
        <f t="shared" ref="T451:T514" si="47">RIGHT(P451, LEN(P451) - SEARCH("/", 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2"/>
        <v>41654.73842592592</v>
      </c>
      <c r="L452" s="12">
        <f t="shared" si="43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2"/>
        <v>41634.506840277776</v>
      </c>
      <c r="L453" s="12">
        <f t="shared" si="43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2"/>
        <v>42107.49554398148</v>
      </c>
      <c r="L454" s="12">
        <f t="shared" si="43"/>
        <v>42137.49554398148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2"/>
        <v>42038.616655092592</v>
      </c>
      <c r="L455" s="12">
        <f t="shared" si="43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2"/>
        <v>41938.508923611109</v>
      </c>
      <c r="L456" s="12">
        <f t="shared" si="43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2"/>
        <v>40970.794236111113</v>
      </c>
      <c r="L457" s="12">
        <f t="shared" si="43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2"/>
        <v>41547.486122685186</v>
      </c>
      <c r="L458" s="12">
        <f t="shared" si="43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2"/>
        <v>41837.559166666666</v>
      </c>
      <c r="L459" s="12">
        <f t="shared" si="43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2"/>
        <v>41378.491435185184</v>
      </c>
      <c r="L460" s="12">
        <f t="shared" si="43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2"/>
        <v>40800.432025462964</v>
      </c>
      <c r="L461" s="12">
        <f t="shared" si="43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2"/>
        <v>41759.334201388883</v>
      </c>
      <c r="L462" s="12">
        <f t="shared" si="43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2"/>
        <v>41407.638506944444</v>
      </c>
      <c r="L463" s="12">
        <f t="shared" si="43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2"/>
        <v>40704.918298611105</v>
      </c>
      <c r="L464" s="12">
        <f t="shared" si="43"/>
        <v>40764.918298611105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2"/>
        <v>40750.501770833333</v>
      </c>
      <c r="L465" s="12">
        <f t="shared" si="43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2"/>
        <v>42488.640451388885</v>
      </c>
      <c r="L466" s="12">
        <f t="shared" si="43"/>
        <v>42508.640451388885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2"/>
        <v>41800.911736111106</v>
      </c>
      <c r="L467" s="12">
        <f t="shared" si="43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2"/>
        <v>41129.734537037039</v>
      </c>
      <c r="L468" s="12">
        <f t="shared" si="43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2"/>
        <v>41135.471458333333</v>
      </c>
      <c r="L469" s="12">
        <f t="shared" si="43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2"/>
        <v>41040.959293981483</v>
      </c>
      <c r="L470" s="12">
        <f t="shared" si="43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2"/>
        <v>41827.781527777777</v>
      </c>
      <c r="L471" s="12">
        <f t="shared" si="43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2"/>
        <v>41604.959363425922</v>
      </c>
      <c r="L472" s="12">
        <f t="shared" si="43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2"/>
        <v>41703.513645833329</v>
      </c>
      <c r="L473" s="12">
        <f t="shared" si="43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2"/>
        <v>41844.714328703703</v>
      </c>
      <c r="L474" s="12">
        <f t="shared" si="43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2"/>
        <v>41869.489803240736</v>
      </c>
      <c r="L475" s="12">
        <f t="shared" si="43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2"/>
        <v>42753.120706018519</v>
      </c>
      <c r="L476" s="12">
        <f t="shared" si="43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2"/>
        <v>42099.877812500003</v>
      </c>
      <c r="L477" s="12">
        <f t="shared" si="43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2"/>
        <v>41757.76667824074</v>
      </c>
      <c r="L478" s="12">
        <f t="shared" si="43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2"/>
        <v>40987.626550925925</v>
      </c>
      <c r="L479" s="12">
        <f t="shared" si="43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2"/>
        <v>42065.702650462961</v>
      </c>
      <c r="L480" s="12">
        <f t="shared" si="43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2"/>
        <v>41904.199479166666</v>
      </c>
      <c r="L481" s="12">
        <f t="shared" si="43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2"/>
        <v>41465.29184027778</v>
      </c>
      <c r="L482" s="12">
        <f t="shared" si="43"/>
        <v>41495.29184027778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2"/>
        <v>41162.46399305555</v>
      </c>
      <c r="L483" s="12">
        <f t="shared" si="43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2"/>
        <v>42447.688541666663</v>
      </c>
      <c r="L484" s="12">
        <f t="shared" si="43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2"/>
        <v>41242.989259259259</v>
      </c>
      <c r="L485" s="12">
        <f t="shared" si="43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2"/>
        <v>42272.731157407405</v>
      </c>
      <c r="L486" s="12">
        <f t="shared" si="43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2"/>
        <v>41381.297442129631</v>
      </c>
      <c r="L487" s="12">
        <f t="shared" si="43"/>
        <v>41411.297442129631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2"/>
        <v>41761.734247685185</v>
      </c>
      <c r="L488" s="12">
        <f t="shared" si="43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2"/>
        <v>42669.386504629627</v>
      </c>
      <c r="L489" s="12">
        <f t="shared" si="43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2"/>
        <v>42713.84606481481</v>
      </c>
      <c r="L490" s="12">
        <f t="shared" si="43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2"/>
        <v>40882.273333333331</v>
      </c>
      <c r="L491" s="12">
        <f t="shared" si="43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2"/>
        <v>41113.760243055549</v>
      </c>
      <c r="L492" s="12">
        <f t="shared" si="43"/>
        <v>41143.760243055549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2"/>
        <v>42366.774293981478</v>
      </c>
      <c r="L493" s="12">
        <f t="shared" si="43"/>
        <v>42396.774293981478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2"/>
        <v>42595.826736111114</v>
      </c>
      <c r="L494" s="12">
        <f t="shared" si="43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2"/>
        <v>42114.517800925925</v>
      </c>
      <c r="L495" s="12">
        <f t="shared" si="43"/>
        <v>42144.517800925925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2"/>
        <v>41799.62228009259</v>
      </c>
      <c r="L496" s="12">
        <f t="shared" si="43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2"/>
        <v>42171.619270833333</v>
      </c>
      <c r="L497" s="12">
        <f t="shared" si="43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2"/>
        <v>41620.723078703704</v>
      </c>
      <c r="L498" s="12">
        <f t="shared" si="43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2"/>
        <v>41944.829456018517</v>
      </c>
      <c r="L499" s="12">
        <f t="shared" si="43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2"/>
        <v>40858.553807870368</v>
      </c>
      <c r="L500" s="12">
        <f t="shared" si="43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2"/>
        <v>40043.687129629623</v>
      </c>
      <c r="L501" s="12">
        <f t="shared" si="43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2"/>
        <v>40247.677673611106</v>
      </c>
      <c r="L502" s="12">
        <f t="shared" si="43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2"/>
        <v>40703.026053240741</v>
      </c>
      <c r="L503" s="12">
        <f t="shared" si="43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2"/>
        <v>40956.345196759255</v>
      </c>
      <c r="L504" s="12">
        <f t="shared" si="43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2"/>
        <v>41991.318321759252</v>
      </c>
      <c r="L505" s="12">
        <f t="shared" si="43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2"/>
        <v>40949.775312499994</v>
      </c>
      <c r="L506" s="12">
        <f t="shared" si="43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2"/>
        <v>42317.889884259253</v>
      </c>
      <c r="L507" s="12">
        <f t="shared" si="43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2"/>
        <v>41466.343981481477</v>
      </c>
      <c r="L508" s="12">
        <f t="shared" si="43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2"/>
        <v>41156.750659722216</v>
      </c>
      <c r="L509" s="12">
        <f t="shared" si="43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2"/>
        <v>40994.815983796296</v>
      </c>
      <c r="L510" s="12">
        <f t="shared" si="43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2"/>
        <v>42153.423263888886</v>
      </c>
      <c r="L511" s="12">
        <f t="shared" si="43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2"/>
        <v>42399.968043981477</v>
      </c>
      <c r="L512" s="12">
        <f t="shared" si="43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2"/>
        <v>41340.09469907407</v>
      </c>
      <c r="L513" s="12">
        <f t="shared" si="43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2"/>
        <v>42649.533877314818</v>
      </c>
      <c r="L514" s="12">
        <f t="shared" si="43"/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48">(J515/86400)+25569+(-5/24)</f>
        <v>42552.445659722223</v>
      </c>
      <c r="L515" s="12">
        <f t="shared" ref="L515:L578" si="49">(I515/86400)+25569+(-5/24)</f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8">
        <f t="shared" ref="R515:R578" si="51">E515/N515</f>
        <v>102.38235294117646</v>
      </c>
      <c r="S515" t="str">
        <f t="shared" ref="S515:S578" si="52">LEFT(P515, SEARCH("/", P515) - 1)</f>
        <v>film &amp; video</v>
      </c>
      <c r="T515" t="str">
        <f t="shared" ref="T515:T578" si="53">RIGHT(P515, LEN(P515) - SEARCH("/", 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48"/>
        <v>41830.405636574069</v>
      </c>
      <c r="L516" s="12">
        <f t="shared" si="49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48"/>
        <v>42327.282418981478</v>
      </c>
      <c r="L517" s="12">
        <f t="shared" si="49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48"/>
        <v>42091.570370370369</v>
      </c>
      <c r="L518" s="12">
        <f t="shared" si="49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48"/>
        <v>42738.406956018516</v>
      </c>
      <c r="L519" s="12">
        <f t="shared" si="49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48"/>
        <v>42223.407685185179</v>
      </c>
      <c r="L520" s="12">
        <f t="shared" si="49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48"/>
        <v>41218.183113425919</v>
      </c>
      <c r="L521" s="12">
        <f t="shared" si="49"/>
        <v>41248.183113425919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48"/>
        <v>42318.493761574071</v>
      </c>
      <c r="L522" s="12">
        <f t="shared" si="49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48"/>
        <v>42645.884479166663</v>
      </c>
      <c r="L523" s="12">
        <f t="shared" si="49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48"/>
        <v>42429.832465277774</v>
      </c>
      <c r="L524" s="12">
        <f t="shared" si="49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48"/>
        <v>42237.924490740734</v>
      </c>
      <c r="L525" s="12">
        <f t="shared" si="49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48"/>
        <v>42492.508900462963</v>
      </c>
      <c r="L526" s="12">
        <f t="shared" si="49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48"/>
        <v>41850.192604166667</v>
      </c>
      <c r="L527" s="12">
        <f t="shared" si="49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48"/>
        <v>42192.383611111109</v>
      </c>
      <c r="L528" s="12">
        <f t="shared" si="49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48"/>
        <v>42752.997291666667</v>
      </c>
      <c r="L529" s="12">
        <f t="shared" si="49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48"/>
        <v>42155.71188657407</v>
      </c>
      <c r="L530" s="12">
        <f t="shared" si="49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48"/>
        <v>42724.822847222218</v>
      </c>
      <c r="L531" s="12">
        <f t="shared" si="49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48"/>
        <v>42157.382731481477</v>
      </c>
      <c r="L532" s="12">
        <f t="shared" si="49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48"/>
        <v>42675.856817129628</v>
      </c>
      <c r="L533" s="12">
        <f t="shared" si="49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48"/>
        <v>42472.798703703702</v>
      </c>
      <c r="L534" s="12">
        <f t="shared" si="49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48"/>
        <v>42482.226446759254</v>
      </c>
      <c r="L535" s="12">
        <f t="shared" si="49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48"/>
        <v>42270.602662037032</v>
      </c>
      <c r="L536" s="12">
        <f t="shared" si="49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48"/>
        <v>42711.336863425924</v>
      </c>
      <c r="L537" s="12">
        <f t="shared" si="49"/>
        <v>42741.336863425924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48"/>
        <v>42179.136655092589</v>
      </c>
      <c r="L538" s="12">
        <f t="shared" si="49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48"/>
        <v>42282.560081018521</v>
      </c>
      <c r="L539" s="12">
        <f t="shared" si="49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48"/>
        <v>42473.586377314808</v>
      </c>
      <c r="L540" s="12">
        <f t="shared" si="49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48"/>
        <v>42534.841516203705</v>
      </c>
      <c r="L541" s="12">
        <f t="shared" si="49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48"/>
        <v>42009.608865740738</v>
      </c>
      <c r="L542" s="12">
        <f t="shared" si="49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48"/>
        <v>42275.838356481479</v>
      </c>
      <c r="L543" s="12">
        <f t="shared" si="49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48"/>
        <v>42433.529120370367</v>
      </c>
      <c r="L544" s="12">
        <f t="shared" si="49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48"/>
        <v>41913.88381944444</v>
      </c>
      <c r="L545" s="12">
        <f t="shared" si="49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48"/>
        <v>42525.448611111111</v>
      </c>
      <c r="L546" s="12">
        <f t="shared" si="49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48"/>
        <v>42283.38413194444</v>
      </c>
      <c r="L547" s="12">
        <f t="shared" si="49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48"/>
        <v>42249.459664351853</v>
      </c>
      <c r="L548" s="12">
        <f t="shared" si="49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48"/>
        <v>42380.488009259258</v>
      </c>
      <c r="L549" s="12">
        <f t="shared" si="49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48"/>
        <v>42276.695</v>
      </c>
      <c r="L550" s="12">
        <f t="shared" si="49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48"/>
        <v>42163.428495370368</v>
      </c>
      <c r="L551" s="12">
        <f t="shared" si="49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48"/>
        <v>42753.47042824074</v>
      </c>
      <c r="L552" s="12">
        <f t="shared" si="49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48"/>
        <v>42173.067407407405</v>
      </c>
      <c r="L553" s="12">
        <f t="shared" si="49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48"/>
        <v>42318.408518518518</v>
      </c>
      <c r="L554" s="12">
        <f t="shared" si="49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48"/>
        <v>41927.511469907404</v>
      </c>
      <c r="L555" s="12">
        <f t="shared" si="49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48"/>
        <v>41901.476527777777</v>
      </c>
      <c r="L556" s="12">
        <f t="shared" si="49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48"/>
        <v>42503.145173611112</v>
      </c>
      <c r="L557" s="12">
        <f t="shared" si="49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48"/>
        <v>42345.651817129627</v>
      </c>
      <c r="L558" s="12">
        <f t="shared" si="49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48"/>
        <v>42676.733831018515</v>
      </c>
      <c r="L559" s="12">
        <f t="shared" si="49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48"/>
        <v>42057.674826388888</v>
      </c>
      <c r="L560" s="12">
        <f t="shared" si="49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48"/>
        <v>42321.074768518512</v>
      </c>
      <c r="L561" s="12">
        <f t="shared" si="49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48"/>
        <v>41960.563020833331</v>
      </c>
      <c r="L562" s="12">
        <f t="shared" si="49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48"/>
        <v>42268.450381944444</v>
      </c>
      <c r="L563" s="12">
        <f t="shared" si="49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48"/>
        <v>42692.180729166663</v>
      </c>
      <c r="L564" s="12">
        <f t="shared" si="49"/>
        <v>42722.180729166663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48"/>
        <v>42021.861655092587</v>
      </c>
      <c r="L565" s="12">
        <f t="shared" si="49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48"/>
        <v>42411.734664351847</v>
      </c>
      <c r="L566" s="12">
        <f t="shared" si="49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48"/>
        <v>42165.576956018514</v>
      </c>
      <c r="L567" s="12">
        <f t="shared" si="49"/>
        <v>42195.576956018514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48"/>
        <v>42535.476076388884</v>
      </c>
      <c r="L568" s="12">
        <f t="shared" si="49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48"/>
        <v>41975.634189814817</v>
      </c>
      <c r="L569" s="12">
        <f t="shared" si="49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48"/>
        <v>42348.713229166664</v>
      </c>
      <c r="L570" s="12">
        <f t="shared" si="49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48"/>
        <v>42340.639027777775</v>
      </c>
      <c r="L571" s="12">
        <f t="shared" si="49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48"/>
        <v>42388.589918981474</v>
      </c>
      <c r="L572" s="12">
        <f t="shared" si="49"/>
        <v>42418.589918981474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48"/>
        <v>42192.607905092591</v>
      </c>
      <c r="L573" s="12">
        <f t="shared" si="49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48"/>
        <v>42282.507962962962</v>
      </c>
      <c r="L574" s="12">
        <f t="shared" si="49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48"/>
        <v>41962.841793981475</v>
      </c>
      <c r="L575" s="12">
        <f t="shared" si="49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48"/>
        <v>42632.235034722216</v>
      </c>
      <c r="L576" s="12">
        <f t="shared" si="49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48"/>
        <v>42138.484293981477</v>
      </c>
      <c r="L577" s="12">
        <f t="shared" si="49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48"/>
        <v>42031.263333333329</v>
      </c>
      <c r="L578" s="12">
        <f t="shared" si="49"/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4">(J579/86400)+25569+(-5/24)</f>
        <v>42450.380810185183</v>
      </c>
      <c r="L579" s="12">
        <f t="shared" ref="L579:L642" si="55">(I579/86400)+25569+(-5/24)</f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8">
        <f t="shared" ref="R579:R642" si="57">E579/N579</f>
        <v>10</v>
      </c>
      <c r="S579" t="str">
        <f t="shared" ref="S579:S642" si="58">LEFT(P579, SEARCH("/", P579) - 1)</f>
        <v>technology</v>
      </c>
      <c r="T579" t="str">
        <f t="shared" ref="T579:T642" si="59">RIGHT(P579, LEN(P579) - SEARCH("/", 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4"/>
        <v>42230.370289351849</v>
      </c>
      <c r="L580" s="12">
        <f t="shared" si="5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4"/>
        <v>41968.643784722219</v>
      </c>
      <c r="L581" s="12">
        <f t="shared" si="5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4"/>
        <v>42605.699849537035</v>
      </c>
      <c r="L582" s="12">
        <f t="shared" si="5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4"/>
        <v>42187.804444444446</v>
      </c>
      <c r="L583" s="12">
        <f t="shared" si="5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4"/>
        <v>42055.531469907401</v>
      </c>
      <c r="L584" s="12">
        <f t="shared" si="5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4"/>
        <v>42052.730173611104</v>
      </c>
      <c r="L585" s="12">
        <f t="shared" si="5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4"/>
        <v>42049.508287037032</v>
      </c>
      <c r="L586" s="12">
        <f t="shared" si="5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4"/>
        <v>42283.182604166665</v>
      </c>
      <c r="L587" s="12">
        <f t="shared" si="5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4"/>
        <v>42020.645914351851</v>
      </c>
      <c r="L588" s="12">
        <f t="shared" si="5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4"/>
        <v>42080.548993055556</v>
      </c>
      <c r="L589" s="12">
        <f t="shared" si="5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4"/>
        <v>42631.561180555553</v>
      </c>
      <c r="L590" s="12">
        <f t="shared" si="5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4"/>
        <v>42178.406238425923</v>
      </c>
      <c r="L591" s="12">
        <f t="shared" si="5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4"/>
        <v>42377.34642361111</v>
      </c>
      <c r="L592" s="12">
        <f t="shared" si="5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4"/>
        <v>42177.334837962961</v>
      </c>
      <c r="L593" s="12">
        <f t="shared" si="5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4"/>
        <v>41946.023842592593</v>
      </c>
      <c r="L594" s="12">
        <f t="shared" si="5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4"/>
        <v>42070.469270833331</v>
      </c>
      <c r="L595" s="12">
        <f t="shared" si="5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4"/>
        <v>42446.571828703702</v>
      </c>
      <c r="L596" s="12">
        <f t="shared" si="5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4"/>
        <v>42082.861550925925</v>
      </c>
      <c r="L597" s="12">
        <f t="shared" si="55"/>
        <v>42127.861550925925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4"/>
        <v>42646.688564814809</v>
      </c>
      <c r="L598" s="12">
        <f t="shared" si="5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4"/>
        <v>42545.496932870366</v>
      </c>
      <c r="L599" s="12">
        <f t="shared" si="5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4"/>
        <v>41947.793761574074</v>
      </c>
      <c r="L600" s="12">
        <f t="shared" si="5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4"/>
        <v>42047.604189814818</v>
      </c>
      <c r="L601" s="12">
        <f t="shared" si="5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4"/>
        <v>42073.589837962958</v>
      </c>
      <c r="L602" s="12">
        <f t="shared" si="5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4"/>
        <v>41969.64975694444</v>
      </c>
      <c r="L603" s="12">
        <f t="shared" si="55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4"/>
        <v>42143.585821759254</v>
      </c>
      <c r="L604" s="12">
        <f t="shared" si="5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4"/>
        <v>41835.430821759255</v>
      </c>
      <c r="L605" s="12">
        <f t="shared" si="5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4"/>
        <v>41848.827037037037</v>
      </c>
      <c r="L606" s="12">
        <f t="shared" si="5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4"/>
        <v>42194.149398148147</v>
      </c>
      <c r="L607" s="12">
        <f t="shared" si="55"/>
        <v>42239.149398148147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4"/>
        <v>42102.442233796297</v>
      </c>
      <c r="L608" s="12">
        <f t="shared" si="5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4"/>
        <v>42300.617314814815</v>
      </c>
      <c r="L609" s="12">
        <f t="shared" si="55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4"/>
        <v>42140.712731481479</v>
      </c>
      <c r="L610" s="12">
        <f t="shared" si="5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4"/>
        <v>42306.825740740744</v>
      </c>
      <c r="L611" s="12">
        <f t="shared" si="5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4"/>
        <v>42086.622523148144</v>
      </c>
      <c r="L612" s="12">
        <f t="shared" si="5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4"/>
        <v>42328.352280092593</v>
      </c>
      <c r="L613" s="12">
        <f t="shared" si="5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4"/>
        <v>42584.823449074072</v>
      </c>
      <c r="L614" s="12">
        <f t="shared" si="55"/>
        <v>42614.823449074072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4"/>
        <v>42247.288425925923</v>
      </c>
      <c r="L615" s="12">
        <f t="shared" si="5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4"/>
        <v>42514.853472222218</v>
      </c>
      <c r="L616" s="12">
        <f t="shared" si="5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4"/>
        <v>42241.913877314808</v>
      </c>
      <c r="L617" s="12">
        <f t="shared" si="5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4"/>
        <v>42761.167905092589</v>
      </c>
      <c r="L618" s="12">
        <f t="shared" si="55"/>
        <v>42791.167905092589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4"/>
        <v>42087.134756944441</v>
      </c>
      <c r="L619" s="12">
        <f t="shared" si="5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4"/>
        <v>42317.60188657407</v>
      </c>
      <c r="L620" s="12">
        <f t="shared" si="55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4"/>
        <v>41908.442013888889</v>
      </c>
      <c r="L621" s="12">
        <f t="shared" si="5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4"/>
        <v>41831.508541666662</v>
      </c>
      <c r="L622" s="12">
        <f t="shared" si="5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4"/>
        <v>42528.779363425921</v>
      </c>
      <c r="L623" s="12">
        <f t="shared" si="5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4"/>
        <v>42532.566412037035</v>
      </c>
      <c r="L624" s="12">
        <f t="shared" si="5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4"/>
        <v>42121.800891203697</v>
      </c>
      <c r="L625" s="12">
        <f t="shared" si="5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4"/>
        <v>42108.78056712963</v>
      </c>
      <c r="L626" s="12">
        <f t="shared" si="55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4"/>
        <v>42790.687233796292</v>
      </c>
      <c r="L627" s="12">
        <f t="shared" si="5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4"/>
        <v>42198.351145833331</v>
      </c>
      <c r="L628" s="12">
        <f t="shared" si="5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4"/>
        <v>42384.098506944443</v>
      </c>
      <c r="L629" s="12">
        <f t="shared" si="5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4"/>
        <v>41803.484456018516</v>
      </c>
      <c r="L630" s="12">
        <f t="shared" si="5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4"/>
        <v>42474.429490740738</v>
      </c>
      <c r="L631" s="12">
        <f t="shared" si="5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4"/>
        <v>42223.411122685182</v>
      </c>
      <c r="L632" s="12">
        <f t="shared" si="5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4"/>
        <v>42489.563993055555</v>
      </c>
      <c r="L633" s="12">
        <f t="shared" si="5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4"/>
        <v>42303.450983796291</v>
      </c>
      <c r="L634" s="12">
        <f t="shared" si="5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4"/>
        <v>42507.090995370367</v>
      </c>
      <c r="L635" s="12">
        <f t="shared" si="5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4"/>
        <v>42031.720243055555</v>
      </c>
      <c r="L636" s="12">
        <f t="shared" si="5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4"/>
        <v>42075.883819444447</v>
      </c>
      <c r="L637" s="12">
        <f t="shared" si="5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4"/>
        <v>42131.247106481482</v>
      </c>
      <c r="L638" s="12">
        <f t="shared" si="5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4"/>
        <v>42762.75368055555</v>
      </c>
      <c r="L639" s="12">
        <f t="shared" si="55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4"/>
        <v>42759.384976851848</v>
      </c>
      <c r="L640" s="12">
        <f t="shared" si="5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4"/>
        <v>41865.374942129631</v>
      </c>
      <c r="L641" s="12">
        <f t="shared" si="5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4"/>
        <v>42683.211979166663</v>
      </c>
      <c r="L642" s="12">
        <f t="shared" si="55"/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0">(J643/86400)+25569+(-5/24)</f>
        <v>42199.361666666664</v>
      </c>
      <c r="L643" s="12">
        <f t="shared" ref="L643:L706" si="61">(I643/86400)+25569+(-5/24)</f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8">
        <f t="shared" ref="R643:R706" si="63">E643/N643</f>
        <v>151.31746031746033</v>
      </c>
      <c r="S643" t="str">
        <f t="shared" ref="S643:S706" si="64">LEFT(P643, SEARCH("/", P643) - 1)</f>
        <v>technology</v>
      </c>
      <c r="T643" t="str">
        <f t="shared" ref="T643:T706" si="65">RIGHT(P643, LEN(P643) - SEARCH("/", 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0"/>
        <v>42199.442986111106</v>
      </c>
      <c r="L644" s="12">
        <f t="shared" si="61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0"/>
        <v>42100.43373842592</v>
      </c>
      <c r="L645" s="12">
        <f t="shared" si="61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0"/>
        <v>41898.457627314812</v>
      </c>
      <c r="L646" s="12">
        <f t="shared" si="61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0"/>
        <v>42563.817986111106</v>
      </c>
      <c r="L647" s="12">
        <f t="shared" si="61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0"/>
        <v>41832.644293981481</v>
      </c>
      <c r="L648" s="12">
        <f t="shared" si="61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0"/>
        <v>42416.559594907405</v>
      </c>
      <c r="L649" s="12">
        <f t="shared" si="61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0"/>
        <v>41891.485046296293</v>
      </c>
      <c r="L650" s="12">
        <f t="shared" si="61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0"/>
        <v>41877.703854166662</v>
      </c>
      <c r="L651" s="12">
        <f t="shared" si="61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0"/>
        <v>41931.828518518516</v>
      </c>
      <c r="L652" s="12">
        <f t="shared" si="61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0"/>
        <v>41955.809155092589</v>
      </c>
      <c r="L653" s="12">
        <f t="shared" si="61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0"/>
        <v>42675.482060185182</v>
      </c>
      <c r="L654" s="12">
        <f t="shared" si="61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0"/>
        <v>42199.410185185181</v>
      </c>
      <c r="L655" s="12">
        <f t="shared" si="61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0"/>
        <v>42163.748993055553</v>
      </c>
      <c r="L656" s="12">
        <f t="shared" si="61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0"/>
        <v>42045.748981481483</v>
      </c>
      <c r="L657" s="12">
        <f t="shared" si="61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0"/>
        <v>42417.596284722218</v>
      </c>
      <c r="L658" s="12">
        <f t="shared" si="61"/>
        <v>42477.554618055554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0"/>
        <v>42331.637407407405</v>
      </c>
      <c r="L659" s="12">
        <f t="shared" si="61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0"/>
        <v>42178.952418981477</v>
      </c>
      <c r="L660" s="12">
        <f t="shared" si="61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0"/>
        <v>42209.385358796295</v>
      </c>
      <c r="L661" s="12">
        <f t="shared" si="61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0"/>
        <v>41922.533321759256</v>
      </c>
      <c r="L662" s="12">
        <f t="shared" si="61"/>
        <v>41952.57498842592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0"/>
        <v>42636.437025462961</v>
      </c>
      <c r="L663" s="12">
        <f t="shared" si="61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0"/>
        <v>41990.229710648149</v>
      </c>
      <c r="L664" s="12">
        <f t="shared" si="61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0"/>
        <v>42173.634907407402</v>
      </c>
      <c r="L665" s="12">
        <f t="shared" si="61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0"/>
        <v>42077.458043981482</v>
      </c>
      <c r="L666" s="12">
        <f t="shared" si="61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0"/>
        <v>42688.503020833326</v>
      </c>
      <c r="L667" s="12">
        <f t="shared" si="61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0"/>
        <v>41838.623819444438</v>
      </c>
      <c r="L668" s="12">
        <f t="shared" si="61"/>
        <v>41868.623819444438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0"/>
        <v>42632.165081018517</v>
      </c>
      <c r="L669" s="12">
        <f t="shared" si="61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0"/>
        <v>42090.622939814813</v>
      </c>
      <c r="L670" s="12">
        <f t="shared" si="61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0"/>
        <v>42527.417337962957</v>
      </c>
      <c r="L671" s="12">
        <f t="shared" si="61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0"/>
        <v>42506.501388888886</v>
      </c>
      <c r="L672" s="12">
        <f t="shared" si="61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0"/>
        <v>41984.484398148146</v>
      </c>
      <c r="L673" s="12">
        <f t="shared" si="61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0"/>
        <v>41974.011157407404</v>
      </c>
      <c r="L674" s="12">
        <f t="shared" si="61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0"/>
        <v>41838.6321412037</v>
      </c>
      <c r="L675" s="12">
        <f t="shared" si="61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0"/>
        <v>41802.907719907402</v>
      </c>
      <c r="L676" s="12">
        <f t="shared" si="61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0"/>
        <v>41975.722268518519</v>
      </c>
      <c r="L677" s="12">
        <f t="shared" si="61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0"/>
        <v>42012.559965277775</v>
      </c>
      <c r="L678" s="12">
        <f t="shared" si="61"/>
        <v>42042.559965277775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0"/>
        <v>42504.195543981477</v>
      </c>
      <c r="L679" s="12">
        <f t="shared" si="61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0"/>
        <v>42481.168263888881</v>
      </c>
      <c r="L680" s="12">
        <f t="shared" si="61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0"/>
        <v>42556.487372685187</v>
      </c>
      <c r="L681" s="12">
        <f t="shared" si="61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0"/>
        <v>41864.293182870366</v>
      </c>
      <c r="L682" s="12">
        <f t="shared" si="61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0"/>
        <v>42639.597268518519</v>
      </c>
      <c r="L683" s="12">
        <f t="shared" si="61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0"/>
        <v>42778.556967592587</v>
      </c>
      <c r="L684" s="12">
        <f t="shared" si="61"/>
        <v>42808.515300925923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0"/>
        <v>42634.691712962966</v>
      </c>
      <c r="L685" s="12">
        <f t="shared" si="61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0"/>
        <v>41809.26494212963</v>
      </c>
      <c r="L686" s="12">
        <f t="shared" si="61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0"/>
        <v>41971.658240740733</v>
      </c>
      <c r="L687" s="12">
        <f t="shared" si="61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0"/>
        <v>42189.464930555558</v>
      </c>
      <c r="L688" s="12">
        <f t="shared" si="61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0"/>
        <v>42711.542280092595</v>
      </c>
      <c r="L689" s="12">
        <f t="shared" si="61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0"/>
        <v>42261.896446759252</v>
      </c>
      <c r="L690" s="12">
        <f t="shared" si="61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0"/>
        <v>42675.459456018514</v>
      </c>
      <c r="L691" s="12">
        <f t="shared" si="61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0"/>
        <v>42579.426400462959</v>
      </c>
      <c r="L692" s="12">
        <f t="shared" si="61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0"/>
        <v>42157.819976851846</v>
      </c>
      <c r="L693" s="12">
        <f t="shared" si="61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0"/>
        <v>42696.167395833334</v>
      </c>
      <c r="L694" s="12">
        <f t="shared" si="61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0"/>
        <v>42094.599849537037</v>
      </c>
      <c r="L695" s="12">
        <f t="shared" si="61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0"/>
        <v>42737.455543981479</v>
      </c>
      <c r="L696" s="12">
        <f t="shared" si="61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0"/>
        <v>41913.312731481477</v>
      </c>
      <c r="L697" s="12">
        <f t="shared" si="61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0"/>
        <v>41815.718773148146</v>
      </c>
      <c r="L698" s="12">
        <f t="shared" si="61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0"/>
        <v>42388.314687500002</v>
      </c>
      <c r="L699" s="12">
        <f t="shared" si="61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0"/>
        <v>41866.722743055558</v>
      </c>
      <c r="L700" s="12">
        <f t="shared" si="61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0"/>
        <v>41563.277175925927</v>
      </c>
      <c r="L701" s="12">
        <f t="shared" si="61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0"/>
        <v>42715.480104166665</v>
      </c>
      <c r="L702" s="12">
        <f t="shared" si="61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0"/>
        <v>41813.454629629625</v>
      </c>
      <c r="L703" s="12">
        <f t="shared" si="61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0"/>
        <v>42668.518368055556</v>
      </c>
      <c r="L704" s="12">
        <f t="shared" si="61"/>
        <v>42698.560034722221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0"/>
        <v>42711.742465277777</v>
      </c>
      <c r="L705" s="12">
        <f t="shared" si="61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0"/>
        <v>42725.984583333331</v>
      </c>
      <c r="L706" s="12">
        <f t="shared" si="61"/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6">(J707/86400)+25569+(-5/24)</f>
        <v>42726.283310185179</v>
      </c>
      <c r="L707" s="12">
        <f t="shared" ref="L707:L770" si="67">(I707/86400)+25569+(-5/24)</f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8">
        <f t="shared" ref="R707:R770" si="69">E707/N707</f>
        <v>195.4</v>
      </c>
      <c r="S707" t="str">
        <f t="shared" ref="S707:S770" si="70">LEFT(P707, SEARCH("/", P707) - 1)</f>
        <v>technology</v>
      </c>
      <c r="T707" t="str">
        <f t="shared" ref="T707:T770" si="71">RIGHT(P707, LEN(P707) - SEARCH("/", 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6"/>
        <v>42676.786840277775</v>
      </c>
      <c r="L708" s="12">
        <f t="shared" si="67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6"/>
        <v>42696.45517361111</v>
      </c>
      <c r="L709" s="12">
        <f t="shared" si="67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6"/>
        <v>41835.372685185182</v>
      </c>
      <c r="L710" s="12">
        <f t="shared" si="67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6"/>
        <v>41947.832858796297</v>
      </c>
      <c r="L711" s="12">
        <f t="shared" si="67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6"/>
        <v>41837.776643518519</v>
      </c>
      <c r="L712" s="12">
        <f t="shared" si="67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6"/>
        <v>42678.250787037039</v>
      </c>
      <c r="L713" s="12">
        <f t="shared" si="67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6"/>
        <v>42384.472592592589</v>
      </c>
      <c r="L714" s="12">
        <f t="shared" si="67"/>
        <v>42414.472592592589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6"/>
        <v>42496.320972222216</v>
      </c>
      <c r="L715" s="12">
        <f t="shared" si="67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6"/>
        <v>42734.579652777778</v>
      </c>
      <c r="L716" s="12">
        <f t="shared" si="67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6"/>
        <v>42272.8824074074</v>
      </c>
      <c r="L717" s="12">
        <f t="shared" si="67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6"/>
        <v>41940.450312499997</v>
      </c>
      <c r="L718" s="12">
        <f t="shared" si="67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6"/>
        <v>41857.645856481475</v>
      </c>
      <c r="L719" s="12">
        <f t="shared" si="67"/>
        <v>41887.645856481475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6"/>
        <v>42752.637118055551</v>
      </c>
      <c r="L720" s="12">
        <f t="shared" si="67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6"/>
        <v>42408.83189814815</v>
      </c>
      <c r="L721" s="12">
        <f t="shared" si="67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6"/>
        <v>40909.440868055557</v>
      </c>
      <c r="L722" s="12">
        <f t="shared" si="67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6"/>
        <v>41807.363506944443</v>
      </c>
      <c r="L723" s="12">
        <f t="shared" si="67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6"/>
        <v>40977.596967592588</v>
      </c>
      <c r="L724" s="12">
        <f t="shared" si="67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6"/>
        <v>42184.608206018514</v>
      </c>
      <c r="L725" s="12">
        <f t="shared" si="67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6"/>
        <v>40694.430127314808</v>
      </c>
      <c r="L726" s="12">
        <f t="shared" si="67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6"/>
        <v>42321.417962962958</v>
      </c>
      <c r="L727" s="12">
        <f t="shared" si="67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6"/>
        <v>41345.834340277775</v>
      </c>
      <c r="L728" s="12">
        <f t="shared" si="67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6"/>
        <v>41246.811909722222</v>
      </c>
      <c r="L729" s="12">
        <f t="shared" si="67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6"/>
        <v>40731.629131944443</v>
      </c>
      <c r="L730" s="12">
        <f t="shared" si="67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6"/>
        <v>41110.97755787037</v>
      </c>
      <c r="L731" s="12">
        <f t="shared" si="67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6"/>
        <v>40854.536932870367</v>
      </c>
      <c r="L732" s="12">
        <f t="shared" si="67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6"/>
        <v>40879.587349537032</v>
      </c>
      <c r="L733" s="12">
        <f t="shared" si="67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6"/>
        <v>41486.21598379629</v>
      </c>
      <c r="L734" s="12">
        <f t="shared" si="67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6"/>
        <v>41598.211712962962</v>
      </c>
      <c r="L735" s="12">
        <f t="shared" si="67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6"/>
        <v>42101.956249999996</v>
      </c>
      <c r="L736" s="12">
        <f t="shared" si="67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6"/>
        <v>41945.821134259255</v>
      </c>
      <c r="L737" s="12">
        <f t="shared" si="67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6"/>
        <v>41579.525925925926</v>
      </c>
      <c r="L738" s="12">
        <f t="shared" si="67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6"/>
        <v>41667.066979166666</v>
      </c>
      <c r="L739" s="12">
        <f t="shared" si="67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6"/>
        <v>41943.39576388889</v>
      </c>
      <c r="L740" s="12">
        <f t="shared" si="67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6"/>
        <v>41829.294317129628</v>
      </c>
      <c r="L741" s="12">
        <f t="shared" si="67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6"/>
        <v>42161.93844907407</v>
      </c>
      <c r="L742" s="12">
        <f t="shared" si="67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6"/>
        <v>41401.439884259256</v>
      </c>
      <c r="L743" s="12">
        <f t="shared" si="67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6"/>
        <v>41689.709629629629</v>
      </c>
      <c r="L744" s="12">
        <f t="shared" si="67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6"/>
        <v>40990.500983796293</v>
      </c>
      <c r="L745" s="12">
        <f t="shared" si="67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6"/>
        <v>41226.748877314814</v>
      </c>
      <c r="L746" s="12">
        <f t="shared" si="67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6"/>
        <v>41367.363946759258</v>
      </c>
      <c r="L747" s="12">
        <f t="shared" si="67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6"/>
        <v>41156.834594907406</v>
      </c>
      <c r="L748" s="12">
        <f t="shared" si="67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6"/>
        <v>41988.340497685182</v>
      </c>
      <c r="L749" s="12">
        <f t="shared" si="67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6"/>
        <v>41831.638495370367</v>
      </c>
      <c r="L750" s="12">
        <f t="shared" si="67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6"/>
        <v>42733.732986111114</v>
      </c>
      <c r="L751" s="12">
        <f t="shared" si="67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6"/>
        <v>41299.669814814813</v>
      </c>
      <c r="L752" s="12">
        <f t="shared" si="67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6"/>
        <v>40713.422164351847</v>
      </c>
      <c r="L753" s="12">
        <f t="shared" si="67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6"/>
        <v>42639.213159722225</v>
      </c>
      <c r="L754" s="12">
        <f t="shared" si="67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6"/>
        <v>42019.381840277776</v>
      </c>
      <c r="L755" s="12">
        <f t="shared" si="67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6"/>
        <v>41249.54075231481</v>
      </c>
      <c r="L756" s="12">
        <f t="shared" si="67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6"/>
        <v>41383.396724537037</v>
      </c>
      <c r="L757" s="12">
        <f t="shared" si="67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6"/>
        <v>40590.558553240735</v>
      </c>
      <c r="L758" s="12">
        <f t="shared" si="67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6"/>
        <v>41234.846226851849</v>
      </c>
      <c r="L759" s="12">
        <f t="shared" si="67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6"/>
        <v>40429.628101851849</v>
      </c>
      <c r="L760" s="12">
        <f t="shared" si="67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6"/>
        <v>41789.121979166666</v>
      </c>
      <c r="L761" s="12">
        <f t="shared" si="67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6"/>
        <v>42670.555706018517</v>
      </c>
      <c r="L762" s="12">
        <f t="shared" si="67"/>
        <v>42700.597372685188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6"/>
        <v>41642.543124999997</v>
      </c>
      <c r="L763" s="12">
        <f t="shared" si="67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6"/>
        <v>42690.65011574074</v>
      </c>
      <c r="L764" s="12">
        <f t="shared" si="67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6"/>
        <v>41471.238518518519</v>
      </c>
      <c r="L765" s="12">
        <f t="shared" si="67"/>
        <v>41501.238518518519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6"/>
        <v>42226.964826388888</v>
      </c>
      <c r="L766" s="12">
        <f t="shared" si="67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6"/>
        <v>41901.334305555552</v>
      </c>
      <c r="L767" s="12">
        <f t="shared" si="67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6"/>
        <v>42021.57503472222</v>
      </c>
      <c r="L768" s="12">
        <f t="shared" si="67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6"/>
        <v>42114.935300925928</v>
      </c>
      <c r="L769" s="12">
        <f t="shared" si="67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6"/>
        <v>41593.998726851853</v>
      </c>
      <c r="L770" s="12">
        <f t="shared" si="67"/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8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2">(J771/86400)+25569+(-5/24)</f>
        <v>41604.788124999999</v>
      </c>
      <c r="L771" s="12">
        <f t="shared" ref="L771:L834" si="73">(I771/86400)+25569+(-5/24)</f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8">
        <f t="shared" ref="R771:R834" si="75">E771/N771</f>
        <v>31.846153846153847</v>
      </c>
      <c r="S771" t="str">
        <f t="shared" ref="S771:S834" si="76">LEFT(P771, SEARCH("/", P771) - 1)</f>
        <v>publishing</v>
      </c>
      <c r="T771" t="str">
        <f t="shared" ref="T771:T834" si="77">RIGHT(P771, LEN(P771) - SEARCH("/", 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2"/>
        <v>41289.791307870364</v>
      </c>
      <c r="L772" s="12">
        <f t="shared" si="73"/>
        <v>41329.791307870364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2"/>
        <v>42349.615763888891</v>
      </c>
      <c r="L773" s="12">
        <f t="shared" si="73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2"/>
        <v>40067.848599537036</v>
      </c>
      <c r="L774" s="12">
        <f t="shared" si="73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2"/>
        <v>42100.527604166666</v>
      </c>
      <c r="L775" s="12">
        <f t="shared" si="73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2"/>
        <v>41663.571967592587</v>
      </c>
      <c r="L776" s="12">
        <f t="shared" si="73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2"/>
        <v>40862.851793981477</v>
      </c>
      <c r="L777" s="12">
        <f t="shared" si="73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2"/>
        <v>42250.477372685178</v>
      </c>
      <c r="L778" s="12">
        <f t="shared" si="73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2"/>
        <v>41456.772881944438</v>
      </c>
      <c r="L779" s="12">
        <f t="shared" si="73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2"/>
        <v>41729.493981481479</v>
      </c>
      <c r="L780" s="12">
        <f t="shared" si="73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2"/>
        <v>40436.475752314815</v>
      </c>
      <c r="L781" s="12">
        <f t="shared" si="73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2"/>
        <v>40636.465567129628</v>
      </c>
      <c r="L782" s="12">
        <f t="shared" si="73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2"/>
        <v>41402.792523148142</v>
      </c>
      <c r="L783" s="12">
        <f t="shared" si="73"/>
        <v>41432.792523148142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2"/>
        <v>41116.549791666665</v>
      </c>
      <c r="L784" s="12">
        <f t="shared" si="73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2"/>
        <v>40987.565381944441</v>
      </c>
      <c r="L785" s="12">
        <f t="shared" si="73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2"/>
        <v>41674.941192129627</v>
      </c>
      <c r="L786" s="12">
        <f t="shared" si="73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2"/>
        <v>41303.38559027778</v>
      </c>
      <c r="L787" s="12">
        <f t="shared" si="73"/>
        <v>41333.38559027778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2"/>
        <v>40982.847615740735</v>
      </c>
      <c r="L788" s="12">
        <f t="shared" si="73"/>
        <v>41040.449305555558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2"/>
        <v>41549.419282407405</v>
      </c>
      <c r="L789" s="12">
        <f t="shared" si="73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2"/>
        <v>41058.798472222217</v>
      </c>
      <c r="L790" s="12">
        <f t="shared" si="73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2"/>
        <v>41276.977777777771</v>
      </c>
      <c r="L791" s="12">
        <f t="shared" si="73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2"/>
        <v>41275.839571759258</v>
      </c>
      <c r="L792" s="12">
        <f t="shared" si="73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2"/>
        <v>41557.572291666664</v>
      </c>
      <c r="L793" s="12">
        <f t="shared" si="73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2"/>
        <v>41555.665312499994</v>
      </c>
      <c r="L794" s="12">
        <f t="shared" si="73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2"/>
        <v>41442.532916666663</v>
      </c>
      <c r="L795" s="12">
        <f t="shared" si="73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2"/>
        <v>40735.906678240739</v>
      </c>
      <c r="L796" s="12">
        <f t="shared" si="73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2"/>
        <v>40963.404699074068</v>
      </c>
      <c r="L797" s="12">
        <f t="shared" si="73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2"/>
        <v>41502.674594907403</v>
      </c>
      <c r="L798" s="12">
        <f t="shared" si="73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2"/>
        <v>40996.785740740735</v>
      </c>
      <c r="L799" s="12">
        <f t="shared" si="73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2"/>
        <v>41882.381793981483</v>
      </c>
      <c r="L800" s="12">
        <f t="shared" si="73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2"/>
        <v>40996.458865740737</v>
      </c>
      <c r="L801" s="12">
        <f t="shared" si="73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2"/>
        <v>41863.225162037037</v>
      </c>
      <c r="L802" s="12">
        <f t="shared" si="73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2"/>
        <v>40695.587037037032</v>
      </c>
      <c r="L803" s="12">
        <f t="shared" si="73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2"/>
        <v>41122.813935185179</v>
      </c>
      <c r="L804" s="12">
        <f t="shared" si="73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2"/>
        <v>40665.741643518515</v>
      </c>
      <c r="L805" s="12">
        <f t="shared" si="73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2"/>
        <v>40729.897291666661</v>
      </c>
      <c r="L806" s="12">
        <f t="shared" si="73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2"/>
        <v>40690.614722222221</v>
      </c>
      <c r="L807" s="12">
        <f t="shared" si="73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2"/>
        <v>40763.483090277776</v>
      </c>
      <c r="L808" s="12">
        <f t="shared" si="73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2"/>
        <v>42759.420266203706</v>
      </c>
      <c r="L809" s="12">
        <f t="shared" si="73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2"/>
        <v>41961.892199074071</v>
      </c>
      <c r="L810" s="12">
        <f t="shared" si="73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2"/>
        <v>41628.625347222223</v>
      </c>
      <c r="L811" s="12">
        <f t="shared" si="73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2"/>
        <v>41122.847939814812</v>
      </c>
      <c r="L812" s="12">
        <f t="shared" si="73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2"/>
        <v>41443.435208333329</v>
      </c>
      <c r="L813" s="12">
        <f t="shared" si="73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2"/>
        <v>41281.809629629628</v>
      </c>
      <c r="L814" s="12">
        <f t="shared" si="73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2"/>
        <v>41080.751909722218</v>
      </c>
      <c r="L815" s="12">
        <f t="shared" si="73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2"/>
        <v>40679.534733796296</v>
      </c>
      <c r="L816" s="12">
        <f t="shared" si="73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2"/>
        <v>41914.70952546296</v>
      </c>
      <c r="L817" s="12">
        <f t="shared" si="73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2"/>
        <v>41341.662534722222</v>
      </c>
      <c r="L818" s="12">
        <f t="shared" si="73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2"/>
        <v>40925.391331018516</v>
      </c>
      <c r="L819" s="12">
        <f t="shared" si="73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2"/>
        <v>41120.67454861111</v>
      </c>
      <c r="L820" s="12">
        <f t="shared" si="73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2"/>
        <v>41619.789976851847</v>
      </c>
      <c r="L821" s="12">
        <f t="shared" si="73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2"/>
        <v>41768.633587962962</v>
      </c>
      <c r="L822" s="12">
        <f t="shared" si="73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2"/>
        <v>42093.71371527778</v>
      </c>
      <c r="L823" s="12">
        <f t="shared" si="73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2"/>
        <v>41157.739004629628</v>
      </c>
      <c r="L824" s="12">
        <f t="shared" si="73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2"/>
        <v>42055.764490740738</v>
      </c>
      <c r="L825" s="12">
        <f t="shared" si="73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2"/>
        <v>40250.033773148149</v>
      </c>
      <c r="L826" s="12">
        <f t="shared" si="73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2"/>
        <v>41186.098194444443</v>
      </c>
      <c r="L827" s="12">
        <f t="shared" si="73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2"/>
        <v>40972.830208333333</v>
      </c>
      <c r="L828" s="12">
        <f t="shared" si="73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2"/>
        <v>40927.265127314815</v>
      </c>
      <c r="L829" s="12">
        <f t="shared" si="73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2"/>
        <v>41072.842384259253</v>
      </c>
      <c r="L830" s="12">
        <f t="shared" si="73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2"/>
        <v>42504.593055555553</v>
      </c>
      <c r="L831" s="12">
        <f t="shared" si="73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2"/>
        <v>41325.317418981482</v>
      </c>
      <c r="L832" s="12">
        <f t="shared" si="73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2"/>
        <v>40996.438587962963</v>
      </c>
      <c r="L833" s="12">
        <f t="shared" si="73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2"/>
        <v>40869.466840277775</v>
      </c>
      <c r="L834" s="12">
        <f t="shared" si="73"/>
        <v>40929.134027777771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78">(J835/86400)+25569+(-5/24)</f>
        <v>41718.669849537036</v>
      </c>
      <c r="L835" s="12">
        <f t="shared" ref="L835:L898" si="79">(I835/86400)+25569+(-5/24)</f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8">
        <f t="shared" ref="R835:R898" si="81">E835/N835</f>
        <v>148.78048780487805</v>
      </c>
      <c r="S835" t="str">
        <f t="shared" ref="S835:S898" si="82">LEFT(P835, SEARCH("/", P835) - 1)</f>
        <v>music</v>
      </c>
      <c r="T835" t="str">
        <f t="shared" ref="T835:T898" si="83">RIGHT(P835, LEN(P835) - SEARCH("/", 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78"/>
        <v>41422.614490740736</v>
      </c>
      <c r="L836" s="12">
        <f t="shared" si="79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78"/>
        <v>41005.249513888884</v>
      </c>
      <c r="L837" s="12">
        <f t="shared" si="79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78"/>
        <v>41523.848587962959</v>
      </c>
      <c r="L838" s="12">
        <f t="shared" si="79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78"/>
        <v>41730.79006944444</v>
      </c>
      <c r="L839" s="12">
        <f t="shared" si="79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78"/>
        <v>40895.689641203702</v>
      </c>
      <c r="L840" s="12">
        <f t="shared" si="79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78"/>
        <v>41144.555046296293</v>
      </c>
      <c r="L841" s="12">
        <f t="shared" si="79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78"/>
        <v>42607.018368055556</v>
      </c>
      <c r="L842" s="12">
        <f t="shared" si="79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78"/>
        <v>41923.630358796298</v>
      </c>
      <c r="L843" s="12">
        <f t="shared" si="79"/>
        <v>41953.672025462962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78"/>
        <v>41526.384062499994</v>
      </c>
      <c r="L844" s="12">
        <f t="shared" si="79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78"/>
        <v>42695.049537037034</v>
      </c>
      <c r="L845" s="12">
        <f t="shared" si="79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78"/>
        <v>41905.476296296292</v>
      </c>
      <c r="L846" s="12">
        <f t="shared" si="79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78"/>
        <v>42577.997638888883</v>
      </c>
      <c r="L847" s="12">
        <f t="shared" si="79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78"/>
        <v>41694.183506944442</v>
      </c>
      <c r="L848" s="12">
        <f t="shared" si="79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78"/>
        <v>42165.59</v>
      </c>
      <c r="L849" s="12">
        <f t="shared" si="79"/>
        <v>42195.59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78"/>
        <v>42078.583715277775</v>
      </c>
      <c r="L850" s="12">
        <f t="shared" si="79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78"/>
        <v>42050.94055555555</v>
      </c>
      <c r="L851" s="12">
        <f t="shared" si="79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78"/>
        <v>42452.619409722225</v>
      </c>
      <c r="L852" s="12">
        <f t="shared" si="79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78"/>
        <v>42522.671909722216</v>
      </c>
      <c r="L853" s="12">
        <f t="shared" si="79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78"/>
        <v>42656.59716435185</v>
      </c>
      <c r="L854" s="12">
        <f t="shared" si="79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78"/>
        <v>42021.62394675926</v>
      </c>
      <c r="L855" s="12">
        <f t="shared" si="79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78"/>
        <v>42702.004004629627</v>
      </c>
      <c r="L856" s="12">
        <f t="shared" si="79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78"/>
        <v>42544.916863425919</v>
      </c>
      <c r="L857" s="12">
        <f t="shared" si="79"/>
        <v>42574.916863425919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78"/>
        <v>42609.103657407402</v>
      </c>
      <c r="L858" s="12">
        <f t="shared" si="79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78"/>
        <v>42291.373043981475</v>
      </c>
      <c r="L859" s="12">
        <f t="shared" si="79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78"/>
        <v>42079.537245370368</v>
      </c>
      <c r="L860" s="12">
        <f t="shared" si="79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78"/>
        <v>42128.611898148149</v>
      </c>
      <c r="L861" s="12">
        <f t="shared" si="79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78"/>
        <v>41570.274456018517</v>
      </c>
      <c r="L862" s="12">
        <f t="shared" si="79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78"/>
        <v>42599.756990740738</v>
      </c>
      <c r="L863" s="12">
        <f t="shared" si="79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78"/>
        <v>41559.346620370365</v>
      </c>
      <c r="L864" s="12">
        <f t="shared" si="79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78"/>
        <v>40920.909328703703</v>
      </c>
      <c r="L865" s="12">
        <f t="shared" si="79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78"/>
        <v>41540.898587962962</v>
      </c>
      <c r="L866" s="12">
        <f t="shared" si="79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78"/>
        <v>41230.564780092587</v>
      </c>
      <c r="L867" s="12">
        <f t="shared" si="79"/>
        <v>41290.564780092587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78"/>
        <v>42025.429606481477</v>
      </c>
      <c r="L868" s="12">
        <f t="shared" si="79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78"/>
        <v>40087.897060185183</v>
      </c>
      <c r="L869" s="12">
        <f t="shared" si="79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78"/>
        <v>41615.819421296292</v>
      </c>
      <c r="L870" s="12">
        <f t="shared" si="79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78"/>
        <v>41342.637233796289</v>
      </c>
      <c r="L871" s="12">
        <f t="shared" si="79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78"/>
        <v>41487.813923611109</v>
      </c>
      <c r="L872" s="12">
        <f t="shared" si="79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78"/>
        <v>41577.352951388886</v>
      </c>
      <c r="L873" s="12">
        <f t="shared" si="79"/>
        <v>41607.394618055558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78"/>
        <v>40567.617210648146</v>
      </c>
      <c r="L874" s="12">
        <f t="shared" si="79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78"/>
        <v>41183.958796296291</v>
      </c>
      <c r="L875" s="12">
        <f t="shared" si="79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78"/>
        <v>41368.375393518516</v>
      </c>
      <c r="L876" s="12">
        <f t="shared" si="79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78"/>
        <v>42248.515405092585</v>
      </c>
      <c r="L877" s="12">
        <f t="shared" si="79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78"/>
        <v>41276.288506944438</v>
      </c>
      <c r="L878" s="12">
        <f t="shared" si="79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78"/>
        <v>41597.580555555549</v>
      </c>
      <c r="L879" s="12">
        <f t="shared" si="79"/>
        <v>41627.580555555549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78"/>
        <v>40505.024583333332</v>
      </c>
      <c r="L880" s="12">
        <f t="shared" si="79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78"/>
        <v>41037.621585648143</v>
      </c>
      <c r="L881" s="12">
        <f t="shared" si="79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78"/>
        <v>41179.112708333334</v>
      </c>
      <c r="L882" s="12">
        <f t="shared" si="79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78"/>
        <v>40877.042662037034</v>
      </c>
      <c r="L883" s="12">
        <f t="shared" si="79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78"/>
        <v>40759.652199074073</v>
      </c>
      <c r="L884" s="12">
        <f t="shared" si="79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78"/>
        <v>42371.727256944439</v>
      </c>
      <c r="L885" s="12">
        <f t="shared" si="79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78"/>
        <v>40981.594282407408</v>
      </c>
      <c r="L886" s="12">
        <f t="shared" si="79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78"/>
        <v>42713.732766203706</v>
      </c>
      <c r="L887" s="12">
        <f t="shared" si="79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78"/>
        <v>42603.662187499998</v>
      </c>
      <c r="L888" s="12">
        <f t="shared" si="79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78"/>
        <v>41026.75063657407</v>
      </c>
      <c r="L889" s="12">
        <f t="shared" si="79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78"/>
        <v>40751.544965277775</v>
      </c>
      <c r="L890" s="12">
        <f t="shared" si="79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78"/>
        <v>41887.575729166667</v>
      </c>
      <c r="L891" s="12">
        <f t="shared" si="79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78"/>
        <v>41569.490497685183</v>
      </c>
      <c r="L892" s="12">
        <f t="shared" si="79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78"/>
        <v>41841.823263888888</v>
      </c>
      <c r="L893" s="12">
        <f t="shared" si="79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78"/>
        <v>40303.991701388884</v>
      </c>
      <c r="L894" s="12">
        <f t="shared" si="79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78"/>
        <v>42065.689386574071</v>
      </c>
      <c r="L895" s="12">
        <f t="shared" si="79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78"/>
        <v>42496.773263888885</v>
      </c>
      <c r="L896" s="12">
        <f t="shared" si="79"/>
        <v>42526.773263888885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78"/>
        <v>40430.919317129628</v>
      </c>
      <c r="L897" s="12">
        <f t="shared" si="79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78"/>
        <v>42218.66465277777</v>
      </c>
      <c r="L898" s="12">
        <f t="shared" si="79"/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4">(J899/86400)+25569+(-5/24)</f>
        <v>41211.480416666665</v>
      </c>
      <c r="L899" s="12">
        <f t="shared" ref="L899:L962" si="85">(I899/86400)+25569+(-5/24)</f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8" t="e">
        <f t="shared" ref="R899:R962" si="87">E899/N899</f>
        <v>#DIV/0!</v>
      </c>
      <c r="S899" t="str">
        <f t="shared" ref="S899:S962" si="88">LEFT(P899, SEARCH("/", P899) - 1)</f>
        <v>music</v>
      </c>
      <c r="T899" t="str">
        <f t="shared" ref="T899:T962" si="89">RIGHT(P899, LEN(P899) - SEARCH("/", 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4"/>
        <v>40878.549884259257</v>
      </c>
      <c r="L900" s="12">
        <f t="shared" si="85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4"/>
        <v>40645.890763888885</v>
      </c>
      <c r="L901" s="12">
        <f t="shared" si="85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4"/>
        <v>42429.641226851854</v>
      </c>
      <c r="L902" s="12">
        <f t="shared" si="85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4"/>
        <v>40291.603171296294</v>
      </c>
      <c r="L903" s="12">
        <f t="shared" si="85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4"/>
        <v>41829.757199074069</v>
      </c>
      <c r="L904" s="12">
        <f t="shared" si="85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4"/>
        <v>41149.587731481479</v>
      </c>
      <c r="L905" s="12">
        <f t="shared" si="85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4"/>
        <v>42341.87195601852</v>
      </c>
      <c r="L906" s="12">
        <f t="shared" si="85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4"/>
        <v>40507.031550925924</v>
      </c>
      <c r="L907" s="12">
        <f t="shared" si="85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4"/>
        <v>41680.981365740736</v>
      </c>
      <c r="L908" s="12">
        <f t="shared" si="85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4"/>
        <v>40766.9840625</v>
      </c>
      <c r="L909" s="12">
        <f t="shared" si="85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4"/>
        <v>40340.593229166661</v>
      </c>
      <c r="L910" s="12">
        <f t="shared" si="85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4"/>
        <v>41081.481944444444</v>
      </c>
      <c r="L911" s="12">
        <f t="shared" si="85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4"/>
        <v>42737.337025462963</v>
      </c>
      <c r="L912" s="12">
        <f t="shared" si="85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4"/>
        <v>41641.796817129631</v>
      </c>
      <c r="L913" s="12">
        <f t="shared" si="85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4"/>
        <v>41193.901006944441</v>
      </c>
      <c r="L914" s="12">
        <f t="shared" si="85"/>
        <v>41253.942673611113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4"/>
        <v>41003.930775462963</v>
      </c>
      <c r="L915" s="12">
        <f t="shared" si="85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4"/>
        <v>41116.554942129624</v>
      </c>
      <c r="L916" s="12">
        <f t="shared" si="85"/>
        <v>41146.554942129624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4"/>
        <v>40937.471226851849</v>
      </c>
      <c r="L917" s="12">
        <f t="shared" si="85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4"/>
        <v>40434.645069444443</v>
      </c>
      <c r="L918" s="12">
        <f t="shared" si="85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4"/>
        <v>41802.735300925924</v>
      </c>
      <c r="L919" s="12">
        <f t="shared" si="85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4"/>
        <v>41944.707881944443</v>
      </c>
      <c r="L920" s="12">
        <f t="shared" si="85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4"/>
        <v>41227.433391203704</v>
      </c>
      <c r="L921" s="12">
        <f t="shared" si="85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4"/>
        <v>41562.463217592587</v>
      </c>
      <c r="L922" s="12">
        <f t="shared" si="85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4"/>
        <v>40846.962685185186</v>
      </c>
      <c r="L923" s="12">
        <f t="shared" si="85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4"/>
        <v>41878.32167824074</v>
      </c>
      <c r="L924" s="12">
        <f t="shared" si="85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4"/>
        <v>41934.751423611109</v>
      </c>
      <c r="L925" s="12">
        <f t="shared" si="85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4"/>
        <v>41288.734594907401</v>
      </c>
      <c r="L926" s="12">
        <f t="shared" si="85"/>
        <v>41318.734594907401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4"/>
        <v>41575.672581018516</v>
      </c>
      <c r="L927" s="12">
        <f t="shared" si="85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4"/>
        <v>40337.811689814815</v>
      </c>
      <c r="L928" s="12">
        <f t="shared" si="85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4"/>
        <v>41013.614525462959</v>
      </c>
      <c r="L929" s="12">
        <f t="shared" si="85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4"/>
        <v>41180.654085648144</v>
      </c>
      <c r="L930" s="12">
        <f t="shared" si="85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4"/>
        <v>40978.029733796291</v>
      </c>
      <c r="L931" s="12">
        <f t="shared" si="85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4"/>
        <v>40312.707245370366</v>
      </c>
      <c r="L932" s="12">
        <f t="shared" si="85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4"/>
        <v>41680.151643518519</v>
      </c>
      <c r="L933" s="12">
        <f t="shared" si="85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4"/>
        <v>41310.760937499996</v>
      </c>
      <c r="L934" s="12">
        <f t="shared" si="85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4"/>
        <v>41710.960752314808</v>
      </c>
      <c r="L935" s="12">
        <f t="shared" si="85"/>
        <v>41770.960752314808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4"/>
        <v>41733.528749999998</v>
      </c>
      <c r="L936" s="12">
        <f t="shared" si="85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4"/>
        <v>42368.125335648147</v>
      </c>
      <c r="L937" s="12">
        <f t="shared" si="85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4"/>
        <v>40882.815844907404</v>
      </c>
      <c r="L938" s="12">
        <f t="shared" si="85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4"/>
        <v>41551.589780092589</v>
      </c>
      <c r="L939" s="12">
        <f t="shared" si="85"/>
        <v>41581.631446759253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4"/>
        <v>41124.27138888889</v>
      </c>
      <c r="L940" s="12">
        <f t="shared" si="85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4"/>
        <v>41416.554837962962</v>
      </c>
      <c r="L941" s="12">
        <f t="shared" si="85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4"/>
        <v>42181.800069444442</v>
      </c>
      <c r="L942" s="12">
        <f t="shared" si="85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4"/>
        <v>42745.888252314813</v>
      </c>
      <c r="L943" s="12">
        <f t="shared" si="85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4"/>
        <v>42382.634953703702</v>
      </c>
      <c r="L944" s="12">
        <f t="shared" si="85"/>
        <v>42418.634953703702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4"/>
        <v>42673.459548611114</v>
      </c>
      <c r="L945" s="12">
        <f t="shared" si="85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4"/>
        <v>42444.375578703701</v>
      </c>
      <c r="L946" s="12">
        <f t="shared" si="85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4"/>
        <v>42732.66465277777</v>
      </c>
      <c r="L947" s="12">
        <f t="shared" si="85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4"/>
        <v>42592.542222222219</v>
      </c>
      <c r="L948" s="12">
        <f t="shared" si="85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4"/>
        <v>42491.57298611111</v>
      </c>
      <c r="L949" s="12">
        <f t="shared" si="85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4"/>
        <v>42411.619953703703</v>
      </c>
      <c r="L950" s="12">
        <f t="shared" si="85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4"/>
        <v>42360.835370370369</v>
      </c>
      <c r="L951" s="12">
        <f t="shared" si="85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4"/>
        <v>42356.54237268518</v>
      </c>
      <c r="L952" s="12">
        <f t="shared" si="85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4"/>
        <v>42480.445277777777</v>
      </c>
      <c r="L953" s="12">
        <f t="shared" si="85"/>
        <v>42525.445277777777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4"/>
        <v>42662.405231481483</v>
      </c>
      <c r="L954" s="12">
        <f t="shared" si="85"/>
        <v>42692.44689814814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4"/>
        <v>41998.956006944441</v>
      </c>
      <c r="L955" s="12">
        <f t="shared" si="85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4"/>
        <v>42194.625451388885</v>
      </c>
      <c r="L956" s="12">
        <f t="shared" si="85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4"/>
        <v>42586.086805555555</v>
      </c>
      <c r="L957" s="12">
        <f t="shared" si="85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4"/>
        <v>42060.705543981479</v>
      </c>
      <c r="L958" s="12">
        <f t="shared" si="85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4"/>
        <v>42660.344131944446</v>
      </c>
      <c r="L959" s="12">
        <f t="shared" si="85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4"/>
        <v>42082.594479166662</v>
      </c>
      <c r="L960" s="12">
        <f t="shared" si="85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4"/>
        <v>41992.96603009259</v>
      </c>
      <c r="L961" s="12">
        <f t="shared" si="85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4"/>
        <v>42766.41846064815</v>
      </c>
      <c r="L962" s="12">
        <f t="shared" si="85"/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0">(J963/86400)+25569+(-5/24)</f>
        <v>42740.485358796293</v>
      </c>
      <c r="L963" s="12">
        <f t="shared" ref="L963:L1026" si="91">(I963/86400)+25569+(-5/24)</f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8">
        <f t="shared" ref="R963:R1026" si="93">E963/N963</f>
        <v>364.35454545454547</v>
      </c>
      <c r="S963" t="str">
        <f t="shared" ref="S963:S1026" si="94">LEFT(P963, SEARCH("/", P963) - 1)</f>
        <v>technology</v>
      </c>
      <c r="T963" t="str">
        <f t="shared" ref="T963:T1026" si="95">RIGHT(P963, LEN(P963) - SEARCH("/", 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0"/>
        <v>42373.504085648143</v>
      </c>
      <c r="L964" s="12">
        <f t="shared" si="91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0"/>
        <v>42625.427303240744</v>
      </c>
      <c r="L965" s="12">
        <f t="shared" si="91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0"/>
        <v>42208.420358796291</v>
      </c>
      <c r="L966" s="12">
        <f t="shared" si="91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0"/>
        <v>42636.808402777773</v>
      </c>
      <c r="L967" s="12">
        <f t="shared" si="91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0"/>
        <v>42619.427453703705</v>
      </c>
      <c r="L968" s="12">
        <f t="shared" si="91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0"/>
        <v>42422.045995370368</v>
      </c>
      <c r="L969" s="12">
        <f t="shared" si="91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0"/>
        <v>41836.639282407406</v>
      </c>
      <c r="L970" s="12">
        <f t="shared" si="91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0"/>
        <v>42742.094988425924</v>
      </c>
      <c r="L971" s="12">
        <f t="shared" si="91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0"/>
        <v>42721.012187499997</v>
      </c>
      <c r="L972" s="12">
        <f t="shared" si="91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0"/>
        <v>42111.500694444439</v>
      </c>
      <c r="L973" s="12">
        <f t="shared" si="91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0"/>
        <v>41856.657384259255</v>
      </c>
      <c r="L974" s="12">
        <f t="shared" si="91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0"/>
        <v>42256.806631944441</v>
      </c>
      <c r="L975" s="12">
        <f t="shared" si="91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0"/>
        <v>42424.541157407402</v>
      </c>
      <c r="L976" s="12">
        <f t="shared" si="91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0"/>
        <v>42489.488252314812</v>
      </c>
      <c r="L977" s="12">
        <f t="shared" si="91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0"/>
        <v>42184.850659722222</v>
      </c>
      <c r="L978" s="12">
        <f t="shared" si="91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0"/>
        <v>42391.733761574076</v>
      </c>
      <c r="L979" s="12">
        <f t="shared" si="91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0"/>
        <v>42395.100706018515</v>
      </c>
      <c r="L980" s="12">
        <f t="shared" si="91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0"/>
        <v>42506.208657407406</v>
      </c>
      <c r="L981" s="12">
        <f t="shared" si="91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0"/>
        <v>41928.695856481478</v>
      </c>
      <c r="L982" s="12">
        <f t="shared" si="91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0"/>
        <v>41830.738680555551</v>
      </c>
      <c r="L983" s="12">
        <f t="shared" si="91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0"/>
        <v>42615.544976851852</v>
      </c>
      <c r="L984" s="12">
        <f t="shared" si="91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0"/>
        <v>42574.459317129622</v>
      </c>
      <c r="L985" s="12">
        <f t="shared" si="91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0"/>
        <v>42060.907499999994</v>
      </c>
      <c r="L986" s="12">
        <f t="shared" si="91"/>
        <v>42090.86583333333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0"/>
        <v>42339.759375000001</v>
      </c>
      <c r="L987" s="12">
        <f t="shared" si="91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0"/>
        <v>42324.559027777774</v>
      </c>
      <c r="L988" s="12">
        <f t="shared" si="91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0"/>
        <v>41773.086226851847</v>
      </c>
      <c r="L989" s="12">
        <f t="shared" si="91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0"/>
        <v>42614.148437499993</v>
      </c>
      <c r="L990" s="12">
        <f t="shared" si="91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0"/>
        <v>42611.725636574069</v>
      </c>
      <c r="L991" s="12">
        <f t="shared" si="91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0"/>
        <v>41855.575972222221</v>
      </c>
      <c r="L992" s="12">
        <f t="shared" si="91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0"/>
        <v>42538.548472222225</v>
      </c>
      <c r="L993" s="12">
        <f t="shared" si="91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0"/>
        <v>42437.71665509259</v>
      </c>
      <c r="L994" s="12">
        <f t="shared" si="91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0"/>
        <v>42652.756574074076</v>
      </c>
      <c r="L995" s="12">
        <f t="shared" si="91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0"/>
        <v>41921.054745370369</v>
      </c>
      <c r="L996" s="12">
        <f t="shared" si="91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0"/>
        <v>41947.732407407406</v>
      </c>
      <c r="L997" s="12">
        <f t="shared" si="91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0"/>
        <v>41817.658101851848</v>
      </c>
      <c r="L998" s="12">
        <f t="shared" si="91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0"/>
        <v>41940.894641203704</v>
      </c>
      <c r="L999" s="12">
        <f t="shared" si="91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0"/>
        <v>42281.960659722223</v>
      </c>
      <c r="L1000" s="12">
        <f t="shared" si="91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0"/>
        <v>41926.091319444444</v>
      </c>
      <c r="L1001" s="12">
        <f t="shared" si="91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0"/>
        <v>42748.851388888885</v>
      </c>
      <c r="L1002" s="12">
        <f t="shared" si="91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0"/>
        <v>42720.511724537035</v>
      </c>
      <c r="L1003" s="12">
        <f t="shared" si="91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0"/>
        <v>42325.475856481477</v>
      </c>
      <c r="L1004" s="12">
        <f t="shared" si="91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0"/>
        <v>42780.500706018516</v>
      </c>
      <c r="L1005" s="12">
        <f t="shared" si="91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0"/>
        <v>42388.5003125</v>
      </c>
      <c r="L1006" s="12">
        <f t="shared" si="91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0"/>
        <v>42276.41646990741</v>
      </c>
      <c r="L1007" s="12">
        <f t="shared" si="91"/>
        <v>42307.41646990741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0"/>
        <v>41976.83185185185</v>
      </c>
      <c r="L1008" s="12">
        <f t="shared" si="91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0"/>
        <v>42676.3752662037</v>
      </c>
      <c r="L1009" s="12">
        <f t="shared" si="91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0"/>
        <v>42702.600868055553</v>
      </c>
      <c r="L1010" s="12">
        <f t="shared" si="91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0"/>
        <v>42510.396365740737</v>
      </c>
      <c r="L1011" s="12">
        <f t="shared" si="91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0"/>
        <v>42561.621087962958</v>
      </c>
      <c r="L1012" s="12">
        <f t="shared" si="91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0"/>
        <v>41946.689756944441</v>
      </c>
      <c r="L1013" s="12">
        <f t="shared" si="91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0"/>
        <v>42714.232083333329</v>
      </c>
      <c r="L1014" s="12">
        <f t="shared" si="91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0"/>
        <v>42339.625648148147</v>
      </c>
      <c r="L1015" s="12">
        <f t="shared" si="91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0"/>
        <v>41954.79415509259</v>
      </c>
      <c r="L1016" s="12">
        <f t="shared" si="91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0"/>
        <v>42303.670081018521</v>
      </c>
      <c r="L1017" s="12">
        <f t="shared" si="91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0"/>
        <v>42421.898796296293</v>
      </c>
      <c r="L1018" s="12">
        <f t="shared" si="91"/>
        <v>42466.857129629629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0"/>
        <v>42289.466840277775</v>
      </c>
      <c r="L1019" s="12">
        <f t="shared" si="91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0"/>
        <v>42535.283946759257</v>
      </c>
      <c r="L1020" s="12">
        <f t="shared" si="91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0"/>
        <v>42009.765613425923</v>
      </c>
      <c r="L1021" s="12">
        <f t="shared" si="91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0"/>
        <v>42126.861215277771</v>
      </c>
      <c r="L1022" s="12">
        <f t="shared" si="91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0"/>
        <v>42271.043645833335</v>
      </c>
      <c r="L1023" s="12">
        <f t="shared" si="91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0"/>
        <v>42111.438391203701</v>
      </c>
      <c r="L1024" s="12">
        <f t="shared" si="91"/>
        <v>42141.438391203701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0"/>
        <v>42145.711354166669</v>
      </c>
      <c r="L1025" s="12">
        <f t="shared" si="91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0"/>
        <v>42370.372256944444</v>
      </c>
      <c r="L1026" s="12">
        <f t="shared" si="91"/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6">(J1027/86400)+25569+(-5/24)</f>
        <v>42049.625428240739</v>
      </c>
      <c r="L1027" s="12">
        <f t="shared" ref="L1027:L1090" si="97">(I1027/86400)+25569+(-5/24)</f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8">
        <f t="shared" ref="R1027:R1090" si="99">E1027/N1027</f>
        <v>71.848571428571432</v>
      </c>
      <c r="S1027" t="str">
        <f t="shared" ref="S1027:S1090" si="100">LEFT(P1027, SEARCH("/", P1027) - 1)</f>
        <v>music</v>
      </c>
      <c r="T1027" t="str">
        <f t="shared" ref="T1027:T1090" si="101">RIGHT(P1027, LEN(P1027) - SEARCH("/", 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6"/>
        <v>42426.199259259258</v>
      </c>
      <c r="L1028" s="12">
        <f t="shared" si="97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6"/>
        <v>41904.825775462959</v>
      </c>
      <c r="L1029" s="12">
        <f t="shared" si="97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6"/>
        <v>42755.419039351851</v>
      </c>
      <c r="L1030" s="12">
        <f t="shared" si="97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6"/>
        <v>42044.503553240742</v>
      </c>
      <c r="L1031" s="12">
        <f t="shared" si="97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6"/>
        <v>42611.274872685179</v>
      </c>
      <c r="L1032" s="12">
        <f t="shared" si="97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6"/>
        <v>42324.555671296293</v>
      </c>
      <c r="L1033" s="12">
        <f t="shared" si="97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6"/>
        <v>42514.458622685182</v>
      </c>
      <c r="L1034" s="12">
        <f t="shared" si="97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6"/>
        <v>42688.52407407407</v>
      </c>
      <c r="L1035" s="12">
        <f t="shared" si="97"/>
        <v>42716.52407407407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6"/>
        <v>42554.958379629628</v>
      </c>
      <c r="L1036" s="12">
        <f t="shared" si="97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6"/>
        <v>42016.43310185185</v>
      </c>
      <c r="L1037" s="12">
        <f t="shared" si="97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6"/>
        <v>41249.240624999999</v>
      </c>
      <c r="L1038" s="12">
        <f t="shared" si="97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6"/>
        <v>42119.61414351852</v>
      </c>
      <c r="L1039" s="12">
        <f t="shared" si="97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6"/>
        <v>42418.023414351854</v>
      </c>
      <c r="L1040" s="12">
        <f t="shared" si="97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6"/>
        <v>42691.900995370372</v>
      </c>
      <c r="L1041" s="12">
        <f t="shared" si="97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6"/>
        <v>42579.500104166662</v>
      </c>
      <c r="L1042" s="12">
        <f t="shared" si="97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6"/>
        <v>41830.851759259254</v>
      </c>
      <c r="L1043" s="12">
        <f t="shared" si="97"/>
        <v>41850.851759259254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6"/>
        <v>41851.487824074073</v>
      </c>
      <c r="L1044" s="12">
        <f t="shared" si="97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6"/>
        <v>42114.044618055552</v>
      </c>
      <c r="L1045" s="12">
        <f t="shared" si="97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6"/>
        <v>42011.717604166661</v>
      </c>
      <c r="L1046" s="12">
        <f t="shared" si="97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6"/>
        <v>41844.666087962956</v>
      </c>
      <c r="L1047" s="12">
        <f t="shared" si="97"/>
        <v>41874.666087962956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6"/>
        <v>42319.643055555549</v>
      </c>
      <c r="L1048" s="12">
        <f t="shared" si="97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6"/>
        <v>41918.610127314816</v>
      </c>
      <c r="L1049" s="12">
        <f t="shared" si="97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6"/>
        <v>42597.844780092586</v>
      </c>
      <c r="L1050" s="12">
        <f t="shared" si="97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6"/>
        <v>42382.222743055558</v>
      </c>
      <c r="L1051" s="12">
        <f t="shared" si="97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6"/>
        <v>42231.588854166665</v>
      </c>
      <c r="L1052" s="12">
        <f t="shared" si="97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6"/>
        <v>41849.805844907409</v>
      </c>
      <c r="L1053" s="12">
        <f t="shared" si="97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6"/>
        <v>42483.589062499996</v>
      </c>
      <c r="L1054" s="12">
        <f t="shared" si="97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6"/>
        <v>42774.964490740742</v>
      </c>
      <c r="L1055" s="12">
        <f t="shared" si="97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6"/>
        <v>41831.643506944441</v>
      </c>
      <c r="L1056" s="12">
        <f t="shared" si="97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6"/>
        <v>42406.784085648142</v>
      </c>
      <c r="L1057" s="12">
        <f t="shared" si="97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6"/>
        <v>42058.511307870365</v>
      </c>
      <c r="L1058" s="12">
        <f t="shared" si="97"/>
        <v>42118.469641203701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6"/>
        <v>42678.662997685184</v>
      </c>
      <c r="L1059" s="12">
        <f t="shared" si="97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6"/>
        <v>42047.692627314813</v>
      </c>
      <c r="L1060" s="12">
        <f t="shared" si="97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6"/>
        <v>42046.581666666665</v>
      </c>
      <c r="L1061" s="12">
        <f t="shared" si="97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6"/>
        <v>42079.704780092587</v>
      </c>
      <c r="L1062" s="12">
        <f t="shared" si="97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6"/>
        <v>42432.068379629629</v>
      </c>
      <c r="L1063" s="12">
        <f t="shared" si="97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6"/>
        <v>42556.598854166667</v>
      </c>
      <c r="L1064" s="12">
        <f t="shared" si="97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6"/>
        <v>42582.822476851848</v>
      </c>
      <c r="L1065" s="12">
        <f t="shared" si="97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6"/>
        <v>41417.019710648143</v>
      </c>
      <c r="L1066" s="12">
        <f t="shared" si="97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6"/>
        <v>41661.172708333332</v>
      </c>
      <c r="L1067" s="12">
        <f t="shared" si="97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6"/>
        <v>41445.754421296289</v>
      </c>
      <c r="L1068" s="12">
        <f t="shared" si="97"/>
        <v>41490.754421296289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6"/>
        <v>41599.647349537037</v>
      </c>
      <c r="L1069" s="12">
        <f t="shared" si="97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6"/>
        <v>42440.162777777776</v>
      </c>
      <c r="L1070" s="12">
        <f t="shared" si="97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6"/>
        <v>41572.021516203698</v>
      </c>
      <c r="L1071" s="12">
        <f t="shared" si="97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6"/>
        <v>41162.803495370368</v>
      </c>
      <c r="L1072" s="12">
        <f t="shared" si="97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6"/>
        <v>42295.545057870368</v>
      </c>
      <c r="L1073" s="12">
        <f t="shared" si="97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6"/>
        <v>41645.623807870368</v>
      </c>
      <c r="L1074" s="12">
        <f t="shared" si="97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6"/>
        <v>40802.756261574068</v>
      </c>
      <c r="L1075" s="12">
        <f t="shared" si="97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6"/>
        <v>41612.964641203704</v>
      </c>
      <c r="L1076" s="12">
        <f t="shared" si="97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6"/>
        <v>41005.695787037032</v>
      </c>
      <c r="L1077" s="12">
        <f t="shared" si="97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6"/>
        <v>41838.169560185182</v>
      </c>
      <c r="L1078" s="12">
        <f t="shared" si="97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6"/>
        <v>42352.958460648144</v>
      </c>
      <c r="L1079" s="12">
        <f t="shared" si="97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6"/>
        <v>40700.987511574072</v>
      </c>
      <c r="L1080" s="12">
        <f t="shared" si="97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6"/>
        <v>42479.358055555553</v>
      </c>
      <c r="L1081" s="12">
        <f t="shared" si="97"/>
        <v>42504.358055555553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6"/>
        <v>41739.929780092592</v>
      </c>
      <c r="L1082" s="12">
        <f t="shared" si="97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6"/>
        <v>42002.718657407408</v>
      </c>
      <c r="L1083" s="12">
        <f t="shared" si="97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6"/>
        <v>41101.697777777772</v>
      </c>
      <c r="L1084" s="12">
        <f t="shared" si="97"/>
        <v>41131.697777777772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6"/>
        <v>41793.451192129629</v>
      </c>
      <c r="L1085" s="12">
        <f t="shared" si="97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6"/>
        <v>41829.703749999993</v>
      </c>
      <c r="L1086" s="12">
        <f t="shared" si="97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6"/>
        <v>42413.462673611109</v>
      </c>
      <c r="L1087" s="12">
        <f t="shared" si="97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6"/>
        <v>41845.658460648148</v>
      </c>
      <c r="L1088" s="12">
        <f t="shared" si="97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6"/>
        <v>41775.505636574067</v>
      </c>
      <c r="L1089" s="12">
        <f t="shared" si="97"/>
        <v>41805.505636574067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6"/>
        <v>41723.591053240736</v>
      </c>
      <c r="L1090" s="12">
        <f t="shared" si="97"/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2">(J1091/86400)+25569+(-5/24)</f>
        <v>42150.981192129628</v>
      </c>
      <c r="L1091" s="12">
        <f t="shared" ref="L1091:L1154" si="103">(I1091/86400)+25569+(-5/24)</f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8">
        <f t="shared" ref="R1091:R1154" si="105">E1091/N1091</f>
        <v>23.959183673469386</v>
      </c>
      <c r="S1091" t="str">
        <f t="shared" ref="S1091:S1154" si="106">LEFT(P1091, SEARCH("/", P1091) - 1)</f>
        <v>games</v>
      </c>
      <c r="T1091" t="str">
        <f t="shared" ref="T1091:T1154" si="107">RIGHT(P1091, LEN(P1091) - SEARCH("/", 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2"/>
        <v>42122.977465277778</v>
      </c>
      <c r="L1092" s="12">
        <f t="shared" si="103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2"/>
        <v>42440.611944444441</v>
      </c>
      <c r="L1093" s="12">
        <f t="shared" si="103"/>
        <v>42470.570277777777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2"/>
        <v>41249.817569444444</v>
      </c>
      <c r="L1094" s="12">
        <f t="shared" si="103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2"/>
        <v>42396.765474537031</v>
      </c>
      <c r="L1095" s="12">
        <f t="shared" si="103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2"/>
        <v>40795.505011574074</v>
      </c>
      <c r="L1096" s="12">
        <f t="shared" si="103"/>
        <v>40825.505011574074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2"/>
        <v>41486.328935185185</v>
      </c>
      <c r="L1097" s="12">
        <f t="shared" si="103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2"/>
        <v>41885.309652777774</v>
      </c>
      <c r="L1098" s="12">
        <f t="shared" si="103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2"/>
        <v>41660.584224537037</v>
      </c>
      <c r="L1099" s="12">
        <f t="shared" si="103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2"/>
        <v>41712.554340277777</v>
      </c>
      <c r="L1100" s="12">
        <f t="shared" si="103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2"/>
        <v>42107.628101851849</v>
      </c>
      <c r="L1101" s="12">
        <f t="shared" si="103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2"/>
        <v>42383.902442129627</v>
      </c>
      <c r="L1102" s="12">
        <f t="shared" si="103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2"/>
        <v>42538.564097222225</v>
      </c>
      <c r="L1103" s="12">
        <f t="shared" si="103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2"/>
        <v>41576.837094907409</v>
      </c>
      <c r="L1104" s="12">
        <f t="shared" si="103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2"/>
        <v>42479.013773148145</v>
      </c>
      <c r="L1105" s="12">
        <f t="shared" si="103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2"/>
        <v>41771.201631944445</v>
      </c>
      <c r="L1106" s="12">
        <f t="shared" si="103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2"/>
        <v>41691.927395833329</v>
      </c>
      <c r="L1107" s="12">
        <f t="shared" si="103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2"/>
        <v>40973.532118055555</v>
      </c>
      <c r="L1108" s="12">
        <f t="shared" si="103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2"/>
        <v>41813.653055555551</v>
      </c>
      <c r="L1109" s="12">
        <f t="shared" si="103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2"/>
        <v>40952.42864583333</v>
      </c>
      <c r="L1110" s="12">
        <f t="shared" si="103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2"/>
        <v>42662.543865740743</v>
      </c>
      <c r="L1111" s="12">
        <f t="shared" si="103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2"/>
        <v>41220.72479166666</v>
      </c>
      <c r="L1112" s="12">
        <f t="shared" si="103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2"/>
        <v>42346.995254629626</v>
      </c>
      <c r="L1113" s="12">
        <f t="shared" si="103"/>
        <v>42376.995254629626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2"/>
        <v>41963.551053240742</v>
      </c>
      <c r="L1114" s="12">
        <f t="shared" si="103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2"/>
        <v>41835.768749999996</v>
      </c>
      <c r="L1115" s="12">
        <f t="shared" si="103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2"/>
        <v>41526.13758101852</v>
      </c>
      <c r="L1116" s="12">
        <f t="shared" si="103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2"/>
        <v>42429.487210648142</v>
      </c>
      <c r="L1117" s="12">
        <f t="shared" si="103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2"/>
        <v>41009.638981481483</v>
      </c>
      <c r="L1118" s="12">
        <f t="shared" si="103"/>
        <v>41069.638981481483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2"/>
        <v>42333.390196759261</v>
      </c>
      <c r="L1119" s="12">
        <f t="shared" si="103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2"/>
        <v>41703.958090277774</v>
      </c>
      <c r="L1120" s="12">
        <f t="shared" si="103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2"/>
        <v>41722.584074074075</v>
      </c>
      <c r="L1121" s="12">
        <f t="shared" si="103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2"/>
        <v>40799.664351851847</v>
      </c>
      <c r="L1122" s="12">
        <f t="shared" si="103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2"/>
        <v>42412.72587962963</v>
      </c>
      <c r="L1123" s="12">
        <f t="shared" si="103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2"/>
        <v>41410.495659722219</v>
      </c>
      <c r="L1124" s="12">
        <f t="shared" si="103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2"/>
        <v>41718.315370370365</v>
      </c>
      <c r="L1125" s="12">
        <f t="shared" si="103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2"/>
        <v>42094.458923611113</v>
      </c>
      <c r="L1126" s="12">
        <f t="shared" si="103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2"/>
        <v>42212.415856481479</v>
      </c>
      <c r="L1127" s="12">
        <f t="shared" si="103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2"/>
        <v>42535.119143518517</v>
      </c>
      <c r="L1128" s="12">
        <f t="shared" si="103"/>
        <v>42565.119143518517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2"/>
        <v>41926.645833333328</v>
      </c>
      <c r="L1129" s="12">
        <f t="shared" si="103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2"/>
        <v>41828.441168981481</v>
      </c>
      <c r="L1130" s="12">
        <f t="shared" si="103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2"/>
        <v>42496.056631944441</v>
      </c>
      <c r="L1131" s="12">
        <f t="shared" si="103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2"/>
        <v>41908.788194444445</v>
      </c>
      <c r="L1132" s="12">
        <f t="shared" si="103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2"/>
        <v>42332.699861111112</v>
      </c>
      <c r="L1133" s="12">
        <f t="shared" si="103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2"/>
        <v>42705.907071759262</v>
      </c>
      <c r="L1134" s="12">
        <f t="shared" si="103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2"/>
        <v>41821.198854166665</v>
      </c>
      <c r="L1135" s="12">
        <f t="shared" si="103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2"/>
        <v>41958.07671296296</v>
      </c>
      <c r="L1136" s="12">
        <f t="shared" si="103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2"/>
        <v>42558.781180555554</v>
      </c>
      <c r="L1137" s="12">
        <f t="shared" si="103"/>
        <v>42588.781180555554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2"/>
        <v>42327.46329861111</v>
      </c>
      <c r="L1138" s="12">
        <f t="shared" si="103"/>
        <v>42357.46329861111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2"/>
        <v>42453.611354166664</v>
      </c>
      <c r="L1139" s="12">
        <f t="shared" si="103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2"/>
        <v>42736.698275462964</v>
      </c>
      <c r="L1140" s="12">
        <f t="shared" si="103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2"/>
        <v>41975.139189814814</v>
      </c>
      <c r="L1141" s="12">
        <f t="shared" si="103"/>
        <v>42005.139189814814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2"/>
        <v>42192.253715277773</v>
      </c>
      <c r="L1142" s="12">
        <f t="shared" si="103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2"/>
        <v>42164.491319444445</v>
      </c>
      <c r="L1143" s="12">
        <f t="shared" si="103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2"/>
        <v>42021.797766203701</v>
      </c>
      <c r="L1144" s="12">
        <f t="shared" si="103"/>
        <v>42051.797766203701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2"/>
        <v>42324.985254629624</v>
      </c>
      <c r="L1145" s="12">
        <f t="shared" si="103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2"/>
        <v>42092.973611111105</v>
      </c>
      <c r="L1146" s="12">
        <f t="shared" si="103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2"/>
        <v>41854.539259259254</v>
      </c>
      <c r="L1147" s="12">
        <f t="shared" si="103"/>
        <v>41914.539259259254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2"/>
        <v>41723.745057870365</v>
      </c>
      <c r="L1148" s="12">
        <f t="shared" si="103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2"/>
        <v>41871.763692129629</v>
      </c>
      <c r="L1149" s="12">
        <f t="shared" si="103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2"/>
        <v>42674.962743055548</v>
      </c>
      <c r="L1150" s="12">
        <f t="shared" si="103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2"/>
        <v>42507.501921296294</v>
      </c>
      <c r="L1151" s="12">
        <f t="shared" si="103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2"/>
        <v>42317.74623842592</v>
      </c>
      <c r="L1152" s="12">
        <f t="shared" si="103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2"/>
        <v>42223.894247685188</v>
      </c>
      <c r="L1153" s="12">
        <f t="shared" si="103"/>
        <v>42253.894247685188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2"/>
        <v>42109.501296296294</v>
      </c>
      <c r="L1154" s="12">
        <f t="shared" si="103"/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08">(J1155/86400)+25569+(-5/24)</f>
        <v>42143.505844907406</v>
      </c>
      <c r="L1155" s="12">
        <f t="shared" ref="L1155:L1218" si="109">(I1155/86400)+25569+(-5/24)</f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8">
        <f t="shared" ref="R1155:R1218" si="111">E1155/N1155</f>
        <v>50</v>
      </c>
      <c r="S1155" t="str">
        <f t="shared" ref="S1155:S1218" si="112">LEFT(P1155, SEARCH("/", P1155) - 1)</f>
        <v>food</v>
      </c>
      <c r="T1155" t="str">
        <f t="shared" ref="T1155:T1218" si="113">RIGHT(P1155, LEN(P1155) - SEARCH("/", 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08"/>
        <v>42222.900532407402</v>
      </c>
      <c r="L1156" s="12">
        <f t="shared" si="109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08"/>
        <v>41835.555648148147</v>
      </c>
      <c r="L1157" s="12">
        <f t="shared" si="109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08"/>
        <v>42028.862986111104</v>
      </c>
      <c r="L1158" s="12">
        <f t="shared" si="109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08"/>
        <v>41918.419907407406</v>
      </c>
      <c r="L1159" s="12">
        <f t="shared" si="109"/>
        <v>41978.46157407407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08"/>
        <v>41951.883425925924</v>
      </c>
      <c r="L1160" s="12">
        <f t="shared" si="109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08"/>
        <v>42154.518113425926</v>
      </c>
      <c r="L1161" s="12">
        <f t="shared" si="109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08"/>
        <v>42060.946597222217</v>
      </c>
      <c r="L1162" s="12">
        <f t="shared" si="109"/>
        <v>42090.904930555553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08"/>
        <v>42122.421168981477</v>
      </c>
      <c r="L1163" s="12">
        <f t="shared" si="109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08"/>
        <v>41876.475277777776</v>
      </c>
      <c r="L1164" s="12">
        <f t="shared" si="109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08"/>
        <v>41830.515277777777</v>
      </c>
      <c r="L1165" s="12">
        <f t="shared" si="109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08"/>
        <v>42509.51599537037</v>
      </c>
      <c r="L1166" s="12">
        <f t="shared" si="109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08"/>
        <v>41792.00613425926</v>
      </c>
      <c r="L1167" s="12">
        <f t="shared" si="109"/>
        <v>41826.00613425926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08"/>
        <v>42150.277106481481</v>
      </c>
      <c r="L1168" s="12">
        <f t="shared" si="109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08"/>
        <v>41863.526562499996</v>
      </c>
      <c r="L1169" s="12">
        <f t="shared" si="109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08"/>
        <v>42604.845659722218</v>
      </c>
      <c r="L1170" s="12">
        <f t="shared" si="109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08"/>
        <v>42027.145405092589</v>
      </c>
      <c r="L1171" s="12">
        <f t="shared" si="109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08"/>
        <v>42124.684849537036</v>
      </c>
      <c r="L1172" s="12">
        <f t="shared" si="109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08"/>
        <v>41938.596377314811</v>
      </c>
      <c r="L1173" s="12">
        <f t="shared" si="109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08"/>
        <v>41841.473981481475</v>
      </c>
      <c r="L1174" s="12">
        <f t="shared" si="109"/>
        <v>41871.473981481475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08"/>
        <v>42183.97751157407</v>
      </c>
      <c r="L1175" s="12">
        <f t="shared" si="109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08"/>
        <v>42468.633414351854</v>
      </c>
      <c r="L1176" s="12">
        <f t="shared" si="109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08"/>
        <v>42170.520127314812</v>
      </c>
      <c r="L1177" s="12">
        <f t="shared" si="109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08"/>
        <v>42745.811319444438</v>
      </c>
      <c r="L1178" s="12">
        <f t="shared" si="109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08"/>
        <v>41897.452499999999</v>
      </c>
      <c r="L1179" s="12">
        <f t="shared" si="109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08"/>
        <v>41837.69736111111</v>
      </c>
      <c r="L1180" s="12">
        <f t="shared" si="109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08"/>
        <v>42275.511886574073</v>
      </c>
      <c r="L1181" s="12">
        <f t="shared" si="109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08"/>
        <v>41781.598541666666</v>
      </c>
      <c r="L1182" s="12">
        <f t="shared" si="109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08"/>
        <v>42034.131030092591</v>
      </c>
      <c r="L1183" s="12">
        <f t="shared" si="109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08"/>
        <v>42728.619074074071</v>
      </c>
      <c r="L1184" s="12">
        <f t="shared" si="109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08"/>
        <v>42656.653043981474</v>
      </c>
      <c r="L1185" s="12">
        <f t="shared" si="109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08"/>
        <v>42741.391331018516</v>
      </c>
      <c r="L1186" s="12">
        <f t="shared" si="109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08"/>
        <v>42130.656817129631</v>
      </c>
      <c r="L1187" s="12">
        <f t="shared" si="109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08"/>
        <v>42123.655034722215</v>
      </c>
      <c r="L1188" s="12">
        <f t="shared" si="109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08"/>
        <v>42109.686608796292</v>
      </c>
      <c r="L1189" s="12">
        <f t="shared" si="109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08"/>
        <v>42711.492361111108</v>
      </c>
      <c r="L1190" s="12">
        <f t="shared" si="109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08"/>
        <v>42529.770775462959</v>
      </c>
      <c r="L1191" s="12">
        <f t="shared" si="109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08"/>
        <v>41852.457465277774</v>
      </c>
      <c r="L1192" s="12">
        <f t="shared" si="109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08"/>
        <v>42419.395370370366</v>
      </c>
      <c r="L1193" s="12">
        <f t="shared" si="109"/>
        <v>42449.353703703702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08"/>
        <v>42747.298356481479</v>
      </c>
      <c r="L1194" s="12">
        <f t="shared" si="109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08"/>
        <v>42409.567743055552</v>
      </c>
      <c r="L1195" s="12">
        <f t="shared" si="109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08"/>
        <v>42072.27984953703</v>
      </c>
      <c r="L1196" s="12">
        <f t="shared" si="109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08"/>
        <v>42298.139502314814</v>
      </c>
      <c r="L1197" s="12">
        <f t="shared" si="109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08"/>
        <v>42326.610405092586</v>
      </c>
      <c r="L1198" s="12">
        <f t="shared" si="109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08"/>
        <v>42503.456412037034</v>
      </c>
      <c r="L1199" s="12">
        <f t="shared" si="109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08"/>
        <v>42333.410717592589</v>
      </c>
      <c r="L1200" s="12">
        <f t="shared" si="109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08"/>
        <v>42161.562499999993</v>
      </c>
      <c r="L1201" s="12">
        <f t="shared" si="109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08"/>
        <v>42089.269166666665</v>
      </c>
      <c r="L1202" s="12">
        <f t="shared" si="109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08"/>
        <v>42536.398680555554</v>
      </c>
      <c r="L1203" s="12">
        <f t="shared" si="109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08"/>
        <v>42152.08048611111</v>
      </c>
      <c r="L1204" s="12">
        <f t="shared" si="109"/>
        <v>42182.08048611111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08"/>
        <v>42125.4065625</v>
      </c>
      <c r="L1205" s="12">
        <f t="shared" si="109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08"/>
        <v>42297.539733796293</v>
      </c>
      <c r="L1206" s="12">
        <f t="shared" si="109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08"/>
        <v>42138.298043981478</v>
      </c>
      <c r="L1207" s="12">
        <f t="shared" si="109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08"/>
        <v>42772.567743055552</v>
      </c>
      <c r="L1208" s="12">
        <f t="shared" si="109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08"/>
        <v>42430.221909722219</v>
      </c>
      <c r="L1209" s="12">
        <f t="shared" si="109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08"/>
        <v>42423.500740740739</v>
      </c>
      <c r="L1210" s="12">
        <f t="shared" si="109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08"/>
        <v>42761.637789351851</v>
      </c>
      <c r="L1211" s="12">
        <f t="shared" si="109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08"/>
        <v>42132.733472222222</v>
      </c>
      <c r="L1212" s="12">
        <f t="shared" si="109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08"/>
        <v>42515.658113425925</v>
      </c>
      <c r="L1213" s="12">
        <f t="shared" si="109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08"/>
        <v>42318.741840277777</v>
      </c>
      <c r="L1214" s="12">
        <f t="shared" si="109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08"/>
        <v>42731.547453703701</v>
      </c>
      <c r="L1215" s="12">
        <f t="shared" si="109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08"/>
        <v>42104.632002314807</v>
      </c>
      <c r="L1216" s="12">
        <f t="shared" si="109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08"/>
        <v>41759.714768518512</v>
      </c>
      <c r="L1217" s="12">
        <f t="shared" si="109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08"/>
        <v>42247.408067129632</v>
      </c>
      <c r="L1218" s="12">
        <f t="shared" si="109"/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4">(J1219/86400)+25569+(-5/24)</f>
        <v>42535.6011574074</v>
      </c>
      <c r="L1219" s="12">
        <f t="shared" ref="L1219:L1282" si="115">(I1219/86400)+25569+(-5/24)</f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8">
        <f t="shared" ref="R1219:R1282" si="117">E1219/N1219</f>
        <v>148.57377049180329</v>
      </c>
      <c r="S1219" t="str">
        <f t="shared" ref="S1219:S1282" si="118">LEFT(P1219, SEARCH("/", P1219) - 1)</f>
        <v>photography</v>
      </c>
      <c r="T1219" t="str">
        <f t="shared" ref="T1219:T1282" si="119">RIGHT(P1219, LEN(P1219) - SEARCH("/", 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4"/>
        <v>42278.453703703701</v>
      </c>
      <c r="L1220" s="12">
        <f t="shared" si="11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4"/>
        <v>42633.253622685188</v>
      </c>
      <c r="L1221" s="12">
        <f t="shared" si="115"/>
        <v>42663.253622685188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4"/>
        <v>42211.420277777775</v>
      </c>
      <c r="L1222" s="12">
        <f t="shared" si="11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4"/>
        <v>42680.267222222225</v>
      </c>
      <c r="L1223" s="12">
        <f t="shared" si="11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4"/>
        <v>42430.512118055551</v>
      </c>
      <c r="L1224" s="12">
        <f t="shared" si="11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4"/>
        <v>42653.968854166662</v>
      </c>
      <c r="L1225" s="12">
        <f t="shared" si="11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4"/>
        <v>41736.341458333329</v>
      </c>
      <c r="L1226" s="12">
        <f t="shared" si="11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4"/>
        <v>41509.697662037033</v>
      </c>
      <c r="L1227" s="12">
        <f t="shared" si="11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4"/>
        <v>41715.666446759256</v>
      </c>
      <c r="L1228" s="12">
        <f t="shared" si="11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4"/>
        <v>41827.710833333331</v>
      </c>
      <c r="L1229" s="12">
        <f t="shared" si="11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4"/>
        <v>40754.520925925921</v>
      </c>
      <c r="L1230" s="12">
        <f t="shared" si="11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4"/>
        <v>40985.251469907402</v>
      </c>
      <c r="L1231" s="12">
        <f t="shared" si="11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4"/>
        <v>40568.764236111107</v>
      </c>
      <c r="L1232" s="12">
        <f t="shared" si="11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4"/>
        <v>42193.733425925922</v>
      </c>
      <c r="L1233" s="12">
        <f t="shared" si="11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4"/>
        <v>41506.639699074069</v>
      </c>
      <c r="L1234" s="12">
        <f t="shared" si="115"/>
        <v>41553.639699074069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4"/>
        <v>40939.740439814814</v>
      </c>
      <c r="L1235" s="12">
        <f t="shared" si="11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4"/>
        <v>42007.580347222225</v>
      </c>
      <c r="L1236" s="12">
        <f t="shared" si="11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4"/>
        <v>41582.927071759259</v>
      </c>
      <c r="L1237" s="12">
        <f t="shared" si="11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4"/>
        <v>41110.47180555555</v>
      </c>
      <c r="L1238" s="12">
        <f t="shared" si="11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4"/>
        <v>41125.074826388889</v>
      </c>
      <c r="L1239" s="12">
        <f t="shared" si="11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4"/>
        <v>40731.402037037034</v>
      </c>
      <c r="L1240" s="12">
        <f t="shared" si="11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4"/>
        <v>40883.754247685181</v>
      </c>
      <c r="L1241" s="12">
        <f t="shared" si="11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4"/>
        <v>41408.831678240742</v>
      </c>
      <c r="L1242" s="12">
        <f t="shared" si="11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4"/>
        <v>41923.629398148143</v>
      </c>
      <c r="L1243" s="12">
        <f t="shared" si="11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4"/>
        <v>40781.957199074073</v>
      </c>
      <c r="L1244" s="12">
        <f t="shared" si="11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4"/>
        <v>40671.670960648145</v>
      </c>
      <c r="L1245" s="12">
        <f t="shared" si="11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4"/>
        <v>41355.617164351854</v>
      </c>
      <c r="L1246" s="12">
        <f t="shared" si="11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4"/>
        <v>41774.391597222224</v>
      </c>
      <c r="L1247" s="12">
        <f t="shared" si="115"/>
        <v>41804.391597222224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4"/>
        <v>40837.835057870368</v>
      </c>
      <c r="L1248" s="12">
        <f t="shared" si="11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4"/>
        <v>41370.083969907406</v>
      </c>
      <c r="L1249" s="12">
        <f t="shared" si="11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4"/>
        <v>41767.448530092588</v>
      </c>
      <c r="L1250" s="12">
        <f t="shared" si="11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4"/>
        <v>41067.532534722217</v>
      </c>
      <c r="L1251" s="12">
        <f t="shared" si="115"/>
        <v>41097.532534722217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4"/>
        <v>41843.434386574074</v>
      </c>
      <c r="L1252" s="12">
        <f t="shared" si="11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4"/>
        <v>40751.606099537035</v>
      </c>
      <c r="L1253" s="12">
        <f t="shared" si="11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4"/>
        <v>41543.779733796291</v>
      </c>
      <c r="L1254" s="12">
        <f t="shared" si="11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4"/>
        <v>41855.575312499997</v>
      </c>
      <c r="L1255" s="12">
        <f t="shared" si="11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4"/>
        <v>40487.413032407407</v>
      </c>
      <c r="L1256" s="12">
        <f t="shared" si="11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4"/>
        <v>41579.637175925927</v>
      </c>
      <c r="L1257" s="12">
        <f t="shared" si="11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4"/>
        <v>40921.711006944439</v>
      </c>
      <c r="L1258" s="12">
        <f t="shared" si="115"/>
        <v>40951.711006944439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4"/>
        <v>40586.877199074072</v>
      </c>
      <c r="L1259" s="12">
        <f t="shared" si="11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4"/>
        <v>41487.402916666666</v>
      </c>
      <c r="L1260" s="12">
        <f t="shared" si="11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4"/>
        <v>41766.762314814812</v>
      </c>
      <c r="L1261" s="12">
        <f t="shared" si="11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4"/>
        <v>41666.63449074074</v>
      </c>
      <c r="L1262" s="12">
        <f t="shared" si="11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4"/>
        <v>41638.134571759256</v>
      </c>
      <c r="L1263" s="12">
        <f t="shared" si="11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4"/>
        <v>41656.554305555554</v>
      </c>
      <c r="L1264" s="12">
        <f t="shared" si="11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4"/>
        <v>41691.875810185185</v>
      </c>
      <c r="L1265" s="12">
        <f t="shared" si="11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4"/>
        <v>41547.454664351848</v>
      </c>
      <c r="L1266" s="12">
        <f t="shared" si="11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4"/>
        <v>40465.446932870364</v>
      </c>
      <c r="L1267" s="12">
        <f t="shared" si="11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4"/>
        <v>41620.668344907404</v>
      </c>
      <c r="L1268" s="12">
        <f t="shared" si="11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4"/>
        <v>41449.376828703702</v>
      </c>
      <c r="L1269" s="12">
        <f t="shared" si="11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4"/>
        <v>41507.637118055551</v>
      </c>
      <c r="L1270" s="12">
        <f t="shared" si="11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4"/>
        <v>42445.614722222221</v>
      </c>
      <c r="L1271" s="12">
        <f t="shared" si="11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4"/>
        <v>40933.648634259254</v>
      </c>
      <c r="L1272" s="12">
        <f t="shared" si="11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4"/>
        <v>41561.475219907406</v>
      </c>
      <c r="L1273" s="12">
        <f t="shared" si="11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4"/>
        <v>40274.536793981482</v>
      </c>
      <c r="L1274" s="12">
        <f t="shared" si="11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4"/>
        <v>41852.521886574068</v>
      </c>
      <c r="L1275" s="12">
        <f t="shared" si="11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4"/>
        <v>41116.481770833328</v>
      </c>
      <c r="L1276" s="12">
        <f t="shared" si="11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4"/>
        <v>41458.659571759257</v>
      </c>
      <c r="L1277" s="12">
        <f t="shared" si="11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4"/>
        <v>40007.49591435185</v>
      </c>
      <c r="L1278" s="12">
        <f t="shared" si="11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4"/>
        <v>41121.35355324074</v>
      </c>
      <c r="L1279" s="12">
        <f t="shared" si="11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4"/>
        <v>41786.346828703703</v>
      </c>
      <c r="L1280" s="12">
        <f t="shared" si="115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4"/>
        <v>41681.890856481477</v>
      </c>
      <c r="L1281" s="12">
        <f t="shared" si="11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4"/>
        <v>40513.54923611111</v>
      </c>
      <c r="L1282" s="12">
        <f t="shared" si="115"/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0">(J1283/86400)+25569+(-5/24)</f>
        <v>41463.535138888888</v>
      </c>
      <c r="L1283" s="12">
        <f t="shared" ref="L1283:L1346" si="121">(I1283/86400)+25569+(-5/24)</f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8">
        <f t="shared" ref="R1283:R1346" si="123">E1283/N1283</f>
        <v>104.72972972972973</v>
      </c>
      <c r="S1283" t="str">
        <f t="shared" ref="S1283:S1346" si="124">LEFT(P1283, SEARCH("/", P1283) - 1)</f>
        <v>music</v>
      </c>
      <c r="T1283" t="str">
        <f t="shared" ref="T1283:T1346" si="125">RIGHT(P1283, LEN(P1283) - SEARCH("/", 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0"/>
        <v>41586.266840277771</v>
      </c>
      <c r="L1284" s="12">
        <f t="shared" si="121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0"/>
        <v>41320.50913194444</v>
      </c>
      <c r="L1285" s="12">
        <f t="shared" si="121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0"/>
        <v>42712.026412037034</v>
      </c>
      <c r="L1286" s="12">
        <f t="shared" si="121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0"/>
        <v>42160.374710648146</v>
      </c>
      <c r="L1287" s="12">
        <f t="shared" si="121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0"/>
        <v>42039.176238425927</v>
      </c>
      <c r="L1288" s="12">
        <f t="shared" si="121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0"/>
        <v>42107.412685185183</v>
      </c>
      <c r="L1289" s="12">
        <f t="shared" si="121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0"/>
        <v>42560.946331018517</v>
      </c>
      <c r="L1290" s="12">
        <f t="shared" si="121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0"/>
        <v>42708.926446759258</v>
      </c>
      <c r="L1291" s="12">
        <f t="shared" si="121"/>
        <v>42738.926446759258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0"/>
        <v>42086.406608796293</v>
      </c>
      <c r="L1292" s="12">
        <f t="shared" si="121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0"/>
        <v>42064.444340277776</v>
      </c>
      <c r="L1293" s="12">
        <f t="shared" si="121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0"/>
        <v>42256.555879629632</v>
      </c>
      <c r="L1294" s="12">
        <f t="shared" si="121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0"/>
        <v>42292.492719907408</v>
      </c>
      <c r="L1295" s="12">
        <f t="shared" si="121"/>
        <v>42322.534386574072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0"/>
        <v>42278.245335648149</v>
      </c>
      <c r="L1296" s="12">
        <f t="shared" si="121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0"/>
        <v>42184.364548611113</v>
      </c>
      <c r="L1297" s="12">
        <f t="shared" si="121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0"/>
        <v>42422.842280092591</v>
      </c>
      <c r="L1298" s="12">
        <f t="shared" si="121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0"/>
        <v>42461.538865740738</v>
      </c>
      <c r="L1299" s="12">
        <f t="shared" si="121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0"/>
        <v>42458.472592592589</v>
      </c>
      <c r="L1300" s="12">
        <f t="shared" si="121"/>
        <v>42488.472592592589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0"/>
        <v>42169.606006944443</v>
      </c>
      <c r="L1301" s="12">
        <f t="shared" si="121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0"/>
        <v>42483.466874999998</v>
      </c>
      <c r="L1302" s="12">
        <f t="shared" si="121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0"/>
        <v>42195.541412037033</v>
      </c>
      <c r="L1303" s="12">
        <f t="shared" si="121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0"/>
        <v>42674.849664351852</v>
      </c>
      <c r="L1304" s="12">
        <f t="shared" si="121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0"/>
        <v>42566.232870370368</v>
      </c>
      <c r="L1305" s="12">
        <f t="shared" si="121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0"/>
        <v>42746.986168981479</v>
      </c>
      <c r="L1306" s="12">
        <f t="shared" si="121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0"/>
        <v>42543.457268518519</v>
      </c>
      <c r="L1307" s="12">
        <f t="shared" si="121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0"/>
        <v>41947.249236111107</v>
      </c>
      <c r="L1308" s="12">
        <f t="shared" si="121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0"/>
        <v>42387.294895833336</v>
      </c>
      <c r="L1309" s="12">
        <f t="shared" si="121"/>
        <v>42417.294895833336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0"/>
        <v>42611.405231481483</v>
      </c>
      <c r="L1310" s="12">
        <f t="shared" si="121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0"/>
        <v>42257.674398148149</v>
      </c>
      <c r="L1311" s="12">
        <f t="shared" si="121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0"/>
        <v>42556.458912037029</v>
      </c>
      <c r="L1312" s="12">
        <f t="shared" si="121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0"/>
        <v>42669.593969907401</v>
      </c>
      <c r="L1313" s="12">
        <f t="shared" si="121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0"/>
        <v>42082.494467592587</v>
      </c>
      <c r="L1314" s="12">
        <f t="shared" si="121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0"/>
        <v>42402.50131944444</v>
      </c>
      <c r="L1315" s="12">
        <f t="shared" si="121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0"/>
        <v>42604.461342592585</v>
      </c>
      <c r="L1316" s="12">
        <f t="shared" si="121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0"/>
        <v>42278.289907407401</v>
      </c>
      <c r="L1317" s="12">
        <f t="shared" si="121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0"/>
        <v>42393.753576388888</v>
      </c>
      <c r="L1318" s="12">
        <f t="shared" si="121"/>
        <v>42428.753576388888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0"/>
        <v>42520.027152777773</v>
      </c>
      <c r="L1319" s="12">
        <f t="shared" si="121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0"/>
        <v>41984.835324074076</v>
      </c>
      <c r="L1320" s="12">
        <f t="shared" si="121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0"/>
        <v>41816.603761574072</v>
      </c>
      <c r="L1321" s="12">
        <f t="shared" si="121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0"/>
        <v>42705.482013888883</v>
      </c>
      <c r="L1322" s="12">
        <f t="shared" si="121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0"/>
        <v>42697.540937499994</v>
      </c>
      <c r="L1323" s="12">
        <f t="shared" si="121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0"/>
        <v>42115.448206018518</v>
      </c>
      <c r="L1324" s="12">
        <f t="shared" si="121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0"/>
        <v>42451.490115740737</v>
      </c>
      <c r="L1325" s="12">
        <f t="shared" si="121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0"/>
        <v>42626.425370370365</v>
      </c>
      <c r="L1326" s="12">
        <f t="shared" si="121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0"/>
        <v>42703.877719907403</v>
      </c>
      <c r="L1327" s="12">
        <f t="shared" si="121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0"/>
        <v>41974.583657407406</v>
      </c>
      <c r="L1328" s="12">
        <f t="shared" si="121"/>
        <v>42019.583657407406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0"/>
        <v>42123.470312500001</v>
      </c>
      <c r="L1329" s="12">
        <f t="shared" si="121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0"/>
        <v>42612.434421296297</v>
      </c>
      <c r="L1330" s="12">
        <f t="shared" si="121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0"/>
        <v>41935.013252314813</v>
      </c>
      <c r="L1331" s="12">
        <f t="shared" si="121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0"/>
        <v>42522.068391203698</v>
      </c>
      <c r="L1332" s="12">
        <f t="shared" si="121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0"/>
        <v>42569.295763888884</v>
      </c>
      <c r="L1333" s="12">
        <f t="shared" si="121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0"/>
        <v>42731.851944444446</v>
      </c>
      <c r="L1334" s="12">
        <f t="shared" si="121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0"/>
        <v>41805.8984375</v>
      </c>
      <c r="L1335" s="12">
        <f t="shared" si="121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0"/>
        <v>42410.565821759257</v>
      </c>
      <c r="L1336" s="12">
        <f t="shared" si="121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0"/>
        <v>42313.728032407402</v>
      </c>
      <c r="L1337" s="12">
        <f t="shared" si="121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0"/>
        <v>41955.655416666668</v>
      </c>
      <c r="L1338" s="12">
        <f t="shared" si="121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0"/>
        <v>42767.368969907409</v>
      </c>
      <c r="L1339" s="12">
        <f t="shared" si="121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0"/>
        <v>42188.595289351848</v>
      </c>
      <c r="L1340" s="12">
        <f t="shared" si="121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0"/>
        <v>41936.438831018517</v>
      </c>
      <c r="L1341" s="12">
        <f t="shared" si="121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0"/>
        <v>41836.387187499997</v>
      </c>
      <c r="L1342" s="12">
        <f t="shared" si="121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0"/>
        <v>42612.415706018517</v>
      </c>
      <c r="L1343" s="12">
        <f t="shared" si="121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0"/>
        <v>42172.608090277776</v>
      </c>
      <c r="L1344" s="12">
        <f t="shared" si="121"/>
        <v>42202.608090277776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0"/>
        <v>42542.318090277775</v>
      </c>
      <c r="L1345" s="12">
        <f t="shared" si="121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0"/>
        <v>42522.581469907404</v>
      </c>
      <c r="L1346" s="12">
        <f t="shared" si="121"/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6">(J1347/86400)+25569+(-5/24)</f>
        <v>41799.606006944443</v>
      </c>
      <c r="L1347" s="12">
        <f t="shared" ref="L1347:L1410" si="127">(I1347/86400)+25569+(-5/24)</f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8">
        <f t="shared" ref="R1347:R1410" si="129">E1347/N1347</f>
        <v>53.571428571428569</v>
      </c>
      <c r="S1347" t="str">
        <f t="shared" ref="S1347:S1410" si="130">LEFT(P1347, SEARCH("/", P1347) - 1)</f>
        <v>publishing</v>
      </c>
      <c r="T1347" t="str">
        <f t="shared" ref="T1347:T1410" si="131">RIGHT(P1347, LEN(P1347) - SEARCH("/", 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6"/>
        <v>41421.867488425924</v>
      </c>
      <c r="L1348" s="12">
        <f t="shared" si="127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6"/>
        <v>42040.429687499993</v>
      </c>
      <c r="L1349" s="12">
        <f t="shared" si="127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6"/>
        <v>41963.297835648147</v>
      </c>
      <c r="L1350" s="12">
        <f t="shared" si="127"/>
        <v>41991.297835648147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6"/>
        <v>42317.124247685184</v>
      </c>
      <c r="L1351" s="12">
        <f t="shared" si="127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6"/>
        <v>42333.804791666662</v>
      </c>
      <c r="L1352" s="12">
        <f t="shared" si="127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6"/>
        <v>42382.531759259255</v>
      </c>
      <c r="L1353" s="12">
        <f t="shared" si="127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6"/>
        <v>42200.369976851849</v>
      </c>
      <c r="L1354" s="12">
        <f t="shared" si="127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6"/>
        <v>41308.909583333334</v>
      </c>
      <c r="L1355" s="12">
        <f t="shared" si="127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6"/>
        <v>42502.599293981482</v>
      </c>
      <c r="L1356" s="12">
        <f t="shared" si="127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6"/>
        <v>41213.046354166661</v>
      </c>
      <c r="L1357" s="12">
        <f t="shared" si="127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6"/>
        <v>41429.830555555549</v>
      </c>
      <c r="L1358" s="12">
        <f t="shared" si="127"/>
        <v>41459.830555555549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6"/>
        <v>41304.753900462958</v>
      </c>
      <c r="L1359" s="12">
        <f t="shared" si="127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6"/>
        <v>40689.362534722219</v>
      </c>
      <c r="L1360" s="12">
        <f t="shared" si="127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6"/>
        <v>40668.606365740736</v>
      </c>
      <c r="L1361" s="12">
        <f t="shared" si="127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6"/>
        <v>41095.692361111105</v>
      </c>
      <c r="L1362" s="12">
        <f t="shared" si="127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6"/>
        <v>41781.508935185186</v>
      </c>
      <c r="L1363" s="12">
        <f t="shared" si="127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6"/>
        <v>41464.726053240738</v>
      </c>
      <c r="L1364" s="12">
        <f t="shared" si="127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6"/>
        <v>42396.635729166665</v>
      </c>
      <c r="L1365" s="12">
        <f t="shared" si="127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6"/>
        <v>41951.487337962964</v>
      </c>
      <c r="L1366" s="12">
        <f t="shared" si="127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6"/>
        <v>42049.524907407402</v>
      </c>
      <c r="L1367" s="12">
        <f t="shared" si="127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6"/>
        <v>41924.787766203699</v>
      </c>
      <c r="L1368" s="12">
        <f t="shared" si="127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6"/>
        <v>42291.794560185182</v>
      </c>
      <c r="L1369" s="12">
        <f t="shared" si="127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6"/>
        <v>42145.982569444437</v>
      </c>
      <c r="L1370" s="12">
        <f t="shared" si="127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6"/>
        <v>41710.385949074072</v>
      </c>
      <c r="L1371" s="12">
        <f t="shared" si="127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6"/>
        <v>41547.795023148145</v>
      </c>
      <c r="L1372" s="12">
        <f t="shared" si="127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6"/>
        <v>42101.550254629627</v>
      </c>
      <c r="L1373" s="12">
        <f t="shared" si="127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6"/>
        <v>41072.53162037037</v>
      </c>
      <c r="L1374" s="12">
        <f t="shared" si="127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6"/>
        <v>42704.743437499994</v>
      </c>
      <c r="L1375" s="12">
        <f t="shared" si="127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6"/>
        <v>42423.953564814808</v>
      </c>
      <c r="L1376" s="12">
        <f t="shared" si="127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6"/>
        <v>42719.857858796291</v>
      </c>
      <c r="L1377" s="12">
        <f t="shared" si="127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6"/>
        <v>42677.460717592585</v>
      </c>
      <c r="L1378" s="12">
        <f t="shared" si="127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6"/>
        <v>42747.01122685185</v>
      </c>
      <c r="L1379" s="12">
        <f t="shared" si="127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6"/>
        <v>42568.551041666666</v>
      </c>
      <c r="L1380" s="12">
        <f t="shared" si="127"/>
        <v>42583.551041666666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6"/>
        <v>42130.283287037033</v>
      </c>
      <c r="L1381" s="12">
        <f t="shared" si="127"/>
        <v>42160.283287037033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6"/>
        <v>42141.554467592585</v>
      </c>
      <c r="L1382" s="12">
        <f t="shared" si="127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6"/>
        <v>42703.006076388883</v>
      </c>
      <c r="L1383" s="12">
        <f t="shared" si="127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6"/>
        <v>41370.591851851852</v>
      </c>
      <c r="L1384" s="12">
        <f t="shared" si="127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6"/>
        <v>42706.866643518515</v>
      </c>
      <c r="L1385" s="12">
        <f t="shared" si="127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6"/>
        <v>42160.526874999996</v>
      </c>
      <c r="L1386" s="12">
        <f t="shared" si="127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6"/>
        <v>42433.480567129627</v>
      </c>
      <c r="L1387" s="12">
        <f t="shared" si="127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6"/>
        <v>42184.438530092586</v>
      </c>
      <c r="L1388" s="12">
        <f t="shared" si="127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6"/>
        <v>42126.712905092594</v>
      </c>
      <c r="L1389" s="12">
        <f t="shared" si="127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6"/>
        <v>42634.406446759262</v>
      </c>
      <c r="L1390" s="12">
        <f t="shared" si="127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6"/>
        <v>42565.272650462961</v>
      </c>
      <c r="L1391" s="12">
        <f t="shared" si="127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6"/>
        <v>42087.594976851855</v>
      </c>
      <c r="L1392" s="12">
        <f t="shared" si="127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6"/>
        <v>42193.442337962959</v>
      </c>
      <c r="L1393" s="12">
        <f t="shared" si="127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6"/>
        <v>42400.946597222217</v>
      </c>
      <c r="L1394" s="12">
        <f t="shared" si="127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6"/>
        <v>42553.473645833328</v>
      </c>
      <c r="L1395" s="12">
        <f t="shared" si="127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6"/>
        <v>42751.936643518515</v>
      </c>
      <c r="L1396" s="12">
        <f t="shared" si="127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6"/>
        <v>42719.700011574074</v>
      </c>
      <c r="L1397" s="12">
        <f t="shared" si="127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6"/>
        <v>42018.790300925924</v>
      </c>
      <c r="L1398" s="12">
        <f t="shared" si="127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6"/>
        <v>42640.709606481476</v>
      </c>
      <c r="L1399" s="12">
        <f t="shared" si="127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6"/>
        <v>42526.665902777771</v>
      </c>
      <c r="L1400" s="12">
        <f t="shared" si="127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6"/>
        <v>41888.795983796292</v>
      </c>
      <c r="L1401" s="12">
        <f t="shared" si="127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6"/>
        <v>42498.132789351854</v>
      </c>
      <c r="L1402" s="12">
        <f t="shared" si="127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6"/>
        <v>41399.787893518514</v>
      </c>
      <c r="L1403" s="12">
        <f t="shared" si="127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6"/>
        <v>42064.845034722217</v>
      </c>
      <c r="L1404" s="12">
        <f t="shared" si="127"/>
        <v>42124.803368055553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6"/>
        <v>41450.854571759257</v>
      </c>
      <c r="L1405" s="12">
        <f t="shared" si="127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6"/>
        <v>42032.30190972222</v>
      </c>
      <c r="L1406" s="12">
        <f t="shared" si="127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6"/>
        <v>41941.472233796296</v>
      </c>
      <c r="L1407" s="12">
        <f t="shared" si="127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6"/>
        <v>42297.224618055552</v>
      </c>
      <c r="L1408" s="12">
        <f t="shared" si="127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6"/>
        <v>41838.32844907407</v>
      </c>
      <c r="L1409" s="12">
        <f t="shared" si="127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6"/>
        <v>42291.663842592585</v>
      </c>
      <c r="L1410" s="12">
        <f t="shared" si="127"/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2">(J1411/86400)+25569+(-5/24)</f>
        <v>41944.925173611111</v>
      </c>
      <c r="L1411" s="12">
        <f t="shared" ref="L1411:L1474" si="133">(I1411/86400)+25569+(-5/24)</f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8" t="e">
        <f t="shared" ref="R1411:R1474" si="135">E1411/N1411</f>
        <v>#DIV/0!</v>
      </c>
      <c r="S1411" t="str">
        <f t="shared" ref="S1411:S1474" si="136">LEFT(P1411, SEARCH("/", P1411) - 1)</f>
        <v>publishing</v>
      </c>
      <c r="T1411" t="str">
        <f t="shared" ref="T1411:T1474" si="137">RIGHT(P1411, LEN(P1411) - SEARCH("/", 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2"/>
        <v>42479.110185185178</v>
      </c>
      <c r="L1412" s="12">
        <f t="shared" si="133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2"/>
        <v>42012.850694444445</v>
      </c>
      <c r="L1413" s="12">
        <f t="shared" si="133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2"/>
        <v>41946.855312499996</v>
      </c>
      <c r="L1414" s="12">
        <f t="shared" si="133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2"/>
        <v>42360.228819444441</v>
      </c>
      <c r="L1415" s="12">
        <f t="shared" si="133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2"/>
        <v>42708.044756944444</v>
      </c>
      <c r="L1416" s="12">
        <f t="shared" si="133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2"/>
        <v>42192.467488425922</v>
      </c>
      <c r="L1417" s="12">
        <f t="shared" si="133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2"/>
        <v>42299.717812499999</v>
      </c>
      <c r="L1418" s="12">
        <f t="shared" si="133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2"/>
        <v>42231.941828703704</v>
      </c>
      <c r="L1419" s="12">
        <f t="shared" si="133"/>
        <v>42262.257638888885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2"/>
        <v>42395.248078703698</v>
      </c>
      <c r="L1420" s="12">
        <f t="shared" si="133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2"/>
        <v>42622.24790509259</v>
      </c>
      <c r="L1421" s="12">
        <f t="shared" si="133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2"/>
        <v>42524.459328703706</v>
      </c>
      <c r="L1422" s="12">
        <f t="shared" si="133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2"/>
        <v>42013.707280092589</v>
      </c>
      <c r="L1423" s="12">
        <f t="shared" si="133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2"/>
        <v>42604.031296296293</v>
      </c>
      <c r="L1424" s="12">
        <f t="shared" si="133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2"/>
        <v>42340.151979166665</v>
      </c>
      <c r="L1425" s="12">
        <f t="shared" si="133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2"/>
        <v>42676.509282407402</v>
      </c>
      <c r="L1426" s="12">
        <f t="shared" si="133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2"/>
        <v>42092.923136574071</v>
      </c>
      <c r="L1427" s="12">
        <f t="shared" si="133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2"/>
        <v>42180.181944444441</v>
      </c>
      <c r="L1428" s="12">
        <f t="shared" si="133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2"/>
        <v>42601.643344907403</v>
      </c>
      <c r="L1429" s="12">
        <f t="shared" si="133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2"/>
        <v>42432.171493055554</v>
      </c>
      <c r="L1430" s="12">
        <f t="shared" si="133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2"/>
        <v>42073.852337962962</v>
      </c>
      <c r="L1431" s="12">
        <f t="shared" si="133"/>
        <v>42103.852337962962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2"/>
        <v>41961.605185185188</v>
      </c>
      <c r="L1432" s="12">
        <f t="shared" si="133"/>
        <v>41992.605185185188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2"/>
        <v>42304.002499999995</v>
      </c>
      <c r="L1433" s="12">
        <f t="shared" si="133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2"/>
        <v>42175.572083333333</v>
      </c>
      <c r="L1434" s="12">
        <f t="shared" si="133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2"/>
        <v>42673.417534722219</v>
      </c>
      <c r="L1435" s="12">
        <f t="shared" si="133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2"/>
        <v>42142.558773148143</v>
      </c>
      <c r="L1436" s="12">
        <f t="shared" si="133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2"/>
        <v>42258.57199074074</v>
      </c>
      <c r="L1437" s="12">
        <f t="shared" si="133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2"/>
        <v>42391.141863425924</v>
      </c>
      <c r="L1438" s="12">
        <f t="shared" si="133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2"/>
        <v>41796.32336805555</v>
      </c>
      <c r="L1439" s="12">
        <f t="shared" si="133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2"/>
        <v>42457.663182870368</v>
      </c>
      <c r="L1440" s="12">
        <f t="shared" si="133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2"/>
        <v>42040.621539351851</v>
      </c>
      <c r="L1441" s="12">
        <f t="shared" si="133"/>
        <v>42070.621539351851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2"/>
        <v>42486.540081018517</v>
      </c>
      <c r="L1442" s="12">
        <f t="shared" si="133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2"/>
        <v>42198.557511574072</v>
      </c>
      <c r="L1443" s="12">
        <f t="shared" si="133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2"/>
        <v>42485.437013888884</v>
      </c>
      <c r="L1444" s="12">
        <f t="shared" si="133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2"/>
        <v>42707.71769675926</v>
      </c>
      <c r="L1445" s="12">
        <f t="shared" si="133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2"/>
        <v>42199.665069444447</v>
      </c>
      <c r="L1446" s="12">
        <f t="shared" si="133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2"/>
        <v>42139.333969907406</v>
      </c>
      <c r="L1447" s="12">
        <f t="shared" si="133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2"/>
        <v>42461.239328703705</v>
      </c>
      <c r="L1448" s="12">
        <f t="shared" si="133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2"/>
        <v>42529.52238425926</v>
      </c>
      <c r="L1449" s="12">
        <f t="shared" si="133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2"/>
        <v>42115.728217592587</v>
      </c>
      <c r="L1450" s="12">
        <f t="shared" si="133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2"/>
        <v>42086.603067129625</v>
      </c>
      <c r="L1451" s="12">
        <f t="shared" si="133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2"/>
        <v>42389.962928240733</v>
      </c>
      <c r="L1452" s="12">
        <f t="shared" si="133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2"/>
        <v>41931.75068287037</v>
      </c>
      <c r="L1453" s="12">
        <f t="shared" si="133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2"/>
        <v>41818.494942129626</v>
      </c>
      <c r="L1454" s="12">
        <f t="shared" si="133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2"/>
        <v>42795.487812499996</v>
      </c>
      <c r="L1455" s="12">
        <f t="shared" si="133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2"/>
        <v>42463.658333333333</v>
      </c>
      <c r="L1456" s="12">
        <f t="shared" si="133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2"/>
        <v>41832.46435185185</v>
      </c>
      <c r="L1457" s="12">
        <f t="shared" si="133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2"/>
        <v>42708.460243055553</v>
      </c>
      <c r="L1458" s="12">
        <f t="shared" si="133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2"/>
        <v>42289.688009259255</v>
      </c>
      <c r="L1459" s="12">
        <f t="shared" si="133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2"/>
        <v>41831.49722222222</v>
      </c>
      <c r="L1460" s="12">
        <f t="shared" si="133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2"/>
        <v>42311.996481481481</v>
      </c>
      <c r="L1461" s="12">
        <f t="shared" si="133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2"/>
        <v>41915.688634259255</v>
      </c>
      <c r="L1462" s="12">
        <f t="shared" si="133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2"/>
        <v>41899.436967592592</v>
      </c>
      <c r="L1463" s="12">
        <f t="shared" si="133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2"/>
        <v>41344.454525462963</v>
      </c>
      <c r="L1464" s="12">
        <f t="shared" si="133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2"/>
        <v>41326.702986111108</v>
      </c>
      <c r="L1465" s="12">
        <f t="shared" si="133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2"/>
        <v>41291.453217592592</v>
      </c>
      <c r="L1466" s="12">
        <f t="shared" si="133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2"/>
        <v>40959.526064814811</v>
      </c>
      <c r="L1467" s="12">
        <f t="shared" si="133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2"/>
        <v>42339.963726851849</v>
      </c>
      <c r="L1468" s="12">
        <f t="shared" si="133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2"/>
        <v>40933.593576388885</v>
      </c>
      <c r="L1469" s="12">
        <f t="shared" si="133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2"/>
        <v>40645.806122685179</v>
      </c>
      <c r="L1470" s="12">
        <f t="shared" si="133"/>
        <v>40705.806122685179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2"/>
        <v>41290.390150462961</v>
      </c>
      <c r="L1471" s="12">
        <f t="shared" si="133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2"/>
        <v>41250.618784722217</v>
      </c>
      <c r="L1472" s="12">
        <f t="shared" si="133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2"/>
        <v>42073.749236111107</v>
      </c>
      <c r="L1473" s="12">
        <f t="shared" si="133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2"/>
        <v>41533.33452546296</v>
      </c>
      <c r="L1474" s="12">
        <f t="shared" si="133"/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38">(J1475/86400)+25569+(-5/24)</f>
        <v>40939.771284722221</v>
      </c>
      <c r="L1475" s="12">
        <f t="shared" ref="L1475:L1538" si="139">(I1475/86400)+25569+(-5/24)</f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8">
        <f t="shared" ref="R1475:R1538" si="141">E1475/N1475</f>
        <v>38.462553191489363</v>
      </c>
      <c r="S1475" t="str">
        <f t="shared" ref="S1475:S1538" si="142">LEFT(P1475, SEARCH("/", P1475) - 1)</f>
        <v>publishing</v>
      </c>
      <c r="T1475" t="str">
        <f t="shared" ref="T1475:T1538" si="143">RIGHT(P1475, LEN(P1475) - SEARCH("/", 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38"/>
        <v>41500.519583333335</v>
      </c>
      <c r="L1476" s="12">
        <f t="shared" si="139"/>
        <v>41530.519583333335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38"/>
        <v>41960.514618055553</v>
      </c>
      <c r="L1477" s="12">
        <f t="shared" si="139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38"/>
        <v>40765.833587962959</v>
      </c>
      <c r="L1478" s="12">
        <f t="shared" si="139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38"/>
        <v>40840.407453703701</v>
      </c>
      <c r="L1479" s="12">
        <f t="shared" si="139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38"/>
        <v>41394.663344907407</v>
      </c>
      <c r="L1480" s="12">
        <f t="shared" si="139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38"/>
        <v>41754.536909722221</v>
      </c>
      <c r="L1481" s="12">
        <f t="shared" si="139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38"/>
        <v>41464.725682870368</v>
      </c>
      <c r="L1482" s="12">
        <f t="shared" si="139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38"/>
        <v>41550.714641203704</v>
      </c>
      <c r="L1483" s="12">
        <f t="shared" si="139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38"/>
        <v>41136.649722222217</v>
      </c>
      <c r="L1484" s="12">
        <f t="shared" si="139"/>
        <v>41159.118750000001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38"/>
        <v>42547.984664351847</v>
      </c>
      <c r="L1485" s="12">
        <f t="shared" si="139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38"/>
        <v>41052.992627314808</v>
      </c>
      <c r="L1486" s="12">
        <f t="shared" si="139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38"/>
        <v>42130.587650462963</v>
      </c>
      <c r="L1487" s="12">
        <f t="shared" si="139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38"/>
        <v>42031.960196759253</v>
      </c>
      <c r="L1488" s="12">
        <f t="shared" si="139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38"/>
        <v>42554.709155092591</v>
      </c>
      <c r="L1489" s="12">
        <f t="shared" si="139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38"/>
        <v>41614.354861111111</v>
      </c>
      <c r="L1490" s="12">
        <f t="shared" si="139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38"/>
        <v>41198.403379629628</v>
      </c>
      <c r="L1491" s="12">
        <f t="shared" si="139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38"/>
        <v>41520.352708333332</v>
      </c>
      <c r="L1492" s="12">
        <f t="shared" si="139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38"/>
        <v>41991.505127314813</v>
      </c>
      <c r="L1493" s="12">
        <f t="shared" si="139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38"/>
        <v>40682.676458333335</v>
      </c>
      <c r="L1494" s="12">
        <f t="shared" si="139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38"/>
        <v>41411.658275462956</v>
      </c>
      <c r="L1495" s="12">
        <f t="shared" si="139"/>
        <v>41441.658275462956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38"/>
        <v>42067.514039351845</v>
      </c>
      <c r="L1496" s="12">
        <f t="shared" si="139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38"/>
        <v>40752.581377314811</v>
      </c>
      <c r="L1497" s="12">
        <f t="shared" si="139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38"/>
        <v>41838.266886574071</v>
      </c>
      <c r="L1498" s="12">
        <f t="shared" si="139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38"/>
        <v>41444.434282407405</v>
      </c>
      <c r="L1499" s="12">
        <f t="shared" si="139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38"/>
        <v>41840.775208333333</v>
      </c>
      <c r="L1500" s="12">
        <f t="shared" si="139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38"/>
        <v>42526.798993055556</v>
      </c>
      <c r="L1501" s="12">
        <f t="shared" si="139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38"/>
        <v>41365.69626157407</v>
      </c>
      <c r="L1502" s="12">
        <f t="shared" si="139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38"/>
        <v>42163.3752662037</v>
      </c>
      <c r="L1503" s="12">
        <f t="shared" si="139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38"/>
        <v>42426.33425925926</v>
      </c>
      <c r="L1504" s="12">
        <f t="shared" si="139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38"/>
        <v>42606.13890046296</v>
      </c>
      <c r="L1505" s="12">
        <f t="shared" si="139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38"/>
        <v>41772.44935185185</v>
      </c>
      <c r="L1506" s="12">
        <f t="shared" si="139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38"/>
        <v>42414.234988425924</v>
      </c>
      <c r="L1507" s="12">
        <f t="shared" si="139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38"/>
        <v>41814.577592592592</v>
      </c>
      <c r="L1508" s="12">
        <f t="shared" si="139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38"/>
        <v>40254.242002314808</v>
      </c>
      <c r="L1509" s="12">
        <f t="shared" si="139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38"/>
        <v>41786.406030092592</v>
      </c>
      <c r="L1510" s="12">
        <f t="shared" si="139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38"/>
        <v>42751.325057870366</v>
      </c>
      <c r="L1511" s="12">
        <f t="shared" si="139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38"/>
        <v>41809.176828703705</v>
      </c>
      <c r="L1512" s="12">
        <f t="shared" si="139"/>
        <v>41839.176828703705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38"/>
        <v>42296.375046296293</v>
      </c>
      <c r="L1513" s="12">
        <f t="shared" si="139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38"/>
        <v>42741.476145833331</v>
      </c>
      <c r="L1514" s="12">
        <f t="shared" si="139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38"/>
        <v>41806.42900462963</v>
      </c>
      <c r="L1515" s="12">
        <f t="shared" si="139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38"/>
        <v>42234.389351851853</v>
      </c>
      <c r="L1516" s="12">
        <f t="shared" si="139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38"/>
        <v>42415.04510416666</v>
      </c>
      <c r="L1517" s="12">
        <f t="shared" si="139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38"/>
        <v>42619.258009259262</v>
      </c>
      <c r="L1518" s="12">
        <f t="shared" si="139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38"/>
        <v>41948.358252314814</v>
      </c>
      <c r="L1519" s="12">
        <f t="shared" si="139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38"/>
        <v>41760.611712962964</v>
      </c>
      <c r="L1520" s="12">
        <f t="shared" si="139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38"/>
        <v>41782.533368055556</v>
      </c>
      <c r="L1521" s="12">
        <f t="shared" si="139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38"/>
        <v>41955.649456018517</v>
      </c>
      <c r="L1522" s="12">
        <f t="shared" si="139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38"/>
        <v>42492.959386574068</v>
      </c>
      <c r="L1523" s="12">
        <f t="shared" si="139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38"/>
        <v>41899.621979166666</v>
      </c>
      <c r="L1524" s="12">
        <f t="shared" si="139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38"/>
        <v>41964.543009259258</v>
      </c>
      <c r="L1525" s="12">
        <f t="shared" si="139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38"/>
        <v>42756.292708333327</v>
      </c>
      <c r="L1526" s="12">
        <f t="shared" si="139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38"/>
        <v>42570.494652777772</v>
      </c>
      <c r="L1527" s="12">
        <f t="shared" si="139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38"/>
        <v>42339.067673611113</v>
      </c>
      <c r="L1528" s="12">
        <f t="shared" si="139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38"/>
        <v>42780.392199074071</v>
      </c>
      <c r="L1529" s="12">
        <f t="shared" si="139"/>
        <v>42808.350532407407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38"/>
        <v>42736.524560185186</v>
      </c>
      <c r="L1530" s="12">
        <f t="shared" si="139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38"/>
        <v>42052.420370370368</v>
      </c>
      <c r="L1531" s="12">
        <f t="shared" si="139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38"/>
        <v>42275.558969907404</v>
      </c>
      <c r="L1532" s="12">
        <f t="shared" si="139"/>
        <v>42300.558969907404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38"/>
        <v>41941.594050925924</v>
      </c>
      <c r="L1533" s="12">
        <f t="shared" si="139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38"/>
        <v>42391.266956018517</v>
      </c>
      <c r="L1534" s="12">
        <f t="shared" si="139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38"/>
        <v>42442.793715277774</v>
      </c>
      <c r="L1535" s="12">
        <f t="shared" si="139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38"/>
        <v>42221.465995370367</v>
      </c>
      <c r="L1536" s="12">
        <f t="shared" si="139"/>
        <v>42251.465995370367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38"/>
        <v>42484.620729166665</v>
      </c>
      <c r="L1537" s="12">
        <f t="shared" si="139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38"/>
        <v>42213.593865740739</v>
      </c>
      <c r="L1538" s="12">
        <f t="shared" si="139"/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4">(J1539/86400)+25569+(-5/24)</f>
        <v>42552.106793981475</v>
      </c>
      <c r="L1539" s="12">
        <f t="shared" ref="L1539:L1602" si="145">(I1539/86400)+25569+(-5/24)</f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8">
        <f t="shared" ref="R1539:R1602" si="147">E1539/N1539</f>
        <v>96.375</v>
      </c>
      <c r="S1539" t="str">
        <f t="shared" ref="S1539:S1602" si="148">LEFT(P1539, SEARCH("/", P1539) - 1)</f>
        <v>photography</v>
      </c>
      <c r="T1539" t="str">
        <f t="shared" ref="T1539:T1602" si="149">RIGHT(P1539, LEN(P1539) - SEARCH("/", 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4"/>
        <v>41981.57372685185</v>
      </c>
      <c r="L1540" s="12">
        <f t="shared" si="145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4"/>
        <v>42705.710868055554</v>
      </c>
      <c r="L1541" s="12">
        <f t="shared" si="145"/>
        <v>42738.710868055554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4"/>
        <v>41938.798796296294</v>
      </c>
      <c r="L1542" s="12">
        <f t="shared" si="145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4"/>
        <v>41974.503912037035</v>
      </c>
      <c r="L1543" s="12">
        <f t="shared" si="145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4"/>
        <v>42170.788194444445</v>
      </c>
      <c r="L1544" s="12">
        <f t="shared" si="145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4"/>
        <v>41935.301319444443</v>
      </c>
      <c r="L1545" s="12">
        <f t="shared" si="145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4"/>
        <v>42052.842870370368</v>
      </c>
      <c r="L1546" s="12">
        <f t="shared" si="145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4"/>
        <v>42031.676319444443</v>
      </c>
      <c r="L1547" s="12">
        <f t="shared" si="145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4"/>
        <v>41839.004618055551</v>
      </c>
      <c r="L1548" s="12">
        <f t="shared" si="145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4"/>
        <v>42782.218541666669</v>
      </c>
      <c r="L1549" s="12">
        <f t="shared" si="145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4"/>
        <v>42286.673842592594</v>
      </c>
      <c r="L1550" s="12">
        <f t="shared" si="145"/>
        <v>42316.715509259258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4"/>
        <v>42280.927766203698</v>
      </c>
      <c r="L1551" s="12">
        <f t="shared" si="145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4"/>
        <v>42472.24113425926</v>
      </c>
      <c r="L1552" s="12">
        <f t="shared" si="145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4"/>
        <v>42121.616192129623</v>
      </c>
      <c r="L1553" s="12">
        <f t="shared" si="145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4"/>
        <v>41892.480416666665</v>
      </c>
      <c r="L1554" s="12">
        <f t="shared" si="145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4"/>
        <v>42219.074618055551</v>
      </c>
      <c r="L1555" s="12">
        <f t="shared" si="145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4"/>
        <v>42188.043865740743</v>
      </c>
      <c r="L1556" s="12">
        <f t="shared" si="145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4"/>
        <v>42241.405462962961</v>
      </c>
      <c r="L1557" s="12">
        <f t="shared" si="145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4"/>
        <v>42524.944722222215</v>
      </c>
      <c r="L1558" s="12">
        <f t="shared" si="145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4"/>
        <v>41871.444826388884</v>
      </c>
      <c r="L1559" s="12">
        <f t="shared" si="145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4"/>
        <v>42185.189340277771</v>
      </c>
      <c r="L1560" s="12">
        <f t="shared" si="145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4"/>
        <v>42107.844895833332</v>
      </c>
      <c r="L1561" s="12">
        <f t="shared" si="145"/>
        <v>42122.844895833332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4"/>
        <v>41935.812418981477</v>
      </c>
      <c r="L1562" s="12">
        <f t="shared" si="145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4"/>
        <v>41554.833368055552</v>
      </c>
      <c r="L1563" s="12">
        <f t="shared" si="145"/>
        <v>41584.875034722216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4"/>
        <v>40079.357824074068</v>
      </c>
      <c r="L1564" s="12">
        <f t="shared" si="145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4"/>
        <v>41652.534155092588</v>
      </c>
      <c r="L1565" s="12">
        <f t="shared" si="145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4"/>
        <v>42121.158668981479</v>
      </c>
      <c r="L1566" s="12">
        <f t="shared" si="145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4"/>
        <v>40672.521539351852</v>
      </c>
      <c r="L1567" s="12">
        <f t="shared" si="145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4"/>
        <v>42549.708379629628</v>
      </c>
      <c r="L1568" s="12">
        <f t="shared" si="145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4"/>
        <v>41671.728530092594</v>
      </c>
      <c r="L1569" s="12">
        <f t="shared" si="145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4"/>
        <v>41961.853993055549</v>
      </c>
      <c r="L1570" s="12">
        <f t="shared" si="145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4"/>
        <v>41389.471226851849</v>
      </c>
      <c r="L1571" s="12">
        <f t="shared" si="145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4"/>
        <v>42438.605115740742</v>
      </c>
      <c r="L1572" s="12">
        <f t="shared" si="145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4"/>
        <v>42144.56114583333</v>
      </c>
      <c r="L1573" s="12">
        <f t="shared" si="145"/>
        <v>42174.56114583333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4"/>
        <v>42403.824756944443</v>
      </c>
      <c r="L1574" s="12">
        <f t="shared" si="145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4"/>
        <v>42785.791689814818</v>
      </c>
      <c r="L1575" s="12">
        <f t="shared" si="145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4"/>
        <v>42017.719085648147</v>
      </c>
      <c r="L1576" s="12">
        <f t="shared" si="145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4"/>
        <v>41799.315925925919</v>
      </c>
      <c r="L1577" s="12">
        <f t="shared" si="145"/>
        <v>41829.315925925919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4"/>
        <v>42140.670925925922</v>
      </c>
      <c r="L1578" s="12">
        <f t="shared" si="145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4"/>
        <v>41054.639444444438</v>
      </c>
      <c r="L1579" s="12">
        <f t="shared" si="145"/>
        <v>41114.639444444438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4"/>
        <v>40398.857534722221</v>
      </c>
      <c r="L1580" s="12">
        <f t="shared" si="145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4"/>
        <v>41481.788090277776</v>
      </c>
      <c r="L1581" s="12">
        <f t="shared" si="145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4"/>
        <v>40989.841736111106</v>
      </c>
      <c r="L1582" s="12">
        <f t="shared" si="145"/>
        <v>41049.841736111106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4"/>
        <v>42325.240624999999</v>
      </c>
      <c r="L1583" s="12">
        <f t="shared" si="145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4"/>
        <v>42246.581631944442</v>
      </c>
      <c r="L1584" s="12">
        <f t="shared" si="145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4"/>
        <v>41877.696655092594</v>
      </c>
      <c r="L1585" s="12">
        <f t="shared" si="145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4"/>
        <v>41779.440983796296</v>
      </c>
      <c r="L1586" s="12">
        <f t="shared" si="145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4"/>
        <v>42707.687129629623</v>
      </c>
      <c r="L1587" s="12">
        <f t="shared" si="145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4"/>
        <v>42068.896087962959</v>
      </c>
      <c r="L1588" s="12">
        <f t="shared" si="145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4"/>
        <v>41956.742650462962</v>
      </c>
      <c r="L1589" s="12">
        <f t="shared" si="145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4"/>
        <v>42005.041655092595</v>
      </c>
      <c r="L1590" s="12">
        <f t="shared" si="145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4"/>
        <v>42256.776458333326</v>
      </c>
      <c r="L1591" s="12">
        <f t="shared" si="145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4"/>
        <v>42240.648888888885</v>
      </c>
      <c r="L1592" s="12">
        <f t="shared" si="145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4"/>
        <v>42433.517835648141</v>
      </c>
      <c r="L1593" s="12">
        <f t="shared" si="145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4"/>
        <v>42045.86440972222</v>
      </c>
      <c r="L1594" s="12">
        <f t="shared" si="145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4"/>
        <v>42033.63721064815</v>
      </c>
      <c r="L1595" s="12">
        <f t="shared" si="145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4"/>
        <v>42445.504421296289</v>
      </c>
      <c r="L1596" s="12">
        <f t="shared" si="145"/>
        <v>42505.472916666666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4"/>
        <v>41779.84175925926</v>
      </c>
      <c r="L1597" s="12">
        <f t="shared" si="145"/>
        <v>41808.634027777771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4"/>
        <v>41941.221863425926</v>
      </c>
      <c r="L1598" s="12">
        <f t="shared" si="145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4"/>
        <v>42603.145798611113</v>
      </c>
      <c r="L1599" s="12">
        <f t="shared" si="145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4"/>
        <v>42151.459004629629</v>
      </c>
      <c r="L1600" s="12">
        <f t="shared" si="145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4"/>
        <v>42438.330740740734</v>
      </c>
      <c r="L1601" s="12">
        <f t="shared" si="145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4"/>
        <v>41790.848981481475</v>
      </c>
      <c r="L1602" s="12">
        <f t="shared" si="145"/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0">(J1603/86400)+25569+(-5/24)</f>
        <v>40637.884641203702</v>
      </c>
      <c r="L1603" s="12">
        <f t="shared" ref="L1603:L1666" si="151">(I1603/86400)+25569+(-5/24)</f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8">
        <f t="shared" ref="R1603:R1666" si="153">E1603/N1603</f>
        <v>48.325535714285714</v>
      </c>
      <c r="S1603" t="str">
        <f t="shared" ref="S1603:S1666" si="154">LEFT(P1603, SEARCH("/", P1603) - 1)</f>
        <v>music</v>
      </c>
      <c r="T1603" t="str">
        <f t="shared" ref="T1603:T1666" si="155">RIGHT(P1603, LEN(P1603) - SEARCH("/", 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0"/>
        <v>40788.089317129627</v>
      </c>
      <c r="L1604" s="12">
        <f t="shared" si="151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0"/>
        <v>40875.961331018516</v>
      </c>
      <c r="L1605" s="12">
        <f t="shared" si="151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0"/>
        <v>40945.636979166666</v>
      </c>
      <c r="L1606" s="12">
        <f t="shared" si="151"/>
        <v>40985.595312500001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0"/>
        <v>40746.804548611108</v>
      </c>
      <c r="L1607" s="12">
        <f t="shared" si="151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0"/>
        <v>40535.903217592589</v>
      </c>
      <c r="L1608" s="12">
        <f t="shared" si="151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0"/>
        <v>41053.600127314814</v>
      </c>
      <c r="L1609" s="12">
        <f t="shared" si="151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0"/>
        <v>41607.622523148144</v>
      </c>
      <c r="L1610" s="12">
        <f t="shared" si="151"/>
        <v>41640.018055555549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0"/>
        <v>40795.792928240735</v>
      </c>
      <c r="L1611" s="12">
        <f t="shared" si="151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0"/>
        <v>41228.716550925921</v>
      </c>
      <c r="L1612" s="12">
        <f t="shared" si="151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0"/>
        <v>41408.792037037034</v>
      </c>
      <c r="L1613" s="12">
        <f t="shared" si="151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0"/>
        <v>41246.666481481479</v>
      </c>
      <c r="L1614" s="12">
        <f t="shared" si="151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0"/>
        <v>41081.861134259256</v>
      </c>
      <c r="L1615" s="12">
        <f t="shared" si="151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0"/>
        <v>41794.772789351853</v>
      </c>
      <c r="L1616" s="12">
        <f t="shared" si="151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0"/>
        <v>40844.842546296291</v>
      </c>
      <c r="L1617" s="12">
        <f t="shared" si="151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0"/>
        <v>41194.507187499999</v>
      </c>
      <c r="L1618" s="12">
        <f t="shared" si="151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0"/>
        <v>41546.455879629626</v>
      </c>
      <c r="L1619" s="12">
        <f t="shared" si="151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0"/>
        <v>41301.446006944439</v>
      </c>
      <c r="L1620" s="12">
        <f t="shared" si="151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0"/>
        <v>41875.977847222217</v>
      </c>
      <c r="L1621" s="12">
        <f t="shared" si="151"/>
        <v>41896.977847222217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0"/>
        <v>41321.131249999999</v>
      </c>
      <c r="L1622" s="12">
        <f t="shared" si="151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0"/>
        <v>41003.398321759254</v>
      </c>
      <c r="L1623" s="12">
        <f t="shared" si="151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0"/>
        <v>41950.086504629631</v>
      </c>
      <c r="L1624" s="12">
        <f t="shared" si="151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0"/>
        <v>41453.480196759258</v>
      </c>
      <c r="L1625" s="12">
        <f t="shared" si="151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0"/>
        <v>41243.158969907403</v>
      </c>
      <c r="L1626" s="12">
        <f t="shared" si="151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0"/>
        <v>41135.491354166668</v>
      </c>
      <c r="L1627" s="12">
        <f t="shared" si="151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0"/>
        <v>41579.639664351846</v>
      </c>
      <c r="L1628" s="12">
        <f t="shared" si="151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0"/>
        <v>41205.498715277776</v>
      </c>
      <c r="L1629" s="12">
        <f t="shared" si="151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0"/>
        <v>41774.528726851851</v>
      </c>
      <c r="L1630" s="12">
        <f t="shared" si="151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0"/>
        <v>41645.658946759257</v>
      </c>
      <c r="L1631" s="12">
        <f t="shared" si="151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0"/>
        <v>40939.629340277774</v>
      </c>
      <c r="L1632" s="12">
        <f t="shared" si="151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0"/>
        <v>41164.65116898148</v>
      </c>
      <c r="L1633" s="12">
        <f t="shared" si="151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0"/>
        <v>40750.132569444446</v>
      </c>
      <c r="L1634" s="12">
        <f t="shared" si="151"/>
        <v>40810.132569444446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0"/>
        <v>40896.675416666665</v>
      </c>
      <c r="L1635" s="12">
        <f t="shared" si="151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0"/>
        <v>40657.981493055551</v>
      </c>
      <c r="L1636" s="12">
        <f t="shared" si="151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0"/>
        <v>42502.660428240742</v>
      </c>
      <c r="L1637" s="12">
        <f t="shared" si="151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0"/>
        <v>40662.878333333334</v>
      </c>
      <c r="L1638" s="12">
        <f t="shared" si="151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0"/>
        <v>40122.543287037035</v>
      </c>
      <c r="L1639" s="12">
        <f t="shared" si="151"/>
        <v>40178.777083333327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0"/>
        <v>41288.478796296295</v>
      </c>
      <c r="L1640" s="12">
        <f t="shared" si="151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0"/>
        <v>40941.444039351853</v>
      </c>
      <c r="L1641" s="12">
        <f t="shared" si="151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0"/>
        <v>40379.022627314815</v>
      </c>
      <c r="L1642" s="12">
        <f t="shared" si="151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0"/>
        <v>41962.388240740744</v>
      </c>
      <c r="L1643" s="12">
        <f t="shared" si="151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0"/>
        <v>40687.816284722219</v>
      </c>
      <c r="L1644" s="12">
        <f t="shared" si="151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0"/>
        <v>41146.615879629629</v>
      </c>
      <c r="L1645" s="12">
        <f t="shared" si="151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0"/>
        <v>41174.851388888885</v>
      </c>
      <c r="L1646" s="12">
        <f t="shared" si="151"/>
        <v>41234.893055555549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0"/>
        <v>41521.40902777778</v>
      </c>
      <c r="L1647" s="12">
        <f t="shared" si="151"/>
        <v>41535.40902777778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0"/>
        <v>41833.241932870369</v>
      </c>
      <c r="L1648" s="12">
        <f t="shared" si="151"/>
        <v>41865.549305555549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0"/>
        <v>41039.201122685183</v>
      </c>
      <c r="L1649" s="12">
        <f t="shared" si="151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0"/>
        <v>40592.496319444443</v>
      </c>
      <c r="L1650" s="12">
        <f t="shared" si="151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0"/>
        <v>41737.476331018515</v>
      </c>
      <c r="L1651" s="12">
        <f t="shared" si="151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0"/>
        <v>41526.227280092593</v>
      </c>
      <c r="L1652" s="12">
        <f t="shared" si="151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0"/>
        <v>40625.692361111105</v>
      </c>
      <c r="L1653" s="12">
        <f t="shared" si="151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0"/>
        <v>41572.284641203703</v>
      </c>
      <c r="L1654" s="12">
        <f t="shared" si="151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0"/>
        <v>40626.626111111109</v>
      </c>
      <c r="L1655" s="12">
        <f t="shared" si="151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0"/>
        <v>40987.682407407403</v>
      </c>
      <c r="L1656" s="12">
        <f t="shared" si="151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0"/>
        <v>40974.583564814813</v>
      </c>
      <c r="L1657" s="12">
        <f t="shared" si="151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0"/>
        <v>41226.720509259256</v>
      </c>
      <c r="L1658" s="12">
        <f t="shared" si="151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0"/>
        <v>41023.573703703703</v>
      </c>
      <c r="L1659" s="12">
        <f t="shared" si="151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0"/>
        <v>41223.013506944444</v>
      </c>
      <c r="L1660" s="12">
        <f t="shared" si="151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0"/>
        <v>41596.705104166664</v>
      </c>
      <c r="L1661" s="12">
        <f t="shared" si="151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0"/>
        <v>42459.485532407409</v>
      </c>
      <c r="L1662" s="12">
        <f t="shared" si="151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0"/>
        <v>42343.789710648147</v>
      </c>
      <c r="L1663" s="12">
        <f t="shared" si="151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0"/>
        <v>40847.99</v>
      </c>
      <c r="L1664" s="12">
        <f t="shared" si="151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0"/>
        <v>42005.813738425924</v>
      </c>
      <c r="L1665" s="12">
        <f t="shared" si="151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0"/>
        <v>40939.553449074076</v>
      </c>
      <c r="L1666" s="12">
        <f t="shared" si="151"/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6">(J1667/86400)+25569+(-5/24)</f>
        <v>40564.441122685181</v>
      </c>
      <c r="L1667" s="12">
        <f t="shared" ref="L1667:L1730" si="157">(I1667/86400)+25569+(-5/24)</f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8">
        <f t="shared" ref="R1667:R1730" si="159">E1667/N1667</f>
        <v>44.956989247311824</v>
      </c>
      <c r="S1667" t="str">
        <f t="shared" ref="S1667:S1730" si="160">LEFT(P1667, SEARCH("/", P1667) - 1)</f>
        <v>music</v>
      </c>
      <c r="T1667" t="str">
        <f t="shared" ref="T1667:T1730" si="161">RIGHT(P1667, LEN(P1667) - SEARCH("/", 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6"/>
        <v>41331.04482638889</v>
      </c>
      <c r="L1668" s="12">
        <f t="shared" si="157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6"/>
        <v>41681.862245370365</v>
      </c>
      <c r="L1669" s="12">
        <f t="shared" si="157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6"/>
        <v>40844.941423611112</v>
      </c>
      <c r="L1670" s="12">
        <f t="shared" si="157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6"/>
        <v>42461.676805555551</v>
      </c>
      <c r="L1671" s="12">
        <f t="shared" si="157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6"/>
        <v>40313.722210648142</v>
      </c>
      <c r="L1672" s="12">
        <f t="shared" si="157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6"/>
        <v>42553.335810185185</v>
      </c>
      <c r="L1673" s="12">
        <f t="shared" si="157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6"/>
        <v>41034.448263888888</v>
      </c>
      <c r="L1674" s="12">
        <f t="shared" si="157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6"/>
        <v>42039.670046296298</v>
      </c>
      <c r="L1675" s="12">
        <f t="shared" si="157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6"/>
        <v>42569.397060185183</v>
      </c>
      <c r="L1676" s="12">
        <f t="shared" si="157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6"/>
        <v>40802.524768518517</v>
      </c>
      <c r="L1677" s="12">
        <f t="shared" si="157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6"/>
        <v>40973.517905092587</v>
      </c>
      <c r="L1678" s="12">
        <f t="shared" si="157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6"/>
        <v>42416.198796296296</v>
      </c>
      <c r="L1679" s="12">
        <f t="shared" si="157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6"/>
        <v>41662.646655092591</v>
      </c>
      <c r="L1680" s="12">
        <f t="shared" si="157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6"/>
        <v>40722.860474537032</v>
      </c>
      <c r="L1681" s="12">
        <f t="shared" si="157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6"/>
        <v>41802.549386574072</v>
      </c>
      <c r="L1682" s="12">
        <f t="shared" si="157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6"/>
        <v>42773.91300925926</v>
      </c>
      <c r="L1683" s="12">
        <f t="shared" si="157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6"/>
        <v>42779.005324074074</v>
      </c>
      <c r="L1684" s="12">
        <f t="shared" si="157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6"/>
        <v>42808.57335648148</v>
      </c>
      <c r="L1685" s="12">
        <f t="shared" si="157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6"/>
        <v>42783.606956018521</v>
      </c>
      <c r="L1686" s="12">
        <f t="shared" si="157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6"/>
        <v>42788.041932870365</v>
      </c>
      <c r="L1687" s="12">
        <f t="shared" si="157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6"/>
        <v>42792.635636574072</v>
      </c>
      <c r="L1688" s="12">
        <f t="shared" si="157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6"/>
        <v>42801.838483796295</v>
      </c>
      <c r="L1689" s="12">
        <f t="shared" si="157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6"/>
        <v>42804.326319444437</v>
      </c>
      <c r="L1690" s="12">
        <f t="shared" si="157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6"/>
        <v>42780.734143518515</v>
      </c>
      <c r="L1691" s="12">
        <f t="shared" si="157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6"/>
        <v>42801.222708333335</v>
      </c>
      <c r="L1692" s="12">
        <f t="shared" si="157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6"/>
        <v>42795.493148148147</v>
      </c>
      <c r="L1693" s="12">
        <f t="shared" si="157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6"/>
        <v>42787.94290509259</v>
      </c>
      <c r="L1694" s="12">
        <f t="shared" si="157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6"/>
        <v>42803.711944444447</v>
      </c>
      <c r="L1695" s="12">
        <f t="shared" si="157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6"/>
        <v>42791.461504629631</v>
      </c>
      <c r="L1696" s="12">
        <f t="shared" si="157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6"/>
        <v>42800.823078703703</v>
      </c>
      <c r="L1697" s="12">
        <f t="shared" si="157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6"/>
        <v>42795.861238425925</v>
      </c>
      <c r="L1698" s="12">
        <f t="shared" si="157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6"/>
        <v>42804.824629629627</v>
      </c>
      <c r="L1699" s="12">
        <f t="shared" si="157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6"/>
        <v>42795.999537037038</v>
      </c>
      <c r="L1700" s="12">
        <f t="shared" si="157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6"/>
        <v>42806.655613425923</v>
      </c>
      <c r="L1701" s="12">
        <f t="shared" si="157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6"/>
        <v>42795.863310185181</v>
      </c>
      <c r="L1702" s="12">
        <f t="shared" si="157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6"/>
        <v>41989.456076388888</v>
      </c>
      <c r="L1703" s="12">
        <f t="shared" si="157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6"/>
        <v>42063.661458333336</v>
      </c>
      <c r="L1704" s="12">
        <f t="shared" si="157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6"/>
        <v>42187.073344907403</v>
      </c>
      <c r="L1705" s="12">
        <f t="shared" si="157"/>
        <v>42247.073344907403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6"/>
        <v>42020.931400462963</v>
      </c>
      <c r="L1706" s="12">
        <f t="shared" si="157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6"/>
        <v>42244.808402777773</v>
      </c>
      <c r="L1707" s="12">
        <f t="shared" si="157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6"/>
        <v>42179.098055555551</v>
      </c>
      <c r="L1708" s="12">
        <f t="shared" si="157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6"/>
        <v>42427.512673611105</v>
      </c>
      <c r="L1709" s="12">
        <f t="shared" si="157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6"/>
        <v>42451.658634259256</v>
      </c>
      <c r="L1710" s="12">
        <f t="shared" si="157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6"/>
        <v>41841.355486111112</v>
      </c>
      <c r="L1711" s="12">
        <f t="shared" si="157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6"/>
        <v>42341.382962962962</v>
      </c>
      <c r="L1712" s="12">
        <f t="shared" si="157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6"/>
        <v>41852.437893518516</v>
      </c>
      <c r="L1713" s="12">
        <f t="shared" si="157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6"/>
        <v>42125.705474537033</v>
      </c>
      <c r="L1714" s="12">
        <f t="shared" si="157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6"/>
        <v>41887.592731481483</v>
      </c>
      <c r="L1715" s="12">
        <f t="shared" si="157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6"/>
        <v>42095.710196759253</v>
      </c>
      <c r="L1716" s="12">
        <f t="shared" si="157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6"/>
        <v>42064.009085648147</v>
      </c>
      <c r="L1717" s="12">
        <f t="shared" si="157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6"/>
        <v>42673.369201388887</v>
      </c>
      <c r="L1718" s="12">
        <f t="shared" si="157"/>
        <v>42713.410868055558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6"/>
        <v>42460.773587962962</v>
      </c>
      <c r="L1719" s="12">
        <f t="shared" si="157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6"/>
        <v>42460.402187499996</v>
      </c>
      <c r="L1720" s="12">
        <f t="shared" si="157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6"/>
        <v>41869.326284722221</v>
      </c>
      <c r="L1721" s="12">
        <f t="shared" si="157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6"/>
        <v>41922.574895833335</v>
      </c>
      <c r="L1722" s="12">
        <f t="shared" si="157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6"/>
        <v>42319.25304398148</v>
      </c>
      <c r="L1723" s="12">
        <f t="shared" si="157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6"/>
        <v>42425.752650462957</v>
      </c>
      <c r="L1724" s="12">
        <f t="shared" si="157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6"/>
        <v>42129.617071759254</v>
      </c>
      <c r="L1725" s="12">
        <f t="shared" si="157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6"/>
        <v>41912.724097222221</v>
      </c>
      <c r="L1726" s="12">
        <f t="shared" si="157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6"/>
        <v>41845.759826388887</v>
      </c>
      <c r="L1727" s="12">
        <f t="shared" si="157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6"/>
        <v>41788.711388888885</v>
      </c>
      <c r="L1728" s="12">
        <f t="shared" si="157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6"/>
        <v>42044.719641203701</v>
      </c>
      <c r="L1729" s="12">
        <f t="shared" si="157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6"/>
        <v>42268.417523148142</v>
      </c>
      <c r="L1730" s="12">
        <f t="shared" si="157"/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2">(J1731/86400)+25569+(-5/24)</f>
        <v>42470.843819444439</v>
      </c>
      <c r="L1731" s="12">
        <f t="shared" ref="L1731:L1794" si="163">(I1731/86400)+25569+(-5/24)</f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8" t="e">
        <f t="shared" ref="R1731:R1794" si="165">E1731/N1731</f>
        <v>#DIV/0!</v>
      </c>
      <c r="S1731" t="str">
        <f t="shared" ref="S1731:S1794" si="166">LEFT(P1731, SEARCH("/", P1731) - 1)</f>
        <v>music</v>
      </c>
      <c r="T1731" t="str">
        <f t="shared" ref="T1731:T1794" si="167">RIGHT(P1731, LEN(P1731) - SEARCH("/", 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2"/>
        <v>42271.879432870366</v>
      </c>
      <c r="L1732" s="12">
        <f t="shared" si="163"/>
        <v>42301.879432870366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2"/>
        <v>42152.698518518511</v>
      </c>
      <c r="L1733" s="12">
        <f t="shared" si="163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2"/>
        <v>42325.475474537037</v>
      </c>
      <c r="L1734" s="12">
        <f t="shared" si="163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2"/>
        <v>42614.467291666668</v>
      </c>
      <c r="L1735" s="12">
        <f t="shared" si="163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2"/>
        <v>42101.828194444439</v>
      </c>
      <c r="L1736" s="12">
        <f t="shared" si="163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2"/>
        <v>42559.605844907404</v>
      </c>
      <c r="L1737" s="12">
        <f t="shared" si="163"/>
        <v>42589.605844907404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2"/>
        <v>42286.65315972222</v>
      </c>
      <c r="L1738" s="12">
        <f t="shared" si="163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2"/>
        <v>42175.740648148145</v>
      </c>
      <c r="L1739" s="12">
        <f t="shared" si="163"/>
        <v>42205.740648148145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2"/>
        <v>41884.665995370371</v>
      </c>
      <c r="L1740" s="12">
        <f t="shared" si="163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2"/>
        <v>42435.665879629632</v>
      </c>
      <c r="L1741" s="12">
        <f t="shared" si="163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2"/>
        <v>42171.609050925923</v>
      </c>
      <c r="L1742" s="12">
        <f t="shared" si="163"/>
        <v>42201.609050925923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2"/>
        <v>42120.419803240737</v>
      </c>
      <c r="L1743" s="12">
        <f t="shared" si="163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2"/>
        <v>42710.668634259258</v>
      </c>
      <c r="L1744" s="12">
        <f t="shared" si="163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2"/>
        <v>42586.717303240737</v>
      </c>
      <c r="L1745" s="12">
        <f t="shared" si="163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2"/>
        <v>42026.396724537037</v>
      </c>
      <c r="L1746" s="12">
        <f t="shared" si="163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2"/>
        <v>42690.051365740735</v>
      </c>
      <c r="L1747" s="12">
        <f t="shared" si="163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2"/>
        <v>42667.968368055554</v>
      </c>
      <c r="L1748" s="12">
        <f t="shared" si="163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2"/>
        <v>42292.22719907407</v>
      </c>
      <c r="L1749" s="12">
        <f t="shared" si="163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2"/>
        <v>42219.742395833331</v>
      </c>
      <c r="L1750" s="12">
        <f t="shared" si="163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2"/>
        <v>42758.767604166664</v>
      </c>
      <c r="L1751" s="12">
        <f t="shared" si="163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2"/>
        <v>42454.628518518519</v>
      </c>
      <c r="L1752" s="12">
        <f t="shared" si="163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2"/>
        <v>42052.573182870365</v>
      </c>
      <c r="L1753" s="12">
        <f t="shared" si="163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2"/>
        <v>42627.044930555552</v>
      </c>
      <c r="L1754" s="12">
        <f t="shared" si="163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2"/>
        <v>42420.541296296295</v>
      </c>
      <c r="L1755" s="12">
        <f t="shared" si="163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2"/>
        <v>42067.668437499997</v>
      </c>
      <c r="L1756" s="12">
        <f t="shared" si="163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2"/>
        <v>42252.580567129626</v>
      </c>
      <c r="L1757" s="12">
        <f t="shared" si="163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2"/>
        <v>42570.959131944437</v>
      </c>
      <c r="L1758" s="12">
        <f t="shared" si="163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2"/>
        <v>42733.619016203702</v>
      </c>
      <c r="L1759" s="12">
        <f t="shared" si="163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2"/>
        <v>42505.74759259259</v>
      </c>
      <c r="L1760" s="12">
        <f t="shared" si="163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2"/>
        <v>42068.620706018519</v>
      </c>
      <c r="L1761" s="12">
        <f t="shared" si="163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2"/>
        <v>42405.464270833334</v>
      </c>
      <c r="L1762" s="12">
        <f t="shared" si="163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2"/>
        <v>42209.359490740739</v>
      </c>
      <c r="L1763" s="12">
        <f t="shared" si="163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2"/>
        <v>42410.773668981477</v>
      </c>
      <c r="L1764" s="12">
        <f t="shared" si="163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2"/>
        <v>42636.660185185181</v>
      </c>
      <c r="L1765" s="12">
        <f t="shared" si="163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2"/>
        <v>41825.27753472222</v>
      </c>
      <c r="L1766" s="12">
        <f t="shared" si="163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2"/>
        <v>41834.772129629629</v>
      </c>
      <c r="L1767" s="12">
        <f t="shared" si="163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2"/>
        <v>41855.65148148148</v>
      </c>
      <c r="L1768" s="12">
        <f t="shared" si="163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2"/>
        <v>41824.450046296297</v>
      </c>
      <c r="L1769" s="12">
        <f t="shared" si="163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2"/>
        <v>41849.352361111109</v>
      </c>
      <c r="L1770" s="12">
        <f t="shared" si="163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2"/>
        <v>41987.610636574071</v>
      </c>
      <c r="L1771" s="12">
        <f t="shared" si="163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2"/>
        <v>41891.571689814817</v>
      </c>
      <c r="L1772" s="12">
        <f t="shared" si="163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2"/>
        <v>41905.771296296291</v>
      </c>
      <c r="L1773" s="12">
        <f t="shared" si="163"/>
        <v>41935.771296296291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2"/>
        <v>41766.509675925925</v>
      </c>
      <c r="L1774" s="12">
        <f t="shared" si="163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2"/>
        <v>41978.552060185182</v>
      </c>
      <c r="L1775" s="12">
        <f t="shared" si="163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2"/>
        <v>41930.010324074072</v>
      </c>
      <c r="L1776" s="12">
        <f t="shared" si="163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2"/>
        <v>41891.768055555549</v>
      </c>
      <c r="L1777" s="12">
        <f t="shared" si="163"/>
        <v>41936.768055555549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2"/>
        <v>41905.748506944445</v>
      </c>
      <c r="L1778" s="12">
        <f t="shared" si="163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2"/>
        <v>42025.14876157407</v>
      </c>
      <c r="L1779" s="12">
        <f t="shared" si="163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2"/>
        <v>42045.655034722215</v>
      </c>
      <c r="L1780" s="12">
        <f t="shared" si="163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2"/>
        <v>42585.483564814807</v>
      </c>
      <c r="L1781" s="12">
        <f t="shared" si="163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2"/>
        <v>42493.392476851848</v>
      </c>
      <c r="L1782" s="12">
        <f t="shared" si="163"/>
        <v>42553.392476851848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2"/>
        <v>42597.409085648142</v>
      </c>
      <c r="L1783" s="12">
        <f t="shared" si="163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2"/>
        <v>42388.366770833331</v>
      </c>
      <c r="L1784" s="12">
        <f t="shared" si="163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2"/>
        <v>42115.741643518515</v>
      </c>
      <c r="L1785" s="12">
        <f t="shared" si="163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2"/>
        <v>42003.447222222218</v>
      </c>
      <c r="L1786" s="12">
        <f t="shared" si="163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2"/>
        <v>41896.926562499997</v>
      </c>
      <c r="L1787" s="12">
        <f t="shared" si="163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2"/>
        <v>41958.342326388891</v>
      </c>
      <c r="L1788" s="12">
        <f t="shared" si="163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2"/>
        <v>42068.447187499994</v>
      </c>
      <c r="L1789" s="12">
        <f t="shared" si="163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2"/>
        <v>41913.740069444444</v>
      </c>
      <c r="L1790" s="12">
        <f t="shared" si="163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2"/>
        <v>41956.041701388887</v>
      </c>
      <c r="L1791" s="12">
        <f t="shared" si="163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2"/>
        <v>42010.466180555552</v>
      </c>
      <c r="L1792" s="12">
        <f t="shared" si="163"/>
        <v>42040.466180555552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2"/>
        <v>41973.532002314816</v>
      </c>
      <c r="L1793" s="12">
        <f t="shared" si="163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2"/>
        <v>42188.822708333326</v>
      </c>
      <c r="L1794" s="12">
        <f t="shared" si="163"/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68">(J1795/86400)+25569+(-5/24)</f>
        <v>41940.683333333327</v>
      </c>
      <c r="L1795" s="12">
        <f t="shared" ref="L1795:L1858" si="169">(I1795/86400)+25569+(-5/24)</f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8">
        <f t="shared" ref="R1795:R1858" si="171">E1795/N1795</f>
        <v>20</v>
      </c>
      <c r="S1795" t="str">
        <f t="shared" ref="S1795:S1858" si="172">LEFT(P1795, SEARCH("/", P1795) - 1)</f>
        <v>photography</v>
      </c>
      <c r="T1795" t="str">
        <f t="shared" ref="T1795:T1858" si="173">RIGHT(P1795, LEN(P1795) - SEARCH("/", 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68"/>
        <v>42011.342847222222</v>
      </c>
      <c r="L1796" s="12">
        <f t="shared" si="169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68"/>
        <v>42628.080335648141</v>
      </c>
      <c r="L1797" s="12">
        <f t="shared" si="169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68"/>
        <v>42515.231087962959</v>
      </c>
      <c r="L1798" s="12">
        <f t="shared" si="169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68"/>
        <v>42689.360983796294</v>
      </c>
      <c r="L1799" s="12">
        <f t="shared" si="169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68"/>
        <v>42344.118437499994</v>
      </c>
      <c r="L1800" s="12">
        <f t="shared" si="169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68"/>
        <v>41934.634351851848</v>
      </c>
      <c r="L1801" s="12">
        <f t="shared" si="169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68"/>
        <v>42623.397800925923</v>
      </c>
      <c r="L1802" s="12">
        <f t="shared" si="169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68"/>
        <v>42321.452175925922</v>
      </c>
      <c r="L1803" s="12">
        <f t="shared" si="169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68"/>
        <v>42159.264236111114</v>
      </c>
      <c r="L1804" s="12">
        <f t="shared" si="169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68"/>
        <v>42017.863217592589</v>
      </c>
      <c r="L1805" s="12">
        <f t="shared" si="169"/>
        <v>42048.863217592589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68"/>
        <v>42282.469953703701</v>
      </c>
      <c r="L1806" s="12">
        <f t="shared" si="169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68"/>
        <v>42247.595578703702</v>
      </c>
      <c r="L1807" s="12">
        <f t="shared" si="169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68"/>
        <v>41877.429965277777</v>
      </c>
      <c r="L1808" s="12">
        <f t="shared" si="169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68"/>
        <v>41879.860104166662</v>
      </c>
      <c r="L1809" s="12">
        <f t="shared" si="169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68"/>
        <v>42742.472569444442</v>
      </c>
      <c r="L1810" s="12">
        <f t="shared" si="169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68"/>
        <v>42029.699525462966</v>
      </c>
      <c r="L1811" s="12">
        <f t="shared" si="169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68"/>
        <v>41860.701689814814</v>
      </c>
      <c r="L1812" s="12">
        <f t="shared" si="169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68"/>
        <v>41876.225347222222</v>
      </c>
      <c r="L1813" s="12">
        <f t="shared" si="169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68"/>
        <v>42524.110370370363</v>
      </c>
      <c r="L1814" s="12">
        <f t="shared" si="169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68"/>
        <v>41829.68069444444</v>
      </c>
      <c r="L1815" s="12">
        <f t="shared" si="169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68"/>
        <v>42033.105740740742</v>
      </c>
      <c r="L1816" s="12">
        <f t="shared" si="169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68"/>
        <v>42172.698344907403</v>
      </c>
      <c r="L1817" s="12">
        <f t="shared" si="169"/>
        <v>42186.698344907403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68"/>
        <v>42548.667858796289</v>
      </c>
      <c r="L1818" s="12">
        <f t="shared" si="169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68"/>
        <v>42705.453784722216</v>
      </c>
      <c r="L1819" s="12">
        <f t="shared" si="169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68"/>
        <v>42067.026041666664</v>
      </c>
      <c r="L1820" s="12">
        <f t="shared" si="169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68"/>
        <v>41820.543935185182</v>
      </c>
      <c r="L1821" s="12">
        <f t="shared" si="169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68"/>
        <v>42064.876041666663</v>
      </c>
      <c r="L1822" s="12">
        <f t="shared" si="169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68"/>
        <v>40926.110729166663</v>
      </c>
      <c r="L1823" s="12">
        <f t="shared" si="169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68"/>
        <v>41634.588680555556</v>
      </c>
      <c r="L1824" s="12">
        <f t="shared" si="169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68"/>
        <v>41176.47657407407</v>
      </c>
      <c r="L1825" s="12">
        <f t="shared" si="169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68"/>
        <v>41626.707951388882</v>
      </c>
      <c r="L1826" s="12">
        <f t="shared" si="169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68"/>
        <v>41443.626192129625</v>
      </c>
      <c r="L1827" s="12">
        <f t="shared" si="169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68"/>
        <v>41657.715474537035</v>
      </c>
      <c r="L1828" s="12">
        <f t="shared" si="169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68"/>
        <v>40555.117604166662</v>
      </c>
      <c r="L1829" s="12">
        <f t="shared" si="169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68"/>
        <v>41736.691319444442</v>
      </c>
      <c r="L1830" s="12">
        <f t="shared" si="169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68"/>
        <v>40515.879293981481</v>
      </c>
      <c r="L1831" s="12">
        <f t="shared" si="169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68"/>
        <v>41664.475775462961</v>
      </c>
      <c r="L1832" s="12">
        <f t="shared" si="169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68"/>
        <v>41026.787766203699</v>
      </c>
      <c r="L1833" s="12">
        <f t="shared" si="169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68"/>
        <v>40576.331331018519</v>
      </c>
      <c r="L1834" s="12">
        <f t="shared" si="169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68"/>
        <v>41302.835682870369</v>
      </c>
      <c r="L1835" s="12">
        <f t="shared" si="169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68"/>
        <v>41988.755729166667</v>
      </c>
      <c r="L1836" s="12">
        <f t="shared" si="169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68"/>
        <v>42430.49387731481</v>
      </c>
      <c r="L1837" s="12">
        <f t="shared" si="169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68"/>
        <v>41305.601030092592</v>
      </c>
      <c r="L1838" s="12">
        <f t="shared" si="169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68"/>
        <v>40925.839525462965</v>
      </c>
      <c r="L1839" s="12">
        <f t="shared" si="169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68"/>
        <v>40788.578206018516</v>
      </c>
      <c r="L1840" s="12">
        <f t="shared" si="169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68"/>
        <v>42614.513680555552</v>
      </c>
      <c r="L1841" s="12">
        <f t="shared" si="169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68"/>
        <v>41381.88784722222</v>
      </c>
      <c r="L1842" s="12">
        <f t="shared" si="169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68"/>
        <v>41745.637094907404</v>
      </c>
      <c r="L1843" s="12">
        <f t="shared" si="169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68"/>
        <v>42031.423391203702</v>
      </c>
      <c r="L1844" s="12">
        <f t="shared" si="169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68"/>
        <v>40564.786504629628</v>
      </c>
      <c r="L1845" s="12">
        <f t="shared" si="169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68"/>
        <v>40666.765208333331</v>
      </c>
      <c r="L1846" s="12">
        <f t="shared" si="169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68"/>
        <v>42523.124976851854</v>
      </c>
      <c r="L1847" s="12">
        <f t="shared" si="169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68"/>
        <v>41228.441863425927</v>
      </c>
      <c r="L1848" s="12">
        <f t="shared" si="169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68"/>
        <v>42094.028148148143</v>
      </c>
      <c r="L1849" s="12">
        <f t="shared" si="169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68"/>
        <v>40691.579722222217</v>
      </c>
      <c r="L1850" s="12">
        <f t="shared" si="169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68"/>
        <v>41169.637256944443</v>
      </c>
      <c r="L1851" s="12">
        <f t="shared" si="169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68"/>
        <v>41800.751157407409</v>
      </c>
      <c r="L1852" s="12">
        <f t="shared" si="169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68"/>
        <v>41827.69835648148</v>
      </c>
      <c r="L1853" s="12">
        <f t="shared" si="169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68"/>
        <v>42081.563101851854</v>
      </c>
      <c r="L1854" s="12">
        <f t="shared" si="169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68"/>
        <v>41176.852048611108</v>
      </c>
      <c r="L1855" s="12">
        <f t="shared" si="169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68"/>
        <v>41387.812928240739</v>
      </c>
      <c r="L1856" s="12">
        <f t="shared" si="169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68"/>
        <v>41600.330324074072</v>
      </c>
      <c r="L1857" s="12">
        <f t="shared" si="169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68"/>
        <v>41817.64666666666</v>
      </c>
      <c r="L1858" s="12">
        <f t="shared" si="169"/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4">(J1859/86400)+25569+(-5/24)</f>
        <v>41864.560335648144</v>
      </c>
      <c r="L1859" s="12">
        <f t="shared" ref="L1859:L1922" si="175">(I1859/86400)+25569+(-5/24)</f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8">
        <f t="shared" ref="R1859:R1922" si="177">E1859/N1859</f>
        <v>136.36363636363637</v>
      </c>
      <c r="S1859" t="str">
        <f t="shared" ref="S1859:S1922" si="178">LEFT(P1859, SEARCH("/", P1859) - 1)</f>
        <v>music</v>
      </c>
      <c r="T1859" t="str">
        <f t="shared" ref="T1859:T1922" si="179">RIGHT(P1859, LEN(P1859) - SEARCH("/", 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4"/>
        <v>40832.9921412037</v>
      </c>
      <c r="L1860" s="12">
        <f t="shared" si="17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4"/>
        <v>40778.561678240738</v>
      </c>
      <c r="L1861" s="12">
        <f t="shared" si="17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4"/>
        <v>41655.500972222224</v>
      </c>
      <c r="L1862" s="12">
        <f t="shared" si="175"/>
        <v>41676.500972222224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4"/>
        <v>42000.091909722221</v>
      </c>
      <c r="L1863" s="12">
        <f t="shared" si="17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4"/>
        <v>42755.284421296295</v>
      </c>
      <c r="L1864" s="12">
        <f t="shared" si="17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4"/>
        <v>41772.588946759257</v>
      </c>
      <c r="L1865" s="12">
        <f t="shared" si="17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4"/>
        <v>41733.508101851847</v>
      </c>
      <c r="L1866" s="12">
        <f t="shared" si="17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4"/>
        <v>42645.159108796295</v>
      </c>
      <c r="L1867" s="12">
        <f t="shared" si="175"/>
        <v>42680.200775462959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4"/>
        <v>42742.038159722222</v>
      </c>
      <c r="L1868" s="12">
        <f t="shared" si="17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4"/>
        <v>42649.716574074067</v>
      </c>
      <c r="L1869" s="12">
        <f t="shared" si="17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4"/>
        <v>42328.570891203701</v>
      </c>
      <c r="L1870" s="12">
        <f t="shared" si="17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4"/>
        <v>42708.794548611106</v>
      </c>
      <c r="L1871" s="12">
        <f t="shared" si="17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4"/>
        <v>42371.14739583333</v>
      </c>
      <c r="L1872" s="12">
        <f t="shared" si="17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4"/>
        <v>41923.575243055551</v>
      </c>
      <c r="L1873" s="12">
        <f t="shared" si="17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4"/>
        <v>42154.921319444438</v>
      </c>
      <c r="L1874" s="12">
        <f t="shared" si="17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4"/>
        <v>42164.407523148147</v>
      </c>
      <c r="L1875" s="12">
        <f t="shared" si="17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4"/>
        <v>42529.760798611103</v>
      </c>
      <c r="L1876" s="12">
        <f t="shared" si="17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4"/>
        <v>42528.691064814811</v>
      </c>
      <c r="L1877" s="12">
        <f t="shared" si="17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4"/>
        <v>41776.07644675926</v>
      </c>
      <c r="L1878" s="12">
        <f t="shared" si="175"/>
        <v>41806.07644675926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4"/>
        <v>42034.820891203701</v>
      </c>
      <c r="L1879" s="12">
        <f t="shared" si="17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4"/>
        <v>41772.800405092588</v>
      </c>
      <c r="L1880" s="12">
        <f t="shared" si="17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4"/>
        <v>42413.441307870373</v>
      </c>
      <c r="L1881" s="12">
        <f t="shared" si="17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4"/>
        <v>42430.358564814807</v>
      </c>
      <c r="L1882" s="12">
        <f t="shared" si="17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4"/>
        <v>42042.944317129623</v>
      </c>
      <c r="L1883" s="12">
        <f t="shared" si="17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4"/>
        <v>41067.740879629629</v>
      </c>
      <c r="L1884" s="12">
        <f t="shared" si="17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4"/>
        <v>40977.739675925921</v>
      </c>
      <c r="L1885" s="12">
        <f t="shared" si="17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4"/>
        <v>41204.989988425921</v>
      </c>
      <c r="L1886" s="12">
        <f t="shared" si="17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4"/>
        <v>41098.885532407403</v>
      </c>
      <c r="L1887" s="12">
        <f t="shared" si="17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4"/>
        <v>41925.69835648148</v>
      </c>
      <c r="L1888" s="12">
        <f t="shared" si="17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4"/>
        <v>42323.591805555552</v>
      </c>
      <c r="L1889" s="12">
        <f t="shared" si="17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4"/>
        <v>40299.03162037037</v>
      </c>
      <c r="L1890" s="12">
        <f t="shared" si="17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4"/>
        <v>41299.585023148145</v>
      </c>
      <c r="L1891" s="12">
        <f t="shared" si="17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4"/>
        <v>41228.577870370369</v>
      </c>
      <c r="L1892" s="12">
        <f t="shared" si="17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4"/>
        <v>40335.589745370366</v>
      </c>
      <c r="L1893" s="12">
        <f t="shared" si="17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4"/>
        <v>40671.429178240738</v>
      </c>
      <c r="L1894" s="12">
        <f t="shared" si="17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4"/>
        <v>40632.733622685184</v>
      </c>
      <c r="L1895" s="12">
        <f t="shared" si="17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4"/>
        <v>40920.696562499994</v>
      </c>
      <c r="L1896" s="12">
        <f t="shared" si="175"/>
        <v>40951.696562499994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4"/>
        <v>42267.538449074076</v>
      </c>
      <c r="L1897" s="12">
        <f t="shared" si="17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4"/>
        <v>40981.501909722218</v>
      </c>
      <c r="L1898" s="12">
        <f t="shared" si="17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4"/>
        <v>41680.375069444439</v>
      </c>
      <c r="L1899" s="12">
        <f t="shared" si="17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4"/>
        <v>42365.9846412037</v>
      </c>
      <c r="L1900" s="12">
        <f t="shared" si="17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4"/>
        <v>42058.733402777776</v>
      </c>
      <c r="L1901" s="12">
        <f t="shared" si="17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4"/>
        <v>41160.663553240738</v>
      </c>
      <c r="L1902" s="12">
        <f t="shared" si="17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4"/>
        <v>42116.334826388884</v>
      </c>
      <c r="L1903" s="12">
        <f t="shared" si="17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4"/>
        <v>42037.581562499996</v>
      </c>
      <c r="L1904" s="12">
        <f t="shared" si="17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4"/>
        <v>42702.562395833331</v>
      </c>
      <c r="L1905" s="12">
        <f t="shared" si="17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4"/>
        <v>42326.477094907408</v>
      </c>
      <c r="L1906" s="12">
        <f t="shared" si="17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4"/>
        <v>41859.717523148145</v>
      </c>
      <c r="L1907" s="12">
        <f t="shared" si="17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4"/>
        <v>42514.462766203702</v>
      </c>
      <c r="L1908" s="12">
        <f t="shared" si="17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4"/>
        <v>41767.378761574073</v>
      </c>
      <c r="L1909" s="12">
        <f t="shared" si="17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4"/>
        <v>42703.709490740737</v>
      </c>
      <c r="L1910" s="12">
        <f t="shared" si="17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4"/>
        <v>41905.220821759256</v>
      </c>
      <c r="L1911" s="12">
        <f t="shared" si="17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4"/>
        <v>42264.754826388882</v>
      </c>
      <c r="L1912" s="12">
        <f t="shared" si="17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4"/>
        <v>41829.825624999998</v>
      </c>
      <c r="L1913" s="12">
        <f t="shared" si="17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4"/>
        <v>42129.018055555549</v>
      </c>
      <c r="L1914" s="12">
        <f t="shared" si="17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4"/>
        <v>41890.302986111106</v>
      </c>
      <c r="L1915" s="12">
        <f t="shared" si="17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4"/>
        <v>41928.966122685182</v>
      </c>
      <c r="L1916" s="12">
        <f t="shared" si="17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4"/>
        <v>41863.840532407405</v>
      </c>
      <c r="L1917" s="12">
        <f t="shared" si="17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4"/>
        <v>42656.508969907409</v>
      </c>
      <c r="L1918" s="12">
        <f t="shared" si="17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4"/>
        <v>42746.06172453703</v>
      </c>
      <c r="L1919" s="12">
        <f t="shared" si="17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4"/>
        <v>41828.581608796296</v>
      </c>
      <c r="L1920" s="12">
        <f t="shared" si="17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4"/>
        <v>42113.667233796295</v>
      </c>
      <c r="L1921" s="12">
        <f t="shared" si="175"/>
        <v>42143.667233796295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4"/>
        <v>42270.66737268518</v>
      </c>
      <c r="L1922" s="12">
        <f t="shared" si="175"/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0">(J1923/86400)+25569+(-5/24)</f>
        <v>41074.013229166667</v>
      </c>
      <c r="L1923" s="12">
        <f t="shared" ref="L1923:L1986" si="181">(I1923/86400)+25569+(-5/24)</f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8">
        <f t="shared" ref="R1923:R1986" si="183">E1923/N1923</f>
        <v>54</v>
      </c>
      <c r="S1923" t="str">
        <f t="shared" ref="S1923:S1986" si="184">LEFT(P1923, SEARCH("/", P1923) - 1)</f>
        <v>music</v>
      </c>
      <c r="T1923" t="str">
        <f t="shared" ref="T1923:T1986" si="185">RIGHT(P1923, LEN(P1923) - SEARCH("/", 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0"/>
        <v>41590.047534722216</v>
      </c>
      <c r="L1924" s="12">
        <f t="shared" si="181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0"/>
        <v>40772.640416666662</v>
      </c>
      <c r="L1925" s="12">
        <f t="shared" si="181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0"/>
        <v>41626.552719907406</v>
      </c>
      <c r="L1926" s="12">
        <f t="shared" si="181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0"/>
        <v>41535.693148148144</v>
      </c>
      <c r="L1927" s="12">
        <f t="shared" si="181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0"/>
        <v>40456.746018518512</v>
      </c>
      <c r="L1928" s="12">
        <f t="shared" si="181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0"/>
        <v>40960.653229166666</v>
      </c>
      <c r="L1929" s="12">
        <f t="shared" si="181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0"/>
        <v>41371.439745370364</v>
      </c>
      <c r="L1930" s="12">
        <f t="shared" si="181"/>
        <v>41401.439745370364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0"/>
        <v>40686.813263888886</v>
      </c>
      <c r="L1931" s="12">
        <f t="shared" si="181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0"/>
        <v>41402.350486111107</v>
      </c>
      <c r="L1932" s="12">
        <f t="shared" si="181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0"/>
        <v>41037.684131944443</v>
      </c>
      <c r="L1933" s="12">
        <f t="shared" si="181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0"/>
        <v>40911.601539351854</v>
      </c>
      <c r="L1934" s="12">
        <f t="shared" si="181"/>
        <v>40932.601539351854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0"/>
        <v>41878.922534722216</v>
      </c>
      <c r="L1935" s="12">
        <f t="shared" si="181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0"/>
        <v>40865.658807870372</v>
      </c>
      <c r="L1936" s="12">
        <f t="shared" si="181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0"/>
        <v>41773.724201388883</v>
      </c>
      <c r="L1937" s="12">
        <f t="shared" si="181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0"/>
        <v>40852.68136574074</v>
      </c>
      <c r="L1938" s="12">
        <f t="shared" si="181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0"/>
        <v>41058.91065972222</v>
      </c>
      <c r="L1939" s="12">
        <f t="shared" si="181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0"/>
        <v>41426.05128472222</v>
      </c>
      <c r="L1940" s="12">
        <f t="shared" si="181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0"/>
        <v>41313.776712962957</v>
      </c>
      <c r="L1941" s="12">
        <f t="shared" si="181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0"/>
        <v>40670.298993055556</v>
      </c>
      <c r="L1942" s="12">
        <f t="shared" si="181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0"/>
        <v>41744.08253472222</v>
      </c>
      <c r="L1943" s="12">
        <f t="shared" si="181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0"/>
        <v>40638.619675925926</v>
      </c>
      <c r="L1944" s="12">
        <f t="shared" si="181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0"/>
        <v>42548.061527777776</v>
      </c>
      <c r="L1945" s="12">
        <f t="shared" si="181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0"/>
        <v>41730.376041666663</v>
      </c>
      <c r="L1946" s="12">
        <f t="shared" si="181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0"/>
        <v>42157.043495370366</v>
      </c>
      <c r="L1947" s="12">
        <f t="shared" si="181"/>
        <v>42197.043495370366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0"/>
        <v>41688.941678240742</v>
      </c>
      <c r="L1948" s="12">
        <f t="shared" si="181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0"/>
        <v>40102.709722222222</v>
      </c>
      <c r="L1949" s="12">
        <f t="shared" si="181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0"/>
        <v>42473.395937499998</v>
      </c>
      <c r="L1950" s="12">
        <f t="shared" si="181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0"/>
        <v>41800.21471064815</v>
      </c>
      <c r="L1951" s="12">
        <f t="shared" si="181"/>
        <v>41830.21471064815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0"/>
        <v>40623.973067129627</v>
      </c>
      <c r="L1952" s="12">
        <f t="shared" si="181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0"/>
        <v>42651.212233796294</v>
      </c>
      <c r="L1953" s="12">
        <f t="shared" si="181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0"/>
        <v>41526.398321759254</v>
      </c>
      <c r="L1954" s="12">
        <f t="shared" si="181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0"/>
        <v>40940.991493055553</v>
      </c>
      <c r="L1955" s="12">
        <f t="shared" si="181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0"/>
        <v>42394.372407407405</v>
      </c>
      <c r="L1956" s="12">
        <f t="shared" si="181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0"/>
        <v>41020.063437500001</v>
      </c>
      <c r="L1957" s="12">
        <f t="shared" si="181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0"/>
        <v>42067.71533564815</v>
      </c>
      <c r="L1958" s="12">
        <f t="shared" si="181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0"/>
        <v>41178.890196759261</v>
      </c>
      <c r="L1959" s="12">
        <f t="shared" si="181"/>
        <v>41208.890196759261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0"/>
        <v>41326.779641203699</v>
      </c>
      <c r="L1960" s="12">
        <f t="shared" si="181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0"/>
        <v>41871.637268518512</v>
      </c>
      <c r="L1961" s="12">
        <f t="shared" si="181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0"/>
        <v>41964.154409722221</v>
      </c>
      <c r="L1962" s="12">
        <f t="shared" si="181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0"/>
        <v>41147.986307870371</v>
      </c>
      <c r="L1963" s="12">
        <f t="shared" si="181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0"/>
        <v>41742.572175925925</v>
      </c>
      <c r="L1964" s="12">
        <f t="shared" si="181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0"/>
        <v>41863.221458333333</v>
      </c>
      <c r="L1965" s="12">
        <f t="shared" si="181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0"/>
        <v>42452.064490740733</v>
      </c>
      <c r="L1966" s="12">
        <f t="shared" si="181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0"/>
        <v>40897.880902777775</v>
      </c>
      <c r="L1967" s="12">
        <f t="shared" si="181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0"/>
        <v>41835.332152777773</v>
      </c>
      <c r="L1968" s="12">
        <f t="shared" si="181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0"/>
        <v>41730.455196759256</v>
      </c>
      <c r="L1969" s="12">
        <f t="shared" si="181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0"/>
        <v>42676.378645833327</v>
      </c>
      <c r="L1970" s="12">
        <f t="shared" si="181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0"/>
        <v>42557.584120370368</v>
      </c>
      <c r="L1971" s="12">
        <f t="shared" si="181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0"/>
        <v>41323.984965277778</v>
      </c>
      <c r="L1972" s="12">
        <f t="shared" si="181"/>
        <v>41383.943298611106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0"/>
        <v>41561.29237268518</v>
      </c>
      <c r="L1973" s="12">
        <f t="shared" si="181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0"/>
        <v>41200.803749999999</v>
      </c>
      <c r="L1974" s="12">
        <f t="shared" si="181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0"/>
        <v>42549.514629629623</v>
      </c>
      <c r="L1975" s="12">
        <f t="shared" si="181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0"/>
        <v>41445.125798611109</v>
      </c>
      <c r="L1976" s="12">
        <f t="shared" si="181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0"/>
        <v>41313.54688657407</v>
      </c>
      <c r="L1977" s="12">
        <f t="shared" si="181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0"/>
        <v>41438.691261574073</v>
      </c>
      <c r="L1978" s="12">
        <f t="shared" si="181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0"/>
        <v>42311.008564814816</v>
      </c>
      <c r="L1979" s="12">
        <f t="shared" si="181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0"/>
        <v>41039.017268518517</v>
      </c>
      <c r="L1980" s="12">
        <f t="shared" si="181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0"/>
        <v>42290.25168981481</v>
      </c>
      <c r="L1981" s="12">
        <f t="shared" si="181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0"/>
        <v>42423.334050925921</v>
      </c>
      <c r="L1982" s="12">
        <f t="shared" si="181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0"/>
        <v>41799.516956018517</v>
      </c>
      <c r="L1983" s="12">
        <f t="shared" si="18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0"/>
        <v>42678.378321759257</v>
      </c>
      <c r="L1984" s="12">
        <f t="shared" si="18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0"/>
        <v>42592.803449074076</v>
      </c>
      <c r="L1985" s="12">
        <f t="shared" si="18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0"/>
        <v>41913.581956018512</v>
      </c>
      <c r="L1986" s="12">
        <f t="shared" si="181"/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6">(J1987/86400)+25569+(-5/24)</f>
        <v>42555.490405092591</v>
      </c>
      <c r="L1987" s="12">
        <f t="shared" ref="L1987:L2050" si="187">(I1987/86400)+25569+(-5/24)</f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8">
        <f t="shared" ref="R1987:R2050" si="189">E1987/N1987</f>
        <v>12.75</v>
      </c>
      <c r="S1987" t="str">
        <f t="shared" ref="S1987:S2050" si="190">LEFT(P1987, SEARCH("/", P1987) - 1)</f>
        <v>photography</v>
      </c>
      <c r="T1987" t="str">
        <f t="shared" ref="T1987:T2050" si="191">RIGHT(P1987, LEN(P1987) - SEARCH("/", 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6"/>
        <v>42413.225497685184</v>
      </c>
      <c r="L1988" s="12">
        <f t="shared" si="187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6"/>
        <v>42034.431435185186</v>
      </c>
      <c r="L1989" s="12">
        <f t="shared" si="187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6"/>
        <v>42206.554884259262</v>
      </c>
      <c r="L1990" s="12">
        <f t="shared" si="187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6"/>
        <v>42685.472314814811</v>
      </c>
      <c r="L1991" s="12">
        <f t="shared" si="187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6"/>
        <v>42397.987638888888</v>
      </c>
      <c r="L1992" s="12">
        <f t="shared" si="187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6"/>
        <v>42167.685023148144</v>
      </c>
      <c r="L1993" s="12">
        <f t="shared" si="187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6"/>
        <v>42022.935081018521</v>
      </c>
      <c r="L1994" s="12">
        <f t="shared" si="187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6"/>
        <v>42329.380057870367</v>
      </c>
      <c r="L1995" s="12">
        <f t="shared" si="187"/>
        <v>42359.380057870367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6"/>
        <v>42650.797939814809</v>
      </c>
      <c r="L1996" s="12">
        <f t="shared" si="187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6"/>
        <v>42181.693703703706</v>
      </c>
      <c r="L1997" s="12">
        <f t="shared" si="187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6"/>
        <v>41800.611238425925</v>
      </c>
      <c r="L1998" s="12">
        <f t="shared" si="187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6"/>
        <v>41847.722361111111</v>
      </c>
      <c r="L1999" s="12">
        <f t="shared" si="187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6"/>
        <v>41806.910162037035</v>
      </c>
      <c r="L2000" s="12">
        <f t="shared" si="187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6"/>
        <v>41926.274398148147</v>
      </c>
      <c r="L2001" s="12">
        <f t="shared" si="187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6"/>
        <v>42345.743206018517</v>
      </c>
      <c r="L2002" s="12">
        <f t="shared" si="187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6"/>
        <v>42136.001342592594</v>
      </c>
      <c r="L2003" s="12">
        <f t="shared" si="187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6"/>
        <v>42728.503969907404</v>
      </c>
      <c r="L2004" s="12">
        <f t="shared" si="187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6"/>
        <v>40346.917268518519</v>
      </c>
      <c r="L2005" s="12">
        <f t="shared" si="187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6"/>
        <v>41800.396562499998</v>
      </c>
      <c r="L2006" s="12">
        <f t="shared" si="187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6"/>
        <v>41535.604374999995</v>
      </c>
      <c r="L2007" s="12">
        <f t="shared" si="187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6"/>
        <v>41941.292187499996</v>
      </c>
      <c r="L2008" s="12">
        <f t="shared" si="187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6"/>
        <v>40347.629467592589</v>
      </c>
      <c r="L2009" s="12">
        <f t="shared" si="187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6"/>
        <v>40761.396087962959</v>
      </c>
      <c r="L2010" s="12">
        <f t="shared" si="187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6"/>
        <v>42661.115081018514</v>
      </c>
      <c r="L2011" s="12">
        <f t="shared" si="187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6"/>
        <v>42570.788090277776</v>
      </c>
      <c r="L2012" s="12">
        <f t="shared" si="187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6"/>
        <v>42347.150150462963</v>
      </c>
      <c r="L2013" s="12">
        <f t="shared" si="187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6"/>
        <v>42010.613900462959</v>
      </c>
      <c r="L2014" s="12">
        <f t="shared" si="187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6"/>
        <v>42499.752476851849</v>
      </c>
      <c r="L2015" s="12">
        <f t="shared" si="187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6"/>
        <v>41324.006238425922</v>
      </c>
      <c r="L2016" s="12">
        <f t="shared" si="187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6"/>
        <v>40765.668553240735</v>
      </c>
      <c r="L2017" s="12">
        <f t="shared" si="187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6"/>
        <v>41312.672442129631</v>
      </c>
      <c r="L2018" s="12">
        <f t="shared" si="187"/>
        <v>41342.672442129631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6"/>
        <v>40960.849016203698</v>
      </c>
      <c r="L2019" s="12">
        <f t="shared" si="187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6"/>
        <v>42199.157511574071</v>
      </c>
      <c r="L2020" s="12">
        <f t="shared" si="187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6"/>
        <v>42605.500243055554</v>
      </c>
      <c r="L2021" s="12">
        <f t="shared" si="187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6"/>
        <v>41736.889166666668</v>
      </c>
      <c r="L2022" s="12">
        <f t="shared" si="187"/>
        <v>41773.75277777778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6"/>
        <v>41860.862233796295</v>
      </c>
      <c r="L2023" s="12">
        <f t="shared" si="187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6"/>
        <v>42502.36078703704</v>
      </c>
      <c r="L2024" s="12">
        <f t="shared" si="187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6"/>
        <v>42136.212418981479</v>
      </c>
      <c r="L2025" s="12">
        <f t="shared" si="187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6"/>
        <v>41099.758611111109</v>
      </c>
      <c r="L2026" s="12">
        <f t="shared" si="187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6"/>
        <v>42135.976226851846</v>
      </c>
      <c r="L2027" s="12">
        <f t="shared" si="187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6"/>
        <v>41704.527604166666</v>
      </c>
      <c r="L2028" s="12">
        <f t="shared" si="187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6"/>
        <v>42048.605543981474</v>
      </c>
      <c r="L2029" s="12">
        <f t="shared" si="187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6"/>
        <v>40215.710717592592</v>
      </c>
      <c r="L2030" s="12">
        <f t="shared" si="187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6"/>
        <v>41847.813437500001</v>
      </c>
      <c r="L2031" s="12">
        <f t="shared" si="187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6"/>
        <v>41212.788148148145</v>
      </c>
      <c r="L2032" s="12">
        <f t="shared" si="187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6"/>
        <v>41975.120983796289</v>
      </c>
      <c r="L2033" s="12">
        <f t="shared" si="187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6"/>
        <v>42689.35733796296</v>
      </c>
      <c r="L2034" s="12">
        <f t="shared" si="187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6"/>
        <v>41724.874050925922</v>
      </c>
      <c r="L2035" s="12">
        <f t="shared" si="187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6"/>
        <v>42075.921678240738</v>
      </c>
      <c r="L2036" s="12">
        <f t="shared" si="187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6"/>
        <v>42311.41674768518</v>
      </c>
      <c r="L2037" s="12">
        <f t="shared" si="187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6"/>
        <v>41738.656469907401</v>
      </c>
      <c r="L2038" s="12">
        <f t="shared" si="187"/>
        <v>41768.656469907401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6"/>
        <v>41578.001770833333</v>
      </c>
      <c r="L2039" s="12">
        <f t="shared" si="187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6"/>
        <v>41424.062743055554</v>
      </c>
      <c r="L2040" s="12">
        <f t="shared" si="187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6"/>
        <v>42675.23061342592</v>
      </c>
      <c r="L2041" s="12">
        <f t="shared" si="187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6"/>
        <v>41578.718784722216</v>
      </c>
      <c r="L2042" s="12">
        <f t="shared" si="187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6"/>
        <v>42654.317442129628</v>
      </c>
      <c r="L2043" s="12">
        <f t="shared" si="187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6"/>
        <v>42331.499699074069</v>
      </c>
      <c r="L2044" s="12">
        <f t="shared" si="187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6"/>
        <v>42660.968483796292</v>
      </c>
      <c r="L2045" s="12">
        <f t="shared" si="187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6"/>
        <v>42138.475856481477</v>
      </c>
      <c r="L2046" s="12">
        <f t="shared" si="187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6"/>
        <v>41068.880173611113</v>
      </c>
      <c r="L2047" s="12">
        <f t="shared" si="187"/>
        <v>41098.880173611113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6"/>
        <v>41386.963472222218</v>
      </c>
      <c r="L2048" s="12">
        <f t="shared" si="187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6"/>
        <v>42081.695254629631</v>
      </c>
      <c r="L2049" s="12">
        <f t="shared" si="187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6"/>
        <v>41387.443182870367</v>
      </c>
      <c r="L2050" s="12">
        <f t="shared" si="187"/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2">(J2051/86400)+25569+(-5/24)</f>
        <v>41575.319016203699</v>
      </c>
      <c r="L2051" s="12">
        <f t="shared" ref="L2051:L2114" si="193">(I2051/86400)+25569+(-5/24)</f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8">
        <f t="shared" ref="R2051:R2114" si="195">E2051/N2051</f>
        <v>80.991037735849048</v>
      </c>
      <c r="S2051" t="str">
        <f t="shared" ref="S2051:S2114" si="196">LEFT(P2051, SEARCH("/", P2051) - 1)</f>
        <v>technology</v>
      </c>
      <c r="T2051" t="str">
        <f t="shared" ref="T2051:T2114" si="197">RIGHT(P2051, LEN(P2051) - SEARCH("/", 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2"/>
        <v>42114.863171296289</v>
      </c>
      <c r="L2052" s="12">
        <f t="shared" si="193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2"/>
        <v>41603.814085648148</v>
      </c>
      <c r="L2053" s="12">
        <f t="shared" si="193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2"/>
        <v>42374.875613425924</v>
      </c>
      <c r="L2054" s="12">
        <f t="shared" si="193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2"/>
        <v>42303.409155092588</v>
      </c>
      <c r="L2055" s="12">
        <f t="shared" si="193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2"/>
        <v>41731.312615740739</v>
      </c>
      <c r="L2056" s="12">
        <f t="shared" si="193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2"/>
        <v>41946.465775462959</v>
      </c>
      <c r="L2057" s="12">
        <f t="shared" si="193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2"/>
        <v>41351.552569444444</v>
      </c>
      <c r="L2058" s="12">
        <f t="shared" si="193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2"/>
        <v>42396.286249999997</v>
      </c>
      <c r="L2059" s="12">
        <f t="shared" si="193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2"/>
        <v>42026.16238425926</v>
      </c>
      <c r="L2060" s="12">
        <f t="shared" si="193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2"/>
        <v>42361.394143518519</v>
      </c>
      <c r="L2061" s="12">
        <f t="shared" si="193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2"/>
        <v>41783.434606481482</v>
      </c>
      <c r="L2062" s="12">
        <f t="shared" si="193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2"/>
        <v>42705.556180555555</v>
      </c>
      <c r="L2063" s="12">
        <f t="shared" si="193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2"/>
        <v>42423.174745370365</v>
      </c>
      <c r="L2064" s="12">
        <f t="shared" si="193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2"/>
        <v>42472.524317129624</v>
      </c>
      <c r="L2065" s="12">
        <f t="shared" si="193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2"/>
        <v>41389.1565162037</v>
      </c>
      <c r="L2066" s="12">
        <f t="shared" si="193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2"/>
        <v>41603.125335648147</v>
      </c>
      <c r="L2067" s="12">
        <f t="shared" si="193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2"/>
        <v>41844.563460648147</v>
      </c>
      <c r="L2068" s="12">
        <f t="shared" si="193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2"/>
        <v>42115.645555555551</v>
      </c>
      <c r="L2069" s="12">
        <f t="shared" si="193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2"/>
        <v>42633.633275462962</v>
      </c>
      <c r="L2070" s="12">
        <f t="shared" si="193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2"/>
        <v>42340.763784722221</v>
      </c>
      <c r="L2071" s="12">
        <f t="shared" si="193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2"/>
        <v>42519.448182870365</v>
      </c>
      <c r="L2072" s="12">
        <f t="shared" si="193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2"/>
        <v>42600.070416666662</v>
      </c>
      <c r="L2073" s="12">
        <f t="shared" si="193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2"/>
        <v>42467.373055555552</v>
      </c>
      <c r="L2074" s="12">
        <f t="shared" si="193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2"/>
        <v>42087.459699074076</v>
      </c>
      <c r="L2075" s="12">
        <f t="shared" si="193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2"/>
        <v>42466.617847222216</v>
      </c>
      <c r="L2076" s="12">
        <f t="shared" si="193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2"/>
        <v>41450.473240740735</v>
      </c>
      <c r="L2077" s="12">
        <f t="shared" si="193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2"/>
        <v>41803.672326388885</v>
      </c>
      <c r="L2078" s="12">
        <f t="shared" si="193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2"/>
        <v>42102.83421296296</v>
      </c>
      <c r="L2079" s="12">
        <f t="shared" si="193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2"/>
        <v>42692.563159722216</v>
      </c>
      <c r="L2080" s="12">
        <f t="shared" si="193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2"/>
        <v>42150.502233796295</v>
      </c>
      <c r="L2081" s="12">
        <f t="shared" si="193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2"/>
        <v>42289.748842592591</v>
      </c>
      <c r="L2082" s="12">
        <f t="shared" si="193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2"/>
        <v>41003.948553240734</v>
      </c>
      <c r="L2083" s="12">
        <f t="shared" si="193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2"/>
        <v>40810.911990740737</v>
      </c>
      <c r="L2084" s="12">
        <f t="shared" si="193"/>
        <v>40870.953657407408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2"/>
        <v>41034.513831018514</v>
      </c>
      <c r="L2085" s="12">
        <f t="shared" si="193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2"/>
        <v>41731.624791666662</v>
      </c>
      <c r="L2086" s="12">
        <f t="shared" si="193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2"/>
        <v>41075.627164351848</v>
      </c>
      <c r="L2087" s="12">
        <f t="shared" si="193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2"/>
        <v>40860.462175925924</v>
      </c>
      <c r="L2088" s="12">
        <f t="shared" si="193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2"/>
        <v>40763.996041666665</v>
      </c>
      <c r="L2089" s="12">
        <f t="shared" si="193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2"/>
        <v>40395.506388888891</v>
      </c>
      <c r="L2090" s="12">
        <f t="shared" si="193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2"/>
        <v>41452.867986111109</v>
      </c>
      <c r="L2091" s="12">
        <f t="shared" si="193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2"/>
        <v>41299.173090277771</v>
      </c>
      <c r="L2092" s="12">
        <f t="shared" si="193"/>
        <v>41329.173090277771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2"/>
        <v>40555.114328703705</v>
      </c>
      <c r="L2093" s="12">
        <f t="shared" si="193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2"/>
        <v>40763.499212962961</v>
      </c>
      <c r="L2094" s="12">
        <f t="shared" si="193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2"/>
        <v>41205.646203703705</v>
      </c>
      <c r="L2095" s="12">
        <f t="shared" si="193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2"/>
        <v>40938.811689814815</v>
      </c>
      <c r="L2096" s="12">
        <f t="shared" si="193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2"/>
        <v>40758.525150462963</v>
      </c>
      <c r="L2097" s="12">
        <f t="shared" si="193"/>
        <v>40818.525150462963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2"/>
        <v>41192.550173611111</v>
      </c>
      <c r="L2098" s="12">
        <f t="shared" si="193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2"/>
        <v>40818.376562500001</v>
      </c>
      <c r="L2099" s="12">
        <f t="shared" si="193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2"/>
        <v>40945.905497685184</v>
      </c>
      <c r="L2100" s="12">
        <f t="shared" si="193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2"/>
        <v>42173.53800925926</v>
      </c>
      <c r="L2101" s="12">
        <f t="shared" si="193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2"/>
        <v>41074.62663194444</v>
      </c>
      <c r="L2102" s="12">
        <f t="shared" si="193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2"/>
        <v>40891.941134259258</v>
      </c>
      <c r="L2103" s="12">
        <f t="shared" si="193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2"/>
        <v>40638.660277777773</v>
      </c>
      <c r="L2104" s="12">
        <f t="shared" si="193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2"/>
        <v>41192.546608796292</v>
      </c>
      <c r="L2105" s="12">
        <f t="shared" si="193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2"/>
        <v>41393.86613425926</v>
      </c>
      <c r="L2106" s="12">
        <f t="shared" si="193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2"/>
        <v>41951.580474537033</v>
      </c>
      <c r="L2107" s="12">
        <f t="shared" si="193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2"/>
        <v>41270.006643518514</v>
      </c>
      <c r="L2108" s="12">
        <f t="shared" si="193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2"/>
        <v>41934.502233796295</v>
      </c>
      <c r="L2109" s="12">
        <f t="shared" si="193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2"/>
        <v>41134.967361111107</v>
      </c>
      <c r="L2110" s="12">
        <f t="shared" si="193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2"/>
        <v>42160.500196759262</v>
      </c>
      <c r="L2111" s="12">
        <f t="shared" si="193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2"/>
        <v>41759.462604166663</v>
      </c>
      <c r="L2112" s="12">
        <f t="shared" si="193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2"/>
        <v>40702.988715277774</v>
      </c>
      <c r="L2113" s="12">
        <f t="shared" si="193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2"/>
        <v>41365.719826388886</v>
      </c>
      <c r="L2114" s="12">
        <f t="shared" si="193"/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98">(J2115/86400)+25569+(-5/24)</f>
        <v>41870.657129629624</v>
      </c>
      <c r="L2115" s="12">
        <f t="shared" ref="L2115:L2178" si="199">(I2115/86400)+25569+(-5/24)</f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8">
        <f t="shared" ref="R2115:R2178" si="201">E2115/N2115</f>
        <v>68.598130841121488</v>
      </c>
      <c r="S2115" t="str">
        <f t="shared" ref="S2115:S2178" si="202">LEFT(P2115, SEARCH("/", P2115) - 1)</f>
        <v>music</v>
      </c>
      <c r="T2115" t="str">
        <f t="shared" ref="T2115:T2178" si="203">RIGHT(P2115, LEN(P2115) - SEARCH("/", 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98"/>
        <v>40458.607291666667</v>
      </c>
      <c r="L2116" s="12">
        <f t="shared" si="199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98"/>
        <v>40563.872696759259</v>
      </c>
      <c r="L2117" s="12">
        <f t="shared" si="199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98"/>
        <v>41136.569479166668</v>
      </c>
      <c r="L2118" s="12">
        <f t="shared" si="199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98"/>
        <v>42289.851261574069</v>
      </c>
      <c r="L2119" s="12">
        <f t="shared" si="199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98"/>
        <v>40718.631203703699</v>
      </c>
      <c r="L2120" s="12">
        <f t="shared" si="199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98"/>
        <v>41106.921817129631</v>
      </c>
      <c r="L2121" s="12">
        <f t="shared" si="199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98"/>
        <v>41591.756203703699</v>
      </c>
      <c r="L2122" s="12">
        <f t="shared" si="199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98"/>
        <v>42716.534120370365</v>
      </c>
      <c r="L2123" s="12">
        <f t="shared" si="199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98"/>
        <v>42712.092233796291</v>
      </c>
      <c r="L2124" s="12">
        <f t="shared" si="199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98"/>
        <v>40198.216516203705</v>
      </c>
      <c r="L2125" s="12">
        <f t="shared" si="199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98"/>
        <v>40463.819849537038</v>
      </c>
      <c r="L2126" s="12">
        <f t="shared" si="199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98"/>
        <v>42190.815196759257</v>
      </c>
      <c r="L2127" s="12">
        <f t="shared" si="199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98"/>
        <v>41951.76489583333</v>
      </c>
      <c r="L2128" s="12">
        <f t="shared" si="199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98"/>
        <v>42045.297025462962</v>
      </c>
      <c r="L2129" s="12">
        <f t="shared" si="199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98"/>
        <v>41843.564456018517</v>
      </c>
      <c r="L2130" s="12">
        <f t="shared" si="199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98"/>
        <v>42408.815972222219</v>
      </c>
      <c r="L2131" s="12">
        <f t="shared" si="199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98"/>
        <v>41831.87804398148</v>
      </c>
      <c r="L2132" s="12">
        <f t="shared" si="199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98"/>
        <v>42166.998738425922</v>
      </c>
      <c r="L2133" s="12">
        <f t="shared" si="199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98"/>
        <v>41643.27884259259</v>
      </c>
      <c r="L2134" s="12">
        <f t="shared" si="199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98"/>
        <v>40618.888877314814</v>
      </c>
      <c r="L2135" s="12">
        <f t="shared" si="199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98"/>
        <v>41361.678136574068</v>
      </c>
      <c r="L2136" s="12">
        <f t="shared" si="199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98"/>
        <v>41156.755011574074</v>
      </c>
      <c r="L2137" s="12">
        <f t="shared" si="199"/>
        <v>41186.755011574074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98"/>
        <v>41536.300763888888</v>
      </c>
      <c r="L2138" s="12">
        <f t="shared" si="199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98"/>
        <v>41948.562835648147</v>
      </c>
      <c r="L2139" s="12">
        <f t="shared" si="199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98"/>
        <v>41556.804849537039</v>
      </c>
      <c r="L2140" s="12">
        <f t="shared" si="199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98"/>
        <v>42647.541759259257</v>
      </c>
      <c r="L2141" s="12">
        <f t="shared" si="199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98"/>
        <v>41255.625277777777</v>
      </c>
      <c r="L2142" s="12">
        <f t="shared" si="199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98"/>
        <v>41927.027303240735</v>
      </c>
      <c r="L2143" s="12">
        <f t="shared" si="199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98"/>
        <v>42340.493171296293</v>
      </c>
      <c r="L2144" s="12">
        <f t="shared" si="199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98"/>
        <v>40332.678379629629</v>
      </c>
      <c r="L2145" s="12">
        <f t="shared" si="199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98"/>
        <v>41499.338425925926</v>
      </c>
      <c r="L2146" s="12">
        <f t="shared" si="199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98"/>
        <v>41575.029097222221</v>
      </c>
      <c r="L2147" s="12">
        <f t="shared" si="199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98"/>
        <v>42397.471180555549</v>
      </c>
      <c r="L2148" s="12">
        <f t="shared" si="199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98"/>
        <v>41927.087361111109</v>
      </c>
      <c r="L2149" s="12">
        <f t="shared" si="199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98"/>
        <v>42066.525254629632</v>
      </c>
      <c r="L2150" s="12">
        <f t="shared" si="199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98"/>
        <v>40354.816620370366</v>
      </c>
      <c r="L2151" s="12">
        <f t="shared" si="199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98"/>
        <v>42534.076377314814</v>
      </c>
      <c r="L2152" s="12">
        <f t="shared" si="199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98"/>
        <v>42520.639050925922</v>
      </c>
      <c r="L2153" s="12">
        <f t="shared" si="199"/>
        <v>42550.639050925922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98"/>
        <v>41683.62394675926</v>
      </c>
      <c r="L2154" s="12">
        <f t="shared" si="199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98"/>
        <v>41974.702754629623</v>
      </c>
      <c r="L2155" s="12">
        <f t="shared" si="199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98"/>
        <v>41647.42392361111</v>
      </c>
      <c r="L2156" s="12">
        <f t="shared" si="199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98"/>
        <v>42430.539178240739</v>
      </c>
      <c r="L2157" s="12">
        <f t="shared" si="199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98"/>
        <v>41488.645902777775</v>
      </c>
      <c r="L2158" s="12">
        <f t="shared" si="199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98"/>
        <v>42694.772951388884</v>
      </c>
      <c r="L2159" s="12">
        <f t="shared" si="199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98"/>
        <v>41264.645532407405</v>
      </c>
      <c r="L2160" s="12">
        <f t="shared" si="199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98"/>
        <v>40710.522847222222</v>
      </c>
      <c r="L2161" s="12">
        <f t="shared" si="199"/>
        <v>40740.522847222222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98"/>
        <v>41018.503530092588</v>
      </c>
      <c r="L2162" s="12">
        <f t="shared" si="199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98"/>
        <v>42240.644201388888</v>
      </c>
      <c r="L2163" s="12">
        <f t="shared" si="199"/>
        <v>42270.644201388888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98"/>
        <v>41813.557766203703</v>
      </c>
      <c r="L2164" s="12">
        <f t="shared" si="199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98"/>
        <v>42111.691203703704</v>
      </c>
      <c r="L2165" s="12">
        <f t="shared" si="199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98"/>
        <v>42515.509421296294</v>
      </c>
      <c r="L2166" s="12">
        <f t="shared" si="199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98"/>
        <v>42438.458738425928</v>
      </c>
      <c r="L2167" s="12">
        <f t="shared" si="199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98"/>
        <v>41933.629837962959</v>
      </c>
      <c r="L2168" s="12">
        <f t="shared" si="199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98"/>
        <v>41152.858067129629</v>
      </c>
      <c r="L2169" s="12">
        <f t="shared" si="199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98"/>
        <v>42745.391909722217</v>
      </c>
      <c r="L2170" s="12">
        <f t="shared" si="199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98"/>
        <v>42793.492488425924</v>
      </c>
      <c r="L2171" s="12">
        <f t="shared" si="199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98"/>
        <v>42198.541921296295</v>
      </c>
      <c r="L2172" s="12">
        <f t="shared" si="199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98"/>
        <v>42141.748784722215</v>
      </c>
      <c r="L2173" s="12">
        <f t="shared" si="199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98"/>
        <v>42082.371759259258</v>
      </c>
      <c r="L2174" s="12">
        <f t="shared" si="199"/>
        <v>42112.371759259258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98"/>
        <v>41495.484293981477</v>
      </c>
      <c r="L2175" s="12">
        <f t="shared" si="199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98"/>
        <v>42465.334571759253</v>
      </c>
      <c r="L2176" s="12">
        <f t="shared" si="199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98"/>
        <v>42564.800763888888</v>
      </c>
      <c r="L2177" s="12">
        <f t="shared" si="199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98"/>
        <v>42096.424872685187</v>
      </c>
      <c r="L2178" s="12">
        <f t="shared" si="199"/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4">(J2179/86400)+25569+(-5/24)</f>
        <v>42502.042442129627</v>
      </c>
      <c r="L2179" s="12">
        <f t="shared" ref="L2179:L2242" si="205">(I2179/86400)+25569+(-5/24)</f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8">
        <f t="shared" ref="R2179:R2242" si="207">E2179/N2179</f>
        <v>65.868421052631575</v>
      </c>
      <c r="S2179" t="str">
        <f t="shared" ref="S2179:S2242" si="208">LEFT(P2179, SEARCH("/", P2179) - 1)</f>
        <v>music</v>
      </c>
      <c r="T2179" t="str">
        <f t="shared" ref="T2179:T2242" si="209">RIGHT(P2179, LEN(P2179) - SEARCH("/", 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4"/>
        <v>42723.428206018514</v>
      </c>
      <c r="L2180" s="12">
        <f t="shared" si="205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4"/>
        <v>42074.962870370371</v>
      </c>
      <c r="L2181" s="12">
        <f t="shared" si="205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4"/>
        <v>42279.461435185185</v>
      </c>
      <c r="L2182" s="12">
        <f t="shared" si="205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4"/>
        <v>42772.796909722216</v>
      </c>
      <c r="L2183" s="12">
        <f t="shared" si="205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4"/>
        <v>41879.692418981482</v>
      </c>
      <c r="L2184" s="12">
        <f t="shared" si="205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4"/>
        <v>42745.157141203701</v>
      </c>
      <c r="L2185" s="12">
        <f t="shared" si="205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4"/>
        <v>42380.481956018521</v>
      </c>
      <c r="L2186" s="12">
        <f t="shared" si="205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4"/>
        <v>41319.141655092586</v>
      </c>
      <c r="L2187" s="12">
        <f t="shared" si="205"/>
        <v>41359.141655092586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4"/>
        <v>42583.406747685185</v>
      </c>
      <c r="L2188" s="12">
        <f t="shared" si="205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4"/>
        <v>42068.000763888886</v>
      </c>
      <c r="L2189" s="12">
        <f t="shared" si="205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4"/>
        <v>42633.377789351849</v>
      </c>
      <c r="L2190" s="12">
        <f t="shared" si="205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4"/>
        <v>42467.579861111109</v>
      </c>
      <c r="L2191" s="12">
        <f t="shared" si="205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4"/>
        <v>42417.416712962957</v>
      </c>
      <c r="L2192" s="12">
        <f t="shared" si="205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4"/>
        <v>42768.6253125</v>
      </c>
      <c r="L2193" s="12">
        <f t="shared" si="205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4"/>
        <v>42691.642870370364</v>
      </c>
      <c r="L2194" s="12">
        <f t="shared" si="205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4"/>
        <v>42664.197592592587</v>
      </c>
      <c r="L2195" s="12">
        <f t="shared" si="205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4"/>
        <v>42425.54965277778</v>
      </c>
      <c r="L2196" s="12">
        <f t="shared" si="205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4"/>
        <v>42197.563657407409</v>
      </c>
      <c r="L2197" s="12">
        <f t="shared" si="205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4"/>
        <v>42675.278958333329</v>
      </c>
      <c r="L2198" s="12">
        <f t="shared" si="205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4"/>
        <v>42033.37568287037</v>
      </c>
      <c r="L2199" s="12">
        <f t="shared" si="205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4"/>
        <v>42292.305555555555</v>
      </c>
      <c r="L2200" s="12">
        <f t="shared" si="205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4"/>
        <v>42262.208310185182</v>
      </c>
      <c r="L2201" s="12">
        <f t="shared" si="205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4"/>
        <v>42163.417453703696</v>
      </c>
      <c r="L2202" s="12">
        <f t="shared" si="205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4"/>
        <v>41276.638483796291</v>
      </c>
      <c r="L2203" s="12">
        <f t="shared" si="205"/>
        <v>41290.638483796291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4"/>
        <v>41184.640833333331</v>
      </c>
      <c r="L2204" s="12">
        <f t="shared" si="205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4"/>
        <v>42241.651412037034</v>
      </c>
      <c r="L2205" s="12">
        <f t="shared" si="205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4"/>
        <v>41312.103229166663</v>
      </c>
      <c r="L2206" s="12">
        <f t="shared" si="205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4"/>
        <v>41031.613298611112</v>
      </c>
      <c r="L2207" s="12">
        <f t="shared" si="205"/>
        <v>41061.613298611112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4"/>
        <v>40997.048888888887</v>
      </c>
      <c r="L2208" s="12">
        <f t="shared" si="205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4"/>
        <v>41563.985798611109</v>
      </c>
      <c r="L2209" s="12">
        <f t="shared" si="205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4"/>
        <v>40946.673912037033</v>
      </c>
      <c r="L2210" s="12">
        <f t="shared" si="205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4"/>
        <v>41732.27134259259</v>
      </c>
      <c r="L2211" s="12">
        <f t="shared" si="205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4"/>
        <v>40955.857754629629</v>
      </c>
      <c r="L2212" s="12">
        <f t="shared" si="205"/>
        <v>41013.525000000001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4"/>
        <v>41716.576678240737</v>
      </c>
      <c r="L2213" s="12">
        <f t="shared" si="205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4"/>
        <v>41548.539085648146</v>
      </c>
      <c r="L2214" s="12">
        <f t="shared" si="205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4"/>
        <v>42109.617812499993</v>
      </c>
      <c r="L2215" s="12">
        <f t="shared" si="205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4"/>
        <v>41646.58388888889</v>
      </c>
      <c r="L2216" s="12">
        <f t="shared" si="205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4"/>
        <v>40958.508935185186</v>
      </c>
      <c r="L2217" s="12">
        <f t="shared" si="205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4"/>
        <v>42194.543344907404</v>
      </c>
      <c r="L2218" s="12">
        <f t="shared" si="205"/>
        <v>42208.543344907404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4"/>
        <v>42299.568437499998</v>
      </c>
      <c r="L2219" s="12">
        <f t="shared" si="205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4"/>
        <v>41127.603969907403</v>
      </c>
      <c r="L2220" s="12">
        <f t="shared" si="205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4"/>
        <v>42205.510555555556</v>
      </c>
      <c r="L2221" s="12">
        <f t="shared" si="205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4"/>
        <v>41451.852268518516</v>
      </c>
      <c r="L2222" s="12">
        <f t="shared" si="205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4"/>
        <v>42452.458437499998</v>
      </c>
      <c r="L2223" s="12">
        <f t="shared" si="205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4"/>
        <v>40906.579247685186</v>
      </c>
      <c r="L2224" s="12">
        <f t="shared" si="205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4"/>
        <v>42152.432500000003</v>
      </c>
      <c r="L2225" s="12">
        <f t="shared" si="205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4"/>
        <v>42644.459201388883</v>
      </c>
      <c r="L2226" s="12">
        <f t="shared" si="205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4"/>
        <v>41873.583506944444</v>
      </c>
      <c r="L2227" s="12">
        <f t="shared" si="205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4"/>
        <v>42381.590532407405</v>
      </c>
      <c r="L2228" s="12">
        <f t="shared" si="205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4"/>
        <v>41561.599016203698</v>
      </c>
      <c r="L2229" s="12">
        <f t="shared" si="205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4"/>
        <v>42202.069861111107</v>
      </c>
      <c r="L2230" s="12">
        <f t="shared" si="205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4"/>
        <v>41484.455914351849</v>
      </c>
      <c r="L2231" s="12">
        <f t="shared" si="205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4"/>
        <v>41724.672766203701</v>
      </c>
      <c r="L2232" s="12">
        <f t="shared" si="205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4"/>
        <v>41423.702557870369</v>
      </c>
      <c r="L2233" s="12">
        <f t="shared" si="205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4"/>
        <v>41806.585740740738</v>
      </c>
      <c r="L2234" s="12">
        <f t="shared" si="205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4"/>
        <v>42331.170590277776</v>
      </c>
      <c r="L2235" s="12">
        <f t="shared" si="205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4"/>
        <v>42710.616284722222</v>
      </c>
      <c r="L2236" s="12">
        <f t="shared" si="205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4"/>
        <v>42061.813784722217</v>
      </c>
      <c r="L2237" s="12">
        <f t="shared" si="205"/>
        <v>42091.772118055553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4"/>
        <v>42371.408831018511</v>
      </c>
      <c r="L2238" s="12">
        <f t="shared" si="205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4"/>
        <v>41914.794942129629</v>
      </c>
      <c r="L2239" s="12">
        <f t="shared" si="205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4"/>
        <v>42774.41337962963</v>
      </c>
      <c r="L2240" s="12">
        <f t="shared" si="205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4"/>
        <v>41572.750162037039</v>
      </c>
      <c r="L2241" s="12">
        <f t="shared" si="205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4"/>
        <v>42452.617407407401</v>
      </c>
      <c r="L2242" s="12">
        <f t="shared" si="205"/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0">(J2243/86400)+25569+(-5/24)</f>
        <v>42766.619212962956</v>
      </c>
      <c r="L2243" s="12">
        <f t="shared" ref="L2243:L2306" si="211">(I2243/86400)+25569+(-5/24)</f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8">
        <f t="shared" ref="R2243:R2306" si="213">E2243/N2243</f>
        <v>49.472392638036808</v>
      </c>
      <c r="S2243" t="str">
        <f t="shared" ref="S2243:S2306" si="214">LEFT(P2243, SEARCH("/", P2243) - 1)</f>
        <v>games</v>
      </c>
      <c r="T2243" t="str">
        <f t="shared" ref="T2243:T2306" si="215">RIGHT(P2243, LEN(P2243) - SEARCH("/", 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0"/>
        <v>41569.367280092592</v>
      </c>
      <c r="L2244" s="12">
        <f t="shared" si="211"/>
        <v>41604.918055555558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0"/>
        <v>42800.542708333327</v>
      </c>
      <c r="L2245" s="12">
        <f t="shared" si="211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0"/>
        <v>42647.610486111109</v>
      </c>
      <c r="L2246" s="12">
        <f t="shared" si="211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0"/>
        <v>41660.500196759254</v>
      </c>
      <c r="L2247" s="12">
        <f t="shared" si="211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0"/>
        <v>42221.583449074074</v>
      </c>
      <c r="L2248" s="12">
        <f t="shared" si="211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0"/>
        <v>42200.457928240743</v>
      </c>
      <c r="L2249" s="12">
        <f t="shared" si="211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0"/>
        <v>42688.667569444442</v>
      </c>
      <c r="L2250" s="12">
        <f t="shared" si="211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0"/>
        <v>41336.49496527778</v>
      </c>
      <c r="L2251" s="12">
        <f t="shared" si="211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0"/>
        <v>42676.7971412037</v>
      </c>
      <c r="L2252" s="12">
        <f t="shared" si="211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0"/>
        <v>41846.137465277774</v>
      </c>
      <c r="L2253" s="12">
        <f t="shared" si="211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0"/>
        <v>42573.119652777772</v>
      </c>
      <c r="L2254" s="12">
        <f t="shared" si="211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0"/>
        <v>42296.422997685186</v>
      </c>
      <c r="L2255" s="12">
        <f t="shared" si="211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0"/>
        <v>42752.439444444441</v>
      </c>
      <c r="L2256" s="12">
        <f t="shared" si="211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0"/>
        <v>42467.743645833332</v>
      </c>
      <c r="L2257" s="12">
        <f t="shared" si="211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0"/>
        <v>42682.243587962956</v>
      </c>
      <c r="L2258" s="12">
        <f t="shared" si="211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0"/>
        <v>42505.728344907409</v>
      </c>
      <c r="L2259" s="12">
        <f t="shared" si="211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0"/>
        <v>42136.542673611104</v>
      </c>
      <c r="L2260" s="12">
        <f t="shared" si="211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0"/>
        <v>42702.59648148148</v>
      </c>
      <c r="L2261" s="12">
        <f t="shared" si="211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0"/>
        <v>41694.808449074073</v>
      </c>
      <c r="L2262" s="12">
        <f t="shared" si="211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0"/>
        <v>42759.516435185178</v>
      </c>
      <c r="L2263" s="12">
        <f t="shared" si="211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0"/>
        <v>41926.376828703702</v>
      </c>
      <c r="L2264" s="12">
        <f t="shared" si="211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0"/>
        <v>42014.623993055553</v>
      </c>
      <c r="L2265" s="12">
        <f t="shared" si="211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0"/>
        <v>42496.374004629623</v>
      </c>
      <c r="L2266" s="12">
        <f t="shared" si="211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0"/>
        <v>42689.644756944443</v>
      </c>
      <c r="L2267" s="12">
        <f t="shared" si="211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0"/>
        <v>42469.666574074072</v>
      </c>
      <c r="L2268" s="12">
        <f t="shared" si="211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0"/>
        <v>41968.621493055551</v>
      </c>
      <c r="L2269" s="12">
        <f t="shared" si="211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0"/>
        <v>42775.874016203707</v>
      </c>
      <c r="L2270" s="12">
        <f t="shared" si="211"/>
        <v>42805.874016203707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0"/>
        <v>42776.496099537035</v>
      </c>
      <c r="L2271" s="12">
        <f t="shared" si="211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0"/>
        <v>42725.661030092589</v>
      </c>
      <c r="L2272" s="12">
        <f t="shared" si="211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0"/>
        <v>42683.791712962957</v>
      </c>
      <c r="L2273" s="12">
        <f t="shared" si="211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0"/>
        <v>42315.491157407407</v>
      </c>
      <c r="L2274" s="12">
        <f t="shared" si="211"/>
        <v>42345.491157407407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0"/>
        <v>42781.340763888882</v>
      </c>
      <c r="L2275" s="12">
        <f t="shared" si="211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0"/>
        <v>41663.292326388888</v>
      </c>
      <c r="L2276" s="12">
        <f t="shared" si="211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0"/>
        <v>41965.408321759256</v>
      </c>
      <c r="L2277" s="12">
        <f t="shared" si="211"/>
        <v>41995.408321759256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0"/>
        <v>41614.443159722221</v>
      </c>
      <c r="L2278" s="12">
        <f t="shared" si="211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0"/>
        <v>40936.470173611109</v>
      </c>
      <c r="L2279" s="12">
        <f t="shared" si="211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0"/>
        <v>42338.500775462962</v>
      </c>
      <c r="L2280" s="12">
        <f t="shared" si="211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0"/>
        <v>42020.598368055558</v>
      </c>
      <c r="L2281" s="12">
        <f t="shared" si="211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0"/>
        <v>42234.416562499995</v>
      </c>
      <c r="L2282" s="12">
        <f t="shared" si="211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0"/>
        <v>40687.077511574069</v>
      </c>
      <c r="L2283" s="12">
        <f t="shared" si="211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0"/>
        <v>42322.966273148144</v>
      </c>
      <c r="L2284" s="12">
        <f t="shared" si="211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0"/>
        <v>40977.916712962957</v>
      </c>
      <c r="L2285" s="12">
        <f t="shared" si="211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0"/>
        <v>40585.588483796295</v>
      </c>
      <c r="L2286" s="12">
        <f t="shared" si="211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0"/>
        <v>41058.977349537039</v>
      </c>
      <c r="L2287" s="12">
        <f t="shared" si="211"/>
        <v>41088.977349537039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0"/>
        <v>41494.755254629628</v>
      </c>
      <c r="L2288" s="12">
        <f t="shared" si="211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0"/>
        <v>41792.459027777775</v>
      </c>
      <c r="L2289" s="12">
        <f t="shared" si="211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0"/>
        <v>41067.619085648148</v>
      </c>
      <c r="L2290" s="12">
        <f t="shared" si="211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0"/>
        <v>41571.790046296293</v>
      </c>
      <c r="L2291" s="12">
        <f t="shared" si="211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0"/>
        <v>40070.045486111107</v>
      </c>
      <c r="L2292" s="12">
        <f t="shared" si="211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0"/>
        <v>40987.768726851849</v>
      </c>
      <c r="L2293" s="12">
        <f t="shared" si="211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0"/>
        <v>40987.489305555551</v>
      </c>
      <c r="L2294" s="12">
        <f t="shared" si="211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0"/>
        <v>41151.499988425923</v>
      </c>
      <c r="L2295" s="12">
        <f t="shared" si="211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0"/>
        <v>41264.514814814815</v>
      </c>
      <c r="L2296" s="12">
        <f t="shared" si="211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0"/>
        <v>41270.746018518512</v>
      </c>
      <c r="L2297" s="12">
        <f t="shared" si="211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0"/>
        <v>40927.52344907407</v>
      </c>
      <c r="L2298" s="12">
        <f t="shared" si="211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0"/>
        <v>40947.83390046296</v>
      </c>
      <c r="L2299" s="12">
        <f t="shared" si="211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0"/>
        <v>41694.632326388884</v>
      </c>
      <c r="L2300" s="12">
        <f t="shared" si="211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0"/>
        <v>40564.824178240735</v>
      </c>
      <c r="L2301" s="12">
        <f t="shared" si="211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0"/>
        <v>41074.518703703703</v>
      </c>
      <c r="L2302" s="12">
        <f t="shared" si="211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0"/>
        <v>41415.938611111109</v>
      </c>
      <c r="L2303" s="12">
        <f t="shared" si="211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0"/>
        <v>41605.660115740735</v>
      </c>
      <c r="L2304" s="12">
        <f t="shared" si="211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0"/>
        <v>40849.902731481481</v>
      </c>
      <c r="L2305" s="12">
        <f t="shared" si="211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0"/>
        <v>40502.607534722221</v>
      </c>
      <c r="L2306" s="12">
        <f t="shared" si="211"/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6">(J2307/86400)+25569+(-5/24)</f>
        <v>41834.486944444441</v>
      </c>
      <c r="L2307" s="12">
        <f t="shared" ref="L2307:L2370" si="217">(I2307/86400)+25569+(-5/24)</f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8">
        <f t="shared" ref="R2307:R2370" si="219">E2307/N2307</f>
        <v>109.10778443113773</v>
      </c>
      <c r="S2307" t="str">
        <f t="shared" ref="S2307:S2370" si="220">LEFT(P2307, SEARCH("/", P2307) - 1)</f>
        <v>music</v>
      </c>
      <c r="T2307" t="str">
        <f t="shared" ref="T2307:T2370" si="221">RIGHT(P2307, LEN(P2307) - SEARCH("/", 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6"/>
        <v>40947.959826388884</v>
      </c>
      <c r="L2308" s="12">
        <f t="shared" si="217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6"/>
        <v>41004.594131944446</v>
      </c>
      <c r="L2309" s="12">
        <f t="shared" si="217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6"/>
        <v>41851.754583333335</v>
      </c>
      <c r="L2310" s="12">
        <f t="shared" si="217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6"/>
        <v>41307.779363425921</v>
      </c>
      <c r="L2311" s="12">
        <f t="shared" si="217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6"/>
        <v>41324.585821759254</v>
      </c>
      <c r="L2312" s="12">
        <f t="shared" si="217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6"/>
        <v>41735.796168981477</v>
      </c>
      <c r="L2313" s="12">
        <f t="shared" si="217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6"/>
        <v>41716.424513888887</v>
      </c>
      <c r="L2314" s="12">
        <f t="shared" si="217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6"/>
        <v>41002.750300925924</v>
      </c>
      <c r="L2315" s="12">
        <f t="shared" si="217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6"/>
        <v>41037.343252314815</v>
      </c>
      <c r="L2316" s="12">
        <f t="shared" si="217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6"/>
        <v>41004.517858796295</v>
      </c>
      <c r="L2317" s="12">
        <f t="shared" si="217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6"/>
        <v>40079.516782407409</v>
      </c>
      <c r="L2318" s="12">
        <f t="shared" si="217"/>
        <v>40156.558333333327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6"/>
        <v>40192.33390046296</v>
      </c>
      <c r="L2319" s="12">
        <f t="shared" si="217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6"/>
        <v>40050.435347222221</v>
      </c>
      <c r="L2320" s="12">
        <f t="shared" si="217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6"/>
        <v>41592.873668981476</v>
      </c>
      <c r="L2321" s="12">
        <f t="shared" si="217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6"/>
        <v>41696.608796296292</v>
      </c>
      <c r="L2322" s="12">
        <f t="shared" si="217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6"/>
        <v>42799.052094907405</v>
      </c>
      <c r="L2323" s="12">
        <f t="shared" si="217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6"/>
        <v>42804.6871412037</v>
      </c>
      <c r="L2324" s="12">
        <f t="shared" si="217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6"/>
        <v>42807.546840277777</v>
      </c>
      <c r="L2325" s="12">
        <f t="shared" si="217"/>
        <v>42814.546840277777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6"/>
        <v>42790.67690972222</v>
      </c>
      <c r="L2326" s="12">
        <f t="shared" si="217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6"/>
        <v>42793.814016203702</v>
      </c>
      <c r="L2327" s="12">
        <f t="shared" si="217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6"/>
        <v>42803.825787037036</v>
      </c>
      <c r="L2328" s="12">
        <f t="shared" si="217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6"/>
        <v>41842.708796296291</v>
      </c>
      <c r="L2329" s="12">
        <f t="shared" si="217"/>
        <v>41877.708796296291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6"/>
        <v>42139.573344907403</v>
      </c>
      <c r="L2330" s="12">
        <f t="shared" si="217"/>
        <v>42169.573344907403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6"/>
        <v>41807.416041666664</v>
      </c>
      <c r="L2331" s="12">
        <f t="shared" si="217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6"/>
        <v>42332.691469907404</v>
      </c>
      <c r="L2332" s="12">
        <f t="shared" si="217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6"/>
        <v>41838.797337962962</v>
      </c>
      <c r="L2333" s="12">
        <f t="shared" si="217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6"/>
        <v>42011.419803240737</v>
      </c>
      <c r="L2334" s="12">
        <f t="shared" si="217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6"/>
        <v>41767.442013888889</v>
      </c>
      <c r="L2335" s="12">
        <f t="shared" si="217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6"/>
        <v>41918.461782407401</v>
      </c>
      <c r="L2336" s="12">
        <f t="shared" si="217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6"/>
        <v>41771.363923611112</v>
      </c>
      <c r="L2337" s="12">
        <f t="shared" si="217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6"/>
        <v>41666.716377314813</v>
      </c>
      <c r="L2338" s="12">
        <f t="shared" si="217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6"/>
        <v>41786.432210648149</v>
      </c>
      <c r="L2339" s="12">
        <f t="shared" si="217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6"/>
        <v>41789.688472222224</v>
      </c>
      <c r="L2340" s="12">
        <f t="shared" si="217"/>
        <v>41819.688472222224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6"/>
        <v>42692.591539351844</v>
      </c>
      <c r="L2341" s="12">
        <f t="shared" si="217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6"/>
        <v>42643.434467592589</v>
      </c>
      <c r="L2342" s="12">
        <f t="shared" si="217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6"/>
        <v>42167.605370370373</v>
      </c>
      <c r="L2343" s="12">
        <f t="shared" si="217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6"/>
        <v>41897.49386574074</v>
      </c>
      <c r="L2344" s="12">
        <f t="shared" si="217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6"/>
        <v>42327.616956018515</v>
      </c>
      <c r="L2345" s="12">
        <f t="shared" si="217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6"/>
        <v>42515.519317129627</v>
      </c>
      <c r="L2346" s="12">
        <f t="shared" si="217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6"/>
        <v>42059.79347222222</v>
      </c>
      <c r="L2347" s="12">
        <f t="shared" si="217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6"/>
        <v>42615.590636574074</v>
      </c>
      <c r="L2348" s="12">
        <f t="shared" si="217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6"/>
        <v>42577.39902777777</v>
      </c>
      <c r="L2349" s="12">
        <f t="shared" si="217"/>
        <v>42607.39902777777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6"/>
        <v>42360.723819444444</v>
      </c>
      <c r="L2350" s="12">
        <f t="shared" si="217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6"/>
        <v>42198.567453703705</v>
      </c>
      <c r="L2351" s="12">
        <f t="shared" si="217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6"/>
        <v>42708.633912037032</v>
      </c>
      <c r="L2352" s="12">
        <f t="shared" si="217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6"/>
        <v>42093.892812500002</v>
      </c>
      <c r="L2353" s="12">
        <f t="shared" si="217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6"/>
        <v>42101.425370370365</v>
      </c>
      <c r="L2354" s="12">
        <f t="shared" si="217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6"/>
        <v>42103.467847222222</v>
      </c>
      <c r="L2355" s="12">
        <f t="shared" si="217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6"/>
        <v>41954.51458333333</v>
      </c>
      <c r="L2356" s="12">
        <f t="shared" si="217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6"/>
        <v>42096.709907407407</v>
      </c>
      <c r="L2357" s="12">
        <f t="shared" si="217"/>
        <v>42126.709907407407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6"/>
        <v>42130.575277777774</v>
      </c>
      <c r="L2358" s="12">
        <f t="shared" si="217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6"/>
        <v>42264.411782407406</v>
      </c>
      <c r="L2359" s="12">
        <f t="shared" si="217"/>
        <v>42294.411782407406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6"/>
        <v>41978.722638888888</v>
      </c>
      <c r="L2360" s="12">
        <f t="shared" si="217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6"/>
        <v>42159.441249999996</v>
      </c>
      <c r="L2361" s="12">
        <f t="shared" si="217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6"/>
        <v>42377.498611111114</v>
      </c>
      <c r="L2362" s="12">
        <f t="shared" si="217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6"/>
        <v>42466.650555555556</v>
      </c>
      <c r="L2363" s="12">
        <f t="shared" si="217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6"/>
        <v>41954.47997685185</v>
      </c>
      <c r="L2364" s="12">
        <f t="shared" si="217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6"/>
        <v>42321.803240740737</v>
      </c>
      <c r="L2365" s="12">
        <f t="shared" si="217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6"/>
        <v>42248.726342592585</v>
      </c>
      <c r="L2366" s="12">
        <f t="shared" si="217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6"/>
        <v>42346.528067129628</v>
      </c>
      <c r="L2367" s="12">
        <f t="shared" si="217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6"/>
        <v>42268.323298611103</v>
      </c>
      <c r="L2368" s="12">
        <f t="shared" si="217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6"/>
        <v>42425.761759259258</v>
      </c>
      <c r="L2369" s="12">
        <f t="shared" si="217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6"/>
        <v>42063.513483796291</v>
      </c>
      <c r="L2370" s="12">
        <f t="shared" si="217"/>
        <v>42108.471817129626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2">(J2371/86400)+25569+(-5/24)</f>
        <v>42380.60429398148</v>
      </c>
      <c r="L2371" s="12">
        <f t="shared" ref="L2371:L2434" si="223">(I2371/86400)+25569+(-5/24)</f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8" t="e">
        <f t="shared" ref="R2371:R2434" si="225">E2371/N2371</f>
        <v>#DIV/0!</v>
      </c>
      <c r="S2371" t="str">
        <f t="shared" ref="S2371:S2434" si="226">LEFT(P2371, SEARCH("/", P2371) - 1)</f>
        <v>technology</v>
      </c>
      <c r="T2371" t="str">
        <f t="shared" ref="T2371:T2434" si="227">RIGHT(P2371, LEN(P2371) - SEARCH("/", 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2"/>
        <v>41960.980798611105</v>
      </c>
      <c r="L2372" s="12">
        <f t="shared" si="223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2"/>
        <v>42150.569398148145</v>
      </c>
      <c r="L2373" s="12">
        <f t="shared" si="223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2"/>
        <v>42087.860775462956</v>
      </c>
      <c r="L2374" s="12">
        <f t="shared" si="223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2"/>
        <v>42215.453981481478</v>
      </c>
      <c r="L2375" s="12">
        <f t="shared" si="223"/>
        <v>42245.453981481478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2"/>
        <v>42017.634953703702</v>
      </c>
      <c r="L2376" s="12">
        <f t="shared" si="223"/>
        <v>42047.634953703702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2"/>
        <v>42592.627743055556</v>
      </c>
      <c r="L2377" s="12">
        <f t="shared" si="223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2"/>
        <v>42318.717199074068</v>
      </c>
      <c r="L2378" s="12">
        <f t="shared" si="223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2"/>
        <v>42669.661840277775</v>
      </c>
      <c r="L2379" s="12">
        <f t="shared" si="223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2"/>
        <v>42212.804745370369</v>
      </c>
      <c r="L2380" s="12">
        <f t="shared" si="223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2"/>
        <v>42236.808055555557</v>
      </c>
      <c r="L2381" s="12">
        <f t="shared" si="223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2"/>
        <v>42248.584976851846</v>
      </c>
      <c r="L2382" s="12">
        <f t="shared" si="223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2"/>
        <v>42074.727407407401</v>
      </c>
      <c r="L2383" s="12">
        <f t="shared" si="223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2"/>
        <v>42194.979201388887</v>
      </c>
      <c r="L2384" s="12">
        <f t="shared" si="223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2"/>
        <v>42026.848460648143</v>
      </c>
      <c r="L2385" s="12">
        <f t="shared" si="223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2"/>
        <v>41926.859293981477</v>
      </c>
      <c r="L2386" s="12">
        <f t="shared" si="223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2"/>
        <v>42191.493425925924</v>
      </c>
      <c r="L2387" s="12">
        <f t="shared" si="223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2"/>
        <v>41954.629907407405</v>
      </c>
      <c r="L2388" s="12">
        <f t="shared" si="223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2"/>
        <v>42528.418287037035</v>
      </c>
      <c r="L2389" s="12">
        <f t="shared" si="223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2"/>
        <v>41989.645358796297</v>
      </c>
      <c r="L2390" s="12">
        <f t="shared" si="223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2"/>
        <v>42179.445046296292</v>
      </c>
      <c r="L2391" s="12">
        <f t="shared" si="223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2"/>
        <v>41968.053981481477</v>
      </c>
      <c r="L2392" s="12">
        <f t="shared" si="223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2"/>
        <v>42064.586157407401</v>
      </c>
      <c r="L2393" s="12">
        <f t="shared" si="223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2"/>
        <v>42275.912303240737</v>
      </c>
      <c r="L2394" s="12">
        <f t="shared" si="223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2"/>
        <v>42194.440011574072</v>
      </c>
      <c r="L2395" s="12">
        <f t="shared" si="223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2"/>
        <v>42031.15385416666</v>
      </c>
      <c r="L2396" s="12">
        <f t="shared" si="223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2"/>
        <v>42716.913043981483</v>
      </c>
      <c r="L2397" s="12">
        <f t="shared" si="223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2"/>
        <v>42262.640717592592</v>
      </c>
      <c r="L2398" s="12">
        <f t="shared" si="223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2"/>
        <v>41976.676574074074</v>
      </c>
      <c r="L2399" s="12">
        <f t="shared" si="223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2"/>
        <v>42157.708148148151</v>
      </c>
      <c r="L2400" s="12">
        <f t="shared" si="223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2"/>
        <v>41956.644745370366</v>
      </c>
      <c r="L2401" s="12">
        <f t="shared" si="223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2"/>
        <v>42444.059768518513</v>
      </c>
      <c r="L2402" s="12">
        <f t="shared" si="223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2"/>
        <v>42374.614537037036</v>
      </c>
      <c r="L2403" s="12">
        <f t="shared" si="223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2"/>
        <v>42107.47142361111</v>
      </c>
      <c r="L2404" s="12">
        <f t="shared" si="223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2"/>
        <v>42399.67428240741</v>
      </c>
      <c r="L2405" s="12">
        <f t="shared" si="223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2"/>
        <v>42341.831099537034</v>
      </c>
      <c r="L2406" s="12">
        <f t="shared" si="223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2"/>
        <v>42595.377025462956</v>
      </c>
      <c r="L2407" s="12">
        <f t="shared" si="223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2"/>
        <v>41982.902662037035</v>
      </c>
      <c r="L2408" s="12">
        <f t="shared" si="223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2"/>
        <v>42082.367222222216</v>
      </c>
      <c r="L2409" s="12">
        <f t="shared" si="223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2"/>
        <v>41918.93237268518</v>
      </c>
      <c r="L2410" s="12">
        <f t="shared" si="223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2"/>
        <v>42204.667534722219</v>
      </c>
      <c r="L2411" s="12">
        <f t="shared" si="223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2"/>
        <v>42224.199942129628</v>
      </c>
      <c r="L2412" s="12">
        <f t="shared" si="223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2"/>
        <v>42211.524097222216</v>
      </c>
      <c r="L2413" s="12">
        <f t="shared" si="223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2"/>
        <v>42655.528622685182</v>
      </c>
      <c r="L2414" s="12">
        <f t="shared" si="223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2"/>
        <v>41759.901412037034</v>
      </c>
      <c r="L2415" s="12">
        <f t="shared" si="223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2"/>
        <v>42198.486805555549</v>
      </c>
      <c r="L2416" s="12">
        <f t="shared" si="223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2"/>
        <v>42536.654467592591</v>
      </c>
      <c r="L2417" s="12">
        <f t="shared" si="223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2"/>
        <v>42019.529432870368</v>
      </c>
      <c r="L2418" s="12">
        <f t="shared" si="223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2"/>
        <v>41831.675775462958</v>
      </c>
      <c r="L2419" s="12">
        <f t="shared" si="223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2"/>
        <v>42027.648657407401</v>
      </c>
      <c r="L2420" s="12">
        <f t="shared" si="223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2"/>
        <v>41993.529965277776</v>
      </c>
      <c r="L2421" s="12">
        <f t="shared" si="223"/>
        <v>42053.529965277776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2"/>
        <v>41892.820543981477</v>
      </c>
      <c r="L2422" s="12">
        <f t="shared" si="223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2"/>
        <v>42026.479120370372</v>
      </c>
      <c r="L2423" s="12">
        <f t="shared" si="223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2"/>
        <v>42044.516620370363</v>
      </c>
      <c r="L2424" s="12">
        <f t="shared" si="223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2"/>
        <v>41974.496412037035</v>
      </c>
      <c r="L2425" s="12">
        <f t="shared" si="223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2"/>
        <v>41909.684120370366</v>
      </c>
      <c r="L2426" s="12">
        <f t="shared" si="223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2"/>
        <v>42502.705428240741</v>
      </c>
      <c r="L2427" s="12">
        <f t="shared" si="223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2"/>
        <v>42163.961712962962</v>
      </c>
      <c r="L2428" s="12">
        <f t="shared" si="223"/>
        <v>42223.961712962962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2"/>
        <v>42412.110335648147</v>
      </c>
      <c r="L2429" s="12">
        <f t="shared" si="223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2"/>
        <v>42045.575821759259</v>
      </c>
      <c r="L2430" s="12">
        <f t="shared" si="223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2"/>
        <v>42734.670902777776</v>
      </c>
      <c r="L2431" s="12">
        <f t="shared" si="223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2"/>
        <v>42381.922499999993</v>
      </c>
      <c r="L2432" s="12">
        <f t="shared" si="223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2"/>
        <v>42488.891354166662</v>
      </c>
      <c r="L2433" s="12">
        <f t="shared" si="223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2"/>
        <v>42041.010381944441</v>
      </c>
      <c r="L2434" s="12">
        <f t="shared" si="223"/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28">(J2435/86400)+25569+(-5/24)</f>
        <v>42397.691469907404</v>
      </c>
      <c r="L2435" s="12">
        <f t="shared" ref="L2435:L2498" si="229">(I2435/86400)+25569+(-5/24)</f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8" t="e">
        <f t="shared" ref="R2435:R2498" si="231">E2435/N2435</f>
        <v>#DIV/0!</v>
      </c>
      <c r="S2435" t="str">
        <f t="shared" ref="S2435:S2498" si="232">LEFT(P2435, SEARCH("/", P2435) - 1)</f>
        <v>food</v>
      </c>
      <c r="T2435" t="str">
        <f t="shared" ref="T2435:T2498" si="233">RIGHT(P2435, LEN(P2435) - SEARCH("/", 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28"/>
        <v>42179.977708333332</v>
      </c>
      <c r="L2436" s="12">
        <f t="shared" si="229"/>
        <v>42219.977708333332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28"/>
        <v>42252.069282407407</v>
      </c>
      <c r="L2437" s="12">
        <f t="shared" si="229"/>
        <v>42282.069282407407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28"/>
        <v>42338.407060185178</v>
      </c>
      <c r="L2438" s="12">
        <f t="shared" si="229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28"/>
        <v>42031.756805555553</v>
      </c>
      <c r="L2439" s="12">
        <f t="shared" si="229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28"/>
        <v>42285.706736111104</v>
      </c>
      <c r="L2440" s="12">
        <f t="shared" si="229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28"/>
        <v>42265.610289351847</v>
      </c>
      <c r="L2441" s="12">
        <f t="shared" si="229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28"/>
        <v>42383.691122685188</v>
      </c>
      <c r="L2442" s="12">
        <f t="shared" si="229"/>
        <v>42413.691122685188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28"/>
        <v>42186.917291666665</v>
      </c>
      <c r="L2443" s="12">
        <f t="shared" si="229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28"/>
        <v>42052.458657407406</v>
      </c>
      <c r="L2444" s="12">
        <f t="shared" si="229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28"/>
        <v>41836.416921296295</v>
      </c>
      <c r="L2445" s="12">
        <f t="shared" si="229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28"/>
        <v>42485.54619212963</v>
      </c>
      <c r="L2446" s="12">
        <f t="shared" si="229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28"/>
        <v>42242.981724537036</v>
      </c>
      <c r="L2447" s="12">
        <f t="shared" si="229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28"/>
        <v>42670.394340277773</v>
      </c>
      <c r="L2448" s="12">
        <f t="shared" si="229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28"/>
        <v>42654.26149305555</v>
      </c>
      <c r="L2449" s="12">
        <f t="shared" si="229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28"/>
        <v>42607.107789351845</v>
      </c>
      <c r="L2450" s="12">
        <f t="shared" si="229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28"/>
        <v>41942.934201388889</v>
      </c>
      <c r="L2451" s="12">
        <f t="shared" si="229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28"/>
        <v>41901.864074074074</v>
      </c>
      <c r="L2452" s="12">
        <f t="shared" si="229"/>
        <v>41939.924305555549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28"/>
        <v>42779.700115740743</v>
      </c>
      <c r="L2453" s="12">
        <f t="shared" si="229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28"/>
        <v>42338.635416666664</v>
      </c>
      <c r="L2454" s="12">
        <f t="shared" si="229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28"/>
        <v>42738.483900462961</v>
      </c>
      <c r="L2455" s="12">
        <f t="shared" si="229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28"/>
        <v>42769.993148148147</v>
      </c>
      <c r="L2456" s="12">
        <f t="shared" si="229"/>
        <v>42804.993148148147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28"/>
        <v>42452.573495370372</v>
      </c>
      <c r="L2457" s="12">
        <f t="shared" si="229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28"/>
        <v>42761.752766203703</v>
      </c>
      <c r="L2458" s="12">
        <f t="shared" si="229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28"/>
        <v>42423.394166666665</v>
      </c>
      <c r="L2459" s="12">
        <f t="shared" si="229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28"/>
        <v>42495.663402777776</v>
      </c>
      <c r="L2460" s="12">
        <f t="shared" si="229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28"/>
        <v>42407.429224537038</v>
      </c>
      <c r="L2461" s="12">
        <f t="shared" si="229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28"/>
        <v>42703.978784722225</v>
      </c>
      <c r="L2462" s="12">
        <f t="shared" si="229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28"/>
        <v>40783.804363425923</v>
      </c>
      <c r="L2463" s="12">
        <f t="shared" si="229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28"/>
        <v>41088.977962962963</v>
      </c>
      <c r="L2464" s="12">
        <f t="shared" si="229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28"/>
        <v>41340.903067129628</v>
      </c>
      <c r="L2465" s="12">
        <f t="shared" si="229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28"/>
        <v>42248.692094907405</v>
      </c>
      <c r="L2466" s="12">
        <f t="shared" si="229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28"/>
        <v>41145.510972222219</v>
      </c>
      <c r="L2467" s="12">
        <f t="shared" si="229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28"/>
        <v>41372.894131944442</v>
      </c>
      <c r="L2468" s="12">
        <f t="shared" si="229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28"/>
        <v>41025.665868055556</v>
      </c>
      <c r="L2469" s="12">
        <f t="shared" si="229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28"/>
        <v>41173.945844907408</v>
      </c>
      <c r="L2470" s="12">
        <f t="shared" si="229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28"/>
        <v>40557.221400462957</v>
      </c>
      <c r="L2471" s="12">
        <f t="shared" si="229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28"/>
        <v>41022.866377314815</v>
      </c>
      <c r="L2472" s="12">
        <f t="shared" si="229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28"/>
        <v>40893.784629629627</v>
      </c>
      <c r="L2473" s="12">
        <f t="shared" si="229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28"/>
        <v>40353.907175925924</v>
      </c>
      <c r="L2474" s="12">
        <f t="shared" si="229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28"/>
        <v>41193.540150462963</v>
      </c>
      <c r="L2475" s="12">
        <f t="shared" si="229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28"/>
        <v>40416.80296296296</v>
      </c>
      <c r="L2476" s="12">
        <f t="shared" si="229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28"/>
        <v>40310.079340277771</v>
      </c>
      <c r="L2477" s="12">
        <f t="shared" si="229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28"/>
        <v>41913.120023148142</v>
      </c>
      <c r="L2478" s="12">
        <f t="shared" si="229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28"/>
        <v>41088.483159722222</v>
      </c>
      <c r="L2479" s="12">
        <f t="shared" si="229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28"/>
        <v>41257.742048611108</v>
      </c>
      <c r="L2480" s="12">
        <f t="shared" si="229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28"/>
        <v>41107.518449074072</v>
      </c>
      <c r="L2481" s="12">
        <f t="shared" si="229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28"/>
        <v>42227.727824074071</v>
      </c>
      <c r="L2482" s="12">
        <f t="shared" si="229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28"/>
        <v>40999.437592592592</v>
      </c>
      <c r="L2483" s="12">
        <f t="shared" si="229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28"/>
        <v>40711.573877314811</v>
      </c>
      <c r="L2484" s="12">
        <f t="shared" si="229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28"/>
        <v>40970.541701388887</v>
      </c>
      <c r="L2485" s="12">
        <f t="shared" si="229"/>
        <v>41030.500034722216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28"/>
        <v>40771.708368055552</v>
      </c>
      <c r="L2486" s="12">
        <f t="shared" si="229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28"/>
        <v>40793.790266203701</v>
      </c>
      <c r="L2487" s="12">
        <f t="shared" si="229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28"/>
        <v>40991.499722222223</v>
      </c>
      <c r="L2488" s="12">
        <f t="shared" si="229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28"/>
        <v>41025.874965277777</v>
      </c>
      <c r="L2489" s="12">
        <f t="shared" si="229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28"/>
        <v>40833.424861111111</v>
      </c>
      <c r="L2490" s="12">
        <f t="shared" si="229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28"/>
        <v>41373.481932870367</v>
      </c>
      <c r="L2491" s="12">
        <f t="shared" si="229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28"/>
        <v>41023.01939814815</v>
      </c>
      <c r="L2492" s="12">
        <f t="shared" si="229"/>
        <v>41083.01939814815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28"/>
        <v>40542.630949074075</v>
      </c>
      <c r="L2493" s="12">
        <f t="shared" si="229"/>
        <v>40558.868750000001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28"/>
        <v>41024.777638888889</v>
      </c>
      <c r="L2494" s="12">
        <f t="shared" si="229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28"/>
        <v>41347.959953703699</v>
      </c>
      <c r="L2495" s="12">
        <f t="shared" si="229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28"/>
        <v>41022.436851851853</v>
      </c>
      <c r="L2496" s="12">
        <f t="shared" si="229"/>
        <v>41052.436851851853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28"/>
        <v>41036.738136574073</v>
      </c>
      <c r="L2497" s="12">
        <f t="shared" si="229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28"/>
        <v>41327.788101851846</v>
      </c>
      <c r="L2498" s="12">
        <f t="shared" si="229"/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4">(J2499/86400)+25569+(-5/24)</f>
        <v>40730.670578703699</v>
      </c>
      <c r="L2499" s="12">
        <f t="shared" ref="L2499:L2562" si="235">(I2499/86400)+25569+(-5/24)</f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8">
        <f t="shared" ref="R2499:R2562" si="237">E2499/N2499</f>
        <v>80.551071428571419</v>
      </c>
      <c r="S2499" t="str">
        <f t="shared" ref="S2499:S2562" si="238">LEFT(P2499, SEARCH("/", P2499) - 1)</f>
        <v>music</v>
      </c>
      <c r="T2499" t="str">
        <f t="shared" ref="T2499:T2562" si="239">RIGHT(P2499, LEN(P2499) - SEARCH("/", 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4"/>
        <v>42017.759108796294</v>
      </c>
      <c r="L2500" s="12">
        <f t="shared" si="23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4"/>
        <v>41226.440243055556</v>
      </c>
      <c r="L2501" s="12">
        <f t="shared" si="23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4"/>
        <v>41053.564525462956</v>
      </c>
      <c r="L2502" s="12">
        <f t="shared" si="235"/>
        <v>41083.564525462956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4"/>
        <v>42244.568333333336</v>
      </c>
      <c r="L2503" s="12">
        <f t="shared" si="235"/>
        <v>42274.568333333336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4"/>
        <v>41858.617106481477</v>
      </c>
      <c r="L2504" s="12">
        <f t="shared" si="23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4"/>
        <v>42498.691064814811</v>
      </c>
      <c r="L2505" s="12">
        <f t="shared" si="23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4"/>
        <v>41927.807106481479</v>
      </c>
      <c r="L2506" s="12">
        <f t="shared" si="23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4"/>
        <v>42046.847407407404</v>
      </c>
      <c r="L2507" s="12">
        <f t="shared" si="23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4"/>
        <v>42258.088761574072</v>
      </c>
      <c r="L2508" s="12">
        <f t="shared" si="23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4"/>
        <v>42104.864629629628</v>
      </c>
      <c r="L2509" s="12">
        <f t="shared" si="23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4"/>
        <v>41835.743449074071</v>
      </c>
      <c r="L2510" s="12">
        <f t="shared" si="23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4"/>
        <v>42058.601261574069</v>
      </c>
      <c r="L2511" s="12">
        <f t="shared" si="23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4"/>
        <v>42078.789027777777</v>
      </c>
      <c r="L2512" s="12">
        <f t="shared" si="235"/>
        <v>42138.789027777777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4"/>
        <v>42371.238576388881</v>
      </c>
      <c r="L2513" s="12">
        <f t="shared" si="23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4"/>
        <v>41971.668530092589</v>
      </c>
      <c r="L2514" s="12">
        <f t="shared" si="23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4"/>
        <v>42731.798483796294</v>
      </c>
      <c r="L2515" s="12">
        <f t="shared" si="23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4"/>
        <v>41854.181446759256</v>
      </c>
      <c r="L2516" s="12">
        <f t="shared" si="23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4"/>
        <v>42027.63140046296</v>
      </c>
      <c r="L2517" s="12">
        <f t="shared" si="23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4"/>
        <v>41942.445046296292</v>
      </c>
      <c r="L2518" s="12">
        <f t="shared" si="23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4"/>
        <v>42052.594097222223</v>
      </c>
      <c r="L2519" s="12">
        <f t="shared" si="23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4"/>
        <v>41926.472546296296</v>
      </c>
      <c r="L2520" s="12">
        <f t="shared" si="23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4"/>
        <v>41808.946805555555</v>
      </c>
      <c r="L2521" s="12">
        <f t="shared" si="23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4"/>
        <v>42612.392187500001</v>
      </c>
      <c r="L2522" s="12">
        <f t="shared" si="235"/>
        <v>42658.597916666666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4"/>
        <v>42269.75950231481</v>
      </c>
      <c r="L2523" s="12">
        <f t="shared" si="23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4"/>
        <v>42460.365277777775</v>
      </c>
      <c r="L2524" s="12">
        <f t="shared" si="23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4"/>
        <v>41930.767268518517</v>
      </c>
      <c r="L2525" s="12">
        <f t="shared" si="235"/>
        <v>41960.808935185181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4"/>
        <v>41961.599039351851</v>
      </c>
      <c r="L2526" s="12">
        <f t="shared" si="23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4"/>
        <v>41058.636238425919</v>
      </c>
      <c r="L2527" s="12">
        <f t="shared" si="235"/>
        <v>41088.636238425919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4"/>
        <v>41952.882800925923</v>
      </c>
      <c r="L2528" s="12">
        <f t="shared" si="23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4"/>
        <v>41546.542719907404</v>
      </c>
      <c r="L2529" s="12">
        <f t="shared" si="23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4"/>
        <v>42217.626192129632</v>
      </c>
      <c r="L2530" s="12">
        <f t="shared" si="23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4"/>
        <v>40947.872395833328</v>
      </c>
      <c r="L2531" s="12">
        <f t="shared" si="23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4"/>
        <v>42081.656307870369</v>
      </c>
      <c r="L2532" s="12">
        <f t="shared" si="23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4"/>
        <v>42208.471689814811</v>
      </c>
      <c r="L2533" s="12">
        <f t="shared" si="23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4"/>
        <v>41107.640810185185</v>
      </c>
      <c r="L2534" s="12">
        <f t="shared" si="23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4"/>
        <v>41304.542951388888</v>
      </c>
      <c r="L2535" s="12">
        <f t="shared" si="23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4"/>
        <v>40127.492037037031</v>
      </c>
      <c r="L2536" s="12">
        <f t="shared" si="23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4"/>
        <v>41943.582696759258</v>
      </c>
      <c r="L2537" s="12">
        <f t="shared" si="23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4"/>
        <v>41463.89775462963</v>
      </c>
      <c r="L2538" s="12">
        <f t="shared" si="23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4"/>
        <v>40696.440451388888</v>
      </c>
      <c r="L2539" s="12">
        <f t="shared" si="23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4"/>
        <v>41298.301631944443</v>
      </c>
      <c r="L2540" s="12">
        <f t="shared" si="23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4"/>
        <v>41977.693888888891</v>
      </c>
      <c r="L2541" s="12">
        <f t="shared" si="23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4"/>
        <v>40785.466678240737</v>
      </c>
      <c r="L2542" s="12">
        <f t="shared" si="23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4"/>
        <v>41483.240949074076</v>
      </c>
      <c r="L2543" s="12">
        <f t="shared" si="235"/>
        <v>41543.240949074076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4"/>
        <v>41509.218252314815</v>
      </c>
      <c r="L2544" s="12">
        <f t="shared" si="23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4"/>
        <v>40513.899282407401</v>
      </c>
      <c r="L2545" s="12">
        <f t="shared" si="23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4"/>
        <v>41068.3121412037</v>
      </c>
      <c r="L2546" s="12">
        <f t="shared" si="23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4"/>
        <v>42026.929837962962</v>
      </c>
      <c r="L2547" s="12">
        <f t="shared" si="23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4"/>
        <v>41524.650219907409</v>
      </c>
      <c r="L2548" s="12">
        <f t="shared" si="235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4"/>
        <v>40973.564849537033</v>
      </c>
      <c r="L2549" s="12">
        <f t="shared" si="23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4"/>
        <v>42618.417094907403</v>
      </c>
      <c r="L2550" s="12">
        <f t="shared" si="23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4"/>
        <v>41390.549421296295</v>
      </c>
      <c r="L2551" s="12">
        <f t="shared" si="235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4"/>
        <v>42228.425995370366</v>
      </c>
      <c r="L2552" s="12">
        <f t="shared" si="23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4"/>
        <v>40961.043807870366</v>
      </c>
      <c r="L2553" s="12">
        <f t="shared" si="23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4"/>
        <v>42769.601631944439</v>
      </c>
      <c r="L2554" s="12">
        <f t="shared" si="23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4"/>
        <v>41112.990821759253</v>
      </c>
      <c r="L2555" s="12">
        <f t="shared" si="235"/>
        <v>41172.990821759253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4"/>
        <v>42124.869942129626</v>
      </c>
      <c r="L2556" s="12">
        <f t="shared" si="23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4"/>
        <v>41026.44667824074</v>
      </c>
      <c r="L2557" s="12">
        <f t="shared" si="23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4"/>
        <v>41222.783067129625</v>
      </c>
      <c r="L2558" s="12">
        <f t="shared" si="23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4"/>
        <v>41744.536874999998</v>
      </c>
      <c r="L2559" s="12">
        <f t="shared" si="23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4"/>
        <v>42093.651689814811</v>
      </c>
      <c r="L2560" s="12">
        <f t="shared" si="23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4"/>
        <v>40829.665324074071</v>
      </c>
      <c r="L2561" s="12">
        <f t="shared" si="23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4"/>
        <v>42039.742754629631</v>
      </c>
      <c r="L2562" s="12">
        <f t="shared" si="235"/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0">(J2563/86400)+25569+(-5/24)</f>
        <v>42260.320474537039</v>
      </c>
      <c r="L2563" s="12">
        <f t="shared" ref="L2563:L2626" si="241">(I2563/86400)+25569+(-5/24)</f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8" t="e">
        <f t="shared" ref="R2563:R2626" si="243">E2563/N2563</f>
        <v>#DIV/0!</v>
      </c>
      <c r="S2563" t="str">
        <f t="shared" ref="S2563:S2626" si="244">LEFT(P2563, SEARCH("/", P2563) - 1)</f>
        <v>food</v>
      </c>
      <c r="T2563" t="str">
        <f t="shared" ref="T2563:T2626" si="245">RIGHT(P2563, LEN(P2563) - SEARCH("/", 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0"/>
        <v>42594.316423611112</v>
      </c>
      <c r="L2564" s="12">
        <f t="shared" si="241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0"/>
        <v>42154.931145833332</v>
      </c>
      <c r="L2565" s="12">
        <f t="shared" si="241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0"/>
        <v>41821.83216435185</v>
      </c>
      <c r="L2566" s="12">
        <f t="shared" si="241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0"/>
        <v>42440.442002314812</v>
      </c>
      <c r="L2567" s="12">
        <f t="shared" si="241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0"/>
        <v>41842.772546296292</v>
      </c>
      <c r="L2568" s="12">
        <f t="shared" si="241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0"/>
        <v>42087.670578703699</v>
      </c>
      <c r="L2569" s="12">
        <f t="shared" si="241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0"/>
        <v>42584.45826388889</v>
      </c>
      <c r="L2570" s="12">
        <f t="shared" si="241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0"/>
        <v>42233.897129629629</v>
      </c>
      <c r="L2571" s="12">
        <f t="shared" si="241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0"/>
        <v>42744.694849537038</v>
      </c>
      <c r="L2572" s="12">
        <f t="shared" si="241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0"/>
        <v>42449.133344907408</v>
      </c>
      <c r="L2573" s="12">
        <f t="shared" si="241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0"/>
        <v>42076.911076388882</v>
      </c>
      <c r="L2574" s="12">
        <f t="shared" si="241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0"/>
        <v>41829.383668981478</v>
      </c>
      <c r="L2575" s="12">
        <f t="shared" si="241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0"/>
        <v>42487.617418981477</v>
      </c>
      <c r="L2576" s="12">
        <f t="shared" si="241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0"/>
        <v>41985.900393518517</v>
      </c>
      <c r="L2577" s="12">
        <f t="shared" si="241"/>
        <v>42015.900393518517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0"/>
        <v>42059.801469907405</v>
      </c>
      <c r="L2578" s="12">
        <f t="shared" si="241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0"/>
        <v>41830.612233796295</v>
      </c>
      <c r="L2579" s="12">
        <f t="shared" si="241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0"/>
        <v>42237.814571759256</v>
      </c>
      <c r="L2580" s="12">
        <f t="shared" si="241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0"/>
        <v>41837.621562499997</v>
      </c>
      <c r="L2581" s="12">
        <f t="shared" si="241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0"/>
        <v>42110.118090277778</v>
      </c>
      <c r="L2582" s="12">
        <f t="shared" si="241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0"/>
        <v>42294.420115740737</v>
      </c>
      <c r="L2583" s="12">
        <f t="shared" si="241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0"/>
        <v>42642.780486111107</v>
      </c>
      <c r="L2584" s="12">
        <f t="shared" si="241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0"/>
        <v>42019.561111111114</v>
      </c>
      <c r="L2585" s="12">
        <f t="shared" si="241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0"/>
        <v>42139.964918981474</v>
      </c>
      <c r="L2586" s="12">
        <f t="shared" si="241"/>
        <v>42169.964918981474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0"/>
        <v>41795.754999999997</v>
      </c>
      <c r="L2587" s="12">
        <f t="shared" si="241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0"/>
        <v>42333.121944444443</v>
      </c>
      <c r="L2588" s="12">
        <f t="shared" si="241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0"/>
        <v>42338.467048611106</v>
      </c>
      <c r="L2589" s="12">
        <f t="shared" si="241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0"/>
        <v>42042.467893518515</v>
      </c>
      <c r="L2590" s="12">
        <f t="shared" si="241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0"/>
        <v>42422.327858796292</v>
      </c>
      <c r="L2591" s="12">
        <f t="shared" si="241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0"/>
        <v>42388.380752314813</v>
      </c>
      <c r="L2592" s="12">
        <f t="shared" si="241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0"/>
        <v>42382.698194444441</v>
      </c>
      <c r="L2593" s="12">
        <f t="shared" si="241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0"/>
        <v>41887.592835648145</v>
      </c>
      <c r="L2594" s="12">
        <f t="shared" si="241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0"/>
        <v>42089.636874999997</v>
      </c>
      <c r="L2595" s="12">
        <f t="shared" si="241"/>
        <v>42119.636874999997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0"/>
        <v>41828.759583333333</v>
      </c>
      <c r="L2596" s="12">
        <f t="shared" si="241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0"/>
        <v>42760.035879629628</v>
      </c>
      <c r="L2597" s="12">
        <f t="shared" si="241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0"/>
        <v>41828.45612268518</v>
      </c>
      <c r="L2598" s="12">
        <f t="shared" si="241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0"/>
        <v>42510.133298611108</v>
      </c>
      <c r="L2599" s="12">
        <f t="shared" si="241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0"/>
        <v>42240.631956018515</v>
      </c>
      <c r="L2600" s="12">
        <f t="shared" si="241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0"/>
        <v>41809.545682870368</v>
      </c>
      <c r="L2601" s="12">
        <f t="shared" si="241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0"/>
        <v>42394.692129629628</v>
      </c>
      <c r="L2602" s="12">
        <f t="shared" si="241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0"/>
        <v>41150.693854166668</v>
      </c>
      <c r="L2603" s="12">
        <f t="shared" si="241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0"/>
        <v>41915.538981481477</v>
      </c>
      <c r="L2604" s="12">
        <f t="shared" si="241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0"/>
        <v>41617.704328703701</v>
      </c>
      <c r="L2605" s="12">
        <f t="shared" si="241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0"/>
        <v>40997.842858796292</v>
      </c>
      <c r="L2606" s="12">
        <f t="shared" si="241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0"/>
        <v>42508.33321759259</v>
      </c>
      <c r="L2607" s="12">
        <f t="shared" si="241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0"/>
        <v>41726.504421296289</v>
      </c>
      <c r="L2608" s="12">
        <f t="shared" si="241"/>
        <v>41758.504421296289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0"/>
        <v>42184.666342592587</v>
      </c>
      <c r="L2609" s="12">
        <f t="shared" si="241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0"/>
        <v>42767.593379629623</v>
      </c>
      <c r="L2610" s="12">
        <f t="shared" si="241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0"/>
        <v>41075.02952546296</v>
      </c>
      <c r="L2611" s="12">
        <f t="shared" si="241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0"/>
        <v>42564.672743055555</v>
      </c>
      <c r="L2612" s="12">
        <f t="shared" si="241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0"/>
        <v>42704.127476851849</v>
      </c>
      <c r="L2613" s="12">
        <f t="shared" si="241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0"/>
        <v>41981.934837962959</v>
      </c>
      <c r="L2614" s="12">
        <f t="shared" si="241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0"/>
        <v>41143.609884259255</v>
      </c>
      <c r="L2615" s="12">
        <f t="shared" si="241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0"/>
        <v>41730.500138888885</v>
      </c>
      <c r="L2616" s="12">
        <f t="shared" si="241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0"/>
        <v>42453.288935185185</v>
      </c>
      <c r="L2617" s="12">
        <f t="shared" si="241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0"/>
        <v>42211.786215277774</v>
      </c>
      <c r="L2618" s="12">
        <f t="shared" si="241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0"/>
        <v>41902.666099537033</v>
      </c>
      <c r="L2619" s="12">
        <f t="shared" si="241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0"/>
        <v>42279.584039351852</v>
      </c>
      <c r="L2620" s="12">
        <f t="shared" si="241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0"/>
        <v>42273.67597222222</v>
      </c>
      <c r="L2621" s="12">
        <f t="shared" si="241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0"/>
        <v>42250.958819444444</v>
      </c>
      <c r="L2622" s="12">
        <f t="shared" si="241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0"/>
        <v>42115.539212962962</v>
      </c>
      <c r="L2623" s="12">
        <f t="shared" si="241"/>
        <v>42145.539212962962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0"/>
        <v>42689.534907407404</v>
      </c>
      <c r="L2624" s="12">
        <f t="shared" si="241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0"/>
        <v>42692.048217592594</v>
      </c>
      <c r="L2625" s="12">
        <f t="shared" si="241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0"/>
        <v>41144.213217592587</v>
      </c>
      <c r="L2626" s="12">
        <f t="shared" si="241"/>
        <v>41165.213217592587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6">(J2627/86400)+25569+(-5/24)</f>
        <v>42658.601944444446</v>
      </c>
      <c r="L2627" s="12">
        <f t="shared" ref="L2627:L2690" si="247">(I2627/86400)+25569+(-5/24)</f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8">
        <f t="shared" ref="R2627:R2690" si="249">E2627/N2627</f>
        <v>27.576923076923077</v>
      </c>
      <c r="S2627" t="str">
        <f t="shared" ref="S2627:S2690" si="250">LEFT(P2627, SEARCH("/", P2627) - 1)</f>
        <v>technology</v>
      </c>
      <c r="T2627" t="str">
        <f t="shared" ref="T2627:T2690" si="251">RIGHT(P2627, LEN(P2627) - SEARCH("/", 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6"/>
        <v>42128.41978009259</v>
      </c>
      <c r="L2628" s="12">
        <f t="shared" si="247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6"/>
        <v>42304.621076388888</v>
      </c>
      <c r="L2629" s="12">
        <f t="shared" si="247"/>
        <v>42334.662743055553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6"/>
        <v>41953.757719907408</v>
      </c>
      <c r="L2630" s="12">
        <f t="shared" si="247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6"/>
        <v>42108.330115740733</v>
      </c>
      <c r="L2631" s="12">
        <f t="shared" si="247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6"/>
        <v>42523.897129629629</v>
      </c>
      <c r="L2632" s="12">
        <f t="shared" si="247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6"/>
        <v>42217.960960648146</v>
      </c>
      <c r="L2633" s="12">
        <f t="shared" si="247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6"/>
        <v>42493.853460648148</v>
      </c>
      <c r="L2634" s="12">
        <f t="shared" si="247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6"/>
        <v>41667.614953703705</v>
      </c>
      <c r="L2635" s="12">
        <f t="shared" si="247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6"/>
        <v>42612.448159722218</v>
      </c>
      <c r="L2636" s="12">
        <f t="shared" si="247"/>
        <v>42642.448159722218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6"/>
        <v>42037.742604166669</v>
      </c>
      <c r="L2637" s="12">
        <f t="shared" si="247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6"/>
        <v>42636.406412037039</v>
      </c>
      <c r="L2638" s="12">
        <f t="shared" si="247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6"/>
        <v>42639.341145833336</v>
      </c>
      <c r="L2639" s="12">
        <f t="shared" si="247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6"/>
        <v>41989.70480324074</v>
      </c>
      <c r="L2640" s="12">
        <f t="shared" si="247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6"/>
        <v>42024.656805555554</v>
      </c>
      <c r="L2641" s="12">
        <f t="shared" si="247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6"/>
        <v>42102.952245370368</v>
      </c>
      <c r="L2642" s="12">
        <f t="shared" si="247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6"/>
        <v>41880.618784722217</v>
      </c>
      <c r="L2643" s="12">
        <f t="shared" si="247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6"/>
        <v>42536.03828703703</v>
      </c>
      <c r="L2644" s="12">
        <f t="shared" si="247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6"/>
        <v>42689.374016203707</v>
      </c>
      <c r="L2645" s="12">
        <f t="shared" si="247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6"/>
        <v>42774.583738425928</v>
      </c>
      <c r="L2646" s="12">
        <f t="shared" si="247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6"/>
        <v>41921.634293981479</v>
      </c>
      <c r="L2647" s="12">
        <f t="shared" si="247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6"/>
        <v>42226.10496527778</v>
      </c>
      <c r="L2648" s="12">
        <f t="shared" si="247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6"/>
        <v>42200.053460648145</v>
      </c>
      <c r="L2649" s="12">
        <f t="shared" si="247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6"/>
        <v>42408.506481481476</v>
      </c>
      <c r="L2650" s="12">
        <f t="shared" si="247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6"/>
        <v>42341.788668981484</v>
      </c>
      <c r="L2651" s="12">
        <f t="shared" si="247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6"/>
        <v>42695.416006944441</v>
      </c>
      <c r="L2652" s="12">
        <f t="shared" si="247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6"/>
        <v>42327.597326388888</v>
      </c>
      <c r="L2653" s="12">
        <f t="shared" si="247"/>
        <v>42355.597326388888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6"/>
        <v>41952.950520833336</v>
      </c>
      <c r="L2654" s="12">
        <f t="shared" si="247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6"/>
        <v>41771.443599537037</v>
      </c>
      <c r="L2655" s="12">
        <f t="shared" si="247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6"/>
        <v>42055.392662037033</v>
      </c>
      <c r="L2656" s="12">
        <f t="shared" si="247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6"/>
        <v>42381.657951388886</v>
      </c>
      <c r="L2657" s="12">
        <f t="shared" si="247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6"/>
        <v>42767.480185185188</v>
      </c>
      <c r="L2658" s="12">
        <f t="shared" si="247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6"/>
        <v>42551.720520833333</v>
      </c>
      <c r="L2659" s="12">
        <f t="shared" si="247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6"/>
        <v>42551.675856481474</v>
      </c>
      <c r="L2660" s="12">
        <f t="shared" si="247"/>
        <v>42581.675856481474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6"/>
        <v>42081.861226851848</v>
      </c>
      <c r="L2661" s="12">
        <f t="shared" si="247"/>
        <v>42111.861226851848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6"/>
        <v>42272.504837962959</v>
      </c>
      <c r="L2662" s="12">
        <f t="shared" si="247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6"/>
        <v>41542.750115740739</v>
      </c>
      <c r="L2663" s="12">
        <f t="shared" si="247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6"/>
        <v>42207.538344907407</v>
      </c>
      <c r="L2664" s="12">
        <f t="shared" si="247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6"/>
        <v>42222.41443287037</v>
      </c>
      <c r="L2665" s="12">
        <f t="shared" si="247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6"/>
        <v>42312.817094907405</v>
      </c>
      <c r="L2666" s="12">
        <f t="shared" si="247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6"/>
        <v>42083.687199074069</v>
      </c>
      <c r="L2667" s="12">
        <f t="shared" si="247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6"/>
        <v>42235.55600694444</v>
      </c>
      <c r="L2668" s="12">
        <f t="shared" si="247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6"/>
        <v>42380.717777777776</v>
      </c>
      <c r="L2669" s="12">
        <f t="shared" si="247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6"/>
        <v>42275.380381944444</v>
      </c>
      <c r="L2670" s="12">
        <f t="shared" si="247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6"/>
        <v>42318.827499999992</v>
      </c>
      <c r="L2671" s="12">
        <f t="shared" si="247"/>
        <v>42378.827499999992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6"/>
        <v>41820.812268518515</v>
      </c>
      <c r="L2672" s="12">
        <f t="shared" si="247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6"/>
        <v>41962.54069444444</v>
      </c>
      <c r="L2673" s="12">
        <f t="shared" si="247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6"/>
        <v>42344.675810185181</v>
      </c>
      <c r="L2674" s="12">
        <f t="shared" si="247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6"/>
        <v>41912.333321759259</v>
      </c>
      <c r="L2675" s="12">
        <f t="shared" si="247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6"/>
        <v>42529.424421296295</v>
      </c>
      <c r="L2676" s="12">
        <f t="shared" si="247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6"/>
        <v>41923.649178240739</v>
      </c>
      <c r="L2677" s="12">
        <f t="shared" si="247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6"/>
        <v>42482.416365740741</v>
      </c>
      <c r="L2678" s="12">
        <f t="shared" si="247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6"/>
        <v>41792.821099537039</v>
      </c>
      <c r="L2679" s="12">
        <f t="shared" si="247"/>
        <v>41822.821099537039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6"/>
        <v>42241.589872685181</v>
      </c>
      <c r="L2680" s="12">
        <f t="shared" si="247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6"/>
        <v>42032.792754629627</v>
      </c>
      <c r="L2681" s="12">
        <f t="shared" si="247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6"/>
        <v>42436.003368055557</v>
      </c>
      <c r="L2682" s="12">
        <f t="shared" si="247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6"/>
        <v>41805.686921296292</v>
      </c>
      <c r="L2683" s="12">
        <f t="shared" si="247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6"/>
        <v>41932.663657407407</v>
      </c>
      <c r="L2684" s="12">
        <f t="shared" si="247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6"/>
        <v>42034.546759259254</v>
      </c>
      <c r="L2685" s="12">
        <f t="shared" si="247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6"/>
        <v>41820.706307870372</v>
      </c>
      <c r="L2686" s="12">
        <f t="shared" si="247"/>
        <v>41860.706307870372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6"/>
        <v>42061.487615740734</v>
      </c>
      <c r="L2687" s="12">
        <f t="shared" si="247"/>
        <v>42121.44594907407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6"/>
        <v>41892.766469907401</v>
      </c>
      <c r="L2688" s="12">
        <f t="shared" si="247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6"/>
        <v>42154.431921296295</v>
      </c>
      <c r="L2689" s="12">
        <f t="shared" si="247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6"/>
        <v>42027.910532407404</v>
      </c>
      <c r="L2690" s="12">
        <f t="shared" si="247"/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2">(J2691/86400)+25569+(-5/24)</f>
        <v>42551.75335648148</v>
      </c>
      <c r="L2691" s="12">
        <f t="shared" ref="L2691:L2754" si="253">(I2691/86400)+25569+(-5/24)</f>
        <v>42581.75335648148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8">
        <f t="shared" ref="R2691:R2754" si="255">E2691/N2691</f>
        <v>1</v>
      </c>
      <c r="S2691" t="str">
        <f t="shared" ref="S2691:S2754" si="256">LEFT(P2691, SEARCH("/", P2691) - 1)</f>
        <v>food</v>
      </c>
      <c r="T2691" t="str">
        <f t="shared" ref="T2691:T2754" si="257">RIGHT(P2691, LEN(P2691) - SEARCH("/", 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2"/>
        <v>42112.89671296296</v>
      </c>
      <c r="L2692" s="12">
        <f t="shared" si="253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2"/>
        <v>42089.515706018516</v>
      </c>
      <c r="L2693" s="12">
        <f t="shared" si="253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2"/>
        <v>42058.125694444439</v>
      </c>
      <c r="L2694" s="12">
        <f t="shared" si="253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2"/>
        <v>41833.930162037032</v>
      </c>
      <c r="L2695" s="12">
        <f t="shared" si="253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2"/>
        <v>41877.932164351849</v>
      </c>
      <c r="L2696" s="12">
        <f t="shared" si="253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2"/>
        <v>42047.973587962959</v>
      </c>
      <c r="L2697" s="12">
        <f t="shared" si="253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2"/>
        <v>41964.636111111111</v>
      </c>
      <c r="L2698" s="12">
        <f t="shared" si="253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2"/>
        <v>42187.731747685182</v>
      </c>
      <c r="L2699" s="12">
        <f t="shared" si="253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2"/>
        <v>41787.689907407403</v>
      </c>
      <c r="L2700" s="12">
        <f t="shared" si="253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2"/>
        <v>41829.688229166662</v>
      </c>
      <c r="L2701" s="12">
        <f t="shared" si="253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2"/>
        <v>41870.666342592587</v>
      </c>
      <c r="L2702" s="12">
        <f t="shared" si="253"/>
        <v>41900.666342592587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2"/>
        <v>42801.566365740735</v>
      </c>
      <c r="L2703" s="12">
        <f t="shared" si="253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2"/>
        <v>42800.593483796292</v>
      </c>
      <c r="L2704" s="12">
        <f t="shared" si="253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2"/>
        <v>42756.481828703698</v>
      </c>
      <c r="L2705" s="12">
        <f t="shared" si="253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2"/>
        <v>42787.654097222221</v>
      </c>
      <c r="L2706" s="12">
        <f t="shared" si="253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2"/>
        <v>42773.70784722222</v>
      </c>
      <c r="L2707" s="12">
        <f t="shared" si="253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2"/>
        <v>41899.086608796293</v>
      </c>
      <c r="L2708" s="12">
        <f t="shared" si="253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2"/>
        <v>41391.574571759258</v>
      </c>
      <c r="L2709" s="12">
        <f t="shared" si="253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2"/>
        <v>42512.489884259259</v>
      </c>
      <c r="L2710" s="12">
        <f t="shared" si="253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2"/>
        <v>42611.941446759258</v>
      </c>
      <c r="L2711" s="12">
        <f t="shared" si="253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2"/>
        <v>41828.021157407406</v>
      </c>
      <c r="L2712" s="12">
        <f t="shared" si="253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2"/>
        <v>41780.536921296291</v>
      </c>
      <c r="L2713" s="12">
        <f t="shared" si="253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2"/>
        <v>41431.853703703702</v>
      </c>
      <c r="L2714" s="12">
        <f t="shared" si="253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2"/>
        <v>42322.445416666662</v>
      </c>
      <c r="L2715" s="12">
        <f t="shared" si="253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2"/>
        <v>42629.446712962956</v>
      </c>
      <c r="L2716" s="12">
        <f t="shared" si="253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2"/>
        <v>42387.190138888887</v>
      </c>
      <c r="L2717" s="12">
        <f t="shared" si="253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2"/>
        <v>42255.124918981477</v>
      </c>
      <c r="L2718" s="12">
        <f t="shared" si="253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2"/>
        <v>41934.706585648142</v>
      </c>
      <c r="L2719" s="12">
        <f t="shared" si="253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2"/>
        <v>42465.388252314813</v>
      </c>
      <c r="L2720" s="12">
        <f t="shared" si="253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2"/>
        <v>42417.822847222218</v>
      </c>
      <c r="L2721" s="12">
        <f t="shared" si="253"/>
        <v>42477.781180555554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2"/>
        <v>42655.257557870369</v>
      </c>
      <c r="L2722" s="12">
        <f t="shared" si="253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2"/>
        <v>41493.335625</v>
      </c>
      <c r="L2723" s="12">
        <f t="shared" si="253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2"/>
        <v>42704.64876157407</v>
      </c>
      <c r="L2724" s="12">
        <f t="shared" si="253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2"/>
        <v>41944.630648148144</v>
      </c>
      <c r="L2725" s="12">
        <f t="shared" si="253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2"/>
        <v>42199.118738425925</v>
      </c>
      <c r="L2726" s="12">
        <f t="shared" si="253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2"/>
        <v>42745.53628472222</v>
      </c>
      <c r="L2727" s="12">
        <f t="shared" si="253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2"/>
        <v>42452.371655092589</v>
      </c>
      <c r="L2728" s="12">
        <f t="shared" si="253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2"/>
        <v>42198.468321759261</v>
      </c>
      <c r="L2729" s="12">
        <f t="shared" si="253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2"/>
        <v>42333.391597222224</v>
      </c>
      <c r="L2730" s="12">
        <f t="shared" si="253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2"/>
        <v>42095.032372685186</v>
      </c>
      <c r="L2731" s="12">
        <f t="shared" si="253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2"/>
        <v>41351.333043981482</v>
      </c>
      <c r="L2732" s="12">
        <f t="shared" si="253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2"/>
        <v>41872.317384259259</v>
      </c>
      <c r="L2733" s="12">
        <f t="shared" si="253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2"/>
        <v>41389.599861111106</v>
      </c>
      <c r="L2734" s="12">
        <f t="shared" si="253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2"/>
        <v>42044.064513888887</v>
      </c>
      <c r="L2735" s="12">
        <f t="shared" si="253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2"/>
        <v>42626.460555555554</v>
      </c>
      <c r="L2736" s="12">
        <f t="shared" si="253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2"/>
        <v>41315.912615740737</v>
      </c>
      <c r="L2737" s="12">
        <f t="shared" si="253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2"/>
        <v>41722.458020833328</v>
      </c>
      <c r="L2738" s="12">
        <f t="shared" si="253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2"/>
        <v>41611.709340277775</v>
      </c>
      <c r="L2739" s="12">
        <f t="shared" si="253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2"/>
        <v>42619.935231481482</v>
      </c>
      <c r="L2740" s="12">
        <f t="shared" si="253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2"/>
        <v>41719.679594907408</v>
      </c>
      <c r="L2741" s="12">
        <f t="shared" si="253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2"/>
        <v>42044.823518518511</v>
      </c>
      <c r="L2742" s="12">
        <f t="shared" si="253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2"/>
        <v>41911.449097222219</v>
      </c>
      <c r="L2743" s="12">
        <f t="shared" si="253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2"/>
        <v>41030.511423611111</v>
      </c>
      <c r="L2744" s="12">
        <f t="shared" si="253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2"/>
        <v>42632.120451388888</v>
      </c>
      <c r="L2745" s="12">
        <f t="shared" si="253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2"/>
        <v>40937.854143518518</v>
      </c>
      <c r="L2746" s="12">
        <f t="shared" si="253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2"/>
        <v>41044.779722222222</v>
      </c>
      <c r="L2747" s="12">
        <f t="shared" si="253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2"/>
        <v>41850.57304398148</v>
      </c>
      <c r="L2748" s="12">
        <f t="shared" si="253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2"/>
        <v>41044.439780092587</v>
      </c>
      <c r="L2749" s="12">
        <f t="shared" si="253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2"/>
        <v>42585.502337962964</v>
      </c>
      <c r="L2750" s="12">
        <f t="shared" si="253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2"/>
        <v>42068.59070601852</v>
      </c>
      <c r="L2751" s="12">
        <f t="shared" si="253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2"/>
        <v>41078.691493055558</v>
      </c>
      <c r="L2752" s="12">
        <f t="shared" si="253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2"/>
        <v>41747.678726851846</v>
      </c>
      <c r="L2753" s="12">
        <f t="shared" si="253"/>
        <v>41807.678726851846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2"/>
        <v>40855.556759259256</v>
      </c>
      <c r="L2754" s="12">
        <f t="shared" si="253"/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58">(J2755/86400)+25569+(-5/24)</f>
        <v>41117.692395833328</v>
      </c>
      <c r="L2755" s="12">
        <f t="shared" ref="L2755:L2818" si="259">(I2755/86400)+25569+(-5/24)</f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8">
        <f t="shared" ref="R2755:R2818" si="261">E2755/N2755</f>
        <v>47.5</v>
      </c>
      <c r="S2755" t="str">
        <f t="shared" ref="S2755:S2818" si="262">LEFT(P2755, SEARCH("/", P2755) - 1)</f>
        <v>publishing</v>
      </c>
      <c r="T2755" t="str">
        <f t="shared" ref="T2755:T2818" si="263">RIGHT(P2755, LEN(P2755) - SEARCH("/", 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58"/>
        <v>41863.427673611106</v>
      </c>
      <c r="L2756" s="12">
        <f t="shared" si="259"/>
        <v>41893.427673611106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58"/>
        <v>42072.582488425927</v>
      </c>
      <c r="L2757" s="12">
        <f t="shared" si="259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58"/>
        <v>41620.692141203697</v>
      </c>
      <c r="L2758" s="12">
        <f t="shared" si="259"/>
        <v>41650.692141203697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58"/>
        <v>42573.448287037034</v>
      </c>
      <c r="L2759" s="12">
        <f t="shared" si="259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58"/>
        <v>42639.23359953703</v>
      </c>
      <c r="L2760" s="12">
        <f t="shared" si="259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58"/>
        <v>42524.158171296294</v>
      </c>
      <c r="L2761" s="12">
        <f t="shared" si="259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58"/>
        <v>41415.252986111111</v>
      </c>
      <c r="L2762" s="12">
        <f t="shared" si="259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58"/>
        <v>41246.85524305555</v>
      </c>
      <c r="L2763" s="12">
        <f t="shared" si="259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58"/>
        <v>40926.828645833331</v>
      </c>
      <c r="L2764" s="12">
        <f t="shared" si="259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58"/>
        <v>41373.371342592589</v>
      </c>
      <c r="L2765" s="12">
        <f t="shared" si="259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58"/>
        <v>41030.083692129629</v>
      </c>
      <c r="L2766" s="12">
        <f t="shared" si="259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58"/>
        <v>41194.370694444442</v>
      </c>
      <c r="L2767" s="12">
        <f t="shared" si="259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58"/>
        <v>40736.459699074076</v>
      </c>
      <c r="L2768" s="12">
        <f t="shared" si="259"/>
        <v>40766.459699074076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58"/>
        <v>42172.750578703701</v>
      </c>
      <c r="L2769" s="12">
        <f t="shared" si="259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58"/>
        <v>40967.4065162037</v>
      </c>
      <c r="L2770" s="12">
        <f t="shared" si="259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58"/>
        <v>41745.617939814816</v>
      </c>
      <c r="L2771" s="12">
        <f t="shared" si="259"/>
        <v>41795.617939814816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58"/>
        <v>41686.496874999997</v>
      </c>
      <c r="L2772" s="12">
        <f t="shared" si="259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58"/>
        <v>41257.323379629626</v>
      </c>
      <c r="L2773" s="12">
        <f t="shared" si="259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58"/>
        <v>41537.660810185182</v>
      </c>
      <c r="L2774" s="12">
        <f t="shared" si="259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58"/>
        <v>42474.656493055554</v>
      </c>
      <c r="L2775" s="12">
        <f t="shared" si="259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58"/>
        <v>41310.918148148143</v>
      </c>
      <c r="L2776" s="12">
        <f t="shared" si="259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58"/>
        <v>40862.805023148147</v>
      </c>
      <c r="L2777" s="12">
        <f t="shared" si="259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58"/>
        <v>42136.088842592588</v>
      </c>
      <c r="L2778" s="12">
        <f t="shared" si="259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58"/>
        <v>42172.460694444446</v>
      </c>
      <c r="L2779" s="12">
        <f t="shared" si="259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58"/>
        <v>41846.769745370366</v>
      </c>
      <c r="L2780" s="12">
        <f t="shared" si="259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58"/>
        <v>42300.377557870372</v>
      </c>
      <c r="L2781" s="12">
        <f t="shared" si="259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58"/>
        <v>42774.239444444444</v>
      </c>
      <c r="L2782" s="12">
        <f t="shared" si="259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58"/>
        <v>42018.733263888884</v>
      </c>
      <c r="L2783" s="12">
        <f t="shared" si="259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58"/>
        <v>42026.716643518514</v>
      </c>
      <c r="L2784" s="12">
        <f t="shared" si="259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58"/>
        <v>42103.326921296299</v>
      </c>
      <c r="L2785" s="12">
        <f t="shared" si="259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58"/>
        <v>41920.579201388886</v>
      </c>
      <c r="L2786" s="12">
        <f t="shared" si="259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58"/>
        <v>42557.981099537035</v>
      </c>
      <c r="L2787" s="12">
        <f t="shared" si="259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58"/>
        <v>41815.360879629625</v>
      </c>
      <c r="L2788" s="12">
        <f t="shared" si="259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58"/>
        <v>41807.990185185183</v>
      </c>
      <c r="L2789" s="12">
        <f t="shared" si="259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58"/>
        <v>42550.49355324074</v>
      </c>
      <c r="L2790" s="12">
        <f t="shared" si="259"/>
        <v>42580.49355324074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58"/>
        <v>42055.804791666662</v>
      </c>
      <c r="L2791" s="12">
        <f t="shared" si="259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58"/>
        <v>42016.730358796289</v>
      </c>
      <c r="L2792" s="12">
        <f t="shared" si="259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58"/>
        <v>42591.691655092589</v>
      </c>
      <c r="L2793" s="12">
        <f t="shared" si="259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58"/>
        <v>42183.022673611107</v>
      </c>
      <c r="L2794" s="12">
        <f t="shared" si="259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58"/>
        <v>42176.210706018515</v>
      </c>
      <c r="L2795" s="12">
        <f t="shared" si="259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58"/>
        <v>42416.48332175926</v>
      </c>
      <c r="L2796" s="12">
        <f t="shared" si="259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58"/>
        <v>41780.317604166667</v>
      </c>
      <c r="L2797" s="12">
        <f t="shared" si="259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58"/>
        <v>41795.319768518515</v>
      </c>
      <c r="L2798" s="12">
        <f t="shared" si="259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58"/>
        <v>41798.731944444444</v>
      </c>
      <c r="L2799" s="12">
        <f t="shared" si="259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58"/>
        <v>42201.466678240737</v>
      </c>
      <c r="L2800" s="12">
        <f t="shared" si="259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58"/>
        <v>42507.05636574074</v>
      </c>
      <c r="L2801" s="12">
        <f t="shared" si="259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58"/>
        <v>41948.344513888886</v>
      </c>
      <c r="L2802" s="12">
        <f t="shared" si="259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58"/>
        <v>41900.034826388888</v>
      </c>
      <c r="L2803" s="12">
        <f t="shared" si="259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58"/>
        <v>42192.438738425924</v>
      </c>
      <c r="L2804" s="12">
        <f t="shared" si="259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58"/>
        <v>42157.857361111113</v>
      </c>
      <c r="L2805" s="12">
        <f t="shared" si="259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58"/>
        <v>41881.245254629626</v>
      </c>
      <c r="L2806" s="12">
        <f t="shared" si="259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58"/>
        <v>42213.2971412037</v>
      </c>
      <c r="L2807" s="12">
        <f t="shared" si="259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58"/>
        <v>42185.058912037035</v>
      </c>
      <c r="L2808" s="12">
        <f t="shared" si="259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58"/>
        <v>42154.664791666662</v>
      </c>
      <c r="L2809" s="12">
        <f t="shared" si="259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58"/>
        <v>42208.638136574074</v>
      </c>
      <c r="L2810" s="12">
        <f t="shared" si="259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58"/>
        <v>42451.288483796299</v>
      </c>
      <c r="L2811" s="12">
        <f t="shared" si="259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58"/>
        <v>41758.931296296294</v>
      </c>
      <c r="L2812" s="12">
        <f t="shared" si="259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58"/>
        <v>42028.288229166668</v>
      </c>
      <c r="L2813" s="12">
        <f t="shared" si="259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58"/>
        <v>42054.535856481474</v>
      </c>
      <c r="L2814" s="12">
        <f t="shared" si="259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58"/>
        <v>42693.534270833326</v>
      </c>
      <c r="L2815" s="12">
        <f t="shared" si="259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58"/>
        <v>42103.191145833327</v>
      </c>
      <c r="L2816" s="12">
        <f t="shared" si="259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58"/>
        <v>42559.568391203698</v>
      </c>
      <c r="L2817" s="12">
        <f t="shared" si="259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58"/>
        <v>42188.259166666663</v>
      </c>
      <c r="L2818" s="12">
        <f t="shared" si="259"/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4">(J2819/86400)+25569+(-5/24)</f>
        <v>42023.42664351852</v>
      </c>
      <c r="L2819" s="12">
        <f t="shared" ref="L2819:L2882" si="265">(I2819/86400)+25569+(-5/24)</f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8">
        <f t="shared" ref="R2819:R2882" si="267">E2819/N2819</f>
        <v>23.636363636363637</v>
      </c>
      <c r="S2819" t="str">
        <f t="shared" ref="S2819:S2882" si="268">LEFT(P2819, SEARCH("/", P2819) - 1)</f>
        <v>theater</v>
      </c>
      <c r="T2819" t="str">
        <f t="shared" ref="T2819:T2882" si="269">RIGHT(P2819, LEN(P2819) - SEARCH("/", 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4"/>
        <v>42250.389884259253</v>
      </c>
      <c r="L2820" s="12">
        <f t="shared" si="265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4"/>
        <v>42139.317233796297</v>
      </c>
      <c r="L2821" s="12">
        <f t="shared" si="265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4"/>
        <v>42401.402650462966</v>
      </c>
      <c r="L2822" s="12">
        <f t="shared" si="265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4"/>
        <v>41875.714525462965</v>
      </c>
      <c r="L2823" s="12">
        <f t="shared" si="265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4"/>
        <v>42060.475601851846</v>
      </c>
      <c r="L2824" s="12">
        <f t="shared" si="265"/>
        <v>42090.433935185181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4"/>
        <v>42066.803310185183</v>
      </c>
      <c r="L2825" s="12">
        <f t="shared" si="265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4"/>
        <v>42136.0624537037</v>
      </c>
      <c r="L2826" s="12">
        <f t="shared" si="265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4"/>
        <v>42312.584328703706</v>
      </c>
      <c r="L2827" s="12">
        <f t="shared" si="265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4"/>
        <v>42170.826527777775</v>
      </c>
      <c r="L2828" s="12">
        <f t="shared" si="265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4"/>
        <v>42494.475300925922</v>
      </c>
      <c r="L2829" s="12">
        <f t="shared" si="265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4"/>
        <v>42254.056354166663</v>
      </c>
      <c r="L2830" s="12">
        <f t="shared" si="265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4"/>
        <v>42495.225902777776</v>
      </c>
      <c r="L2831" s="12">
        <f t="shared" si="265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4"/>
        <v>41758.631342592591</v>
      </c>
      <c r="L2832" s="12">
        <f t="shared" si="265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4"/>
        <v>42171.616550925923</v>
      </c>
      <c r="L2833" s="12">
        <f t="shared" si="265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4"/>
        <v>41938.501087962963</v>
      </c>
      <c r="L2834" s="12">
        <f t="shared" si="265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4"/>
        <v>42267.919363425921</v>
      </c>
      <c r="L2835" s="12">
        <f t="shared" si="265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4"/>
        <v>42019.751504629625</v>
      </c>
      <c r="L2836" s="12">
        <f t="shared" si="265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4"/>
        <v>42313.495567129627</v>
      </c>
      <c r="L2837" s="12">
        <f t="shared" si="265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4"/>
        <v>42746.053449074076</v>
      </c>
      <c r="L2838" s="12">
        <f t="shared" si="265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4"/>
        <v>42307.700046296297</v>
      </c>
      <c r="L2839" s="12">
        <f t="shared" si="265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4"/>
        <v>41842.399259259255</v>
      </c>
      <c r="L2840" s="12">
        <f t="shared" si="265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4"/>
        <v>41853.031874999993</v>
      </c>
      <c r="L2841" s="12">
        <f t="shared" si="265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4"/>
        <v>42059.827303240738</v>
      </c>
      <c r="L2842" s="12">
        <f t="shared" si="265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4"/>
        <v>42291.531215277777</v>
      </c>
      <c r="L2843" s="12">
        <f t="shared" si="265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4"/>
        <v>41784.744155092594</v>
      </c>
      <c r="L2844" s="12">
        <f t="shared" si="265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4"/>
        <v>42492.529513888883</v>
      </c>
      <c r="L2845" s="12">
        <f t="shared" si="265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4"/>
        <v>42709.337731481479</v>
      </c>
      <c r="L2846" s="12">
        <f t="shared" si="265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4"/>
        <v>42102.808252314811</v>
      </c>
      <c r="L2847" s="12">
        <f t="shared" si="265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4"/>
        <v>42108.483726851853</v>
      </c>
      <c r="L2848" s="12">
        <f t="shared" si="265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4"/>
        <v>42453.597974537035</v>
      </c>
      <c r="L2849" s="12">
        <f t="shared" si="265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4"/>
        <v>42123.440497685187</v>
      </c>
      <c r="L2850" s="12">
        <f t="shared" si="265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4"/>
        <v>42453.219907407409</v>
      </c>
      <c r="L2851" s="12">
        <f t="shared" si="265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4"/>
        <v>41857.798738425925</v>
      </c>
      <c r="L2852" s="12">
        <f t="shared" si="265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4"/>
        <v>42389.794317129628</v>
      </c>
      <c r="L2853" s="12">
        <f t="shared" si="265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4"/>
        <v>41780.836840277778</v>
      </c>
      <c r="L2854" s="12">
        <f t="shared" si="265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4"/>
        <v>41835.98260416666</v>
      </c>
      <c r="L2855" s="12">
        <f t="shared" si="265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4"/>
        <v>42111.508321759255</v>
      </c>
      <c r="L2856" s="12">
        <f t="shared" si="265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4"/>
        <v>42369.799432870372</v>
      </c>
      <c r="L2857" s="12">
        <f t="shared" si="265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4"/>
        <v>42164.829247685186</v>
      </c>
      <c r="L2858" s="12">
        <f t="shared" si="265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4"/>
        <v>42726.711747685178</v>
      </c>
      <c r="L2859" s="12">
        <f t="shared" si="265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4"/>
        <v>41954.336747685178</v>
      </c>
      <c r="L2860" s="12">
        <f t="shared" si="265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4"/>
        <v>42233.153981481482</v>
      </c>
      <c r="L2861" s="12">
        <f t="shared" si="265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4"/>
        <v>42480.592314814814</v>
      </c>
      <c r="L2862" s="12">
        <f t="shared" si="265"/>
        <v>42540.592314814814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4"/>
        <v>42257.3825</v>
      </c>
      <c r="L2863" s="12">
        <f t="shared" si="265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4"/>
        <v>41784.581354166665</v>
      </c>
      <c r="L2864" s="12">
        <f t="shared" si="265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4"/>
        <v>41831.46670138889</v>
      </c>
      <c r="L2865" s="12">
        <f t="shared" si="265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4"/>
        <v>42172.405173611107</v>
      </c>
      <c r="L2866" s="12">
        <f t="shared" si="265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4"/>
        <v>41949.905775462961</v>
      </c>
      <c r="L2867" s="12">
        <f t="shared" si="265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4"/>
        <v>42627.746770833335</v>
      </c>
      <c r="L2868" s="12">
        <f t="shared" si="265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4"/>
        <v>42530.986944444441</v>
      </c>
      <c r="L2869" s="12">
        <f t="shared" si="265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4"/>
        <v>42618.618680555555</v>
      </c>
      <c r="L2870" s="12">
        <f t="shared" si="265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4"/>
        <v>42540.385196759256</v>
      </c>
      <c r="L2871" s="12">
        <f t="shared" si="265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4"/>
        <v>41745.981076388889</v>
      </c>
      <c r="L2872" s="12">
        <f t="shared" si="265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4"/>
        <v>41974.530243055553</v>
      </c>
      <c r="L2873" s="12">
        <f t="shared" si="265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4"/>
        <v>42114.907847222225</v>
      </c>
      <c r="L2874" s="12">
        <f t="shared" si="265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4"/>
        <v>42002.609155092585</v>
      </c>
      <c r="L2875" s="12">
        <f t="shared" si="265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4"/>
        <v>42722.636412037034</v>
      </c>
      <c r="L2876" s="12">
        <f t="shared" si="265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4"/>
        <v>42464.920057870368</v>
      </c>
      <c r="L2877" s="12">
        <f t="shared" si="265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4"/>
        <v>42171.535636574066</v>
      </c>
      <c r="L2878" s="12">
        <f t="shared" si="265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4"/>
        <v>42672.746805555558</v>
      </c>
      <c r="L2879" s="12">
        <f t="shared" si="265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4"/>
        <v>42128.407349537032</v>
      </c>
      <c r="L2880" s="12">
        <f t="shared" si="265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4"/>
        <v>42359.516909722217</v>
      </c>
      <c r="L2881" s="12">
        <f t="shared" si="265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4"/>
        <v>42192.69736111111</v>
      </c>
      <c r="L2882" s="12">
        <f t="shared" si="265"/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0">(J2883/86400)+25569+(-5/24)</f>
        <v>41916.389305555553</v>
      </c>
      <c r="L2883" s="12">
        <f t="shared" ref="L2883:L2946" si="271">(I2883/86400)+25569+(-5/24)</f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8" t="e">
        <f t="shared" ref="R2883:R2946" si="273">E2883/N2883</f>
        <v>#DIV/0!</v>
      </c>
      <c r="S2883" t="str">
        <f t="shared" ref="S2883:S2946" si="274">LEFT(P2883, SEARCH("/", P2883) - 1)</f>
        <v>theater</v>
      </c>
      <c r="T2883" t="str">
        <f t="shared" ref="T2883:T2946" si="275">RIGHT(P2883, LEN(P2883) - SEARCH("/", 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0"/>
        <v>42461.387939814813</v>
      </c>
      <c r="L2884" s="12">
        <f t="shared" si="271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0"/>
        <v>42370.694872685184</v>
      </c>
      <c r="L2885" s="12">
        <f t="shared" si="271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0"/>
        <v>41948.518923611111</v>
      </c>
      <c r="L2886" s="12">
        <f t="shared" si="271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0"/>
        <v>42046.868067129624</v>
      </c>
      <c r="L2887" s="12">
        <f t="shared" si="271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0"/>
        <v>42261.424583333333</v>
      </c>
      <c r="L2888" s="12">
        <f t="shared" si="271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0"/>
        <v>41985.219027777777</v>
      </c>
      <c r="L2889" s="12">
        <f t="shared" si="271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0"/>
        <v>41922.326851851853</v>
      </c>
      <c r="L2890" s="12">
        <f t="shared" si="271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0"/>
        <v>41850.654918981476</v>
      </c>
      <c r="L2891" s="12">
        <f t="shared" si="271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0"/>
        <v>41831.534629629627</v>
      </c>
      <c r="L2892" s="12">
        <f t="shared" si="271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0"/>
        <v>42415.675092592595</v>
      </c>
      <c r="L2893" s="12">
        <f t="shared" si="271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0"/>
        <v>41869.505833333329</v>
      </c>
      <c r="L2894" s="12">
        <f t="shared" si="271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0"/>
        <v>41953.564756944441</v>
      </c>
      <c r="L2895" s="12">
        <f t="shared" si="271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0"/>
        <v>42037.777951388889</v>
      </c>
      <c r="L2896" s="12">
        <f t="shared" si="271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0"/>
        <v>41811.347129629627</v>
      </c>
      <c r="L2897" s="12">
        <f t="shared" si="271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0"/>
        <v>42701.700474537036</v>
      </c>
      <c r="L2898" s="12">
        <f t="shared" si="271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0"/>
        <v>42258.438171296293</v>
      </c>
      <c r="L2899" s="12">
        <f t="shared" si="271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0"/>
        <v>42278.456631944442</v>
      </c>
      <c r="L2900" s="12">
        <f t="shared" si="271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0"/>
        <v>42514.869884259257</v>
      </c>
      <c r="L2901" s="12">
        <f t="shared" si="271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0"/>
        <v>41830.025833333333</v>
      </c>
      <c r="L2902" s="12">
        <f t="shared" si="271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0"/>
        <v>41982.696053240739</v>
      </c>
      <c r="L2903" s="12">
        <f t="shared" si="271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0"/>
        <v>42210.231435185182</v>
      </c>
      <c r="L2904" s="12">
        <f t="shared" si="271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0"/>
        <v>42195.95854166666</v>
      </c>
      <c r="L2905" s="12">
        <f t="shared" si="271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0"/>
        <v>41940.759618055556</v>
      </c>
      <c r="L2906" s="12">
        <f t="shared" si="271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0"/>
        <v>42605.848530092589</v>
      </c>
      <c r="L2907" s="12">
        <f t="shared" si="271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0"/>
        <v>42199.440578703703</v>
      </c>
      <c r="L2908" s="12">
        <f t="shared" si="271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0"/>
        <v>42444.669409722221</v>
      </c>
      <c r="L2909" s="12">
        <f t="shared" si="271"/>
        <v>42504.669409722221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0"/>
        <v>42499.523368055554</v>
      </c>
      <c r="L2910" s="12">
        <f t="shared" si="271"/>
        <v>42529.523368055554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0"/>
        <v>41929.057881944442</v>
      </c>
      <c r="L2911" s="12">
        <f t="shared" si="271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0"/>
        <v>42107.632951388885</v>
      </c>
      <c r="L2912" s="12">
        <f t="shared" si="271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0"/>
        <v>42142.560486111113</v>
      </c>
      <c r="L2913" s="12">
        <f t="shared" si="271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0"/>
        <v>42353.923310185179</v>
      </c>
      <c r="L2914" s="12">
        <f t="shared" si="271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0"/>
        <v>41828.714571759258</v>
      </c>
      <c r="L2915" s="12">
        <f t="shared" si="271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0"/>
        <v>42017.699004629627</v>
      </c>
      <c r="L2916" s="12">
        <f t="shared" si="271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0"/>
        <v>42415.189699074072</v>
      </c>
      <c r="L2917" s="12">
        <f t="shared" si="271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0"/>
        <v>41755.268391203703</v>
      </c>
      <c r="L2918" s="12">
        <f t="shared" si="271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0"/>
        <v>42245.026006944441</v>
      </c>
      <c r="L2919" s="12">
        <f t="shared" si="271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0"/>
        <v>42278.421377314815</v>
      </c>
      <c r="L2920" s="12">
        <f t="shared" si="271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0"/>
        <v>41826.411215277774</v>
      </c>
      <c r="L2921" s="12">
        <f t="shared" si="271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0"/>
        <v>42058.584143518521</v>
      </c>
      <c r="L2922" s="12">
        <f t="shared" si="271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0"/>
        <v>41877.678287037037</v>
      </c>
      <c r="L2923" s="12">
        <f t="shared" si="271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0"/>
        <v>42097.665821759256</v>
      </c>
      <c r="L2924" s="12">
        <f t="shared" si="271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0"/>
        <v>42012.944201388884</v>
      </c>
      <c r="L2925" s="12">
        <f t="shared" si="271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0"/>
        <v>42103.348495370366</v>
      </c>
      <c r="L2926" s="12">
        <f t="shared" si="271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0"/>
        <v>41863.375787037039</v>
      </c>
      <c r="L2927" s="12">
        <f t="shared" si="271"/>
        <v>41893.375787037039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0"/>
        <v>42044.557627314811</v>
      </c>
      <c r="L2928" s="12">
        <f t="shared" si="271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0"/>
        <v>41806.460983796293</v>
      </c>
      <c r="L2929" s="12">
        <f t="shared" si="271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0"/>
        <v>42403.789884259262</v>
      </c>
      <c r="L2930" s="12">
        <f t="shared" si="271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0"/>
        <v>41754.355995370366</v>
      </c>
      <c r="L2931" s="12">
        <f t="shared" si="271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0"/>
        <v>42101.375740740739</v>
      </c>
      <c r="L2932" s="12">
        <f t="shared" si="271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0"/>
        <v>41872.082905092589</v>
      </c>
      <c r="L2933" s="12">
        <f t="shared" si="271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0"/>
        <v>42024.956446759257</v>
      </c>
      <c r="L2934" s="12">
        <f t="shared" si="271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0"/>
        <v>42495.748298611106</v>
      </c>
      <c r="L2935" s="12">
        <f t="shared" si="271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0"/>
        <v>41775.427824074075</v>
      </c>
      <c r="L2936" s="12">
        <f t="shared" si="271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0"/>
        <v>42553.375092592592</v>
      </c>
      <c r="L2937" s="12">
        <f t="shared" si="271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0"/>
        <v>41912.442395833328</v>
      </c>
      <c r="L2938" s="12">
        <f t="shared" si="271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0"/>
        <v>41803.248993055553</v>
      </c>
      <c r="L2939" s="12">
        <f t="shared" si="271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0"/>
        <v>42004.495532407404</v>
      </c>
      <c r="L2940" s="12">
        <f t="shared" si="271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0"/>
        <v>41845.60083333333</v>
      </c>
      <c r="L2941" s="12">
        <f t="shared" si="271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0"/>
        <v>41982.565023148149</v>
      </c>
      <c r="L2942" s="12">
        <f t="shared" si="271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0"/>
        <v>42034.751793981479</v>
      </c>
      <c r="L2943" s="12">
        <f t="shared" si="271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0"/>
        <v>42334.595590277771</v>
      </c>
      <c r="L2944" s="12">
        <f t="shared" si="271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0"/>
        <v>42076.921064814807</v>
      </c>
      <c r="L2945" s="12">
        <f t="shared" si="271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0"/>
        <v>42132.705995370365</v>
      </c>
      <c r="L2946" s="12">
        <f t="shared" si="271"/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6">(J2947/86400)+25569+(-5/24)</f>
        <v>42117.931250000001</v>
      </c>
      <c r="L2947" s="12">
        <f t="shared" ref="L2947:L3010" si="277">(I2947/86400)+25569+(-5/24)</f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8" t="e">
        <f t="shared" ref="R2947:R3010" si="279">E2947/N2947</f>
        <v>#DIV/0!</v>
      </c>
      <c r="S2947" t="str">
        <f t="shared" ref="S2947:S3010" si="280">LEFT(P2947, SEARCH("/", P2947) - 1)</f>
        <v>theater</v>
      </c>
      <c r="T2947" t="str">
        <f t="shared" ref="T2947:T3010" si="281">RIGHT(P2947, LEN(P2947) - SEARCH("/", 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6"/>
        <v>42567.322824074072</v>
      </c>
      <c r="L2948" s="12">
        <f t="shared" si="277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6"/>
        <v>42649.353784722225</v>
      </c>
      <c r="L2949" s="12">
        <f t="shared" si="277"/>
        <v>42698.507638888885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6"/>
        <v>42097.440891203696</v>
      </c>
      <c r="L2950" s="12">
        <f t="shared" si="277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6"/>
        <v>42297.61478009259</v>
      </c>
      <c r="L2951" s="12">
        <f t="shared" si="277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6"/>
        <v>42362.156851851854</v>
      </c>
      <c r="L2952" s="12">
        <f t="shared" si="277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6"/>
        <v>41872.594594907401</v>
      </c>
      <c r="L2953" s="12">
        <f t="shared" si="277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6"/>
        <v>42628.481932870367</v>
      </c>
      <c r="L2954" s="12">
        <f t="shared" si="277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6"/>
        <v>42255.583576388883</v>
      </c>
      <c r="L2955" s="12">
        <f t="shared" si="277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6"/>
        <v>42790.375034722216</v>
      </c>
      <c r="L2956" s="12">
        <f t="shared" si="277"/>
        <v>42810.333368055552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6"/>
        <v>42141.532974537033</v>
      </c>
      <c r="L2957" s="12">
        <f t="shared" si="277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6"/>
        <v>42464.750578703701</v>
      </c>
      <c r="L2958" s="12">
        <f t="shared" si="277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6"/>
        <v>42030.80291666666</v>
      </c>
      <c r="L2959" s="12">
        <f t="shared" si="277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6"/>
        <v>42438.570798611108</v>
      </c>
      <c r="L2960" s="12">
        <f t="shared" si="277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6"/>
        <v>42497.800057870372</v>
      </c>
      <c r="L2961" s="12">
        <f t="shared" si="277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6"/>
        <v>41863.54887731481</v>
      </c>
      <c r="L2962" s="12">
        <f t="shared" si="277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6"/>
        <v>42061.004155092589</v>
      </c>
      <c r="L2963" s="12">
        <f t="shared" si="277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6"/>
        <v>42036.035949074074</v>
      </c>
      <c r="L2964" s="12">
        <f t="shared" si="277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6"/>
        <v>42157.26185185185</v>
      </c>
      <c r="L2965" s="12">
        <f t="shared" si="277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6"/>
        <v>41827.701608796291</v>
      </c>
      <c r="L2966" s="12">
        <f t="shared" si="277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6"/>
        <v>42162.521215277775</v>
      </c>
      <c r="L2967" s="12">
        <f t="shared" si="277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6"/>
        <v>42233.530231481483</v>
      </c>
      <c r="L2968" s="12">
        <f t="shared" si="277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6"/>
        <v>42041.989490740736</v>
      </c>
      <c r="L2969" s="12">
        <f t="shared" si="277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6"/>
        <v>42585.315509259257</v>
      </c>
      <c r="L2970" s="12">
        <f t="shared" si="277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6"/>
        <v>42097.578159722216</v>
      </c>
      <c r="L2971" s="12">
        <f t="shared" si="277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6"/>
        <v>41808.461238425924</v>
      </c>
      <c r="L2972" s="12">
        <f t="shared" si="277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6"/>
        <v>41852.449976851851</v>
      </c>
      <c r="L2973" s="12">
        <f t="shared" si="277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6"/>
        <v>42693.90185185185</v>
      </c>
      <c r="L2974" s="12">
        <f t="shared" si="277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6"/>
        <v>42341.610046296293</v>
      </c>
      <c r="L2975" s="12">
        <f t="shared" si="277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6"/>
        <v>41879.852673611109</v>
      </c>
      <c r="L2976" s="12">
        <f t="shared" si="277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6"/>
        <v>41941.475532407407</v>
      </c>
      <c r="L2977" s="12">
        <f t="shared" si="277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6"/>
        <v>42425.522337962961</v>
      </c>
      <c r="L2978" s="12">
        <f t="shared" si="277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6"/>
        <v>42026.672847222224</v>
      </c>
      <c r="L2979" s="12">
        <f t="shared" si="277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6"/>
        <v>41922.432256944441</v>
      </c>
      <c r="L2980" s="12">
        <f t="shared" si="277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6"/>
        <v>41993.616006944438</v>
      </c>
      <c r="L2981" s="12">
        <f t="shared" si="277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6"/>
        <v>42219.70752314815</v>
      </c>
      <c r="L2982" s="12">
        <f t="shared" si="277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6"/>
        <v>42225.351342592585</v>
      </c>
      <c r="L2983" s="12">
        <f t="shared" si="277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6"/>
        <v>42381.478506944441</v>
      </c>
      <c r="L2984" s="12">
        <f t="shared" si="277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6"/>
        <v>41894.424027777779</v>
      </c>
      <c r="L2985" s="12">
        <f t="shared" si="277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6"/>
        <v>42576.070381944439</v>
      </c>
      <c r="L2986" s="12">
        <f t="shared" si="277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6"/>
        <v>42654.765370370369</v>
      </c>
      <c r="L2987" s="12">
        <f t="shared" si="277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6"/>
        <v>42431.29173611111</v>
      </c>
      <c r="L2988" s="12">
        <f t="shared" si="277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6"/>
        <v>42627.098969907405</v>
      </c>
      <c r="L2989" s="12">
        <f t="shared" si="277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6"/>
        <v>42511.153715277775</v>
      </c>
      <c r="L2990" s="12">
        <f t="shared" si="277"/>
        <v>42541.153715277775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6"/>
        <v>42336.812060185184</v>
      </c>
      <c r="L2991" s="12">
        <f t="shared" si="277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6"/>
        <v>42341.365972222215</v>
      </c>
      <c r="L2992" s="12">
        <f t="shared" si="277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6"/>
        <v>42740.628819444442</v>
      </c>
      <c r="L2993" s="12">
        <f t="shared" si="277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6"/>
        <v>42622.559143518512</v>
      </c>
      <c r="L2994" s="12">
        <f t="shared" si="277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6"/>
        <v>42390.63040509259</v>
      </c>
      <c r="L2995" s="12">
        <f t="shared" si="277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6"/>
        <v>41885.270509259259</v>
      </c>
      <c r="L2996" s="12">
        <f t="shared" si="277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6"/>
        <v>42724.456840277773</v>
      </c>
      <c r="L2997" s="12">
        <f t="shared" si="277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6"/>
        <v>42090.704166666663</v>
      </c>
      <c r="L2998" s="12">
        <f t="shared" si="277"/>
        <v>42150.704166666663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6"/>
        <v>42775.525381944441</v>
      </c>
      <c r="L2999" s="12">
        <f t="shared" si="277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6"/>
        <v>41777.985289351847</v>
      </c>
      <c r="L3000" s="12">
        <f t="shared" si="277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6"/>
        <v>42780.531944444439</v>
      </c>
      <c r="L3001" s="12">
        <f t="shared" si="277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6"/>
        <v>42752.61886574074</v>
      </c>
      <c r="L3002" s="12">
        <f t="shared" si="277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6"/>
        <v>42534.687291666669</v>
      </c>
      <c r="L3003" s="12">
        <f t="shared" si="277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6"/>
        <v>41239.627916666665</v>
      </c>
      <c r="L3004" s="12">
        <f t="shared" si="277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6"/>
        <v>42398.640925925924</v>
      </c>
      <c r="L3005" s="12">
        <f t="shared" si="277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6"/>
        <v>41928.672731481478</v>
      </c>
      <c r="L3006" s="12">
        <f t="shared" si="277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6"/>
        <v>41888.466493055552</v>
      </c>
      <c r="L3007" s="12">
        <f t="shared" si="277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6"/>
        <v>41957.54850694444</v>
      </c>
      <c r="L3008" s="12">
        <f t="shared" si="277"/>
        <v>41987.54850694444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6"/>
        <v>42098.007905092592</v>
      </c>
      <c r="L3009" s="12">
        <f t="shared" si="277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6"/>
        <v>42360.003692129627</v>
      </c>
      <c r="L3010" s="12">
        <f t="shared" si="277"/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2">(J3011/86400)+25569+(-5/24)</f>
        <v>41939.361574074072</v>
      </c>
      <c r="L3011" s="12">
        <f t="shared" ref="L3011:L3074" si="283">(I3011/86400)+25569+(-5/24)</f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8">
        <f t="shared" ref="R3011:R3074" si="285">E3011/N3011</f>
        <v>233.8984375</v>
      </c>
      <c r="S3011" t="str">
        <f t="shared" ref="S3011:S3074" si="286">LEFT(P3011, SEARCH("/", P3011) - 1)</f>
        <v>theater</v>
      </c>
      <c r="T3011" t="str">
        <f t="shared" ref="T3011:T3074" si="287">RIGHT(P3011, LEN(P3011) - SEARCH("/", 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2"/>
        <v>41996.624062499999</v>
      </c>
      <c r="L3012" s="12">
        <f t="shared" si="283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2"/>
        <v>42334.260601851849</v>
      </c>
      <c r="L3013" s="12">
        <f t="shared" si="283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2"/>
        <v>42024.494560185187</v>
      </c>
      <c r="L3014" s="12">
        <f t="shared" si="283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2"/>
        <v>42146.627881944441</v>
      </c>
      <c r="L3015" s="12">
        <f t="shared" si="283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2"/>
        <v>41919.915277777771</v>
      </c>
      <c r="L3016" s="12">
        <f t="shared" si="283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2"/>
        <v>41785.518958333334</v>
      </c>
      <c r="L3017" s="12">
        <f t="shared" si="283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2"/>
        <v>41778.339722222219</v>
      </c>
      <c r="L3018" s="12">
        <f t="shared" si="283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2"/>
        <v>41841.641701388886</v>
      </c>
      <c r="L3019" s="12">
        <f t="shared" si="283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2"/>
        <v>42163.09</v>
      </c>
      <c r="L3020" s="12">
        <f t="shared" si="283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2"/>
        <v>41758.625231481477</v>
      </c>
      <c r="L3021" s="12">
        <f t="shared" si="283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2"/>
        <v>42170.638113425921</v>
      </c>
      <c r="L3022" s="12">
        <f t="shared" si="283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2"/>
        <v>42660.410520833328</v>
      </c>
      <c r="L3023" s="12">
        <f t="shared" si="283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2"/>
        <v>42564.745474537034</v>
      </c>
      <c r="L3024" s="12">
        <f t="shared" si="283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2"/>
        <v>42121.467430555553</v>
      </c>
      <c r="L3025" s="12">
        <f t="shared" si="283"/>
        <v>42166.467430555553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2"/>
        <v>41158.785590277774</v>
      </c>
      <c r="L3026" s="12">
        <f t="shared" si="283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2"/>
        <v>41761.301076388889</v>
      </c>
      <c r="L3027" s="12">
        <f t="shared" si="283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2"/>
        <v>42783.251064814809</v>
      </c>
      <c r="L3028" s="12">
        <f t="shared" si="283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2"/>
        <v>42053.49596064815</v>
      </c>
      <c r="L3029" s="12">
        <f t="shared" si="283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2"/>
        <v>42567.055844907409</v>
      </c>
      <c r="L3030" s="12">
        <f t="shared" si="283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2"/>
        <v>41932.500543981478</v>
      </c>
      <c r="L3031" s="12">
        <f t="shared" si="283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2"/>
        <v>42233.5390162037</v>
      </c>
      <c r="L3032" s="12">
        <f t="shared" si="283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2"/>
        <v>42597.674155092587</v>
      </c>
      <c r="L3033" s="12">
        <f t="shared" si="283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2"/>
        <v>42227.836331018516</v>
      </c>
      <c r="L3034" s="12">
        <f t="shared" si="283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2"/>
        <v>42569.901909722219</v>
      </c>
      <c r="L3035" s="12">
        <f t="shared" si="283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2"/>
        <v>42644.327025462961</v>
      </c>
      <c r="L3036" s="12">
        <f t="shared" si="283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2"/>
        <v>41368.351956018516</v>
      </c>
      <c r="L3037" s="12">
        <f t="shared" si="283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2"/>
        <v>41466.576898148145</v>
      </c>
      <c r="L3038" s="12">
        <f t="shared" si="283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2"/>
        <v>40378.684872685182</v>
      </c>
      <c r="L3039" s="12">
        <f t="shared" si="283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2"/>
        <v>42373.043946759259</v>
      </c>
      <c r="L3040" s="12">
        <f t="shared" si="283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2"/>
        <v>41610.586087962962</v>
      </c>
      <c r="L3041" s="12">
        <f t="shared" si="283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2"/>
        <v>42177.583576388883</v>
      </c>
      <c r="L3042" s="12">
        <f t="shared" si="283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2"/>
        <v>42359.660277777781</v>
      </c>
      <c r="L3043" s="12">
        <f t="shared" si="283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2"/>
        <v>42253.479710648149</v>
      </c>
      <c r="L3044" s="12">
        <f t="shared" si="283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2"/>
        <v>42082.862256944441</v>
      </c>
      <c r="L3045" s="12">
        <f t="shared" si="283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2"/>
        <v>42387.518495370365</v>
      </c>
      <c r="L3046" s="12">
        <f t="shared" si="283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2"/>
        <v>41842.947395833333</v>
      </c>
      <c r="L3047" s="12">
        <f t="shared" si="283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2"/>
        <v>41862.59474537037</v>
      </c>
      <c r="L3048" s="12">
        <f t="shared" si="283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2"/>
        <v>42443.780717592592</v>
      </c>
      <c r="L3049" s="12">
        <f t="shared" si="283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2"/>
        <v>41975.692847222221</v>
      </c>
      <c r="L3050" s="12">
        <f t="shared" si="283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2"/>
        <v>42138.806192129625</v>
      </c>
      <c r="L3051" s="12">
        <f t="shared" si="283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2"/>
        <v>42464.960185185184</v>
      </c>
      <c r="L3052" s="12">
        <f t="shared" si="283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2"/>
        <v>42744.207696759258</v>
      </c>
      <c r="L3053" s="12">
        <f t="shared" si="283"/>
        <v>42774.207696759258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2"/>
        <v>42122.461736111109</v>
      </c>
      <c r="L3054" s="12">
        <f t="shared" si="283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2"/>
        <v>41862.553391203699</v>
      </c>
      <c r="L3055" s="12">
        <f t="shared" si="283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2"/>
        <v>42027.624467592592</v>
      </c>
      <c r="L3056" s="12">
        <f t="shared" si="283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2"/>
        <v>41953.749884259254</v>
      </c>
      <c r="L3057" s="12">
        <f t="shared" si="283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2"/>
        <v>41851.428055555552</v>
      </c>
      <c r="L3058" s="12">
        <f t="shared" si="283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2"/>
        <v>42433.442256944443</v>
      </c>
      <c r="L3059" s="12">
        <f t="shared" si="283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2"/>
        <v>42460.165972222218</v>
      </c>
      <c r="L3060" s="12">
        <f t="shared" si="283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2"/>
        <v>41829.727384259255</v>
      </c>
      <c r="L3061" s="12">
        <f t="shared" si="283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2"/>
        <v>42245.066365740735</v>
      </c>
      <c r="L3062" s="12">
        <f t="shared" si="283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2"/>
        <v>41834.575787037036</v>
      </c>
      <c r="L3063" s="12">
        <f t="shared" si="283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2"/>
        <v>42248.3274537037</v>
      </c>
      <c r="L3064" s="12">
        <f t="shared" si="283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2"/>
        <v>42630.714560185188</v>
      </c>
      <c r="L3065" s="12">
        <f t="shared" si="283"/>
        <v>42665.714560185188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2"/>
        <v>42298.9218287037</v>
      </c>
      <c r="L3066" s="12">
        <f t="shared" si="283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2"/>
        <v>41824.846898148149</v>
      </c>
      <c r="L3067" s="12">
        <f t="shared" si="283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2"/>
        <v>42531.020104166666</v>
      </c>
      <c r="L3068" s="12">
        <f t="shared" si="283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2"/>
        <v>42226.730081018519</v>
      </c>
      <c r="L3069" s="12">
        <f t="shared" si="283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2"/>
        <v>42263.483240740738</v>
      </c>
      <c r="L3070" s="12">
        <f t="shared" si="283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2"/>
        <v>41957.625393518516</v>
      </c>
      <c r="L3071" s="12">
        <f t="shared" si="283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2"/>
        <v>42690.525104166663</v>
      </c>
      <c r="L3072" s="12">
        <f t="shared" si="283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2"/>
        <v>42097.524085648147</v>
      </c>
      <c r="L3073" s="12">
        <f t="shared" si="283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2"/>
        <v>42658.482199074067</v>
      </c>
      <c r="L3074" s="12">
        <f t="shared" si="283"/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88">(J3075/86400)+25569+(-5/24)</f>
        <v>42111.475694444445</v>
      </c>
      <c r="L3075" s="12">
        <f t="shared" ref="L3075:L3138" si="289">(I3075/86400)+25569+(-5/24)</f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8">
        <f t="shared" ref="R3075:R3138" si="291">E3075/N3075</f>
        <v>92.142857142857139</v>
      </c>
      <c r="S3075" t="str">
        <f t="shared" ref="S3075:S3138" si="292">LEFT(P3075, SEARCH("/", P3075) - 1)</f>
        <v>theater</v>
      </c>
      <c r="T3075" t="str">
        <f t="shared" ref="T3075:T3138" si="293">RIGHT(P3075, LEN(P3075) - SEARCH("/", 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88"/>
        <v>42409.362951388888</v>
      </c>
      <c r="L3076" s="12">
        <f t="shared" si="289"/>
        <v>42439.362951388888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88"/>
        <v>42550.89398148148</v>
      </c>
      <c r="L3077" s="12">
        <f t="shared" si="289"/>
        <v>42600.89398148148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88"/>
        <v>42226.443553240737</v>
      </c>
      <c r="L3078" s="12">
        <f t="shared" si="289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88"/>
        <v>42766.74858796296</v>
      </c>
      <c r="L3079" s="12">
        <f t="shared" si="289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88"/>
        <v>42030.930497685178</v>
      </c>
      <c r="L3080" s="12">
        <f t="shared" si="289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88"/>
        <v>42055.50503472222</v>
      </c>
      <c r="L3081" s="12">
        <f t="shared" si="289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88"/>
        <v>41939.8199537037</v>
      </c>
      <c r="L3082" s="12">
        <f t="shared" si="289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88"/>
        <v>42236.973275462959</v>
      </c>
      <c r="L3083" s="12">
        <f t="shared" si="289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88"/>
        <v>42293.714652777773</v>
      </c>
      <c r="L3084" s="12">
        <f t="shared" si="289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88"/>
        <v>41853.355069444442</v>
      </c>
      <c r="L3085" s="12">
        <f t="shared" si="289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88"/>
        <v>42100.515405092585</v>
      </c>
      <c r="L3086" s="12">
        <f t="shared" si="289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88"/>
        <v>42246.675451388888</v>
      </c>
      <c r="L3087" s="12">
        <f t="shared" si="289"/>
        <v>42276.675451388888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88"/>
        <v>42173.462488425925</v>
      </c>
      <c r="L3088" s="12">
        <f t="shared" si="289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88"/>
        <v>42664.942013888889</v>
      </c>
      <c r="L3089" s="12">
        <f t="shared" si="289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88"/>
        <v>41981.363969907405</v>
      </c>
      <c r="L3090" s="12">
        <f t="shared" si="289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88"/>
        <v>42528.334293981483</v>
      </c>
      <c r="L3091" s="12">
        <f t="shared" si="289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88"/>
        <v>42065.610474537032</v>
      </c>
      <c r="L3092" s="12">
        <f t="shared" si="289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88"/>
        <v>42566.740081018514</v>
      </c>
      <c r="L3093" s="12">
        <f t="shared" si="289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88"/>
        <v>42255.41101851852</v>
      </c>
      <c r="L3094" s="12">
        <f t="shared" si="289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88"/>
        <v>41760.700706018521</v>
      </c>
      <c r="L3095" s="12">
        <f t="shared" si="289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88"/>
        <v>42207.587453703702</v>
      </c>
      <c r="L3096" s="12">
        <f t="shared" si="289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88"/>
        <v>42522.81689814815</v>
      </c>
      <c r="L3097" s="12">
        <f t="shared" si="289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88"/>
        <v>42114.617199074077</v>
      </c>
      <c r="L3098" s="12">
        <f t="shared" si="289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88"/>
        <v>42629.29515046296</v>
      </c>
      <c r="L3099" s="12">
        <f t="shared" si="289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88"/>
        <v>42359.58390046296</v>
      </c>
      <c r="L3100" s="12">
        <f t="shared" si="289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88"/>
        <v>42381.981377314813</v>
      </c>
      <c r="L3101" s="12">
        <f t="shared" si="289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88"/>
        <v>41902.4140625</v>
      </c>
      <c r="L3102" s="12">
        <f t="shared" si="289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88"/>
        <v>42171.175196759257</v>
      </c>
      <c r="L3103" s="12">
        <f t="shared" si="289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88"/>
        <v>42555.132152777776</v>
      </c>
      <c r="L3104" s="12">
        <f t="shared" si="289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88"/>
        <v>42106.94798611111</v>
      </c>
      <c r="L3105" s="12">
        <f t="shared" si="289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88"/>
        <v>42006.70035879629</v>
      </c>
      <c r="L3106" s="12">
        <f t="shared" si="289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88"/>
        <v>41876.510601851849</v>
      </c>
      <c r="L3107" s="12">
        <f t="shared" si="289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88"/>
        <v>42241.220787037033</v>
      </c>
      <c r="L3108" s="12">
        <f t="shared" si="289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88"/>
        <v>42128.605914351851</v>
      </c>
      <c r="L3109" s="12">
        <f t="shared" si="289"/>
        <v>42135.605914351851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88"/>
        <v>42062.47215277778</v>
      </c>
      <c r="L3110" s="12">
        <f t="shared" si="289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88"/>
        <v>41843.916782407403</v>
      </c>
      <c r="L3111" s="12">
        <f t="shared" si="289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88"/>
        <v>42744.823136574072</v>
      </c>
      <c r="L3112" s="12">
        <f t="shared" si="289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88"/>
        <v>41885.386805555558</v>
      </c>
      <c r="L3113" s="12">
        <f t="shared" si="289"/>
        <v>41916.386805555558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88"/>
        <v>42614.913587962961</v>
      </c>
      <c r="L3114" s="12">
        <f t="shared" si="289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88"/>
        <v>42081.522939814815</v>
      </c>
      <c r="L3115" s="12">
        <f t="shared" si="289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88"/>
        <v>41843.42418981481</v>
      </c>
      <c r="L3116" s="12">
        <f t="shared" si="289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88"/>
        <v>42496.238738425927</v>
      </c>
      <c r="L3117" s="12">
        <f t="shared" si="289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88"/>
        <v>42081.30700231481</v>
      </c>
      <c r="L3118" s="12">
        <f t="shared" si="289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88"/>
        <v>42509.166203703702</v>
      </c>
      <c r="L3119" s="12">
        <f t="shared" si="289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88"/>
        <v>42534.441238425927</v>
      </c>
      <c r="L3120" s="12">
        <f t="shared" si="289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88"/>
        <v>42059.837175925924</v>
      </c>
      <c r="L3121" s="12">
        <f t="shared" si="289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88"/>
        <v>42435.733749999992</v>
      </c>
      <c r="L3122" s="12">
        <f t="shared" si="289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88"/>
        <v>41848.471469907403</v>
      </c>
      <c r="L3123" s="12">
        <f t="shared" si="289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88"/>
        <v>42678.723749999997</v>
      </c>
      <c r="L3124" s="12">
        <f t="shared" si="289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88"/>
        <v>42530.784699074073</v>
      </c>
      <c r="L3125" s="12">
        <f t="shared" si="289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88"/>
        <v>41977.571770833332</v>
      </c>
      <c r="L3126" s="12">
        <f t="shared" si="289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88"/>
        <v>42345.998518518514</v>
      </c>
      <c r="L3127" s="12">
        <f t="shared" si="289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88"/>
        <v>42426.809745370367</v>
      </c>
      <c r="L3128" s="12">
        <f t="shared" si="289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88"/>
        <v>42034.648483796293</v>
      </c>
      <c r="L3129" s="12">
        <f t="shared" si="289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88"/>
        <v>42780.617372685178</v>
      </c>
      <c r="L3130" s="12">
        <f t="shared" si="289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88"/>
        <v>42803.634479166663</v>
      </c>
      <c r="L3131" s="12">
        <f t="shared" si="289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88"/>
        <v>42808.431898148141</v>
      </c>
      <c r="L3132" s="12">
        <f t="shared" si="289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88"/>
        <v>42803.370891203704</v>
      </c>
      <c r="L3133" s="12">
        <f t="shared" si="289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88"/>
        <v>42786.141898148147</v>
      </c>
      <c r="L3134" s="12">
        <f t="shared" si="289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88"/>
        <v>42788.356874999998</v>
      </c>
      <c r="L3135" s="12">
        <f t="shared" si="289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88"/>
        <v>42800.511793981474</v>
      </c>
      <c r="L3136" s="12">
        <f t="shared" si="289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88"/>
        <v>42806.943530092591</v>
      </c>
      <c r="L3137" s="12">
        <f t="shared" si="289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88"/>
        <v>42789.25409722222</v>
      </c>
      <c r="L3138" s="12">
        <f t="shared" si="289"/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4">(J3139/86400)+25569+(-5/24)</f>
        <v>42807.676724537036</v>
      </c>
      <c r="L3139" s="12">
        <f t="shared" ref="L3139:L3202" si="295">(I3139/86400)+25569+(-5/24)</f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8">
        <f t="shared" ref="R3139:R3202" si="297">E3139/N3139</f>
        <v>50</v>
      </c>
      <c r="S3139" t="str">
        <f t="shared" ref="S3139:S3202" si="298">LEFT(P3139, SEARCH("/", P3139) - 1)</f>
        <v>theater</v>
      </c>
      <c r="T3139" t="str">
        <f t="shared" ref="T3139:T3202" si="299">RIGHT(P3139, LEN(P3139) - SEARCH("/", 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4"/>
        <v>42809.437581018516</v>
      </c>
      <c r="L3140" s="12">
        <f t="shared" si="29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4"/>
        <v>42785.062037037038</v>
      </c>
      <c r="L3141" s="12">
        <f t="shared" si="29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4"/>
        <v>42802.510451388887</v>
      </c>
      <c r="L3142" s="12">
        <f t="shared" si="29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4"/>
        <v>42800.544999999998</v>
      </c>
      <c r="L3143" s="12">
        <f t="shared" si="29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4"/>
        <v>42783.304849537039</v>
      </c>
      <c r="L3144" s="12">
        <f t="shared" si="29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4"/>
        <v>42808.149953703702</v>
      </c>
      <c r="L3145" s="12">
        <f t="shared" si="29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4"/>
        <v>42796.329942129632</v>
      </c>
      <c r="L3146" s="12">
        <f t="shared" si="29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4"/>
        <v>42761.832569444443</v>
      </c>
      <c r="L3147" s="12">
        <f t="shared" si="29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4"/>
        <v>42796.474143518521</v>
      </c>
      <c r="L3148" s="12">
        <f t="shared" si="29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4"/>
        <v>41909.761053240734</v>
      </c>
      <c r="L3149" s="12">
        <f t="shared" si="29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4"/>
        <v>41891.456990740735</v>
      </c>
      <c r="L3150" s="12">
        <f t="shared" si="29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4"/>
        <v>41225.809027777774</v>
      </c>
      <c r="L3151" s="12">
        <f t="shared" si="295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4"/>
        <v>40478.055590277778</v>
      </c>
      <c r="L3152" s="12">
        <f t="shared" si="29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4"/>
        <v>41862.631643518514</v>
      </c>
      <c r="L3153" s="12">
        <f t="shared" si="29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4"/>
        <v>41550.659340277773</v>
      </c>
      <c r="L3154" s="12">
        <f t="shared" si="29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4"/>
        <v>40632.946030092593</v>
      </c>
      <c r="L3155" s="12">
        <f t="shared" si="29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4"/>
        <v>40970.667337962957</v>
      </c>
      <c r="L3156" s="12">
        <f t="shared" si="29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4"/>
        <v>41233.290798611109</v>
      </c>
      <c r="L3157" s="12">
        <f t="shared" si="29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4"/>
        <v>41026.744722222218</v>
      </c>
      <c r="L3158" s="12">
        <f t="shared" si="29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4"/>
        <v>41829.579918981479</v>
      </c>
      <c r="L3159" s="12">
        <f t="shared" si="295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4"/>
        <v>41447.631388888891</v>
      </c>
      <c r="L3160" s="12">
        <f t="shared" si="295"/>
        <v>41477.631388888891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4"/>
        <v>40883.858344907407</v>
      </c>
      <c r="L3161" s="12">
        <f t="shared" si="295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4"/>
        <v>41841.056562499994</v>
      </c>
      <c r="L3162" s="12">
        <f t="shared" si="29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4"/>
        <v>41897.327800925923</v>
      </c>
      <c r="L3163" s="12">
        <f t="shared" si="29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4"/>
        <v>41799.47756944444</v>
      </c>
      <c r="L3164" s="12">
        <f t="shared" si="295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4"/>
        <v>41775.545428240737</v>
      </c>
      <c r="L3165" s="12">
        <f t="shared" si="29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4"/>
        <v>41766.597395833327</v>
      </c>
      <c r="L3166" s="12">
        <f t="shared" si="295"/>
        <v>41799.597395833327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4"/>
        <v>40643.950925925921</v>
      </c>
      <c r="L3167" s="12">
        <f t="shared" si="29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4"/>
        <v>41940.483252314814</v>
      </c>
      <c r="L3168" s="12">
        <f t="shared" si="29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4"/>
        <v>41838.967372685183</v>
      </c>
      <c r="L3169" s="12">
        <f t="shared" si="29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4"/>
        <v>41771.897604166668</v>
      </c>
      <c r="L3170" s="12">
        <f t="shared" si="29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4"/>
        <v>41591.529641203699</v>
      </c>
      <c r="L3171" s="12">
        <f t="shared" si="29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4"/>
        <v>41788.872037037036</v>
      </c>
      <c r="L3172" s="12">
        <f t="shared" si="29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4"/>
        <v>42466.399976851848</v>
      </c>
      <c r="L3173" s="12">
        <f t="shared" si="29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4"/>
        <v>40923.521620370368</v>
      </c>
      <c r="L3174" s="12">
        <f t="shared" si="29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4"/>
        <v>41878.670046296298</v>
      </c>
      <c r="L3175" s="12">
        <f t="shared" si="295"/>
        <v>41908.670046296298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4"/>
        <v>41862.656342592592</v>
      </c>
      <c r="L3176" s="12">
        <f t="shared" si="29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4"/>
        <v>40531.678553240738</v>
      </c>
      <c r="L3177" s="12">
        <f t="shared" si="29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4"/>
        <v>41477.722581018512</v>
      </c>
      <c r="L3178" s="12">
        <f t="shared" si="29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4"/>
        <v>41781.458437499998</v>
      </c>
      <c r="L3179" s="12">
        <f t="shared" si="29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4"/>
        <v>41806.396701388883</v>
      </c>
      <c r="L3180" s="12">
        <f t="shared" si="29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4"/>
        <v>41375.49387731481</v>
      </c>
      <c r="L3181" s="12">
        <f t="shared" si="29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4"/>
        <v>41780.204270833332</v>
      </c>
      <c r="L3182" s="12">
        <f t="shared" si="29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4"/>
        <v>41779.101701388885</v>
      </c>
      <c r="L3183" s="12">
        <f t="shared" si="29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4"/>
        <v>40883.740983796291</v>
      </c>
      <c r="L3184" s="12">
        <f t="shared" si="295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4"/>
        <v>41491.586446759255</v>
      </c>
      <c r="L3185" s="12">
        <f t="shared" si="29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4"/>
        <v>41791.785081018512</v>
      </c>
      <c r="L3186" s="12">
        <f t="shared" si="29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4"/>
        <v>41829.768993055557</v>
      </c>
      <c r="L3187" s="12">
        <f t="shared" si="29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4"/>
        <v>41868.715717592589</v>
      </c>
      <c r="L3188" s="12">
        <f t="shared" si="29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4"/>
        <v>41835.458020833328</v>
      </c>
      <c r="L3189" s="12">
        <f t="shared" si="29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4"/>
        <v>42144.207199074073</v>
      </c>
      <c r="L3190" s="12">
        <f t="shared" si="29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4"/>
        <v>42118.138101851851</v>
      </c>
      <c r="L3191" s="12">
        <f t="shared" si="29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4"/>
        <v>42682.942997685182</v>
      </c>
      <c r="L3192" s="12">
        <f t="shared" si="29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4"/>
        <v>42538.547094907401</v>
      </c>
      <c r="L3193" s="12">
        <f t="shared" si="29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4"/>
        <v>42018.732164351844</v>
      </c>
      <c r="L3194" s="12">
        <f t="shared" si="29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4"/>
        <v>42010.759907407402</v>
      </c>
      <c r="L3195" s="12">
        <f t="shared" si="29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4"/>
        <v>42181.854143518511</v>
      </c>
      <c r="L3196" s="12">
        <f t="shared" si="29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4"/>
        <v>42017.385902777773</v>
      </c>
      <c r="L3197" s="12">
        <f t="shared" si="29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4"/>
        <v>42157.389756944445</v>
      </c>
      <c r="L3198" s="12">
        <f t="shared" si="29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4"/>
        <v>42009.28493055555</v>
      </c>
      <c r="L3199" s="12">
        <f t="shared" si="29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4"/>
        <v>42013.216168981475</v>
      </c>
      <c r="L3200" s="12">
        <f t="shared" si="29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4"/>
        <v>41858.553449074076</v>
      </c>
      <c r="L3201" s="12">
        <f t="shared" si="29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4"/>
        <v>42460.112280092588</v>
      </c>
      <c r="L3202" s="12">
        <f t="shared" si="295"/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0">(J3203/86400)+25569+(-5/24)</f>
        <v>41861.558761574073</v>
      </c>
      <c r="L3203" s="12">
        <f t="shared" ref="L3203:L3266" si="301">(I3203/86400)+25569+(-5/24)</f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8">
        <f t="shared" ref="R3203:R3266" si="303">E3203/N3203</f>
        <v>12.5</v>
      </c>
      <c r="S3203" t="str">
        <f t="shared" ref="S3203:S3266" si="304">LEFT(P3203, SEARCH("/", P3203) - 1)</f>
        <v>theater</v>
      </c>
      <c r="T3203" t="str">
        <f t="shared" ref="T3203:T3266" si="305">RIGHT(P3203, LEN(P3203) - SEARCH("/", 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0"/>
        <v>42293.645208333335</v>
      </c>
      <c r="L3204" s="12">
        <f t="shared" si="301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0"/>
        <v>42242.780347222222</v>
      </c>
      <c r="L3205" s="12">
        <f t="shared" si="301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0"/>
        <v>42172.477766203701</v>
      </c>
      <c r="L3206" s="12">
        <f t="shared" si="301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0"/>
        <v>42095.166342592587</v>
      </c>
      <c r="L3207" s="12">
        <f t="shared" si="301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0"/>
        <v>42236.067719907405</v>
      </c>
      <c r="L3208" s="12">
        <f t="shared" si="301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0"/>
        <v>42057.069525462961</v>
      </c>
      <c r="L3209" s="12">
        <f t="shared" si="301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0"/>
        <v>41827.396724537037</v>
      </c>
      <c r="L3210" s="12">
        <f t="shared" si="301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0"/>
        <v>41778.42891203703</v>
      </c>
      <c r="L3211" s="12">
        <f t="shared" si="301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0"/>
        <v>41013.728229166663</v>
      </c>
      <c r="L3212" s="12">
        <f t="shared" si="301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0"/>
        <v>41834.378240740734</v>
      </c>
      <c r="L3213" s="12">
        <f t="shared" si="301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0"/>
        <v>41829.587395833332</v>
      </c>
      <c r="L3214" s="12">
        <f t="shared" si="301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0"/>
        <v>42171.555081018516</v>
      </c>
      <c r="L3215" s="12">
        <f t="shared" si="301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0"/>
        <v>42337.584178240737</v>
      </c>
      <c r="L3216" s="12">
        <f t="shared" si="301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0"/>
        <v>42219.456840277773</v>
      </c>
      <c r="L3217" s="12">
        <f t="shared" si="301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0"/>
        <v>42165.254293981481</v>
      </c>
      <c r="L3218" s="12">
        <f t="shared" si="301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0"/>
        <v>42648.337777777771</v>
      </c>
      <c r="L3219" s="12">
        <f t="shared" si="301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0"/>
        <v>41970.793819444443</v>
      </c>
      <c r="L3220" s="12">
        <f t="shared" si="301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0"/>
        <v>42050.77484953704</v>
      </c>
      <c r="L3221" s="12">
        <f t="shared" si="301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0"/>
        <v>42772.625046296293</v>
      </c>
      <c r="L3222" s="12">
        <f t="shared" si="301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0"/>
        <v>42155.488460648143</v>
      </c>
      <c r="L3223" s="12">
        <f t="shared" si="301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0"/>
        <v>42270.373807870368</v>
      </c>
      <c r="L3224" s="12">
        <f t="shared" si="301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0"/>
        <v>42206.627037037033</v>
      </c>
      <c r="L3225" s="12">
        <f t="shared" si="301"/>
        <v>42236.627037037033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0"/>
        <v>42697.642511574071</v>
      </c>
      <c r="L3226" s="12">
        <f t="shared" si="301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0"/>
        <v>42503.351134259261</v>
      </c>
      <c r="L3227" s="12">
        <f t="shared" si="301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0"/>
        <v>42277.375138888885</v>
      </c>
      <c r="L3228" s="12">
        <f t="shared" si="301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0"/>
        <v>42722.674027777779</v>
      </c>
      <c r="L3229" s="12">
        <f t="shared" si="301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0"/>
        <v>42323.500972222224</v>
      </c>
      <c r="L3230" s="12">
        <f t="shared" si="301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0"/>
        <v>41933.083310185182</v>
      </c>
      <c r="L3231" s="12">
        <f t="shared" si="301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0"/>
        <v>41897.959791666661</v>
      </c>
      <c r="L3232" s="12">
        <f t="shared" si="301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0"/>
        <v>42446.735497685186</v>
      </c>
      <c r="L3233" s="12">
        <f t="shared" si="301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0"/>
        <v>42463.605520833335</v>
      </c>
      <c r="L3234" s="12">
        <f t="shared" si="301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0"/>
        <v>42766.596701388888</v>
      </c>
      <c r="L3235" s="12">
        <f t="shared" si="301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0"/>
        <v>42734.581111111103</v>
      </c>
      <c r="L3236" s="12">
        <f t="shared" si="301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0"/>
        <v>42522.139479166661</v>
      </c>
      <c r="L3237" s="12">
        <f t="shared" si="301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0"/>
        <v>42702.708715277775</v>
      </c>
      <c r="L3238" s="12">
        <f t="shared" si="301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0"/>
        <v>42252.266018518516</v>
      </c>
      <c r="L3239" s="12">
        <f t="shared" si="301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0"/>
        <v>42156.302060185182</v>
      </c>
      <c r="L3240" s="12">
        <f t="shared" si="301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0"/>
        <v>42277.880706018514</v>
      </c>
      <c r="L3241" s="12">
        <f t="shared" si="301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0"/>
        <v>42754.485509259255</v>
      </c>
      <c r="L3242" s="12">
        <f t="shared" si="301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0"/>
        <v>41893.116550925923</v>
      </c>
      <c r="L3243" s="12">
        <f t="shared" si="301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0"/>
        <v>41871.547361111108</v>
      </c>
      <c r="L3244" s="12">
        <f t="shared" si="301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0"/>
        <v>42261.888449074067</v>
      </c>
      <c r="L3245" s="12">
        <f t="shared" si="301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0"/>
        <v>42675.485902777778</v>
      </c>
      <c r="L3246" s="12">
        <f t="shared" si="301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0"/>
        <v>42135.391874999994</v>
      </c>
      <c r="L3247" s="12">
        <f t="shared" si="301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0"/>
        <v>42230.263888888883</v>
      </c>
      <c r="L3248" s="12">
        <f t="shared" si="301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0"/>
        <v>42167.22583333333</v>
      </c>
      <c r="L3249" s="12">
        <f t="shared" si="301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0"/>
        <v>42068.68005787037</v>
      </c>
      <c r="L3250" s="12">
        <f t="shared" si="301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0"/>
        <v>42145.538356481477</v>
      </c>
      <c r="L3251" s="12">
        <f t="shared" si="301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0"/>
        <v>41918.533842592587</v>
      </c>
      <c r="L3252" s="12">
        <f t="shared" si="301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0"/>
        <v>42146.52275462963</v>
      </c>
      <c r="L3253" s="12">
        <f t="shared" si="301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0"/>
        <v>42590.264351851853</v>
      </c>
      <c r="L3254" s="12">
        <f t="shared" si="301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0"/>
        <v>42602.368379629632</v>
      </c>
      <c r="L3255" s="12">
        <f t="shared" si="301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0"/>
        <v>42058.877418981479</v>
      </c>
      <c r="L3256" s="12">
        <f t="shared" si="301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0"/>
        <v>41889.559895833328</v>
      </c>
      <c r="L3257" s="12">
        <f t="shared" si="301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0"/>
        <v>42144.365474537037</v>
      </c>
      <c r="L3258" s="12">
        <f t="shared" si="301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0"/>
        <v>42758.351296296292</v>
      </c>
      <c r="L3259" s="12">
        <f t="shared" si="301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0"/>
        <v>41982.678946759253</v>
      </c>
      <c r="L3260" s="12">
        <f t="shared" si="301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0"/>
        <v>42614.552604166667</v>
      </c>
      <c r="L3261" s="12">
        <f t="shared" si="301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0"/>
        <v>42303.464328703696</v>
      </c>
      <c r="L3262" s="12">
        <f t="shared" si="301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0"/>
        <v>42171.517083333332</v>
      </c>
      <c r="L3263" s="12">
        <f t="shared" si="301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0"/>
        <v>41964.107199074067</v>
      </c>
      <c r="L3264" s="12">
        <f t="shared" si="301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0"/>
        <v>42284.30773148148</v>
      </c>
      <c r="L3265" s="12">
        <f t="shared" si="301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0"/>
        <v>42016.591874999998</v>
      </c>
      <c r="L3266" s="12">
        <f t="shared" si="301"/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6">(J3267/86400)+25569+(-5/24)</f>
        <v>42311.503645833327</v>
      </c>
      <c r="L3267" s="12">
        <f t="shared" ref="L3267:L3330" si="307">(I3267/86400)+25569+(-5/24)</f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8">
        <f t="shared" ref="R3267:R3330" si="309">E3267/N3267</f>
        <v>70.285714285714292</v>
      </c>
      <c r="S3267" t="str">
        <f t="shared" ref="S3267:S3330" si="310">LEFT(P3267, SEARCH("/", P3267) - 1)</f>
        <v>theater</v>
      </c>
      <c r="T3267" t="str">
        <f t="shared" ref="T3267:T3330" si="311">RIGHT(P3267, LEN(P3267) - SEARCH("/", 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6"/>
        <v>42136.327800925923</v>
      </c>
      <c r="L3268" s="12">
        <f t="shared" si="307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6"/>
        <v>42172.549305555549</v>
      </c>
      <c r="L3269" s="12">
        <f t="shared" si="307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6"/>
        <v>42590.695925925924</v>
      </c>
      <c r="L3270" s="12">
        <f t="shared" si="307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6"/>
        <v>42137.187465277777</v>
      </c>
      <c r="L3271" s="12">
        <f t="shared" si="307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6"/>
        <v>42167.324826388889</v>
      </c>
      <c r="L3272" s="12">
        <f t="shared" si="307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6"/>
        <v>41915.22887731481</v>
      </c>
      <c r="L3273" s="12">
        <f t="shared" si="307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6"/>
        <v>42284.291770833333</v>
      </c>
      <c r="L3274" s="12">
        <f t="shared" si="307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6"/>
        <v>42611.5930787037</v>
      </c>
      <c r="L3275" s="12">
        <f t="shared" si="307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6"/>
        <v>42400.496203703697</v>
      </c>
      <c r="L3276" s="12">
        <f t="shared" si="307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6"/>
        <v>42017.672118055554</v>
      </c>
      <c r="L3277" s="12">
        <f t="shared" si="307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6"/>
        <v>42426.741655092592</v>
      </c>
      <c r="L3278" s="12">
        <f t="shared" si="307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6"/>
        <v>41931.474606481475</v>
      </c>
      <c r="L3279" s="12">
        <f t="shared" si="307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6"/>
        <v>42124.640081018515</v>
      </c>
      <c r="L3280" s="12">
        <f t="shared" si="307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6"/>
        <v>42430.894201388888</v>
      </c>
      <c r="L3281" s="12">
        <f t="shared" si="307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6"/>
        <v>42121.548587962963</v>
      </c>
      <c r="L3282" s="12">
        <f t="shared" si="307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6"/>
        <v>42218.811400462961</v>
      </c>
      <c r="L3283" s="12">
        <f t="shared" si="307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6"/>
        <v>42444.985972222225</v>
      </c>
      <c r="L3284" s="12">
        <f t="shared" si="307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6"/>
        <v>42379.535856481474</v>
      </c>
      <c r="L3285" s="12">
        <f t="shared" si="307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6"/>
        <v>42380.676539351851</v>
      </c>
      <c r="L3286" s="12">
        <f t="shared" si="307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6"/>
        <v>42762.734097222223</v>
      </c>
      <c r="L3287" s="12">
        <f t="shared" si="307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6"/>
        <v>42567.631736111107</v>
      </c>
      <c r="L3288" s="12">
        <f t="shared" si="307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6"/>
        <v>42311.541990740741</v>
      </c>
      <c r="L3289" s="12">
        <f t="shared" si="307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6"/>
        <v>42505.566145833327</v>
      </c>
      <c r="L3290" s="12">
        <f t="shared" si="307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6"/>
        <v>42758.159745370365</v>
      </c>
      <c r="L3291" s="12">
        <f t="shared" si="307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6"/>
        <v>42775.306608796294</v>
      </c>
      <c r="L3292" s="12">
        <f t="shared" si="307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6"/>
        <v>42232.494212962956</v>
      </c>
      <c r="L3293" s="12">
        <f t="shared" si="307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6"/>
        <v>42282.561898148146</v>
      </c>
      <c r="L3294" s="12">
        <f t="shared" si="307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6"/>
        <v>42768.217037037037</v>
      </c>
      <c r="L3295" s="12">
        <f t="shared" si="307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6"/>
        <v>42141.33280092592</v>
      </c>
      <c r="L3296" s="12">
        <f t="shared" si="307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6"/>
        <v>42609.234131944446</v>
      </c>
      <c r="L3297" s="12">
        <f t="shared" si="307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6"/>
        <v>42309.54828703704</v>
      </c>
      <c r="L3298" s="12">
        <f t="shared" si="307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6"/>
        <v>42193.563148148147</v>
      </c>
      <c r="L3299" s="12">
        <f t="shared" si="307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6"/>
        <v>42239.749629629623</v>
      </c>
      <c r="L3300" s="12">
        <f t="shared" si="307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6"/>
        <v>42261.709062499998</v>
      </c>
      <c r="L3301" s="12">
        <f t="shared" si="307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6"/>
        <v>42102.535439814812</v>
      </c>
      <c r="L3302" s="12">
        <f t="shared" si="307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6"/>
        <v>42538.527499999997</v>
      </c>
      <c r="L3303" s="12">
        <f t="shared" si="307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6"/>
        <v>42681.143240740734</v>
      </c>
      <c r="L3304" s="12">
        <f t="shared" si="307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6"/>
        <v>42056.443101851844</v>
      </c>
      <c r="L3305" s="12">
        <f t="shared" si="307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6"/>
        <v>42696.41611111111</v>
      </c>
      <c r="L3306" s="12">
        <f t="shared" si="307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6"/>
        <v>42186.647546296292</v>
      </c>
      <c r="L3307" s="12">
        <f t="shared" si="307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6"/>
        <v>42493.010902777773</v>
      </c>
      <c r="L3308" s="12">
        <f t="shared" si="307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6"/>
        <v>42474.848831018513</v>
      </c>
      <c r="L3309" s="12">
        <f t="shared" si="307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6"/>
        <v>42452.668576388889</v>
      </c>
      <c r="L3310" s="12">
        <f t="shared" si="307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6"/>
        <v>42628.441874999997</v>
      </c>
      <c r="L3311" s="12">
        <f t="shared" si="307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6"/>
        <v>42253.720196759255</v>
      </c>
      <c r="L3312" s="12">
        <f t="shared" si="307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6"/>
        <v>42264.083449074074</v>
      </c>
      <c r="L3313" s="12">
        <f t="shared" si="307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6"/>
        <v>42664.601226851846</v>
      </c>
      <c r="L3314" s="12">
        <f t="shared" si="307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6"/>
        <v>42382.036076388882</v>
      </c>
      <c r="L3315" s="12">
        <f t="shared" si="307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6"/>
        <v>42105.059155092589</v>
      </c>
      <c r="L3316" s="12">
        <f t="shared" si="307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6"/>
        <v>42466.09538194444</v>
      </c>
      <c r="L3317" s="12">
        <f t="shared" si="307"/>
        <v>42496.09538194444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6"/>
        <v>41826.662905092591</v>
      </c>
      <c r="L3318" s="12">
        <f t="shared" si="307"/>
        <v>41859.370833333327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6"/>
        <v>42498.831296296295</v>
      </c>
      <c r="L3319" s="12">
        <f t="shared" si="307"/>
        <v>42528.831296296295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6"/>
        <v>42431.093668981477</v>
      </c>
      <c r="L3320" s="12">
        <f t="shared" si="307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6"/>
        <v>41990.377152777779</v>
      </c>
      <c r="L3321" s="12">
        <f t="shared" si="307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6"/>
        <v>42512.837465277778</v>
      </c>
      <c r="L3322" s="12">
        <f t="shared" si="307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6"/>
        <v>41913.891956018517</v>
      </c>
      <c r="L3323" s="12">
        <f t="shared" si="307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6"/>
        <v>42520.802037037036</v>
      </c>
      <c r="L3324" s="12">
        <f t="shared" si="307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6"/>
        <v>42608.157499999994</v>
      </c>
      <c r="L3325" s="12">
        <f t="shared" si="307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6"/>
        <v>42512.374884259254</v>
      </c>
      <c r="L3326" s="12">
        <f t="shared" si="307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6"/>
        <v>42064.577280092592</v>
      </c>
      <c r="L3327" s="12">
        <f t="shared" si="307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6"/>
        <v>42041.505844907406</v>
      </c>
      <c r="L3328" s="12">
        <f t="shared" si="307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6"/>
        <v>42468.166273148141</v>
      </c>
      <c r="L3329" s="12">
        <f t="shared" si="307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6"/>
        <v>41822.366701388884</v>
      </c>
      <c r="L3330" s="12">
        <f t="shared" si="307"/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2">(J3331/86400)+25569+(-5/24)</f>
        <v>41837.114675925921</v>
      </c>
      <c r="L3331" s="12">
        <f t="shared" ref="L3331:L3394" si="313">(I3331/86400)+25569+(-5/24)</f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8">
        <f t="shared" ref="R3331:R3394" si="315">E3331/N3331</f>
        <v>44.92307692307692</v>
      </c>
      <c r="S3331" t="str">
        <f t="shared" ref="S3331:S3394" si="316">LEFT(P3331, SEARCH("/", P3331) - 1)</f>
        <v>theater</v>
      </c>
      <c r="T3331" t="str">
        <f t="shared" ref="T3331:T3394" si="317">RIGHT(P3331, LEN(P3331) - SEARCH("/", 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2"/>
        <v>42065.679027777776</v>
      </c>
      <c r="L3332" s="12">
        <f t="shared" si="313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2"/>
        <v>42248.48942129629</v>
      </c>
      <c r="L3333" s="12">
        <f t="shared" si="313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2"/>
        <v>41809.651967592588</v>
      </c>
      <c r="L3334" s="12">
        <f t="shared" si="313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2"/>
        <v>42148.468518518515</v>
      </c>
      <c r="L3335" s="12">
        <f t="shared" si="313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2"/>
        <v>42185.312754629624</v>
      </c>
      <c r="L3336" s="12">
        <f t="shared" si="313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2"/>
        <v>41827.465810185182</v>
      </c>
      <c r="L3337" s="12">
        <f t="shared" si="313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2"/>
        <v>42437.190347222218</v>
      </c>
      <c r="L3338" s="12">
        <f t="shared" si="313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2"/>
        <v>41901.073692129627</v>
      </c>
      <c r="L3339" s="12">
        <f t="shared" si="313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2"/>
        <v>42769.366666666661</v>
      </c>
      <c r="L3340" s="12">
        <f t="shared" si="313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2"/>
        <v>42549.457384259258</v>
      </c>
      <c r="L3341" s="12">
        <f t="shared" si="313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2"/>
        <v>42685.765671296293</v>
      </c>
      <c r="L3342" s="12">
        <f t="shared" si="313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2"/>
        <v>42510.590520833335</v>
      </c>
      <c r="L3343" s="12">
        <f t="shared" si="313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2"/>
        <v>42062.088078703702</v>
      </c>
      <c r="L3344" s="12">
        <f t="shared" si="313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2"/>
        <v>42452.708148148151</v>
      </c>
      <c r="L3345" s="12">
        <f t="shared" si="313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2"/>
        <v>41850.991817129623</v>
      </c>
      <c r="L3346" s="12">
        <f t="shared" si="313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2"/>
        <v>42052.897777777776</v>
      </c>
      <c r="L3347" s="12">
        <f t="shared" si="313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2"/>
        <v>42053.816087962965</v>
      </c>
      <c r="L3348" s="12">
        <f t="shared" si="313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2"/>
        <v>42484.343217592592</v>
      </c>
      <c r="L3349" s="12">
        <f t="shared" si="313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2"/>
        <v>42466.350462962961</v>
      </c>
      <c r="L3350" s="12">
        <f t="shared" si="313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2"/>
        <v>42512.902453703697</v>
      </c>
      <c r="L3351" s="12">
        <f t="shared" si="313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2"/>
        <v>42302.493182870363</v>
      </c>
      <c r="L3352" s="12">
        <f t="shared" si="313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2"/>
        <v>41806.187094907407</v>
      </c>
      <c r="L3353" s="12">
        <f t="shared" si="313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2"/>
        <v>42495.784467592595</v>
      </c>
      <c r="L3354" s="12">
        <f t="shared" si="313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2"/>
        <v>42479.223958333336</v>
      </c>
      <c r="L3355" s="12">
        <f t="shared" si="313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2"/>
        <v>42270.518587962964</v>
      </c>
      <c r="L3356" s="12">
        <f t="shared" si="313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2"/>
        <v>42489.411192129628</v>
      </c>
      <c r="L3357" s="12">
        <f t="shared" si="313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2"/>
        <v>42536.607314814813</v>
      </c>
      <c r="L3358" s="12">
        <f t="shared" si="313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2"/>
        <v>41822.209606481476</v>
      </c>
      <c r="L3359" s="12">
        <f t="shared" si="313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2"/>
        <v>41932.102766203701</v>
      </c>
      <c r="L3360" s="12">
        <f t="shared" si="313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2"/>
        <v>42745.848773148151</v>
      </c>
      <c r="L3361" s="12">
        <f t="shared" si="313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2"/>
        <v>42696.874340277776</v>
      </c>
      <c r="L3362" s="12">
        <f t="shared" si="313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2"/>
        <v>41865.817013888889</v>
      </c>
      <c r="L3363" s="12">
        <f t="shared" si="313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2"/>
        <v>42055.883298611108</v>
      </c>
      <c r="L3364" s="12">
        <f t="shared" si="313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2"/>
        <v>41851.563020833331</v>
      </c>
      <c r="L3365" s="12">
        <f t="shared" si="313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2"/>
        <v>42422.769085648142</v>
      </c>
      <c r="L3366" s="12">
        <f t="shared" si="313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2"/>
        <v>42320.893425925919</v>
      </c>
      <c r="L3367" s="12">
        <f t="shared" si="313"/>
        <v>42350.893425925919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2"/>
        <v>42106.859224537031</v>
      </c>
      <c r="L3368" s="12">
        <f t="shared" si="313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2"/>
        <v>42192.725624999999</v>
      </c>
      <c r="L3369" s="12">
        <f t="shared" si="313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2"/>
        <v>41968.991423611107</v>
      </c>
      <c r="L3370" s="12">
        <f t="shared" si="313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2"/>
        <v>42689.833101851851</v>
      </c>
      <c r="L3371" s="12">
        <f t="shared" si="313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2"/>
        <v>42690.125983796293</v>
      </c>
      <c r="L3372" s="12">
        <f t="shared" si="313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2"/>
        <v>42312.666261574072</v>
      </c>
      <c r="L3373" s="12">
        <f t="shared" si="313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2"/>
        <v>41855.339768518512</v>
      </c>
      <c r="L3374" s="12">
        <f t="shared" si="313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2"/>
        <v>42179.646296296291</v>
      </c>
      <c r="L3375" s="12">
        <f t="shared" si="313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2"/>
        <v>42275.523333333331</v>
      </c>
      <c r="L3376" s="12">
        <f t="shared" si="313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2"/>
        <v>41765.402465277773</v>
      </c>
      <c r="L3377" s="12">
        <f t="shared" si="313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2"/>
        <v>42059.492986111109</v>
      </c>
      <c r="L3378" s="12">
        <f t="shared" si="313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2"/>
        <v>42053.524293981478</v>
      </c>
      <c r="L3379" s="12">
        <f t="shared" si="313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2"/>
        <v>41858.147060185183</v>
      </c>
      <c r="L3380" s="12">
        <f t="shared" si="313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2"/>
        <v>42225.305555555555</v>
      </c>
      <c r="L3381" s="12">
        <f t="shared" si="313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2"/>
        <v>41937.745115740741</v>
      </c>
      <c r="L3382" s="12">
        <f t="shared" si="313"/>
        <v>41972.786782407406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2"/>
        <v>42043.976655092592</v>
      </c>
      <c r="L3383" s="12">
        <f t="shared" si="313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2"/>
        <v>42559.222870370366</v>
      </c>
      <c r="L3384" s="12">
        <f t="shared" si="313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2"/>
        <v>42524.574305555558</v>
      </c>
      <c r="L3385" s="12">
        <f t="shared" si="313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2"/>
        <v>42291.879259259258</v>
      </c>
      <c r="L3386" s="12">
        <f t="shared" si="313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2"/>
        <v>41953.659166666665</v>
      </c>
      <c r="L3387" s="12">
        <f t="shared" si="313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2"/>
        <v>41946.436412037037</v>
      </c>
      <c r="L3388" s="12">
        <f t="shared" si="313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2"/>
        <v>41947.554259259261</v>
      </c>
      <c r="L3389" s="12">
        <f t="shared" si="313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2"/>
        <v>42143.252789351849</v>
      </c>
      <c r="L3390" s="12">
        <f t="shared" si="313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2"/>
        <v>42494.355115740742</v>
      </c>
      <c r="L3391" s="12">
        <f t="shared" si="313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2"/>
        <v>41815.566493055558</v>
      </c>
      <c r="L3392" s="12">
        <f t="shared" si="313"/>
        <v>41830.566493055558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2"/>
        <v>41830.337361111109</v>
      </c>
      <c r="L3393" s="12">
        <f t="shared" si="313"/>
        <v>41859.727777777771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2"/>
        <v>42446.63721064815</v>
      </c>
      <c r="L3394" s="12">
        <f t="shared" si="313"/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18">(J3395/86400)+25569+(-5/24)</f>
        <v>41923.713310185187</v>
      </c>
      <c r="L3395" s="12">
        <f t="shared" ref="L3395:L3458" si="319">(I3395/86400)+25569+(-5/24)</f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8">
        <f t="shared" ref="R3395:R3458" si="321">E3395/N3395</f>
        <v>36.06818181818182</v>
      </c>
      <c r="S3395" t="str">
        <f t="shared" ref="S3395:S3458" si="322">LEFT(P3395, SEARCH("/", P3395) - 1)</f>
        <v>theater</v>
      </c>
      <c r="T3395" t="str">
        <f t="shared" ref="T3395:T3458" si="323">RIGHT(P3395, LEN(P3395) - SEARCH("/", 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18"/>
        <v>41817.387094907404</v>
      </c>
      <c r="L3396" s="12">
        <f t="shared" si="319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18"/>
        <v>42140.503981481474</v>
      </c>
      <c r="L3397" s="12">
        <f t="shared" si="319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18"/>
        <v>41764.238298611112</v>
      </c>
      <c r="L3398" s="12">
        <f t="shared" si="319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18"/>
        <v>42378.270011574066</v>
      </c>
      <c r="L3399" s="12">
        <f t="shared" si="319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18"/>
        <v>41941.543703703697</v>
      </c>
      <c r="L3400" s="12">
        <f t="shared" si="319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18"/>
        <v>42026.712094907409</v>
      </c>
      <c r="L3401" s="12">
        <f t="shared" si="319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18"/>
        <v>41834.745532407404</v>
      </c>
      <c r="L3402" s="12">
        <f t="shared" si="319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18"/>
        <v>42193.5155787037</v>
      </c>
      <c r="L3403" s="12">
        <f t="shared" si="319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18"/>
        <v>42290.410219907404</v>
      </c>
      <c r="L3404" s="12">
        <f t="shared" si="319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18"/>
        <v>42150.253749999996</v>
      </c>
      <c r="L3405" s="12">
        <f t="shared" si="319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18"/>
        <v>42152.295162037037</v>
      </c>
      <c r="L3406" s="12">
        <f t="shared" si="319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18"/>
        <v>42409.808865740742</v>
      </c>
      <c r="L3407" s="12">
        <f t="shared" si="319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18"/>
        <v>41791.284444444442</v>
      </c>
      <c r="L3408" s="12">
        <f t="shared" si="319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18"/>
        <v>41796.21399305555</v>
      </c>
      <c r="L3409" s="12">
        <f t="shared" si="319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18"/>
        <v>41808.78361111111</v>
      </c>
      <c r="L3410" s="12">
        <f t="shared" si="319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18"/>
        <v>42544.605995370366</v>
      </c>
      <c r="L3411" s="12">
        <f t="shared" si="319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18"/>
        <v>42499.83321759259</v>
      </c>
      <c r="L3412" s="12">
        <f t="shared" si="319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18"/>
        <v>42264.814490740733</v>
      </c>
      <c r="L3413" s="12">
        <f t="shared" si="319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18"/>
        <v>41879.750717592593</v>
      </c>
      <c r="L3414" s="12">
        <f t="shared" si="319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18"/>
        <v>42053.524745370371</v>
      </c>
      <c r="L3415" s="12">
        <f t="shared" si="319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18"/>
        <v>42675.624131944445</v>
      </c>
      <c r="L3416" s="12">
        <f t="shared" si="319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18"/>
        <v>42466.935833333329</v>
      </c>
      <c r="L3417" s="12">
        <f t="shared" si="319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18"/>
        <v>42089.204224537032</v>
      </c>
      <c r="L3418" s="12">
        <f t="shared" si="319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18"/>
        <v>41894.705416666664</v>
      </c>
      <c r="L3419" s="12">
        <f t="shared" si="319"/>
        <v>41937.821527777771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18"/>
        <v>41752.626238425924</v>
      </c>
      <c r="L3420" s="12">
        <f t="shared" si="319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18"/>
        <v>42448.613252314812</v>
      </c>
      <c r="L3421" s="12">
        <f t="shared" si="319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18"/>
        <v>42404.881967592592</v>
      </c>
      <c r="L3422" s="12">
        <f t="shared" si="319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18"/>
        <v>42037.582905092589</v>
      </c>
      <c r="L3423" s="12">
        <f t="shared" si="319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18"/>
        <v>42323.353888888887</v>
      </c>
      <c r="L3424" s="12">
        <f t="shared" si="319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18"/>
        <v>42088.703020833331</v>
      </c>
      <c r="L3425" s="12">
        <f t="shared" si="319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18"/>
        <v>42018.468564814808</v>
      </c>
      <c r="L3426" s="12">
        <f t="shared" si="319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18"/>
        <v>41884.40898148148</v>
      </c>
      <c r="L3427" s="12">
        <f t="shared" si="319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18"/>
        <v>41883.848414351851</v>
      </c>
      <c r="L3428" s="12">
        <f t="shared" si="319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18"/>
        <v>41792.436944444438</v>
      </c>
      <c r="L3429" s="12">
        <f t="shared" si="319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18"/>
        <v>42038.512118055551</v>
      </c>
      <c r="L3430" s="12">
        <f t="shared" si="319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18"/>
        <v>42661.813206018516</v>
      </c>
      <c r="L3431" s="12">
        <f t="shared" si="319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18"/>
        <v>41820.737280092588</v>
      </c>
      <c r="L3432" s="12">
        <f t="shared" si="319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18"/>
        <v>41839.522604166668</v>
      </c>
      <c r="L3433" s="12">
        <f t="shared" si="319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18"/>
        <v>42380.372847222221</v>
      </c>
      <c r="L3434" s="12">
        <f t="shared" si="319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18"/>
        <v>41775.854803240734</v>
      </c>
      <c r="L3435" s="12">
        <f t="shared" si="319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18"/>
        <v>41800.172094907401</v>
      </c>
      <c r="L3436" s="12">
        <f t="shared" si="319"/>
        <v>41830.172094907401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18"/>
        <v>42572.408483796295</v>
      </c>
      <c r="L3437" s="12">
        <f t="shared" si="319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18"/>
        <v>41851.333252314813</v>
      </c>
      <c r="L3438" s="12">
        <f t="shared" si="319"/>
        <v>41872.477777777771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18"/>
        <v>42205.502546296295</v>
      </c>
      <c r="L3439" s="12">
        <f t="shared" si="319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18"/>
        <v>42100.719525462962</v>
      </c>
      <c r="L3440" s="12">
        <f t="shared" si="319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18"/>
        <v>42374.702893518515</v>
      </c>
      <c r="L3441" s="12">
        <f t="shared" si="319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18"/>
        <v>41808.914675925924</v>
      </c>
      <c r="L3442" s="12">
        <f t="shared" si="319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18"/>
        <v>42294.221307870372</v>
      </c>
      <c r="L3443" s="12">
        <f t="shared" si="319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18"/>
        <v>42124.632777777777</v>
      </c>
      <c r="L3444" s="12">
        <f t="shared" si="319"/>
        <v>42154.632777777777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18"/>
        <v>41861.316504629627</v>
      </c>
      <c r="L3445" s="12">
        <f t="shared" si="319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18"/>
        <v>42521.08317129629</v>
      </c>
      <c r="L3446" s="12">
        <f t="shared" si="319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18"/>
        <v>42272.322175925925</v>
      </c>
      <c r="L3447" s="12">
        <f t="shared" si="319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18"/>
        <v>42016.624131944445</v>
      </c>
      <c r="L3448" s="12">
        <f t="shared" si="319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18"/>
        <v>42402.680694444447</v>
      </c>
      <c r="L3449" s="12">
        <f t="shared" si="319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18"/>
        <v>41959.910752314812</v>
      </c>
      <c r="L3450" s="12">
        <f t="shared" si="319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18"/>
        <v>42531.844189814808</v>
      </c>
      <c r="L3451" s="12">
        <f t="shared" si="319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18"/>
        <v>42036.496192129627</v>
      </c>
      <c r="L3452" s="12">
        <f t="shared" si="319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18"/>
        <v>42088.515358796292</v>
      </c>
      <c r="L3453" s="12">
        <f t="shared" si="319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18"/>
        <v>41820.430856481478</v>
      </c>
      <c r="L3454" s="12">
        <f t="shared" si="319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18"/>
        <v>42535.770324074074</v>
      </c>
      <c r="L3455" s="12">
        <f t="shared" si="319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18"/>
        <v>41821.490266203698</v>
      </c>
      <c r="L3456" s="12">
        <f t="shared" si="319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18"/>
        <v>42626.541979166665</v>
      </c>
      <c r="L3457" s="12">
        <f t="shared" si="319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18"/>
        <v>41820.997303240736</v>
      </c>
      <c r="L3458" s="12">
        <f t="shared" si="319"/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4">(J3459/86400)+25569+(-5/24)</f>
        <v>42016.498344907406</v>
      </c>
      <c r="L3459" s="12">
        <f t="shared" ref="L3459:L3522" si="325">(I3459/86400)+25569+(-5/24)</f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8">
        <f t="shared" ref="R3459:R3522" si="327">E3459/N3459</f>
        <v>50.981818181818184</v>
      </c>
      <c r="S3459" t="str">
        <f t="shared" ref="S3459:S3522" si="328">LEFT(P3459, SEARCH("/", P3459) - 1)</f>
        <v>theater</v>
      </c>
      <c r="T3459" t="str">
        <f t="shared" ref="T3459:T3522" si="329">RIGHT(P3459, LEN(P3459) - SEARCH("/", 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4"/>
        <v>42010.994247685179</v>
      </c>
      <c r="L3460" s="12">
        <f t="shared" si="325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4"/>
        <v>42480.271527777775</v>
      </c>
      <c r="L3461" s="12">
        <f t="shared" si="325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4"/>
        <v>41852.318888888891</v>
      </c>
      <c r="L3462" s="12">
        <f t="shared" si="325"/>
        <v>41866.318888888891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4"/>
        <v>42643.424525462957</v>
      </c>
      <c r="L3463" s="12">
        <f t="shared" si="325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4"/>
        <v>42179.690138888887</v>
      </c>
      <c r="L3464" s="12">
        <f t="shared" si="325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4"/>
        <v>42612.710474537038</v>
      </c>
      <c r="L3465" s="12">
        <f t="shared" si="325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4"/>
        <v>42574.921724537031</v>
      </c>
      <c r="L3466" s="12">
        <f t="shared" si="325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4"/>
        <v>42200.417499999996</v>
      </c>
      <c r="L3467" s="12">
        <f t="shared" si="325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4"/>
        <v>42419.810763888883</v>
      </c>
      <c r="L3468" s="12">
        <f t="shared" si="325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4"/>
        <v>42053.463333333326</v>
      </c>
      <c r="L3469" s="12">
        <f t="shared" si="325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4"/>
        <v>42605.55704861111</v>
      </c>
      <c r="L3470" s="12">
        <f t="shared" si="325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4"/>
        <v>42458.433391203704</v>
      </c>
      <c r="L3471" s="12">
        <f t="shared" si="325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4"/>
        <v>42528.813680555548</v>
      </c>
      <c r="L3472" s="12">
        <f t="shared" si="325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4"/>
        <v>41841.61215277778</v>
      </c>
      <c r="L3473" s="12">
        <f t="shared" si="325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4"/>
        <v>41927.962164351848</v>
      </c>
      <c r="L3474" s="12">
        <f t="shared" si="325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4"/>
        <v>42062.626111111109</v>
      </c>
      <c r="L3475" s="12">
        <f t="shared" si="325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4"/>
        <v>42541.293182870366</v>
      </c>
      <c r="L3476" s="12">
        <f t="shared" si="325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4"/>
        <v>41918.672499999993</v>
      </c>
      <c r="L3477" s="12">
        <f t="shared" si="325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4"/>
        <v>41921.071643518517</v>
      </c>
      <c r="L3478" s="12">
        <f t="shared" si="325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4"/>
        <v>42128.528275462959</v>
      </c>
      <c r="L3479" s="12">
        <f t="shared" si="325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4"/>
        <v>42053.708587962959</v>
      </c>
      <c r="L3480" s="12">
        <f t="shared" si="325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4"/>
        <v>41781.64675925926</v>
      </c>
      <c r="L3481" s="12">
        <f t="shared" si="325"/>
        <v>41811.64675925926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4"/>
        <v>42171.109108796292</v>
      </c>
      <c r="L3482" s="12">
        <f t="shared" si="325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4"/>
        <v>41989.039212962962</v>
      </c>
      <c r="L3483" s="12">
        <f t="shared" si="325"/>
        <v>42006.039212962962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4"/>
        <v>41796.563263888886</v>
      </c>
      <c r="L3484" s="12">
        <f t="shared" si="325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4"/>
        <v>41793.460428240738</v>
      </c>
      <c r="L3485" s="12">
        <f t="shared" si="325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4"/>
        <v>42506.552071759252</v>
      </c>
      <c r="L3486" s="12">
        <f t="shared" si="325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4"/>
        <v>42372.484722222223</v>
      </c>
      <c r="L3487" s="12">
        <f t="shared" si="325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4"/>
        <v>42126.666678240734</v>
      </c>
      <c r="L3488" s="12">
        <f t="shared" si="325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4"/>
        <v>42149.732083333329</v>
      </c>
      <c r="L3489" s="12">
        <f t="shared" si="325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4"/>
        <v>42087.55972222222</v>
      </c>
      <c r="L3490" s="12">
        <f t="shared" si="325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4"/>
        <v>41753.427442129629</v>
      </c>
      <c r="L3491" s="12">
        <f t="shared" si="325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4"/>
        <v>42443.594027777777</v>
      </c>
      <c r="L3492" s="12">
        <f t="shared" si="325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4"/>
        <v>42121.041481481479</v>
      </c>
      <c r="L3493" s="12">
        <f t="shared" si="325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4"/>
        <v>42267.800891203697</v>
      </c>
      <c r="L3494" s="12">
        <f t="shared" si="325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4"/>
        <v>41848.657824074071</v>
      </c>
      <c r="L3495" s="12">
        <f t="shared" si="325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4"/>
        <v>42689.006655092591</v>
      </c>
      <c r="L3496" s="12">
        <f t="shared" si="325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4"/>
        <v>41915.554502314808</v>
      </c>
      <c r="L3497" s="12">
        <f t="shared" si="325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4"/>
        <v>42584.638495370367</v>
      </c>
      <c r="L3498" s="12">
        <f t="shared" si="325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4"/>
        <v>42511.53361111111</v>
      </c>
      <c r="L3499" s="12">
        <f t="shared" si="325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4"/>
        <v>42458.950277777774</v>
      </c>
      <c r="L3500" s="12">
        <f t="shared" si="325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4"/>
        <v>42131.827835648146</v>
      </c>
      <c r="L3501" s="12">
        <f t="shared" si="325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4"/>
        <v>42419.711087962962</v>
      </c>
      <c r="L3502" s="12">
        <f t="shared" si="325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4"/>
        <v>42233.555497685178</v>
      </c>
      <c r="L3503" s="12">
        <f t="shared" si="325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4"/>
        <v>42430.631064814814</v>
      </c>
      <c r="L3504" s="12">
        <f t="shared" si="325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4"/>
        <v>42545.27</v>
      </c>
      <c r="L3505" s="12">
        <f t="shared" si="325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4"/>
        <v>42297.540405092594</v>
      </c>
      <c r="L3506" s="12">
        <f t="shared" si="325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4"/>
        <v>41760.727372685185</v>
      </c>
      <c r="L3507" s="12">
        <f t="shared" si="325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4"/>
        <v>41829.525925925926</v>
      </c>
      <c r="L3508" s="12">
        <f t="shared" si="325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4"/>
        <v>42491.714548611104</v>
      </c>
      <c r="L3509" s="12">
        <f t="shared" si="325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4"/>
        <v>42477.521446759252</v>
      </c>
      <c r="L3510" s="12">
        <f t="shared" si="325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4"/>
        <v>41950.651226851849</v>
      </c>
      <c r="L3511" s="12">
        <f t="shared" si="325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4"/>
        <v>41802.412569444445</v>
      </c>
      <c r="L3512" s="12">
        <f t="shared" si="325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4"/>
        <v>41927.665451388886</v>
      </c>
      <c r="L3513" s="12">
        <f t="shared" si="325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4"/>
        <v>42057.328611111108</v>
      </c>
      <c r="L3514" s="12">
        <f t="shared" si="325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4"/>
        <v>41780.887870370367</v>
      </c>
      <c r="L3515" s="12">
        <f t="shared" si="325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4"/>
        <v>42020.638333333329</v>
      </c>
      <c r="L3516" s="12">
        <f t="shared" si="325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4"/>
        <v>42125.564479166664</v>
      </c>
      <c r="L3517" s="12">
        <f t="shared" si="325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4"/>
        <v>41855.801736111105</v>
      </c>
      <c r="L3518" s="12">
        <f t="shared" si="325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4"/>
        <v>41794.609189814808</v>
      </c>
      <c r="L3519" s="12">
        <f t="shared" si="325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4"/>
        <v>41893.575219907405</v>
      </c>
      <c r="L3520" s="12">
        <f t="shared" si="325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4"/>
        <v>42037.390624999993</v>
      </c>
      <c r="L3521" s="12">
        <f t="shared" si="325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4"/>
        <v>42227.615879629629</v>
      </c>
      <c r="L3522" s="12">
        <f t="shared" si="325"/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0">(J3523/86400)+25569+(-5/24)</f>
        <v>41881.153009259258</v>
      </c>
      <c r="L3523" s="12">
        <f t="shared" ref="L3523:L3586" si="331">(I3523/86400)+25569+(-5/24)</f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8">
        <f t="shared" ref="R3523:R3586" si="333">E3523/N3523</f>
        <v>45.615384615384613</v>
      </c>
      <c r="S3523" t="str">
        <f t="shared" ref="S3523:S3586" si="334">LEFT(P3523, SEARCH("/", P3523) - 1)</f>
        <v>theater</v>
      </c>
      <c r="T3523" t="str">
        <f t="shared" ref="T3523:T3586" si="335">RIGHT(P3523, LEN(P3523) - SEARCH("/", 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0"/>
        <v>42234.581550925919</v>
      </c>
      <c r="L3524" s="12">
        <f t="shared" si="331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0"/>
        <v>42581.189212962963</v>
      </c>
      <c r="L3525" s="12">
        <f t="shared" si="331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0"/>
        <v>41880.555243055554</v>
      </c>
      <c r="L3526" s="12">
        <f t="shared" si="331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0"/>
        <v>42214.487337962964</v>
      </c>
      <c r="L3527" s="12">
        <f t="shared" si="331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0"/>
        <v>42460.126979166664</v>
      </c>
      <c r="L3528" s="12">
        <f t="shared" si="331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0"/>
        <v>42166.814872685187</v>
      </c>
      <c r="L3529" s="12">
        <f t="shared" si="331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0"/>
        <v>42733.293032407404</v>
      </c>
      <c r="L3530" s="12">
        <f t="shared" si="331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0"/>
        <v>42177.553449074076</v>
      </c>
      <c r="L3531" s="12">
        <f t="shared" si="331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0"/>
        <v>42442.41501157407</v>
      </c>
      <c r="L3532" s="12">
        <f t="shared" si="331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0"/>
        <v>42521.44599537037</v>
      </c>
      <c r="L3533" s="12">
        <f t="shared" si="331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0"/>
        <v>41884.391516203701</v>
      </c>
      <c r="L3534" s="12">
        <f t="shared" si="331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0"/>
        <v>42289.552858796298</v>
      </c>
      <c r="L3535" s="12">
        <f t="shared" si="331"/>
        <v>42319.594525462962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0"/>
        <v>42243.416932870365</v>
      </c>
      <c r="L3536" s="12">
        <f t="shared" si="331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0"/>
        <v>42248.431828703702</v>
      </c>
      <c r="L3537" s="12">
        <f t="shared" si="331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0"/>
        <v>42328.518807870372</v>
      </c>
      <c r="L3538" s="12">
        <f t="shared" si="331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0"/>
        <v>41923.146018518521</v>
      </c>
      <c r="L3539" s="12">
        <f t="shared" si="331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0"/>
        <v>42571.212268518517</v>
      </c>
      <c r="L3540" s="12">
        <f t="shared" si="331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0"/>
        <v>42600.547708333332</v>
      </c>
      <c r="L3541" s="12">
        <f t="shared" si="331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0"/>
        <v>42516.795034722221</v>
      </c>
      <c r="L3542" s="12">
        <f t="shared" si="331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0"/>
        <v>42222.521701388883</v>
      </c>
      <c r="L3543" s="12">
        <f t="shared" si="331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0"/>
        <v>41829.391458333332</v>
      </c>
      <c r="L3544" s="12">
        <f t="shared" si="331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0"/>
        <v>42150.546979166662</v>
      </c>
      <c r="L3545" s="12">
        <f t="shared" si="331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0"/>
        <v>42040.623344907406</v>
      </c>
      <c r="L3546" s="12">
        <f t="shared" si="331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0"/>
        <v>42075.599062499998</v>
      </c>
      <c r="L3547" s="12">
        <f t="shared" si="331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0"/>
        <v>42073.452361111107</v>
      </c>
      <c r="L3548" s="12">
        <f t="shared" si="331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0"/>
        <v>42479.870381944442</v>
      </c>
      <c r="L3549" s="12">
        <f t="shared" si="331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0"/>
        <v>42411.733958333331</v>
      </c>
      <c r="L3550" s="12">
        <f t="shared" si="331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0"/>
        <v>42223.186030092591</v>
      </c>
      <c r="L3551" s="12">
        <f t="shared" si="331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0"/>
        <v>42462.685162037036</v>
      </c>
      <c r="L3552" s="12">
        <f t="shared" si="331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0"/>
        <v>41753.307523148142</v>
      </c>
      <c r="L3553" s="12">
        <f t="shared" si="331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0"/>
        <v>41788.378749999996</v>
      </c>
      <c r="L3554" s="12">
        <f t="shared" si="331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0"/>
        <v>42195.820370370369</v>
      </c>
      <c r="L3555" s="12">
        <f t="shared" si="331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0"/>
        <v>42015.842118055552</v>
      </c>
      <c r="L3556" s="12">
        <f t="shared" si="331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0"/>
        <v>42661.233726851853</v>
      </c>
      <c r="L3557" s="12">
        <f t="shared" si="331"/>
        <v>42691.275393518517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0"/>
        <v>41808.441249999996</v>
      </c>
      <c r="L3558" s="12">
        <f t="shared" si="331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0"/>
        <v>41730.068414351852</v>
      </c>
      <c r="L3559" s="12">
        <f t="shared" si="331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0"/>
        <v>42139.608506944445</v>
      </c>
      <c r="L3560" s="12">
        <f t="shared" si="331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0"/>
        <v>42193.887824074067</v>
      </c>
      <c r="L3561" s="12">
        <f t="shared" si="331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0"/>
        <v>42115.68131944444</v>
      </c>
      <c r="L3562" s="12">
        <f t="shared" si="331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0"/>
        <v>42203.471967592595</v>
      </c>
      <c r="L3563" s="12">
        <f t="shared" si="331"/>
        <v>42221.566666666666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0"/>
        <v>42433.553553240738</v>
      </c>
      <c r="L3564" s="12">
        <f t="shared" si="331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0"/>
        <v>42555.46361111111</v>
      </c>
      <c r="L3565" s="12">
        <f t="shared" si="331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0"/>
        <v>42236.414918981478</v>
      </c>
      <c r="L3566" s="12">
        <f t="shared" si="331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0"/>
        <v>41974.534814814811</v>
      </c>
      <c r="L3567" s="12">
        <f t="shared" si="331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0"/>
        <v>41997.299571759257</v>
      </c>
      <c r="L3568" s="12">
        <f t="shared" si="331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0"/>
        <v>42135.602361111109</v>
      </c>
      <c r="L3569" s="12">
        <f t="shared" si="331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0"/>
        <v>41869.532337962963</v>
      </c>
      <c r="L3570" s="12">
        <f t="shared" si="331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0"/>
        <v>41982.480277777773</v>
      </c>
      <c r="L3571" s="12">
        <f t="shared" si="331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0"/>
        <v>41976.12364583333</v>
      </c>
      <c r="L3572" s="12">
        <f t="shared" si="331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0"/>
        <v>41912.650613425925</v>
      </c>
      <c r="L3573" s="12">
        <f t="shared" si="331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0"/>
        <v>42146.36206018518</v>
      </c>
      <c r="L3574" s="12">
        <f t="shared" si="331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0"/>
        <v>41921.167199074072</v>
      </c>
      <c r="L3575" s="12">
        <f t="shared" si="331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0"/>
        <v>41926.734351851854</v>
      </c>
      <c r="L3576" s="12">
        <f t="shared" si="331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0"/>
        <v>42561.575543981475</v>
      </c>
      <c r="L3577" s="12">
        <f t="shared" si="331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0"/>
        <v>42649.340902777774</v>
      </c>
      <c r="L3578" s="12">
        <f t="shared" si="331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0"/>
        <v>42093.578506944446</v>
      </c>
      <c r="L3579" s="12">
        <f t="shared" si="331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0"/>
        <v>42460.525196759256</v>
      </c>
      <c r="L3580" s="12">
        <f t="shared" si="331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0"/>
        <v>42430.553888888891</v>
      </c>
      <c r="L3581" s="12">
        <f t="shared" si="331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0"/>
        <v>42025.967847222222</v>
      </c>
      <c r="L3582" s="12">
        <f t="shared" si="331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0"/>
        <v>41836.26284722222</v>
      </c>
      <c r="L3583" s="12">
        <f t="shared" si="331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0"/>
        <v>42450.887523148143</v>
      </c>
      <c r="L3584" s="12">
        <f t="shared" si="331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0"/>
        <v>42418.217650462961</v>
      </c>
      <c r="L3585" s="12">
        <f t="shared" si="331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0"/>
        <v>42168.108148148145</v>
      </c>
      <c r="L3586" s="12">
        <f t="shared" si="331"/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6">(J3587/86400)+25569+(-5/24)</f>
        <v>41964.507986111108</v>
      </c>
      <c r="L3587" s="12">
        <f t="shared" ref="L3587:L3650" si="337">(I3587/86400)+25569+(-5/24)</f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8">
        <f t="shared" ref="R3587:R3650" si="339">E3587/N3587</f>
        <v>176.08695652173913</v>
      </c>
      <c r="S3587" t="str">
        <f t="shared" ref="S3587:S3650" si="340">LEFT(P3587, SEARCH("/", P3587) - 1)</f>
        <v>theater</v>
      </c>
      <c r="T3587" t="str">
        <f t="shared" ref="T3587:T3650" si="341">RIGHT(P3587, LEN(P3587) - SEARCH("/", 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6"/>
        <v>42576.489236111105</v>
      </c>
      <c r="L3588" s="12">
        <f t="shared" si="337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6"/>
        <v>42503.331643518519</v>
      </c>
      <c r="L3589" s="12">
        <f t="shared" si="337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6"/>
        <v>42101.620486111111</v>
      </c>
      <c r="L3590" s="12">
        <f t="shared" si="337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6"/>
        <v>42125.439201388886</v>
      </c>
      <c r="L3591" s="12">
        <f t="shared" si="337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6"/>
        <v>41902.125393518516</v>
      </c>
      <c r="L3592" s="12">
        <f t="shared" si="337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6"/>
        <v>42003.74009259259</v>
      </c>
      <c r="L3593" s="12">
        <f t="shared" si="337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6"/>
        <v>41988.621608796289</v>
      </c>
      <c r="L3594" s="12">
        <f t="shared" si="337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6"/>
        <v>41974.690266203703</v>
      </c>
      <c r="L3595" s="12">
        <f t="shared" si="337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6"/>
        <v>42591.858587962961</v>
      </c>
      <c r="L3596" s="12">
        <f t="shared" si="337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6"/>
        <v>42049.800034722219</v>
      </c>
      <c r="L3597" s="12">
        <f t="shared" si="337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6"/>
        <v>41856.506736111107</v>
      </c>
      <c r="L3598" s="12">
        <f t="shared" si="337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6"/>
        <v>42417.377199074072</v>
      </c>
      <c r="L3599" s="12">
        <f t="shared" si="337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6"/>
        <v>41866.590532407405</v>
      </c>
      <c r="L3600" s="12">
        <f t="shared" si="337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6"/>
        <v>42220.586539351854</v>
      </c>
      <c r="L3601" s="12">
        <f t="shared" si="337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6"/>
        <v>42628.640787037039</v>
      </c>
      <c r="L3602" s="12">
        <f t="shared" si="337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6"/>
        <v>41990.790300925924</v>
      </c>
      <c r="L3603" s="12">
        <f t="shared" si="337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6"/>
        <v>42447.68609953703</v>
      </c>
      <c r="L3604" s="12">
        <f t="shared" si="337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6"/>
        <v>42283.656018518515</v>
      </c>
      <c r="L3605" s="12">
        <f t="shared" si="337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6"/>
        <v>42482.80736111111</v>
      </c>
      <c r="L3606" s="12">
        <f t="shared" si="337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6"/>
        <v>42383.584791666661</v>
      </c>
      <c r="L3607" s="12">
        <f t="shared" si="337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6"/>
        <v>42566.396493055552</v>
      </c>
      <c r="L3608" s="12">
        <f t="shared" si="337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6"/>
        <v>42338.755578703705</v>
      </c>
      <c r="L3609" s="12">
        <f t="shared" si="337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6"/>
        <v>42506.501041666663</v>
      </c>
      <c r="L3610" s="12">
        <f t="shared" si="337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6"/>
        <v>42429.783391203702</v>
      </c>
      <c r="L3611" s="12">
        <f t="shared" si="337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6"/>
        <v>42203.22379629629</v>
      </c>
      <c r="L3612" s="12">
        <f t="shared" si="337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6"/>
        <v>42072.162048611113</v>
      </c>
      <c r="L3613" s="12">
        <f t="shared" si="337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6"/>
        <v>41789.518645833326</v>
      </c>
      <c r="L3614" s="12">
        <f t="shared" si="337"/>
        <v>41799.518645833326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6"/>
        <v>41788.381643518514</v>
      </c>
      <c r="L3615" s="12">
        <f t="shared" si="337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6"/>
        <v>42143.833518518521</v>
      </c>
      <c r="L3616" s="12">
        <f t="shared" si="337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6"/>
        <v>42318.385370370372</v>
      </c>
      <c r="L3617" s="12">
        <f t="shared" si="337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6"/>
        <v>42052.741481481477</v>
      </c>
      <c r="L3618" s="12">
        <f t="shared" si="337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6"/>
        <v>42779.401956018519</v>
      </c>
      <c r="L3619" s="12">
        <f t="shared" si="337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6"/>
        <v>42128.419560185182</v>
      </c>
      <c r="L3620" s="12">
        <f t="shared" si="337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6"/>
        <v>42660.923912037033</v>
      </c>
      <c r="L3621" s="12">
        <f t="shared" si="337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6"/>
        <v>42037.72987268518</v>
      </c>
      <c r="L3622" s="12">
        <f t="shared" si="337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6"/>
        <v>42619.727361111109</v>
      </c>
      <c r="L3623" s="12">
        <f t="shared" si="337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6"/>
        <v>41877.013553240737</v>
      </c>
      <c r="L3624" s="12">
        <f t="shared" si="337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6"/>
        <v>41828.528587962959</v>
      </c>
      <c r="L3625" s="12">
        <f t="shared" si="337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6"/>
        <v>42545.56585648148</v>
      </c>
      <c r="L3626" s="12">
        <f t="shared" si="337"/>
        <v>42605.56585648148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6"/>
        <v>42157.444178240738</v>
      </c>
      <c r="L3627" s="12">
        <f t="shared" si="337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6"/>
        <v>41846.458993055552</v>
      </c>
      <c r="L3628" s="12">
        <f t="shared" si="337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6"/>
        <v>42460.533414351848</v>
      </c>
      <c r="L3629" s="12">
        <f t="shared" si="337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6"/>
        <v>42291.6249537037</v>
      </c>
      <c r="L3630" s="12">
        <f t="shared" si="337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6"/>
        <v>42436.886157407404</v>
      </c>
      <c r="L3631" s="12">
        <f t="shared" si="337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6"/>
        <v>41942.638773148145</v>
      </c>
      <c r="L3632" s="12">
        <f t="shared" si="337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6"/>
        <v>41880.54510416666</v>
      </c>
      <c r="L3633" s="12">
        <f t="shared" si="337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6"/>
        <v>41946.728576388887</v>
      </c>
      <c r="L3634" s="12">
        <f t="shared" si="337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6"/>
        <v>42649.415127314809</v>
      </c>
      <c r="L3635" s="12">
        <f t="shared" si="337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6"/>
        <v>42700.958032407405</v>
      </c>
      <c r="L3636" s="12">
        <f t="shared" si="337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6"/>
        <v>42450.674490740734</v>
      </c>
      <c r="L3637" s="12">
        <f t="shared" si="337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6"/>
        <v>42226.486446759256</v>
      </c>
      <c r="L3638" s="12">
        <f t="shared" si="337"/>
        <v>42261.486446759256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6"/>
        <v>41975.492303240739</v>
      </c>
      <c r="L3639" s="12">
        <f t="shared" si="337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6"/>
        <v>42053.464490740742</v>
      </c>
      <c r="L3640" s="12">
        <f t="shared" si="337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6"/>
        <v>42590.468819444439</v>
      </c>
      <c r="L3641" s="12">
        <f t="shared" si="337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6"/>
        <v>42104.573263888888</v>
      </c>
      <c r="L3642" s="12">
        <f t="shared" si="337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6"/>
        <v>41899.41873842592</v>
      </c>
      <c r="L3643" s="12">
        <f t="shared" si="337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6"/>
        <v>42297.607951388891</v>
      </c>
      <c r="L3644" s="12">
        <f t="shared" si="337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6"/>
        <v>42284.935636574075</v>
      </c>
      <c r="L3645" s="12">
        <f t="shared" si="337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6"/>
        <v>42409.033414351848</v>
      </c>
      <c r="L3646" s="12">
        <f t="shared" si="337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6"/>
        <v>42665.762013888881</v>
      </c>
      <c r="L3647" s="12">
        <f t="shared" si="337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6"/>
        <v>42140.21298611111</v>
      </c>
      <c r="L3648" s="12">
        <f t="shared" si="337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6"/>
        <v>42598.540821759256</v>
      </c>
      <c r="L3649" s="12">
        <f t="shared" si="337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6"/>
        <v>41887.083854166667</v>
      </c>
      <c r="L3650" s="12">
        <f t="shared" si="337"/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2">(J3651/86400)+25569+(-5/24)</f>
        <v>41780.504560185182</v>
      </c>
      <c r="L3651" s="12">
        <f t="shared" ref="L3651:L3714" si="343">(I3651/86400)+25569+(-5/24)</f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8">
        <f t="shared" ref="R3651:R3714" si="345">E3651/N3651</f>
        <v>97.5</v>
      </c>
      <c r="S3651" t="str">
        <f t="shared" ref="S3651:S3714" si="346">LEFT(P3651, SEARCH("/", P3651) - 1)</f>
        <v>theater</v>
      </c>
      <c r="T3651" t="str">
        <f t="shared" ref="T3651:T3714" si="347">RIGHT(P3651, LEN(P3651) - SEARCH("/", 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2"/>
        <v>42381.270648148151</v>
      </c>
      <c r="L3652" s="12">
        <f t="shared" si="343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2"/>
        <v>41828.437986111108</v>
      </c>
      <c r="L3653" s="12">
        <f t="shared" si="343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2"/>
        <v>42596.436365740738</v>
      </c>
      <c r="L3654" s="12">
        <f t="shared" si="343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2"/>
        <v>42191.155173611107</v>
      </c>
      <c r="L3655" s="12">
        <f t="shared" si="343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2"/>
        <v>42440.20817129629</v>
      </c>
      <c r="L3656" s="12">
        <f t="shared" si="343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2"/>
        <v>42173.594884259255</v>
      </c>
      <c r="L3657" s="12">
        <f t="shared" si="343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2"/>
        <v>42737.701805555553</v>
      </c>
      <c r="L3658" s="12">
        <f t="shared" si="343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2"/>
        <v>42499.4215162037</v>
      </c>
      <c r="L3659" s="12">
        <f t="shared" si="343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2"/>
        <v>41775.650231481479</v>
      </c>
      <c r="L3660" s="12">
        <f t="shared" si="343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2"/>
        <v>42055.068865740737</v>
      </c>
      <c r="L3661" s="12">
        <f t="shared" si="343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2"/>
        <v>41971.672743055555</v>
      </c>
      <c r="L3662" s="12">
        <f t="shared" si="343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2"/>
        <v>42447.688333333332</v>
      </c>
      <c r="L3663" s="12">
        <f t="shared" si="343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2"/>
        <v>42064.011736111112</v>
      </c>
      <c r="L3664" s="12">
        <f t="shared" si="343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2"/>
        <v>42665.243402777771</v>
      </c>
      <c r="L3665" s="12">
        <f t="shared" si="343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2"/>
        <v>42523.04038194444</v>
      </c>
      <c r="L3666" s="12">
        <f t="shared" si="343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2"/>
        <v>42294.59979166666</v>
      </c>
      <c r="L3667" s="12">
        <f t="shared" si="343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2"/>
        <v>41822.696550925924</v>
      </c>
      <c r="L3668" s="12">
        <f t="shared" si="343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2"/>
        <v>42173.761793981474</v>
      </c>
      <c r="L3669" s="12">
        <f t="shared" si="343"/>
        <v>42203.761793981474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2"/>
        <v>42185.347824074073</v>
      </c>
      <c r="L3670" s="12">
        <f t="shared" si="343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2"/>
        <v>42136.466863425921</v>
      </c>
      <c r="L3671" s="12">
        <f t="shared" si="343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2"/>
        <v>42142.305682870363</v>
      </c>
      <c r="L3672" s="12">
        <f t="shared" si="343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2"/>
        <v>41820.419756944444</v>
      </c>
      <c r="L3673" s="12">
        <f t="shared" si="343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2"/>
        <v>41878.738240740735</v>
      </c>
      <c r="L3674" s="12">
        <f t="shared" si="343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2"/>
        <v>41914.086770833332</v>
      </c>
      <c r="L3675" s="12">
        <f t="shared" si="343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2"/>
        <v>42556.664687499993</v>
      </c>
      <c r="L3676" s="12">
        <f t="shared" si="343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2"/>
        <v>42493.388680555552</v>
      </c>
      <c r="L3677" s="12">
        <f t="shared" si="343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2"/>
        <v>41876.607453703698</v>
      </c>
      <c r="L3678" s="12">
        <f t="shared" si="343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2"/>
        <v>41802.365949074076</v>
      </c>
      <c r="L3679" s="12">
        <f t="shared" si="343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2"/>
        <v>42120.322893518511</v>
      </c>
      <c r="L3680" s="12">
        <f t="shared" si="343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2"/>
        <v>41786.553020833329</v>
      </c>
      <c r="L3681" s="12">
        <f t="shared" si="343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2"/>
        <v>42627.245763888888</v>
      </c>
      <c r="L3682" s="12">
        <f t="shared" si="343"/>
        <v>42648.245763888888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2"/>
        <v>42374.443171296291</v>
      </c>
      <c r="L3683" s="12">
        <f t="shared" si="343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2"/>
        <v>41772.477060185185</v>
      </c>
      <c r="L3684" s="12">
        <f t="shared" si="343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2"/>
        <v>42632.908518518518</v>
      </c>
      <c r="L3685" s="12">
        <f t="shared" si="343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2"/>
        <v>42218.97206018518</v>
      </c>
      <c r="L3686" s="12">
        <f t="shared" si="343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2"/>
        <v>41753.384942129625</v>
      </c>
      <c r="L3687" s="12">
        <f t="shared" si="343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2"/>
        <v>42230.454398148147</v>
      </c>
      <c r="L3688" s="12">
        <f t="shared" si="343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2"/>
        <v>41787.009895833333</v>
      </c>
      <c r="L3689" s="12">
        <f t="shared" si="343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2"/>
        <v>41829.578749999993</v>
      </c>
      <c r="L3690" s="12">
        <f t="shared" si="343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2"/>
        <v>42147.61850694444</v>
      </c>
      <c r="L3691" s="12">
        <f t="shared" si="343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2"/>
        <v>41940.38984953703</v>
      </c>
      <c r="L3692" s="12">
        <f t="shared" si="343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2"/>
        <v>42020.492233796293</v>
      </c>
      <c r="L3693" s="12">
        <f t="shared" si="343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2"/>
        <v>41891.756701388884</v>
      </c>
      <c r="L3694" s="12">
        <f t="shared" si="343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2"/>
        <v>42308.98297453703</v>
      </c>
      <c r="L3695" s="12">
        <f t="shared" si="343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2"/>
        <v>42489.925543981481</v>
      </c>
      <c r="L3696" s="12">
        <f t="shared" si="343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2"/>
        <v>41995.662152777775</v>
      </c>
      <c r="L3697" s="12">
        <f t="shared" si="343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2"/>
        <v>41988.408749999995</v>
      </c>
      <c r="L3698" s="12">
        <f t="shared" si="343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2"/>
        <v>42479.2575</v>
      </c>
      <c r="L3699" s="12">
        <f t="shared" si="343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2"/>
        <v>42401.598229166666</v>
      </c>
      <c r="L3700" s="12">
        <f t="shared" si="343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2"/>
        <v>41897.393703703703</v>
      </c>
      <c r="L3701" s="12">
        <f t="shared" si="343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2"/>
        <v>41882.37731481481</v>
      </c>
      <c r="L3702" s="12">
        <f t="shared" si="343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2"/>
        <v>42129.333252314813</v>
      </c>
      <c r="L3703" s="12">
        <f t="shared" si="343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2"/>
        <v>42524.329675925925</v>
      </c>
      <c r="L3704" s="12">
        <f t="shared" si="343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2"/>
        <v>42556.296157407407</v>
      </c>
      <c r="L3705" s="12">
        <f t="shared" si="343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2"/>
        <v>42461.481412037036</v>
      </c>
      <c r="L3706" s="12">
        <f t="shared" si="343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2"/>
        <v>41792.334652777776</v>
      </c>
      <c r="L3707" s="12">
        <f t="shared" si="343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2"/>
        <v>41879.705428240741</v>
      </c>
      <c r="L3708" s="12">
        <f t="shared" si="343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2"/>
        <v>42551.840023148143</v>
      </c>
      <c r="L3709" s="12">
        <f t="shared" si="343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2"/>
        <v>41809.933865740742</v>
      </c>
      <c r="L3710" s="12">
        <f t="shared" si="343"/>
        <v>41823.933865740742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2"/>
        <v>41785.499374999999</v>
      </c>
      <c r="L3711" s="12">
        <f t="shared" si="343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2"/>
        <v>42072.367916666662</v>
      </c>
      <c r="L3712" s="12">
        <f t="shared" si="343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2"/>
        <v>41779.5158912037</v>
      </c>
      <c r="L3713" s="12">
        <f t="shared" si="343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2"/>
        <v>42133.963738425919</v>
      </c>
      <c r="L3714" s="12">
        <f t="shared" si="343"/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48">(J3715/86400)+25569+(-5/24)</f>
        <v>42505.529699074068</v>
      </c>
      <c r="L3715" s="12">
        <f t="shared" ref="L3715:L3778" si="349">(I3715/86400)+25569+(-5/24)</f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8">
        <f t="shared" ref="R3715:R3778" si="351">E3715/N3715</f>
        <v>106.84210526315789</v>
      </c>
      <c r="S3715" t="str">
        <f t="shared" ref="S3715:S3778" si="352">LEFT(P3715, SEARCH("/", P3715) - 1)</f>
        <v>theater</v>
      </c>
      <c r="T3715" t="str">
        <f t="shared" ref="T3715:T3778" si="353">RIGHT(P3715, LEN(P3715) - SEARCH("/", 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48"/>
        <v>42118.347997685181</v>
      </c>
      <c r="L3716" s="12">
        <f t="shared" si="349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48"/>
        <v>42036.787256944437</v>
      </c>
      <c r="L3717" s="12">
        <f t="shared" si="349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48"/>
        <v>42360.679502314808</v>
      </c>
      <c r="L3718" s="12">
        <f t="shared" si="349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48"/>
        <v>42102.657974537033</v>
      </c>
      <c r="L3719" s="12">
        <f t="shared" si="349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48"/>
        <v>42032.507812499993</v>
      </c>
      <c r="L3720" s="12">
        <f t="shared" si="349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48"/>
        <v>42147.521597222221</v>
      </c>
      <c r="L3721" s="12">
        <f t="shared" si="349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48"/>
        <v>42165.784791666665</v>
      </c>
      <c r="L3722" s="12">
        <f t="shared" si="349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48"/>
        <v>41927.727824074071</v>
      </c>
      <c r="L3723" s="12">
        <f t="shared" si="349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48"/>
        <v>42381.463506944441</v>
      </c>
      <c r="L3724" s="12">
        <f t="shared" si="349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48"/>
        <v>41943.544699074067</v>
      </c>
      <c r="L3725" s="12">
        <f t="shared" si="349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48"/>
        <v>42465.283101851848</v>
      </c>
      <c r="L3726" s="12">
        <f t="shared" si="349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48"/>
        <v>42401.736886574072</v>
      </c>
      <c r="L3727" s="12">
        <f t="shared" si="349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48"/>
        <v>42461.932534722218</v>
      </c>
      <c r="L3728" s="12">
        <f t="shared" si="349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48"/>
        <v>42632.139976851853</v>
      </c>
      <c r="L3729" s="12">
        <f t="shared" si="349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48"/>
        <v>42204.962685185186</v>
      </c>
      <c r="L3730" s="12">
        <f t="shared" si="349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48"/>
        <v>42040.996666666666</v>
      </c>
      <c r="L3731" s="12">
        <f t="shared" si="349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48"/>
        <v>42203.46943287037</v>
      </c>
      <c r="L3732" s="12">
        <f t="shared" si="349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48"/>
        <v>41983.544513888883</v>
      </c>
      <c r="L3733" s="12">
        <f t="shared" si="349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48"/>
        <v>41968.469131944446</v>
      </c>
      <c r="L3734" s="12">
        <f t="shared" si="349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48"/>
        <v>42102.816064814811</v>
      </c>
      <c r="L3735" s="12">
        <f t="shared" si="349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48"/>
        <v>42089.693240740737</v>
      </c>
      <c r="L3736" s="12">
        <f t="shared" si="349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48"/>
        <v>42122.484826388885</v>
      </c>
      <c r="L3737" s="12">
        <f t="shared" si="349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48"/>
        <v>42048.503391203696</v>
      </c>
      <c r="L3738" s="12">
        <f t="shared" si="349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48"/>
        <v>42297.482673611106</v>
      </c>
      <c r="L3739" s="12">
        <f t="shared" si="349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48"/>
        <v>41813.730381944442</v>
      </c>
      <c r="L3740" s="12">
        <f t="shared" si="349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48"/>
        <v>42548.241527777776</v>
      </c>
      <c r="L3741" s="12">
        <f t="shared" si="349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48"/>
        <v>41832.881423611107</v>
      </c>
      <c r="L3742" s="12">
        <f t="shared" si="349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48"/>
        <v>42325.712384259255</v>
      </c>
      <c r="L3743" s="12">
        <f t="shared" si="349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48"/>
        <v>41858.006296296291</v>
      </c>
      <c r="L3744" s="12">
        <f t="shared" si="349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48"/>
        <v>41793.501898148148</v>
      </c>
      <c r="L3745" s="12">
        <f t="shared" si="349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48"/>
        <v>41793.605925925927</v>
      </c>
      <c r="L3746" s="12">
        <f t="shared" si="349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48"/>
        <v>41831.489606481475</v>
      </c>
      <c r="L3747" s="12">
        <f t="shared" si="349"/>
        <v>41861.489606481475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48"/>
        <v>42621.18100694444</v>
      </c>
      <c r="L3748" s="12">
        <f t="shared" si="349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48"/>
        <v>42164.091388888883</v>
      </c>
      <c r="L3749" s="12">
        <f t="shared" si="349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48"/>
        <v>42395.498101851852</v>
      </c>
      <c r="L3750" s="12">
        <f t="shared" si="349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48"/>
        <v>42457.918842592589</v>
      </c>
      <c r="L3751" s="12">
        <f t="shared" si="349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48"/>
        <v>42016.773240740738</v>
      </c>
      <c r="L3752" s="12">
        <f t="shared" si="349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48"/>
        <v>42402.827233796292</v>
      </c>
      <c r="L3753" s="12">
        <f t="shared" si="349"/>
        <v>42462.785567129627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48"/>
        <v>42619.594155092585</v>
      </c>
      <c r="L3754" s="12">
        <f t="shared" si="349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48"/>
        <v>42128.615740740737</v>
      </c>
      <c r="L3755" s="12">
        <f t="shared" si="349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48"/>
        <v>41808.67288194444</v>
      </c>
      <c r="L3756" s="12">
        <f t="shared" si="349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48"/>
        <v>42445.658645833326</v>
      </c>
      <c r="L3757" s="12">
        <f t="shared" si="349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48"/>
        <v>41771.606458333328</v>
      </c>
      <c r="L3758" s="12">
        <f t="shared" si="349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48"/>
        <v>41954.642534722218</v>
      </c>
      <c r="L3759" s="12">
        <f t="shared" si="349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48"/>
        <v>41747.263171296298</v>
      </c>
      <c r="L3760" s="12">
        <f t="shared" si="349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48"/>
        <v>42181.899918981479</v>
      </c>
      <c r="L3761" s="12">
        <f t="shared" si="349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48"/>
        <v>41739.316967592589</v>
      </c>
      <c r="L3762" s="12">
        <f t="shared" si="349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48"/>
        <v>42173.258530092593</v>
      </c>
      <c r="L3763" s="12">
        <f t="shared" si="349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48"/>
        <v>42193.605196759258</v>
      </c>
      <c r="L3764" s="12">
        <f t="shared" si="349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48"/>
        <v>42065.541967592588</v>
      </c>
      <c r="L3765" s="12">
        <f t="shared" si="349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48"/>
        <v>42499.634629629632</v>
      </c>
      <c r="L3766" s="12">
        <f t="shared" si="349"/>
        <v>42518.816666666666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48"/>
        <v>41820.568078703705</v>
      </c>
      <c r="L3767" s="12">
        <f t="shared" si="349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48"/>
        <v>41787.958854166667</v>
      </c>
      <c r="L3768" s="12">
        <f t="shared" si="349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48"/>
        <v>42049.811307870368</v>
      </c>
      <c r="L3769" s="12">
        <f t="shared" si="349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48"/>
        <v>41772.519560185181</v>
      </c>
      <c r="L3770" s="12">
        <f t="shared" si="349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48"/>
        <v>42445.389803240738</v>
      </c>
      <c r="L3771" s="12">
        <f t="shared" si="349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48"/>
        <v>42138.722337962965</v>
      </c>
      <c r="L3772" s="12">
        <f t="shared" si="349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48"/>
        <v>42493.64875</v>
      </c>
      <c r="L3773" s="12">
        <f t="shared" si="349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48"/>
        <v>42682.408634259256</v>
      </c>
      <c r="L3774" s="12">
        <f t="shared" si="349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48"/>
        <v>42655.796840277777</v>
      </c>
      <c r="L3775" s="12">
        <f t="shared" si="349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48"/>
        <v>42087.583969907406</v>
      </c>
      <c r="L3776" s="12">
        <f t="shared" si="349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48"/>
        <v>42075.734293981477</v>
      </c>
      <c r="L3777" s="12">
        <f t="shared" si="349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48"/>
        <v>41814.159467592588</v>
      </c>
      <c r="L3778" s="12">
        <f t="shared" si="349"/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4">(J3779/86400)+25569+(-5/24)</f>
        <v>41886.903020833335</v>
      </c>
      <c r="L3779" s="12">
        <f t="shared" ref="L3779:L3842" si="355">(I3779/86400)+25569+(-5/24)</f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8">
        <f t="shared" ref="R3779:R3842" si="357">E3779/N3779</f>
        <v>48.542372881355931</v>
      </c>
      <c r="S3779" t="str">
        <f t="shared" ref="S3779:S3842" si="358">LEFT(P3779, SEARCH("/", P3779) - 1)</f>
        <v>theater</v>
      </c>
      <c r="T3779" t="str">
        <f t="shared" ref="T3779:T3842" si="359">RIGHT(P3779, LEN(P3779) - SEARCH("/", 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4"/>
        <v>41989.610879629625</v>
      </c>
      <c r="L3780" s="12">
        <f t="shared" si="35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4"/>
        <v>42425.527083333327</v>
      </c>
      <c r="L3781" s="12">
        <f t="shared" si="355"/>
        <v>42455.485416666663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4"/>
        <v>42166.011400462965</v>
      </c>
      <c r="L3782" s="12">
        <f t="shared" si="355"/>
        <v>42198.629166666666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4"/>
        <v>41865.674594907403</v>
      </c>
      <c r="L3783" s="12">
        <f t="shared" si="35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4"/>
        <v>42546.653900462959</v>
      </c>
      <c r="L3784" s="12">
        <f t="shared" si="35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4"/>
        <v>42419.931944444441</v>
      </c>
      <c r="L3785" s="12">
        <f t="shared" si="35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4"/>
        <v>42531.772361111107</v>
      </c>
      <c r="L3786" s="12">
        <f t="shared" si="35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4"/>
        <v>42548.430196759255</v>
      </c>
      <c r="L3787" s="12">
        <f t="shared" si="35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4"/>
        <v>42486.829571759255</v>
      </c>
      <c r="L3788" s="12">
        <f t="shared" si="35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4"/>
        <v>42167.326458333329</v>
      </c>
      <c r="L3789" s="12">
        <f t="shared" si="35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4"/>
        <v>42333.487488425926</v>
      </c>
      <c r="L3790" s="12">
        <f t="shared" si="35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4"/>
        <v>42138.590486111112</v>
      </c>
      <c r="L3791" s="12">
        <f t="shared" si="35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4"/>
        <v>42666.458599537036</v>
      </c>
      <c r="L3792" s="12">
        <f t="shared" si="35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4"/>
        <v>41766.4837037037</v>
      </c>
      <c r="L3793" s="12">
        <f t="shared" si="35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4"/>
        <v>42170.238680555551</v>
      </c>
      <c r="L3794" s="12">
        <f t="shared" si="35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4"/>
        <v>41968.73065972222</v>
      </c>
      <c r="L3795" s="12">
        <f t="shared" si="35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4"/>
        <v>42132.372152777774</v>
      </c>
      <c r="L3796" s="12">
        <f t="shared" si="35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4"/>
        <v>42201.227893518517</v>
      </c>
      <c r="L3797" s="12">
        <f t="shared" si="35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4"/>
        <v>42688.821250000001</v>
      </c>
      <c r="L3798" s="12">
        <f t="shared" si="35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4"/>
        <v>42084.673206018517</v>
      </c>
      <c r="L3799" s="12">
        <f t="shared" si="35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4"/>
        <v>41831.514444444438</v>
      </c>
      <c r="L3800" s="12">
        <f t="shared" si="355"/>
        <v>41861.514444444438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4"/>
        <v>42410.722719907404</v>
      </c>
      <c r="L3801" s="12">
        <f t="shared" si="35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4"/>
        <v>41982.528738425921</v>
      </c>
      <c r="L3802" s="12">
        <f t="shared" si="35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4"/>
        <v>41975.467777777776</v>
      </c>
      <c r="L3803" s="12">
        <f t="shared" si="35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4"/>
        <v>42268.917893518512</v>
      </c>
      <c r="L3804" s="12">
        <f t="shared" si="35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4"/>
        <v>42403.763518518514</v>
      </c>
      <c r="L3805" s="12">
        <f t="shared" si="35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4"/>
        <v>42526.801203703704</v>
      </c>
      <c r="L3806" s="12">
        <f t="shared" si="35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4"/>
        <v>41849.678703703699</v>
      </c>
      <c r="L3807" s="12">
        <f t="shared" si="35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4"/>
        <v>41799.050706018512</v>
      </c>
      <c r="L3808" s="12">
        <f t="shared" si="35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4"/>
        <v>42090.700682870367</v>
      </c>
      <c r="L3809" s="12">
        <f t="shared" si="35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4"/>
        <v>42059.24559027778</v>
      </c>
      <c r="L3810" s="12">
        <f t="shared" si="35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4"/>
        <v>41800.318368055552</v>
      </c>
      <c r="L3811" s="12">
        <f t="shared" si="355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4"/>
        <v>42054.640717592592</v>
      </c>
      <c r="L3812" s="12">
        <f t="shared" si="35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4"/>
        <v>42487.418668981474</v>
      </c>
      <c r="L3813" s="12">
        <f t="shared" si="35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4"/>
        <v>42109.542916666665</v>
      </c>
      <c r="L3814" s="12">
        <f t="shared" si="35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4"/>
        <v>42497.067372685182</v>
      </c>
      <c r="L3815" s="12">
        <f t="shared" si="35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4"/>
        <v>42058.695740740739</v>
      </c>
      <c r="L3816" s="12">
        <f t="shared" si="35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4"/>
        <v>42207.051585648143</v>
      </c>
      <c r="L3817" s="12">
        <f t="shared" si="35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4"/>
        <v>41807.481747685182</v>
      </c>
      <c r="L3818" s="12">
        <f t="shared" si="35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4"/>
        <v>42284.488611111105</v>
      </c>
      <c r="L3819" s="12">
        <f t="shared" si="35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4"/>
        <v>42045.634050925924</v>
      </c>
      <c r="L3820" s="12">
        <f t="shared" si="35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4"/>
        <v>42184.001203703701</v>
      </c>
      <c r="L3821" s="12">
        <f t="shared" si="35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4"/>
        <v>42160.443483796298</v>
      </c>
      <c r="L3822" s="12">
        <f t="shared" si="35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4"/>
        <v>42340.972303240742</v>
      </c>
      <c r="L3823" s="12">
        <f t="shared" si="35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4"/>
        <v>42329.629826388882</v>
      </c>
      <c r="L3824" s="12">
        <f t="shared" si="35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4"/>
        <v>42170.701898148145</v>
      </c>
      <c r="L3825" s="12">
        <f t="shared" si="35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4"/>
        <v>42571.417858796289</v>
      </c>
      <c r="L3826" s="12">
        <f t="shared" si="35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4"/>
        <v>42150.861273148148</v>
      </c>
      <c r="L3827" s="12">
        <f t="shared" si="35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4"/>
        <v>42101.215208333328</v>
      </c>
      <c r="L3828" s="12">
        <f t="shared" si="35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4"/>
        <v>42034.719918981478</v>
      </c>
      <c r="L3829" s="12">
        <f t="shared" si="35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4"/>
        <v>41944.319293981483</v>
      </c>
      <c r="L3830" s="12">
        <f t="shared" si="355"/>
        <v>42004.36096064814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4"/>
        <v>42593.657071759262</v>
      </c>
      <c r="L3831" s="12">
        <f t="shared" si="35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4"/>
        <v>42503.532534722217</v>
      </c>
      <c r="L3832" s="12">
        <f t="shared" si="35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4"/>
        <v>41927.640567129631</v>
      </c>
      <c r="L3833" s="12">
        <f t="shared" si="35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4"/>
        <v>42374.906655092585</v>
      </c>
      <c r="L3834" s="12">
        <f t="shared" si="35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4"/>
        <v>41963.664027777777</v>
      </c>
      <c r="L3835" s="12">
        <f t="shared" si="35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4"/>
        <v>42143.236886574072</v>
      </c>
      <c r="L3836" s="12">
        <f t="shared" si="35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4"/>
        <v>42460.733888888884</v>
      </c>
      <c r="L3837" s="12">
        <f t="shared" si="35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4"/>
        <v>42553.718194444438</v>
      </c>
      <c r="L3838" s="12">
        <f t="shared" si="35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4"/>
        <v>42152.557384259257</v>
      </c>
      <c r="L3839" s="12">
        <f t="shared" si="35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4"/>
        <v>42116.502418981479</v>
      </c>
      <c r="L3840" s="12">
        <f t="shared" si="35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4"/>
        <v>42154.934305555558</v>
      </c>
      <c r="L3841" s="12">
        <f t="shared" si="355"/>
        <v>42214.934305555558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4"/>
        <v>42432.493391203701</v>
      </c>
      <c r="L3842" s="12">
        <f t="shared" si="355"/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0">(J3843/86400)+25569+(-5/24)</f>
        <v>41780.57739583333</v>
      </c>
      <c r="L3843" s="12">
        <f t="shared" ref="L3843:L3906" si="361">(I3843/86400)+25569+(-5/24)</f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8">
        <f t="shared" ref="R3843:R3906" si="363">E3843/N3843</f>
        <v>25.647058823529413</v>
      </c>
      <c r="S3843" t="str">
        <f t="shared" ref="S3843:S3906" si="364">LEFT(P3843, SEARCH("/", P3843) - 1)</f>
        <v>theater</v>
      </c>
      <c r="T3843" t="str">
        <f t="shared" ref="T3843:T3906" si="365">RIGHT(P3843, LEN(P3843) - SEARCH("/", 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0"/>
        <v>41740.285324074073</v>
      </c>
      <c r="L3844" s="12">
        <f t="shared" si="361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0"/>
        <v>41765.864166666666</v>
      </c>
      <c r="L3845" s="12">
        <f t="shared" si="361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0"/>
        <v>41766.408958333333</v>
      </c>
      <c r="L3846" s="12">
        <f t="shared" si="361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0"/>
        <v>42248.418680555558</v>
      </c>
      <c r="L3847" s="12">
        <f t="shared" si="361"/>
        <v>42278.418680555558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0"/>
        <v>41885.01321759259</v>
      </c>
      <c r="L3848" s="12">
        <f t="shared" si="361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0"/>
        <v>42159.016099537032</v>
      </c>
      <c r="L3849" s="12">
        <f t="shared" si="361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0"/>
        <v>42265.608668981477</v>
      </c>
      <c r="L3850" s="12">
        <f t="shared" si="361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0"/>
        <v>42136.558842592589</v>
      </c>
      <c r="L3851" s="12">
        <f t="shared" si="361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0"/>
        <v>41974.916006944441</v>
      </c>
      <c r="L3852" s="12">
        <f t="shared" si="361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0"/>
        <v>42172.23123842592</v>
      </c>
      <c r="L3853" s="12">
        <f t="shared" si="361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0"/>
        <v>42064.982361111113</v>
      </c>
      <c r="L3854" s="12">
        <f t="shared" si="361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0"/>
        <v>41848.631689814814</v>
      </c>
      <c r="L3855" s="12">
        <f t="shared" si="361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0"/>
        <v>42103.67659722222</v>
      </c>
      <c r="L3856" s="12">
        <f t="shared" si="361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0"/>
        <v>42059.762395833335</v>
      </c>
      <c r="L3857" s="12">
        <f t="shared" si="361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0"/>
        <v>42041.534756944442</v>
      </c>
      <c r="L3858" s="12">
        <f t="shared" si="361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0"/>
        <v>41829.528819444444</v>
      </c>
      <c r="L3859" s="12">
        <f t="shared" si="361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0"/>
        <v>42128.222731481474</v>
      </c>
      <c r="L3860" s="12">
        <f t="shared" si="361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0"/>
        <v>41789.685266203705</v>
      </c>
      <c r="L3861" s="12">
        <f t="shared" si="361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0"/>
        <v>41833.452662037038</v>
      </c>
      <c r="L3862" s="12">
        <f t="shared" si="361"/>
        <v>41863.452662037038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0"/>
        <v>41914.381678240738</v>
      </c>
      <c r="L3863" s="12">
        <f t="shared" si="361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0"/>
        <v>42611.052731481475</v>
      </c>
      <c r="L3864" s="12">
        <f t="shared" si="361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0"/>
        <v>42253.424826388888</v>
      </c>
      <c r="L3865" s="12">
        <f t="shared" si="361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0"/>
        <v>42295.683495370373</v>
      </c>
      <c r="L3866" s="12">
        <f t="shared" si="361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0"/>
        <v>41841.44326388889</v>
      </c>
      <c r="L3867" s="12">
        <f t="shared" si="361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0"/>
        <v>42402.738668981481</v>
      </c>
      <c r="L3868" s="12">
        <f t="shared" si="361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0"/>
        <v>42509.605775462966</v>
      </c>
      <c r="L3869" s="12">
        <f t="shared" si="361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0"/>
        <v>41865.45144675926</v>
      </c>
      <c r="L3870" s="12">
        <f t="shared" si="361"/>
        <v>41890.45144675926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0"/>
        <v>42047.516111111108</v>
      </c>
      <c r="L3871" s="12">
        <f t="shared" si="361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0"/>
        <v>41792.963865740741</v>
      </c>
      <c r="L3872" s="12">
        <f t="shared" si="361"/>
        <v>41822.963865740741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0"/>
        <v>42763.572337962956</v>
      </c>
      <c r="L3873" s="12">
        <f t="shared" si="361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0"/>
        <v>42179.9374537037</v>
      </c>
      <c r="L3874" s="12">
        <f t="shared" si="361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0"/>
        <v>42255.487673611111</v>
      </c>
      <c r="L3875" s="12">
        <f t="shared" si="361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0"/>
        <v>42006.808124999996</v>
      </c>
      <c r="L3876" s="12">
        <f t="shared" si="361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0"/>
        <v>42615.138483796291</v>
      </c>
      <c r="L3877" s="12">
        <f t="shared" si="361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0"/>
        <v>42372.415833333333</v>
      </c>
      <c r="L3878" s="12">
        <f t="shared" si="361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0"/>
        <v>42682.469351851854</v>
      </c>
      <c r="L3879" s="12">
        <f t="shared" si="361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0"/>
        <v>42154.610486111109</v>
      </c>
      <c r="L3880" s="12">
        <f t="shared" si="361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0"/>
        <v>41999.652731481481</v>
      </c>
      <c r="L3881" s="12">
        <f t="shared" si="361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0"/>
        <v>41815.606712962959</v>
      </c>
      <c r="L3882" s="12">
        <f t="shared" si="361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0"/>
        <v>42755.810173611106</v>
      </c>
      <c r="L3883" s="12">
        <f t="shared" si="361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0"/>
        <v>42373.77511574074</v>
      </c>
      <c r="L3884" s="12">
        <f t="shared" si="361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0"/>
        <v>41854.394317129627</v>
      </c>
      <c r="L3885" s="12">
        <f t="shared" si="361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0"/>
        <v>42065.583240740736</v>
      </c>
      <c r="L3886" s="12">
        <f t="shared" si="361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0"/>
        <v>42469.742951388886</v>
      </c>
      <c r="L3887" s="12">
        <f t="shared" si="361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0"/>
        <v>41954.019699074073</v>
      </c>
      <c r="L3888" s="12">
        <f t="shared" si="361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0"/>
        <v>42079.649641203701</v>
      </c>
      <c r="L3889" s="12">
        <f t="shared" si="361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0"/>
        <v>42762.337476851848</v>
      </c>
      <c r="L3890" s="12">
        <f t="shared" si="361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0"/>
        <v>41976.796643518515</v>
      </c>
      <c r="L3891" s="12">
        <f t="shared" si="361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0"/>
        <v>42171.55027777778</v>
      </c>
      <c r="L3892" s="12">
        <f t="shared" si="361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0"/>
        <v>42055.924120370364</v>
      </c>
      <c r="L3893" s="12">
        <f t="shared" si="361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0"/>
        <v>41867.443946759253</v>
      </c>
      <c r="L3894" s="12">
        <f t="shared" si="361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0"/>
        <v>41779.449537037035</v>
      </c>
      <c r="L3895" s="12">
        <f t="shared" si="361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0"/>
        <v>42679.750138888885</v>
      </c>
      <c r="L3896" s="12">
        <f t="shared" si="361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0"/>
        <v>42032.041875000003</v>
      </c>
      <c r="L3897" s="12">
        <f t="shared" si="361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0"/>
        <v>41792.983541666668</v>
      </c>
      <c r="L3898" s="12">
        <f t="shared" si="361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0"/>
        <v>41982.665312499994</v>
      </c>
      <c r="L3899" s="12">
        <f t="shared" si="361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0"/>
        <v>42193.273958333331</v>
      </c>
      <c r="L3900" s="12">
        <f t="shared" si="361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0"/>
        <v>41843.566678240742</v>
      </c>
      <c r="L3901" s="12">
        <f t="shared" si="361"/>
        <v>41863.566678240742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0"/>
        <v>42135.884155092594</v>
      </c>
      <c r="L3902" s="12">
        <f t="shared" si="361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0"/>
        <v>42317.618043981478</v>
      </c>
      <c r="L3903" s="12">
        <f t="shared" si="361"/>
        <v>42357.618043981478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0"/>
        <v>42663.259745370371</v>
      </c>
      <c r="L3904" s="12">
        <f t="shared" si="361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0"/>
        <v>42185.802835648145</v>
      </c>
      <c r="L3905" s="12">
        <f t="shared" si="361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0"/>
        <v>42095.020833333336</v>
      </c>
      <c r="L3906" s="12">
        <f t="shared" si="361"/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6">(J3907/86400)+25569+(-5/24)</f>
        <v>42124.415543981479</v>
      </c>
      <c r="L3907" s="12">
        <f t="shared" ref="L3907:L3970" si="367">(I3907/86400)+25569+(-5/24)</f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8">
        <f t="shared" ref="R3907:R3970" si="369">E3907/N3907</f>
        <v>24.714285714285715</v>
      </c>
      <c r="S3907" t="str">
        <f t="shared" ref="S3907:S3970" si="370">LEFT(P3907, SEARCH("/", P3907) - 1)</f>
        <v>theater</v>
      </c>
      <c r="T3907" t="str">
        <f t="shared" ref="T3907:T3970" si="371">RIGHT(P3907, LEN(P3907) - SEARCH("/", 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6"/>
        <v>42143.709409722222</v>
      </c>
      <c r="L3908" s="12">
        <f t="shared" si="367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6"/>
        <v>41906.611180555556</v>
      </c>
      <c r="L3909" s="12">
        <f t="shared" si="367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6"/>
        <v>41833.927037037036</v>
      </c>
      <c r="L3910" s="12">
        <f t="shared" si="367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6"/>
        <v>41863.150949074072</v>
      </c>
      <c r="L3911" s="12">
        <f t="shared" si="367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6"/>
        <v>42224.548576388886</v>
      </c>
      <c r="L3912" s="12">
        <f t="shared" si="367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6"/>
        <v>41939.603900462964</v>
      </c>
      <c r="L3913" s="12">
        <f t="shared" si="367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6"/>
        <v>42059.061689814807</v>
      </c>
      <c r="L3914" s="12">
        <f t="shared" si="367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6"/>
        <v>42308.002881944441</v>
      </c>
      <c r="L3915" s="12">
        <f t="shared" si="367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6"/>
        <v>42114.610601851855</v>
      </c>
      <c r="L3916" s="12">
        <f t="shared" si="367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6"/>
        <v>42492.776724537034</v>
      </c>
      <c r="L3917" s="12">
        <f t="shared" si="367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6"/>
        <v>42494.263333333329</v>
      </c>
      <c r="L3918" s="12">
        <f t="shared" si="367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6"/>
        <v>41863.318993055553</v>
      </c>
      <c r="L3919" s="12">
        <f t="shared" si="367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6"/>
        <v>41843.456284722219</v>
      </c>
      <c r="L3920" s="12">
        <f t="shared" si="367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6"/>
        <v>42358.476539351854</v>
      </c>
      <c r="L3921" s="12">
        <f t="shared" si="367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6"/>
        <v>42657.178935185184</v>
      </c>
      <c r="L3922" s="12">
        <f t="shared" si="367"/>
        <v>42687.220601851848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6"/>
        <v>41926.333969907406</v>
      </c>
      <c r="L3923" s="12">
        <f t="shared" si="367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6"/>
        <v>42020.560300925928</v>
      </c>
      <c r="L3924" s="12">
        <f t="shared" si="367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6"/>
        <v>42075.771655092591</v>
      </c>
      <c r="L3925" s="12">
        <f t="shared" si="367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6"/>
        <v>41786.751412037032</v>
      </c>
      <c r="L3926" s="12">
        <f t="shared" si="367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6"/>
        <v>41820.662488425922</v>
      </c>
      <c r="L3927" s="12">
        <f t="shared" si="367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6"/>
        <v>41969.876712962963</v>
      </c>
      <c r="L3928" s="12">
        <f t="shared" si="367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6"/>
        <v>41830.059074074074</v>
      </c>
      <c r="L3929" s="12">
        <f t="shared" si="367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6"/>
        <v>42265.474849537037</v>
      </c>
      <c r="L3930" s="12">
        <f t="shared" si="367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6"/>
        <v>42601.618807870364</v>
      </c>
      <c r="L3931" s="12">
        <f t="shared" si="367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6"/>
        <v>42433.13041666666</v>
      </c>
      <c r="L3932" s="12">
        <f t="shared" si="367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6"/>
        <v>42227.943368055552</v>
      </c>
      <c r="L3933" s="12">
        <f t="shared" si="367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6"/>
        <v>42414.960231481477</v>
      </c>
      <c r="L3934" s="12">
        <f t="shared" si="367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6"/>
        <v>42538.759976851848</v>
      </c>
      <c r="L3935" s="12">
        <f t="shared" si="367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6"/>
        <v>42233.463414351849</v>
      </c>
      <c r="L3936" s="12">
        <f t="shared" si="367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6"/>
        <v>42221.448449074072</v>
      </c>
      <c r="L3937" s="12">
        <f t="shared" si="367"/>
        <v>42281.448449074072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6"/>
        <v>42675.054629629631</v>
      </c>
      <c r="L3938" s="12">
        <f t="shared" si="367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6"/>
        <v>42534.423148148147</v>
      </c>
      <c r="L3939" s="12">
        <f t="shared" si="367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6"/>
        <v>42151.697384259256</v>
      </c>
      <c r="L3940" s="12">
        <f t="shared" si="367"/>
        <v>42182.697384259256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6"/>
        <v>41915.191886574074</v>
      </c>
      <c r="L3941" s="12">
        <f t="shared" si="367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6"/>
        <v>41961.284155092588</v>
      </c>
      <c r="L3942" s="12">
        <f t="shared" si="367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6"/>
        <v>41940.378900462958</v>
      </c>
      <c r="L3943" s="12">
        <f t="shared" si="367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6"/>
        <v>42111.695763888885</v>
      </c>
      <c r="L3944" s="12">
        <f t="shared" si="367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6"/>
        <v>42279.570231481477</v>
      </c>
      <c r="L3945" s="12">
        <f t="shared" si="367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6"/>
        <v>42213.454571759255</v>
      </c>
      <c r="L3946" s="12">
        <f t="shared" si="367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6"/>
        <v>42109.593379629623</v>
      </c>
      <c r="L3947" s="12">
        <f t="shared" si="367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6"/>
        <v>42031.625254629624</v>
      </c>
      <c r="L3948" s="12">
        <f t="shared" si="367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6"/>
        <v>42614.934537037036</v>
      </c>
      <c r="L3949" s="12">
        <f t="shared" si="367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6"/>
        <v>41829.117164351854</v>
      </c>
      <c r="L3950" s="12">
        <f t="shared" si="367"/>
        <v>41889.117164351854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6"/>
        <v>42015.912280092591</v>
      </c>
      <c r="L3951" s="12">
        <f t="shared" si="367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6"/>
        <v>42439.493981481479</v>
      </c>
      <c r="L3952" s="12">
        <f t="shared" si="367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6"/>
        <v>42433.617384259262</v>
      </c>
      <c r="L3953" s="12">
        <f t="shared" si="367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6"/>
        <v>42243.582060185181</v>
      </c>
      <c r="L3954" s="12">
        <f t="shared" si="367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6"/>
        <v>42549.840115740742</v>
      </c>
      <c r="L3955" s="12">
        <f t="shared" si="367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6"/>
        <v>41774.442870370367</v>
      </c>
      <c r="L3956" s="12">
        <f t="shared" si="367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6"/>
        <v>42306.640520833331</v>
      </c>
      <c r="L3957" s="12">
        <f t="shared" si="367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6"/>
        <v>42457.723692129628</v>
      </c>
      <c r="L3958" s="12">
        <f t="shared" si="367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6"/>
        <v>42513.76798611111</v>
      </c>
      <c r="L3959" s="12">
        <f t="shared" si="367"/>
        <v>42559.76798611111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6"/>
        <v>41816.742037037031</v>
      </c>
      <c r="L3960" s="12">
        <f t="shared" si="367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6"/>
        <v>41880.580509259256</v>
      </c>
      <c r="L3961" s="12">
        <f t="shared" si="367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6"/>
        <v>42342.63722222222</v>
      </c>
      <c r="L3962" s="12">
        <f t="shared" si="367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6"/>
        <v>41745.682986111111</v>
      </c>
      <c r="L3963" s="12">
        <f t="shared" si="367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6"/>
        <v>42311.413124999999</v>
      </c>
      <c r="L3964" s="12">
        <f t="shared" si="367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6"/>
        <v>42295.945798611108</v>
      </c>
      <c r="L3965" s="12">
        <f t="shared" si="367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6"/>
        <v>42053.513726851852</v>
      </c>
      <c r="L3966" s="12">
        <f t="shared" si="367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6"/>
        <v>42414.027546296296</v>
      </c>
      <c r="L3967" s="12">
        <f t="shared" si="367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6"/>
        <v>41801.503217592588</v>
      </c>
      <c r="L3968" s="12">
        <f t="shared" si="367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6"/>
        <v>42770.082256944443</v>
      </c>
      <c r="L3969" s="12">
        <f t="shared" si="367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6"/>
        <v>42452.60732638889</v>
      </c>
      <c r="L3970" s="12">
        <f t="shared" si="367"/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2">(J3971/86400)+25569+(-5/24)</f>
        <v>42601.646365740737</v>
      </c>
      <c r="L3971" s="12">
        <f t="shared" ref="L3971:L4034" si="373">(I3971/86400)+25569+(-5/24)</f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8">
        <f t="shared" ref="R3971:R4034" si="375">E3971/N3971</f>
        <v>35.166666666666664</v>
      </c>
      <c r="S3971" t="str">
        <f t="shared" ref="S3971:S4034" si="376">LEFT(P3971, SEARCH("/", P3971) - 1)</f>
        <v>theater</v>
      </c>
      <c r="T3971" t="str">
        <f t="shared" ref="T3971:T4034" si="377">RIGHT(P3971, LEN(P3971) - SEARCH("/", 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2"/>
        <v>42447.655219907407</v>
      </c>
      <c r="L3972" s="12">
        <f t="shared" si="373"/>
        <v>42477.655219907407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2"/>
        <v>41811.327847222223</v>
      </c>
      <c r="L3973" s="12">
        <f t="shared" si="373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2"/>
        <v>41980.859189814808</v>
      </c>
      <c r="L3974" s="12">
        <f t="shared" si="373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2"/>
        <v>42469.475810185184</v>
      </c>
      <c r="L3975" s="12">
        <f t="shared" si="373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2"/>
        <v>42493.338518518511</v>
      </c>
      <c r="L3976" s="12">
        <f t="shared" si="373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2"/>
        <v>42534.658541666664</v>
      </c>
      <c r="L3977" s="12">
        <f t="shared" si="373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2"/>
        <v>41830.650011574071</v>
      </c>
      <c r="L3978" s="12">
        <f t="shared" si="373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2"/>
        <v>42543.580231481479</v>
      </c>
      <c r="L3979" s="12">
        <f t="shared" si="373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2"/>
        <v>41975.434641203705</v>
      </c>
      <c r="L3980" s="12">
        <f t="shared" si="373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2"/>
        <v>42069.695104166669</v>
      </c>
      <c r="L3981" s="12">
        <f t="shared" si="373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2"/>
        <v>41795.390590277777</v>
      </c>
      <c r="L3982" s="12">
        <f t="shared" si="373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2"/>
        <v>42507.971631944441</v>
      </c>
      <c r="L3983" s="12">
        <f t="shared" si="373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2"/>
        <v>42132.601620370369</v>
      </c>
      <c r="L3984" s="12">
        <f t="shared" si="373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2"/>
        <v>41747.661527777775</v>
      </c>
      <c r="L3985" s="12">
        <f t="shared" si="373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2"/>
        <v>41920.75513888889</v>
      </c>
      <c r="L3986" s="12">
        <f t="shared" si="373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2"/>
        <v>42399.499074074069</v>
      </c>
      <c r="L3987" s="12">
        <f t="shared" si="373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2"/>
        <v>42467.340208333328</v>
      </c>
      <c r="L3988" s="12">
        <f t="shared" si="373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2"/>
        <v>41765.716319444444</v>
      </c>
      <c r="L3989" s="12">
        <f t="shared" si="373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2"/>
        <v>42229.872835648144</v>
      </c>
      <c r="L3990" s="12">
        <f t="shared" si="373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2"/>
        <v>42286.541446759256</v>
      </c>
      <c r="L3991" s="12">
        <f t="shared" si="373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2"/>
        <v>42401.464039351849</v>
      </c>
      <c r="L3992" s="12">
        <f t="shared" si="373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2"/>
        <v>42125.436134259253</v>
      </c>
      <c r="L3993" s="12">
        <f t="shared" si="373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2"/>
        <v>42289.732164351844</v>
      </c>
      <c r="L3994" s="12">
        <f t="shared" si="373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2"/>
        <v>42107.656388888885</v>
      </c>
      <c r="L3995" s="12">
        <f t="shared" si="373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2"/>
        <v>41809.181597222218</v>
      </c>
      <c r="L3996" s="12">
        <f t="shared" si="373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2"/>
        <v>42019.475428240738</v>
      </c>
      <c r="L3997" s="12">
        <f t="shared" si="373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2"/>
        <v>41950.058611111112</v>
      </c>
      <c r="L3998" s="12">
        <f t="shared" si="373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2"/>
        <v>42069.183113425919</v>
      </c>
      <c r="L3999" s="12">
        <f t="shared" si="373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2"/>
        <v>42061.754930555551</v>
      </c>
      <c r="L4000" s="12">
        <f t="shared" si="373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2"/>
        <v>41842.620347222219</v>
      </c>
      <c r="L4001" s="12">
        <f t="shared" si="373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2"/>
        <v>42437.437013888884</v>
      </c>
      <c r="L4002" s="12">
        <f t="shared" si="373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2"/>
        <v>42775.755879629629</v>
      </c>
      <c r="L4003" s="12">
        <f t="shared" si="373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2"/>
        <v>41878.835196759253</v>
      </c>
      <c r="L4004" s="12">
        <f t="shared" si="373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2"/>
        <v>42020.379016203697</v>
      </c>
      <c r="L4005" s="12">
        <f t="shared" si="373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2"/>
        <v>41889.954363425924</v>
      </c>
      <c r="L4006" s="12">
        <f t="shared" si="373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2"/>
        <v>41872.599363425921</v>
      </c>
      <c r="L4007" s="12">
        <f t="shared" si="373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2"/>
        <v>42391.564664351848</v>
      </c>
      <c r="L4008" s="12">
        <f t="shared" si="373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2"/>
        <v>41848.564594907402</v>
      </c>
      <c r="L4009" s="12">
        <f t="shared" si="373"/>
        <v>41877.477777777771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2"/>
        <v>42177.755868055552</v>
      </c>
      <c r="L4010" s="12">
        <f t="shared" si="373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2"/>
        <v>41851.492592592593</v>
      </c>
      <c r="L4011" s="12">
        <f t="shared" si="373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2"/>
        <v>41921.562106481477</v>
      </c>
      <c r="L4012" s="12">
        <f t="shared" si="373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2"/>
        <v>42002.336550925924</v>
      </c>
      <c r="L4013" s="12">
        <f t="shared" si="373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2"/>
        <v>42096.336215277777</v>
      </c>
      <c r="L4014" s="12">
        <f t="shared" si="373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2"/>
        <v>42021.092858796292</v>
      </c>
      <c r="L4015" s="12">
        <f t="shared" si="373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2"/>
        <v>42419.037835648145</v>
      </c>
      <c r="L4016" s="12">
        <f t="shared" si="373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2"/>
        <v>42174.572488425925</v>
      </c>
      <c r="L4017" s="12">
        <f t="shared" si="373"/>
        <v>42204.572488425925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2"/>
        <v>41869.664351851847</v>
      </c>
      <c r="L4018" s="12">
        <f t="shared" si="373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2"/>
        <v>41856.463819444441</v>
      </c>
      <c r="L4019" s="12">
        <f t="shared" si="373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2"/>
        <v>42620.702638888884</v>
      </c>
      <c r="L4020" s="12">
        <f t="shared" si="373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2"/>
        <v>42417.467546296299</v>
      </c>
      <c r="L4021" s="12">
        <f t="shared" si="373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2"/>
        <v>42056.982627314814</v>
      </c>
      <c r="L4022" s="12">
        <f t="shared" si="373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2"/>
        <v>41878.703217592592</v>
      </c>
      <c r="L4023" s="12">
        <f t="shared" si="373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2"/>
        <v>41990.375775462962</v>
      </c>
      <c r="L4024" s="12">
        <f t="shared" si="373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2"/>
        <v>42408.791238425925</v>
      </c>
      <c r="L4025" s="12">
        <f t="shared" si="373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2"/>
        <v>42217.461770833332</v>
      </c>
      <c r="L4026" s="12">
        <f t="shared" si="373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2"/>
        <v>42151.029351851852</v>
      </c>
      <c r="L4027" s="12">
        <f t="shared" si="373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2"/>
        <v>42282.447210648148</v>
      </c>
      <c r="L4028" s="12">
        <f t="shared" si="373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2"/>
        <v>42768.762511574074</v>
      </c>
      <c r="L4029" s="12">
        <f t="shared" si="373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2"/>
        <v>41765.730324074073</v>
      </c>
      <c r="L4030" s="12">
        <f t="shared" si="373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2"/>
        <v>42321.816782407404</v>
      </c>
      <c r="L4031" s="12">
        <f t="shared" si="373"/>
        <v>42351.816782407404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2"/>
        <v>42374.446747685179</v>
      </c>
      <c r="L4032" s="12">
        <f t="shared" si="373"/>
        <v>42403.575694444444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2"/>
        <v>41941.376898148148</v>
      </c>
      <c r="L4033" s="12">
        <f t="shared" si="373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2"/>
        <v>42293.60087962963</v>
      </c>
      <c r="L4034" s="12">
        <f t="shared" si="373"/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78">(J4035/86400)+25569+(-5/24)</f>
        <v>42614.06046296296</v>
      </c>
      <c r="L4035" s="12">
        <f t="shared" ref="L4035:L4098" si="379">(I4035/86400)+25569+(-5/24)</f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8">
        <f t="shared" ref="R4035:R4098" si="381">E4035/N4035</f>
        <v>65.340319148936175</v>
      </c>
      <c r="S4035" t="str">
        <f t="shared" ref="S4035:S4098" si="382">LEFT(P4035, SEARCH("/", P4035) - 1)</f>
        <v>theater</v>
      </c>
      <c r="T4035" t="str">
        <f t="shared" ref="T4035:T4098" si="383">RIGHT(P4035, LEN(P4035) - SEARCH("/", 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78"/>
        <v>42067.739004629628</v>
      </c>
      <c r="L4036" s="12">
        <f t="shared" si="379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78"/>
        <v>41903.674618055556</v>
      </c>
      <c r="L4037" s="12">
        <f t="shared" si="379"/>
        <v>41933.674618055556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78"/>
        <v>41804.728750000002</v>
      </c>
      <c r="L4038" s="12">
        <f t="shared" si="379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78"/>
        <v>42496.862442129626</v>
      </c>
      <c r="L4039" s="12">
        <f t="shared" si="379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78"/>
        <v>41869.590393518512</v>
      </c>
      <c r="L4040" s="12">
        <f t="shared" si="379"/>
        <v>41929.590393518512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78"/>
        <v>42305.462581018517</v>
      </c>
      <c r="L4041" s="12">
        <f t="shared" si="379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78"/>
        <v>42144.023194444446</v>
      </c>
      <c r="L4042" s="12">
        <f t="shared" si="379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78"/>
        <v>42559.265671296293</v>
      </c>
      <c r="L4043" s="12">
        <f t="shared" si="379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78"/>
        <v>41994.875740740739</v>
      </c>
      <c r="L4044" s="12">
        <f t="shared" si="379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78"/>
        <v>41948.749131944445</v>
      </c>
      <c r="L4045" s="12">
        <f t="shared" si="379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78"/>
        <v>42074.011365740742</v>
      </c>
      <c r="L4046" s="12">
        <f t="shared" si="379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78"/>
        <v>41841.992928240739</v>
      </c>
      <c r="L4047" s="12">
        <f t="shared" si="379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78"/>
        <v>41904.442245370366</v>
      </c>
      <c r="L4048" s="12">
        <f t="shared" si="379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78"/>
        <v>41990.814155092587</v>
      </c>
      <c r="L4049" s="12">
        <f t="shared" si="379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78"/>
        <v>42436.300775462958</v>
      </c>
      <c r="L4050" s="12">
        <f t="shared" si="379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78"/>
        <v>42169.750173611108</v>
      </c>
      <c r="L4051" s="12">
        <f t="shared" si="379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78"/>
        <v>41905.428136574068</v>
      </c>
      <c r="L4052" s="12">
        <f t="shared" si="379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78"/>
        <v>41761.601817129624</v>
      </c>
      <c r="L4053" s="12">
        <f t="shared" si="379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78"/>
        <v>41865.670324074068</v>
      </c>
      <c r="L4054" s="12">
        <f t="shared" si="379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78"/>
        <v>41928.481805555552</v>
      </c>
      <c r="L4055" s="12">
        <f t="shared" si="379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78"/>
        <v>42613.632928240739</v>
      </c>
      <c r="L4056" s="12">
        <f t="shared" si="379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78"/>
        <v>41779.44017361111</v>
      </c>
      <c r="L4057" s="12">
        <f t="shared" si="379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78"/>
        <v>42534.724988425922</v>
      </c>
      <c r="L4058" s="12">
        <f t="shared" si="379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78"/>
        <v>42310.760185185187</v>
      </c>
      <c r="L4059" s="12">
        <f t="shared" si="379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78"/>
        <v>42445.852361111109</v>
      </c>
      <c r="L4060" s="12">
        <f t="shared" si="379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78"/>
        <v>41866.432314814811</v>
      </c>
      <c r="L4061" s="12">
        <f t="shared" si="379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78"/>
        <v>41779.486759259256</v>
      </c>
      <c r="L4062" s="12">
        <f t="shared" si="379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78"/>
        <v>42420.933136574073</v>
      </c>
      <c r="L4063" s="12">
        <f t="shared" si="379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78"/>
        <v>42523.530879629623</v>
      </c>
      <c r="L4064" s="12">
        <f t="shared" si="379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78"/>
        <v>41787.473194444443</v>
      </c>
      <c r="L4065" s="12">
        <f t="shared" si="379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78"/>
        <v>42093.379930555551</v>
      </c>
      <c r="L4066" s="12">
        <f t="shared" si="379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78"/>
        <v>41833.74318287037</v>
      </c>
      <c r="L4067" s="12">
        <f t="shared" si="379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78"/>
        <v>42478.830879629626</v>
      </c>
      <c r="L4068" s="12">
        <f t="shared" si="379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78"/>
        <v>42234.909143518518</v>
      </c>
      <c r="L4069" s="12">
        <f t="shared" si="379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78"/>
        <v>42718.755266203698</v>
      </c>
      <c r="L4070" s="12">
        <f t="shared" si="379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78"/>
        <v>42022.453194444439</v>
      </c>
      <c r="L4071" s="12">
        <f t="shared" si="379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78"/>
        <v>42031.458564814813</v>
      </c>
      <c r="L4072" s="12">
        <f t="shared" si="379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78"/>
        <v>42700.59642361111</v>
      </c>
      <c r="L4073" s="12">
        <f t="shared" si="379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78"/>
        <v>41812.566099537034</v>
      </c>
      <c r="L4074" s="12">
        <f t="shared" si="379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78"/>
        <v>42078.136874999997</v>
      </c>
      <c r="L4075" s="12">
        <f t="shared" si="379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78"/>
        <v>42283.344618055555</v>
      </c>
      <c r="L4076" s="12">
        <f t="shared" si="379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78"/>
        <v>41778.837604166663</v>
      </c>
      <c r="L4077" s="12">
        <f t="shared" si="379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78"/>
        <v>41905.587372685179</v>
      </c>
      <c r="L4078" s="12">
        <f t="shared" si="379"/>
        <v>41933.618750000001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78"/>
        <v>42695.502245370364</v>
      </c>
      <c r="L4079" s="12">
        <f t="shared" si="379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78"/>
        <v>42732.579189814809</v>
      </c>
      <c r="L4080" s="12">
        <f t="shared" si="379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78"/>
        <v>42510.730567129627</v>
      </c>
      <c r="L4081" s="12">
        <f t="shared" si="379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78"/>
        <v>42511.489768518521</v>
      </c>
      <c r="L4082" s="12">
        <f t="shared" si="379"/>
        <v>42535.579166666663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78"/>
        <v>42041.372974537029</v>
      </c>
      <c r="L4083" s="12">
        <f t="shared" si="379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78"/>
        <v>42306.980937499997</v>
      </c>
      <c r="L4084" s="12">
        <f t="shared" si="379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78"/>
        <v>42353.553425925922</v>
      </c>
      <c r="L4085" s="12">
        <f t="shared" si="379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78"/>
        <v>42622.228078703702</v>
      </c>
      <c r="L4086" s="12">
        <f t="shared" si="379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78"/>
        <v>42058.395543981482</v>
      </c>
      <c r="L4087" s="12">
        <f t="shared" si="379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78"/>
        <v>42304.732627314814</v>
      </c>
      <c r="L4088" s="12">
        <f t="shared" si="379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78"/>
        <v>42538.53456018518</v>
      </c>
      <c r="L4089" s="12">
        <f t="shared" si="379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78"/>
        <v>41990.40421296296</v>
      </c>
      <c r="L4090" s="12">
        <f t="shared" si="379"/>
        <v>42020.226388888885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78"/>
        <v>42122.524166666662</v>
      </c>
      <c r="L4091" s="12">
        <f t="shared" si="379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78"/>
        <v>42209.464548611104</v>
      </c>
      <c r="L4092" s="12">
        <f t="shared" si="379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78"/>
        <v>41990.298043981478</v>
      </c>
      <c r="L4093" s="12">
        <f t="shared" si="379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78"/>
        <v>42038.986655092587</v>
      </c>
      <c r="L4094" s="12">
        <f t="shared" si="379"/>
        <v>42098.944988425923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78"/>
        <v>42178.607557870368</v>
      </c>
      <c r="L4095" s="12">
        <f t="shared" si="379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78"/>
        <v>41889.878472222219</v>
      </c>
      <c r="L4096" s="12">
        <f t="shared" si="379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78"/>
        <v>42692.823495370372</v>
      </c>
      <c r="L4097" s="12">
        <f t="shared" si="379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78"/>
        <v>42750.321979166663</v>
      </c>
      <c r="L4098" s="12">
        <f t="shared" si="379"/>
        <v>42794.160416666666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4">(J4099/86400)+25569+(-5/24)</f>
        <v>42344.616168981483</v>
      </c>
      <c r="L4099" s="12">
        <f t="shared" ref="L4099:L4115" si="385">(I4099/86400)+25569+(-5/24)</f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8" t="e">
        <f t="shared" ref="R4099:R4115" si="387">E4099/N4099</f>
        <v>#DIV/0!</v>
      </c>
      <c r="S4099" t="str">
        <f t="shared" ref="S4099:S4115" si="388">LEFT(P4099, SEARCH("/", P4099) - 1)</f>
        <v>theater</v>
      </c>
      <c r="T4099" t="str">
        <f t="shared" ref="T4099:T4115" si="389">RIGHT(P4099, LEN(P4099) - SEARCH("/", 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4"/>
        <v>42495.51385416666</v>
      </c>
      <c r="L4100" s="12">
        <f t="shared" si="385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4"/>
        <v>42570.642048611109</v>
      </c>
      <c r="L4101" s="12">
        <f t="shared" si="385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4"/>
        <v>41926.916550925926</v>
      </c>
      <c r="L4102" s="12">
        <f t="shared" si="385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4"/>
        <v>42730.695393518516</v>
      </c>
      <c r="L4103" s="12">
        <f t="shared" si="385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4"/>
        <v>42475.639733796292</v>
      </c>
      <c r="L4104" s="12">
        <f t="shared" si="385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4"/>
        <v>42188.624606481484</v>
      </c>
      <c r="L4105" s="12">
        <f t="shared" si="385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4"/>
        <v>42640.069837962961</v>
      </c>
      <c r="L4106" s="12">
        <f t="shared" si="385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4"/>
        <v>42696.802187499998</v>
      </c>
      <c r="L4107" s="12">
        <f t="shared" si="385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4"/>
        <v>42052.841041666667</v>
      </c>
      <c r="L4108" s="12">
        <f t="shared" si="385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4"/>
        <v>41883.708344907405</v>
      </c>
      <c r="L4109" s="12">
        <f t="shared" si="385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4"/>
        <v>42766.823344907403</v>
      </c>
      <c r="L4110" s="12">
        <f t="shared" si="385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4"/>
        <v>42307.331064814811</v>
      </c>
      <c r="L4111" s="12">
        <f t="shared" si="385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4"/>
        <v>42512.418414351851</v>
      </c>
      <c r="L4112" s="12">
        <f t="shared" si="385"/>
        <v>42572.418414351851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4"/>
        <v>42028.927546296291</v>
      </c>
      <c r="L4113" s="12">
        <f t="shared" si="385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4"/>
        <v>42400.738263888888</v>
      </c>
      <c r="L4114" s="12">
        <f t="shared" si="385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4"/>
        <v>42358.364849537036</v>
      </c>
      <c r="L4115" s="12">
        <f t="shared" si="385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7B5A5F61-6702-4483-ADF5-7522BFAF632A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min"/>
        <cfvo type="percentile" val="50"/>
        <cfvo type="max"/>
        <color rgb="FFB00000"/>
        <color rgb="FF01FF0D"/>
        <color rgb="FF0000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 Per Category</vt:lpstr>
      <vt:lpstr>Count Per SubCategory</vt:lpstr>
      <vt:lpstr>Line Graph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Cesar Marquez</cp:lastModifiedBy>
  <dcterms:created xsi:type="dcterms:W3CDTF">2017-04-20T15:17:24Z</dcterms:created>
  <dcterms:modified xsi:type="dcterms:W3CDTF">2018-11-11T04:50:48Z</dcterms:modified>
</cp:coreProperties>
</file>