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1315" windowHeight="11700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44525"/>
</workbook>
</file>

<file path=xl/calcChain.xml><?xml version="1.0" encoding="utf-8"?>
<calcChain xmlns="http://schemas.openxmlformats.org/spreadsheetml/2006/main">
  <c r="X154" i="1" l="1"/>
  <c r="Y154" i="1" l="1"/>
  <c r="V154" i="1"/>
  <c r="AA154" i="1"/>
  <c r="H156" i="1" l="1"/>
  <c r="H4" i="1"/>
  <c r="H154" i="1"/>
  <c r="E4" i="1"/>
  <c r="D4" i="1"/>
  <c r="G4" i="1"/>
  <c r="T154" i="1"/>
  <c r="F156" i="1"/>
  <c r="F154" i="1" l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6" i="1"/>
  <c r="AJ154" i="1" l="1"/>
  <c r="AI154" i="1"/>
  <c r="AH154" i="1"/>
  <c r="F97" i="1"/>
  <c r="AK97" i="1" s="1"/>
  <c r="F98" i="1"/>
  <c r="AK98" i="1" s="1"/>
  <c r="F99" i="1"/>
  <c r="AK99" i="1" s="1"/>
  <c r="F100" i="1"/>
  <c r="AK100" i="1" s="1"/>
  <c r="F101" i="1"/>
  <c r="AK101" i="1" s="1"/>
  <c r="F102" i="1"/>
  <c r="AK102" i="1" s="1"/>
  <c r="F103" i="1"/>
  <c r="AK103" i="1" s="1"/>
  <c r="F104" i="1"/>
  <c r="AK104" i="1" s="1"/>
  <c r="F105" i="1"/>
  <c r="AK105" i="1" s="1"/>
  <c r="F106" i="1"/>
  <c r="AK106" i="1" s="1"/>
  <c r="F107" i="1"/>
  <c r="AK107" i="1" s="1"/>
  <c r="F108" i="1"/>
  <c r="AK108" i="1" s="1"/>
  <c r="F109" i="1"/>
  <c r="AK109" i="1" s="1"/>
  <c r="F110" i="1"/>
  <c r="AK110" i="1" s="1"/>
  <c r="F111" i="1"/>
  <c r="AK111" i="1" s="1"/>
  <c r="F112" i="1"/>
  <c r="AK112" i="1" s="1"/>
  <c r="F113" i="1"/>
  <c r="AK113" i="1" s="1"/>
  <c r="F114" i="1"/>
  <c r="AK114" i="1" s="1"/>
  <c r="F115" i="1"/>
  <c r="AK115" i="1" s="1"/>
  <c r="F116" i="1"/>
  <c r="AK116" i="1" s="1"/>
  <c r="F117" i="1"/>
  <c r="AK117" i="1" s="1"/>
  <c r="F118" i="1"/>
  <c r="AK118" i="1" s="1"/>
  <c r="F119" i="1"/>
  <c r="AK119" i="1" s="1"/>
  <c r="F120" i="1"/>
  <c r="AK120" i="1" s="1"/>
  <c r="F121" i="1"/>
  <c r="AK121" i="1" s="1"/>
  <c r="F122" i="1"/>
  <c r="AK122" i="1" s="1"/>
  <c r="F123" i="1"/>
  <c r="AK123" i="1" s="1"/>
  <c r="F124" i="1"/>
  <c r="AK124" i="1" s="1"/>
  <c r="F125" i="1"/>
  <c r="AK125" i="1" s="1"/>
  <c r="F126" i="1"/>
  <c r="AK126" i="1" s="1"/>
  <c r="F127" i="1"/>
  <c r="AK127" i="1" s="1"/>
  <c r="F7" i="1"/>
  <c r="AK7" i="1" s="1"/>
  <c r="F8" i="1"/>
  <c r="AK8" i="1" s="1"/>
  <c r="F9" i="1"/>
  <c r="AK9" i="1" s="1"/>
  <c r="F10" i="1"/>
  <c r="AK10" i="1" s="1"/>
  <c r="F11" i="1"/>
  <c r="AK11" i="1" s="1"/>
  <c r="F12" i="1"/>
  <c r="AK12" i="1" s="1"/>
  <c r="F13" i="1"/>
  <c r="AK13" i="1" s="1"/>
  <c r="F14" i="1"/>
  <c r="AK14" i="1" s="1"/>
  <c r="F15" i="1"/>
  <c r="AK15" i="1" s="1"/>
  <c r="F16" i="1"/>
  <c r="AK16" i="1" s="1"/>
  <c r="F17" i="1"/>
  <c r="AK17" i="1" s="1"/>
  <c r="F18" i="1"/>
  <c r="AK18" i="1" s="1"/>
  <c r="F19" i="1"/>
  <c r="AK19" i="1" s="1"/>
  <c r="F20" i="1"/>
  <c r="AK20" i="1" s="1"/>
  <c r="F21" i="1"/>
  <c r="AK21" i="1" s="1"/>
  <c r="F22" i="1"/>
  <c r="AK22" i="1" s="1"/>
  <c r="F23" i="1"/>
  <c r="AK23" i="1" s="1"/>
  <c r="F24" i="1"/>
  <c r="AK24" i="1" s="1"/>
  <c r="F25" i="1"/>
  <c r="AK25" i="1" s="1"/>
  <c r="F26" i="1"/>
  <c r="AK26" i="1" s="1"/>
  <c r="F27" i="1"/>
  <c r="AK27" i="1" s="1"/>
  <c r="F28" i="1"/>
  <c r="AK28" i="1" s="1"/>
  <c r="F29" i="1"/>
  <c r="AK29" i="1" s="1"/>
  <c r="F30" i="1"/>
  <c r="AK30" i="1" s="1"/>
  <c r="F31" i="1"/>
  <c r="AK31" i="1" s="1"/>
  <c r="F32" i="1"/>
  <c r="AK32" i="1" s="1"/>
  <c r="F33" i="1"/>
  <c r="AK33" i="1" s="1"/>
  <c r="F34" i="1"/>
  <c r="AK34" i="1" s="1"/>
  <c r="F35" i="1"/>
  <c r="AK35" i="1" s="1"/>
  <c r="F36" i="1"/>
  <c r="AK36" i="1" s="1"/>
  <c r="F37" i="1"/>
  <c r="AK37" i="1" s="1"/>
  <c r="F38" i="1"/>
  <c r="AK38" i="1" s="1"/>
  <c r="F39" i="1"/>
  <c r="AK39" i="1" s="1"/>
  <c r="F40" i="1"/>
  <c r="AK40" i="1" s="1"/>
  <c r="F41" i="1"/>
  <c r="AK41" i="1" s="1"/>
  <c r="F42" i="1"/>
  <c r="AK42" i="1" s="1"/>
  <c r="F43" i="1"/>
  <c r="AK43" i="1" s="1"/>
  <c r="F44" i="1"/>
  <c r="AK44" i="1" s="1"/>
  <c r="F45" i="1"/>
  <c r="AK45" i="1" s="1"/>
  <c r="F46" i="1"/>
  <c r="AK46" i="1" s="1"/>
  <c r="F47" i="1"/>
  <c r="AK47" i="1" s="1"/>
  <c r="F48" i="1"/>
  <c r="AK48" i="1" s="1"/>
  <c r="F49" i="1"/>
  <c r="AK49" i="1" s="1"/>
  <c r="F50" i="1"/>
  <c r="AK50" i="1" s="1"/>
  <c r="F51" i="1"/>
  <c r="AK51" i="1" s="1"/>
  <c r="F52" i="1"/>
  <c r="AK52" i="1" s="1"/>
  <c r="F53" i="1"/>
  <c r="AK53" i="1" s="1"/>
  <c r="F54" i="1"/>
  <c r="AK54" i="1" s="1"/>
  <c r="F55" i="1"/>
  <c r="AK55" i="1" s="1"/>
  <c r="F56" i="1"/>
  <c r="AK56" i="1" s="1"/>
  <c r="F57" i="1"/>
  <c r="AK57" i="1" s="1"/>
  <c r="F58" i="1"/>
  <c r="AK58" i="1" s="1"/>
  <c r="F59" i="1"/>
  <c r="AK59" i="1" s="1"/>
  <c r="F60" i="1"/>
  <c r="AK60" i="1" s="1"/>
  <c r="F61" i="1"/>
  <c r="AK61" i="1" s="1"/>
  <c r="F62" i="1"/>
  <c r="AK62" i="1" s="1"/>
  <c r="F63" i="1"/>
  <c r="AK63" i="1" s="1"/>
  <c r="F64" i="1"/>
  <c r="AK64" i="1" s="1"/>
  <c r="F65" i="1"/>
  <c r="AK65" i="1" s="1"/>
  <c r="F66" i="1"/>
  <c r="AK66" i="1" s="1"/>
  <c r="F67" i="1"/>
  <c r="AK67" i="1" s="1"/>
  <c r="F68" i="1"/>
  <c r="AK68" i="1" s="1"/>
  <c r="F69" i="1"/>
  <c r="AK69" i="1" s="1"/>
  <c r="F70" i="1"/>
  <c r="AK70" i="1" s="1"/>
  <c r="F71" i="1"/>
  <c r="AK71" i="1" s="1"/>
  <c r="F72" i="1"/>
  <c r="AK72" i="1" s="1"/>
  <c r="F73" i="1"/>
  <c r="AK73" i="1" s="1"/>
  <c r="F74" i="1"/>
  <c r="AK74" i="1" s="1"/>
  <c r="F75" i="1"/>
  <c r="AK75" i="1" s="1"/>
  <c r="F76" i="1"/>
  <c r="AK76" i="1" s="1"/>
  <c r="F77" i="1"/>
  <c r="AK77" i="1" s="1"/>
  <c r="F78" i="1"/>
  <c r="AK78" i="1" s="1"/>
  <c r="F79" i="1"/>
  <c r="AK79" i="1" s="1"/>
  <c r="F80" i="1"/>
  <c r="AK80" i="1" s="1"/>
  <c r="F81" i="1"/>
  <c r="AK81" i="1" s="1"/>
  <c r="F82" i="1"/>
  <c r="AK82" i="1" s="1"/>
  <c r="F83" i="1"/>
  <c r="AK83" i="1" s="1"/>
  <c r="F84" i="1"/>
  <c r="AK84" i="1" s="1"/>
  <c r="F85" i="1"/>
  <c r="AK85" i="1" s="1"/>
  <c r="F86" i="1"/>
  <c r="AK86" i="1" s="1"/>
  <c r="F87" i="1"/>
  <c r="AK87" i="1" s="1"/>
  <c r="F88" i="1"/>
  <c r="AK88" i="1" s="1"/>
  <c r="F89" i="1"/>
  <c r="AK89" i="1" s="1"/>
  <c r="F90" i="1"/>
  <c r="AK90" i="1" s="1"/>
  <c r="F91" i="1"/>
  <c r="AK91" i="1" s="1"/>
  <c r="F92" i="1"/>
  <c r="AK92" i="1" s="1"/>
  <c r="F93" i="1"/>
  <c r="AK93" i="1" s="1"/>
  <c r="F94" i="1"/>
  <c r="AK94" i="1" s="1"/>
  <c r="F95" i="1"/>
  <c r="AK95" i="1" s="1"/>
  <c r="F96" i="1"/>
  <c r="AK96" i="1" s="1"/>
  <c r="F128" i="1"/>
  <c r="AK128" i="1" s="1"/>
  <c r="F129" i="1"/>
  <c r="AK129" i="1" s="1"/>
  <c r="F130" i="1"/>
  <c r="AK130" i="1" s="1"/>
  <c r="F131" i="1"/>
  <c r="AK131" i="1" s="1"/>
  <c r="F132" i="1"/>
  <c r="AK132" i="1" s="1"/>
  <c r="F133" i="1"/>
  <c r="AK133" i="1" s="1"/>
  <c r="F134" i="1"/>
  <c r="AK134" i="1" s="1"/>
  <c r="F135" i="1"/>
  <c r="AK135" i="1" s="1"/>
  <c r="F136" i="1"/>
  <c r="AK136" i="1" s="1"/>
  <c r="F137" i="1"/>
  <c r="AK137" i="1" s="1"/>
  <c r="F138" i="1"/>
  <c r="AK138" i="1" s="1"/>
  <c r="F139" i="1"/>
  <c r="AK139" i="1" s="1"/>
  <c r="F140" i="1"/>
  <c r="AK140" i="1" s="1"/>
  <c r="F141" i="1"/>
  <c r="AK141" i="1" s="1"/>
  <c r="F142" i="1"/>
  <c r="AK142" i="1" s="1"/>
  <c r="F143" i="1"/>
  <c r="AK143" i="1" s="1"/>
  <c r="F144" i="1"/>
  <c r="AK144" i="1" s="1"/>
  <c r="F145" i="1"/>
  <c r="AK145" i="1" s="1"/>
  <c r="F146" i="1"/>
  <c r="AK146" i="1" s="1"/>
  <c r="F147" i="1"/>
  <c r="AK147" i="1" s="1"/>
  <c r="F148" i="1"/>
  <c r="AK148" i="1" s="1"/>
  <c r="F149" i="1"/>
  <c r="AK149" i="1" s="1"/>
  <c r="F150" i="1"/>
  <c r="AK150" i="1" s="1"/>
  <c r="F151" i="1"/>
  <c r="AK151" i="1" s="1"/>
  <c r="F152" i="1"/>
  <c r="AK152" i="1" s="1"/>
  <c r="F6" i="1"/>
  <c r="AK6" i="1" s="1"/>
  <c r="AG154" i="1" l="1"/>
  <c r="N125" i="2" l="1"/>
  <c r="L127" i="2"/>
  <c r="K121" i="2"/>
  <c r="M121" i="2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6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" i="5"/>
  <c r="I121" i="2" l="1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1" i="4"/>
  <c r="P121" i="2"/>
  <c r="O121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Q121" i="2" l="1"/>
  <c r="Q123" i="2" s="1"/>
</calcChain>
</file>

<file path=xl/sharedStrings.xml><?xml version="1.0" encoding="utf-8"?>
<sst xmlns="http://schemas.openxmlformats.org/spreadsheetml/2006/main" count="1181" uniqueCount="603">
  <si>
    <t>Procesos de Nomina - Rol General</t>
  </si>
  <si>
    <t>GRUPO:GRAFIMPAC</t>
  </si>
  <si>
    <t>EMPRESA:GRAFICAS IMPACTO GRAFIMPAC SA</t>
  </si>
  <si>
    <t>June</t>
  </si>
  <si>
    <t>RESUMEN MENSUAL</t>
  </si>
  <si>
    <t>Codigo        Nombre</t>
  </si>
  <si>
    <t>Departamento</t>
  </si>
  <si>
    <t>Division</t>
  </si>
  <si>
    <t>Sueldo</t>
  </si>
  <si>
    <t>APORTE IESS</t>
  </si>
  <si>
    <t>COMISIONES</t>
  </si>
  <si>
    <t>FONDO DE RESERVA</t>
  </si>
  <si>
    <t>FONDOS DE RESERVA</t>
  </si>
  <si>
    <t>LIQ. H.EXTRAS</t>
  </si>
  <si>
    <t>MOVILIZACION</t>
  </si>
  <si>
    <t>TOTAL DE INGRESOS</t>
  </si>
  <si>
    <t>Anticipo 1º Parcial</t>
  </si>
  <si>
    <t>ANTICIPOS A SUELDO</t>
  </si>
  <si>
    <t>CELULAR</t>
  </si>
  <si>
    <t>EXT. SALUD IESS</t>
  </si>
  <si>
    <t>IESS APORTE PERSONAL</t>
  </si>
  <si>
    <t>IMP. RENTA</t>
  </si>
  <si>
    <t>LUNCH</t>
  </si>
  <si>
    <t>MULTAS</t>
  </si>
  <si>
    <t>OTRAS CTAS X CO</t>
  </si>
  <si>
    <t>OTROS DECUENTOS</t>
  </si>
  <si>
    <t>P. ALIMENTICIA</t>
  </si>
  <si>
    <t>PRESTAMO D.</t>
  </si>
  <si>
    <t>PRESTAMO HIPOTECARIO</t>
  </si>
  <si>
    <t>PRESTAMO QUIROG</t>
  </si>
  <si>
    <t>PRESTAMOS</t>
  </si>
  <si>
    <t>TOTAL</t>
  </si>
  <si>
    <t>TOTAL A PAGAR</t>
  </si>
  <si>
    <t>DCMO 3ERO</t>
  </si>
  <si>
    <t>DCMO 4TO</t>
  </si>
  <si>
    <t>VACACIONES</t>
  </si>
  <si>
    <t>IESS PATRONAL</t>
  </si>
  <si>
    <t>EMP00344 - ABAD  SALTOS ANDRES  ROBERTO</t>
  </si>
  <si>
    <t>DESCARTONADO</t>
  </si>
  <si>
    <t>PLANTA</t>
  </si>
  <si>
    <t>EMP00016 - ALEJANDRO  PARRALES JOHNNY  RICARDO</t>
  </si>
  <si>
    <t>PEGADO</t>
  </si>
  <si>
    <t>EMP00239 - ALVARADO  MARIN ROSA  DEL CONSUELO</t>
  </si>
  <si>
    <t>EMP00003 - ALVARADO  ORDOÑEZ LUZ  MARINA</t>
  </si>
  <si>
    <t>FINANCIERO Y ADMINISTRACIO</t>
  </si>
  <si>
    <t>ADMINISTRACION</t>
  </si>
  <si>
    <t>EMP00130 - AMAT  VITERI DAVID  ANDRES</t>
  </si>
  <si>
    <t>IMPRESION</t>
  </si>
  <si>
    <t>EMP00488 - ANA  ZAMBRANO DANNY  DANIEL</t>
  </si>
  <si>
    <t>BODEGA</t>
  </si>
  <si>
    <t>EMP00290 - ANCHUNDIA  ANCHUNDIA JAVIER  ANGEL</t>
  </si>
  <si>
    <t>EMP00282 - ANCHUNDIA  PITA JESSENIA  PATRICIA</t>
  </si>
  <si>
    <t>EMP00325 - ANGEL  VERA MARIANA  ELIZABETH</t>
  </si>
  <si>
    <t>ADMINISTRACION PLANTA</t>
  </si>
  <si>
    <t>EMP00006 - ARIAS  HOLGUIN MARIA  ISABEL</t>
  </si>
  <si>
    <t>EMP00442 - ARREAGA  SUAREZ DARWIN  LEONEL</t>
  </si>
  <si>
    <t>EMP00380 - ARROYO  MENDOZA MARYURI  EDUVID</t>
  </si>
  <si>
    <t>EMP00166 - AUZ  CAICHE ADRIAN  ISRAEL</t>
  </si>
  <si>
    <t>EMP00007 - AUZ  FRANCO CHIRLYS  MIRELLA</t>
  </si>
  <si>
    <t>EMP00008 - AVELINO  BERNABE CESAR  ALBERTO</t>
  </si>
  <si>
    <t>EMP00248 - AVILA  ZUÑIGA DANIEL  ENRIQUE</t>
  </si>
  <si>
    <t>EMP00422 - BAJAÑA  CASTAÑEDA JEFFERSON  MISAEL</t>
  </si>
  <si>
    <t>EMP00361 - BAJAÑA  HIDALGO EDISON  BARLON</t>
  </si>
  <si>
    <t>EMP00345 - BAJAÑA  VELASCO PAOLA  NATHALY</t>
  </si>
  <si>
    <t>EMP00295 - BENAVIDES  BAJAÑA SHUBERT  ALEXANDER</t>
  </si>
  <si>
    <t>EMP00423 - BERMUDEZ  MACIAS EDISON  ERNESTO</t>
  </si>
  <si>
    <t>TROQUELADO</t>
  </si>
  <si>
    <t>EMP00133 - BETUN  MASALEMA JUAN  CARLOS</t>
  </si>
  <si>
    <t>EMP00449 - BUENAÑO  MASSI CINTHYA  FABIOLA</t>
  </si>
  <si>
    <t>VENTAS</t>
  </si>
  <si>
    <t>EMP00425 - BUSTAMANTE  CANALES LINDA  YAMILET</t>
  </si>
  <si>
    <t>MANUFACTURA</t>
  </si>
  <si>
    <t>EMP00281 - CABRERA  RENDON FERNANDA  MARICELA</t>
  </si>
  <si>
    <t>EMP00394 - CAICEDO  CAICEDO CARLOS  LUIS</t>
  </si>
  <si>
    <t>LAMINADO</t>
  </si>
  <si>
    <t>EMP00180 - CAICEDO  ZAMBRANO JORGE  GABRIEL</t>
  </si>
  <si>
    <t>EMP00414 - CAICHE  LIMONES VICTOR  MAURICIO</t>
  </si>
  <si>
    <t>COTIZACION</t>
  </si>
  <si>
    <t>EMP00446 - CAIZA  MURILLO LEONARDO  ANTONIO</t>
  </si>
  <si>
    <t>EMP00012 - CALDERON  BORBOR JORGE  FELIPE</t>
  </si>
  <si>
    <t>EMP00135 - CAMATON  LEON NARCISA  MARIELA</t>
  </si>
  <si>
    <t>EMP00491 - CAMPOS  PERALTA JHONNY  ROBERTO</t>
  </si>
  <si>
    <t>EMP00368 - CAMPOVERDE  RAMIREZ BEYLU  ERIKA</t>
  </si>
  <si>
    <t>EMP00481 - CANTOS  CABRERA JORDAN  STEVEEN</t>
  </si>
  <si>
    <t>EMP00479 - CASTRO  ALVARADO ANTONIO  GABRIEL</t>
  </si>
  <si>
    <t>EMP00412 - CASTRO  ARAUZ FREDDY  ANDRES</t>
  </si>
  <si>
    <t>EMP00484 - CASTRO  OCHOA STALIN  FERNANDO</t>
  </si>
  <si>
    <t>EMP00129 - CEDEÑO  MERCHAN WELLINGTON  ANTONIO</t>
  </si>
  <si>
    <t>EMP00192 - CEDEÑO  PILAY WILLIAN  BERNARDO</t>
  </si>
  <si>
    <t>EMP00421 - CHACON  JADAN JORGE  LUIS</t>
  </si>
  <si>
    <t>EMP00438 - CHATTIN  TERAN CARLOS  JULIO</t>
  </si>
  <si>
    <t>EMP00409 - CHELE  MERA WINSTON  LEONARDO</t>
  </si>
  <si>
    <t>EMP00347 - CHIMBOLEMA  TENEGUSÑAY CRISTIAN  BLADIMIR</t>
  </si>
  <si>
    <t>PLASTIFICADORA</t>
  </si>
  <si>
    <t>EMP00310 - CHOEZ  PINCAY CAROLINA  JARITZA</t>
  </si>
  <si>
    <t>EMP00486 - CHOEZ  SEGURA ELIANA  LOURDES</t>
  </si>
  <si>
    <t>EMP00277 - DELGADO  ALVARADO MIGUEL  FELIPE</t>
  </si>
  <si>
    <t>EMP00289 - DOMINGUEZ  VERA ALEX  ERMEL</t>
  </si>
  <si>
    <t>EMP00026 - ECHERRE  MACIAS LEONARDO  ANTONIO</t>
  </si>
  <si>
    <t>EMP00193 - ESPINOZA  CORTEZ CARLOS  LUIS</t>
  </si>
  <si>
    <t>EMP00348 - FLORES  MEZAS BYRON  ANTONIO</t>
  </si>
  <si>
    <t>EMP00029 - FUENTES  MORAN ERNESTO  GABRIEL</t>
  </si>
  <si>
    <t>EMP00470 - GARCIA  CARMONA EVELYN  MICHEL</t>
  </si>
  <si>
    <t>EMP00448 - GARCIA  PINARGOTE SAMUEL  ISRAEL</t>
  </si>
  <si>
    <t>EMP00021 - GOMEZ  CALDERON GINGER  LIZBETH</t>
  </si>
  <si>
    <t>EMP00420 - GOMEZ  VARGAS PATRICIA  ANABELLE</t>
  </si>
  <si>
    <t>EMP00273 - GONZABAY  TOALA PABLO  FERNANDO</t>
  </si>
  <si>
    <t>EMP00313 - GUAMAN  PAEZ JASMANY  GABRIEL</t>
  </si>
  <si>
    <t>EMP00275 - GUAMINGA  YAUTIBUG JORGE  LUIS</t>
  </si>
  <si>
    <t>EMP00477 - GURUMENDI  BUSTAN CARLOS  ANDRES</t>
  </si>
  <si>
    <t>EMP00349 - GUTIERREZ  GARCIA JOHN  TYRONE</t>
  </si>
  <si>
    <t>EMP00035 - HARO  JURADO LUIS  ALBERTO</t>
  </si>
  <si>
    <t>EMP00487 - HERNANDEZ  MOLINO ALVIN  DE JESUS</t>
  </si>
  <si>
    <t>MANTENIMIENTO</t>
  </si>
  <si>
    <t>EMP00037 - IGLESIAS  NOBOA ROGER  ISAAC</t>
  </si>
  <si>
    <t>DISEÑO</t>
  </si>
  <si>
    <t>EMP00038 - INDIO  MENA JOFFRE  RENE</t>
  </si>
  <si>
    <t>EMP00350 - INTRIAGO  ANDRADE MARIA  YANIXSA</t>
  </si>
  <si>
    <t>EMP00200 - JATIVA  PEÑA MARCIA  PAULINA</t>
  </si>
  <si>
    <t>EMP00485 - JIMENEZ  BAZURTO STEVEN  ENRIQUE</t>
  </si>
  <si>
    <t>EMP00451 - JIMENEZ  ROJAS GINNY</t>
  </si>
  <si>
    <t>EMP00303 - LASCANO  LEON OSCAR  ENRIQUE</t>
  </si>
  <si>
    <t>EMP00440 - LEON  GUAMAN JIMMY  CESAR</t>
  </si>
  <si>
    <t>PRODUCCION</t>
  </si>
  <si>
    <t>EMP00097 - LINO  FIGUEROA MATILDE  PIEDAD</t>
  </si>
  <si>
    <t>EMP00351 - LINO  MERELO EDISON  FLORENCIO</t>
  </si>
  <si>
    <t>EMP00271 - LOOR  PAZMIÑO FRANK  ALEXANDER</t>
  </si>
  <si>
    <t>EMP00110 - LOPEZ  SANCHEZ RUBEN  DAVID</t>
  </si>
  <si>
    <t>EMP00467 - LUNA  ARECHUA YUXIANA  ROSALINA</t>
  </si>
  <si>
    <t>EMP00415 - MACIAS  CHELE JENNIFER  ESTEFANIA</t>
  </si>
  <si>
    <t>EMP00450 - MAGALLANES  QUIJIJE CINTY  MABEL</t>
  </si>
  <si>
    <t>EMP00445 - MALDONADO  LAGOS RUBEN  DARIO</t>
  </si>
  <si>
    <t>EMP00055 - MARQUEZ  CASTRO XAVIER  AMADO</t>
  </si>
  <si>
    <t>EMP00413 - MARTINEZ  DUARTE JORGE  UFREDO</t>
  </si>
  <si>
    <t>EMP00170 - MARTINEZ  SUAREZ CHRISTIAN  ANDRES</t>
  </si>
  <si>
    <t>CONVERSION</t>
  </si>
  <si>
    <t>EMP00407 - MEDINA  MESIAS BLADIMIR  JOAO</t>
  </si>
  <si>
    <t>EMP00124 - MENA  BURGOS ABEL  INOCENTE</t>
  </si>
  <si>
    <t>EMP00435 - MENOSCAL  PINCAY CARLOS  ERNESTO</t>
  </si>
  <si>
    <t>EMP00489 - MINUCHE  HURTADO   GENESIS ANYELINE</t>
  </si>
  <si>
    <t>EMP00061 - MIRANDA  GUIJARRO JAVIER  FERNANDO</t>
  </si>
  <si>
    <t>EMP00137 - MITE  MAZZINI AMELIA  CAROLINA</t>
  </si>
  <si>
    <t>EMP00373 - MOLINEROS  OLALLA KATHERINE  ALEXANDRA</t>
  </si>
  <si>
    <t>EMP00360 - MONTESDEOCA  SALVATIERRA CHRISTOFER  ANGEL</t>
  </si>
  <si>
    <t>EMP00171 - MORA  CEDEÑO HERIBERTO  ESTALIN</t>
  </si>
  <si>
    <t>EMP00385 - MORALES  GARZON LUIS  MANUEL</t>
  </si>
  <si>
    <t>EMP00258 - MORAN  GONZALEZ EDGAR  JAMIL</t>
  </si>
  <si>
    <t>EMP00492 - MORAN  MOSQUERA ASHLEY  DAYANA</t>
  </si>
  <si>
    <t>EMP00490 - MOREIRA  ARTEAGA MICHELLE  ALEJANDRA</t>
  </si>
  <si>
    <t>EMP00459 - MOSQUERA  PINCAY LISBETH  KATERINE</t>
  </si>
  <si>
    <t>EMP00458 - MUÑOZ  AVILES JOSELINE  DEL ROSARIO</t>
  </si>
  <si>
    <t>EMP00267 - NAVAS  PARRALES RONY  MANUEL</t>
  </si>
  <si>
    <t>EMP00237 - OJEDA  RAMIREZ JUAN  MANUEL</t>
  </si>
  <si>
    <t>EMP00400 - ONOFRE  TIGUA OLGA  ROCIO</t>
  </si>
  <si>
    <t>EMP00064 - ORBEA  ARELLANO JOSE  XAVIER</t>
  </si>
  <si>
    <t>EMP00066 - ORBEA  ARELLANO RAUL  DAVID</t>
  </si>
  <si>
    <t>EMP00417 - ORBEA  VACA RAUL  ERNESTO</t>
  </si>
  <si>
    <t>EMP00416 - ORDOÑEZ  VELEZ PRISCILA  VANESSA</t>
  </si>
  <si>
    <t>EMP00476 - ORTEGA  ORRALA BETTY  JENNIFFER</t>
  </si>
  <si>
    <t>EMP00235 - ORTIZ  RIOS ANDREA  DEL ROCIO</t>
  </si>
  <si>
    <t>EMP00113 - PALMA  ALVARADO MARLON  OMAR</t>
  </si>
  <si>
    <t>EMP00259 - PARRALES  ANDRADE MAYRENE  ELIZABETH</t>
  </si>
  <si>
    <t>EMP00330 - PEREZ  IBARRA TATIANA  ARACELI</t>
  </si>
  <si>
    <t>EMP00369 - PEREZ  VERDU JHONNY  ALEXANDER</t>
  </si>
  <si>
    <t>EMP00121 - PICHUCHO  RODRIGUEZ ARNOLD  GUILLERMO</t>
  </si>
  <si>
    <t>GUILLOTINA</t>
  </si>
  <si>
    <t>EMP00483 - PIGUAVE  AGUILAR YSRAEL  TEODORO</t>
  </si>
  <si>
    <t>EMP00468 - PINANGO  GONZALEZ ARIANNA  GABRIELA</t>
  </si>
  <si>
    <t>EMP00469 - QUINDE  RAMIREZ HECTOR  JAVIER</t>
  </si>
  <si>
    <t>EMP00480 - QUINTO  CORONEL JUAN  DAVID</t>
  </si>
  <si>
    <t>EMP00125 - QUIROZ  BRAVO ANGEL  VICENTE</t>
  </si>
  <si>
    <t>EMP00384 - RAMIREZ  ARIAS CHRISTIAN  ARMANDO</t>
  </si>
  <si>
    <t>EMP00311 - REYES  BAQUERIZO ELIANA  GISELL</t>
  </si>
  <si>
    <t>EMP00443 - REYES  RAMIREZ CHRISTIAN  DAVID</t>
  </si>
  <si>
    <t>EMP00080 - RIVAS  TOMALA ANGEL  MOISES</t>
  </si>
  <si>
    <t>BARNIZADO</t>
  </si>
  <si>
    <t>EMP00455 - RODRIGUEZ  MORAN DIEGO  ANDRES</t>
  </si>
  <si>
    <t>EMP00082 - ROMERO  ENDARA ELIAS  ALFREDO</t>
  </si>
  <si>
    <t>EMP00428 - ROSERO  CEREZO FRANKLIN  MANUEL</t>
  </si>
  <si>
    <t>EMP00395 - RUGEL  CONFORME MARIA  JOSE</t>
  </si>
  <si>
    <t>EMP00393 - SACON  CHUEZ DIEGO  JONATHAN</t>
  </si>
  <si>
    <t>EMP00285 - SAILEMA  MORAN JOSELLYN  ESTEFANIA</t>
  </si>
  <si>
    <t>EMP00437 - SALAZAR  VILLAMAR JORDAN  ALEXIS</t>
  </si>
  <si>
    <t>EMP00087 - SANCHEZ  SANTANA JOSE  LUIS</t>
  </si>
  <si>
    <t>EMP00411 - SIGUA  RIVERA JIKSON  ALFREDO</t>
  </si>
  <si>
    <t>EMP00230 - SILVA  MUÑOZ KATHERINE  JULISSA</t>
  </si>
  <si>
    <t>EMP00247 - SUAREZ  YEPEZ KARINA  ALEXANDRA</t>
  </si>
  <si>
    <t>EMP00177 - TOMALA  TORRES ANGELICA  GEOVANNA</t>
  </si>
  <si>
    <t>EMP00219 - TORRES  ALEJANDRO JOSE  VIRGILIO</t>
  </si>
  <si>
    <t>EMP00474 - VARGAS  ANA DANIEL  HUMBERTO</t>
  </si>
  <si>
    <t>EMP00090 - VARGAS  GOMEZ VIDAL  DAVID</t>
  </si>
  <si>
    <t>EMP00132 - VELEZ  DE LA CRUZ ANTONY  ALEXIS</t>
  </si>
  <si>
    <t>EMP00382 - VELEZ  TORRES JESSICA  JESSENIA</t>
  </si>
  <si>
    <t>EMP00482 - VERDEZOTO  GONZALEZ NASHLY  CRISTINA</t>
  </si>
  <si>
    <t>EMP00286 - VILLAMAR  MERO BOLIVAR  EDUARDO</t>
  </si>
  <si>
    <t>EMP00429 - VITE  ACOSTA JENNIFER  ALICIA</t>
  </si>
  <si>
    <t>EMP00396 - YANEZ  RODRIGUEZ SUSAN  KATHERINE</t>
  </si>
  <si>
    <t>EMP00358 - YOZA  BARRERA CHRISTIAN  ANTONIO</t>
  </si>
  <si>
    <t>EMP00308 - YOZA  BARRERA JOFFRE  DAVID</t>
  </si>
  <si>
    <t>EMP00287 - ZAMBRANO  ROSADO JUAN  FRANCISCO</t>
  </si>
  <si>
    <t>EMP00418 - ZAMORA  PINEDA KLEBER  RODOLFO</t>
  </si>
  <si>
    <t>EMP00241 - ZORRILLA  CHOEZ KELVIN  JIPSON</t>
  </si>
  <si>
    <t>EMP00092 - ZUÑIGA  DELGADO KATTY  MARY</t>
  </si>
  <si>
    <t>EMP00093 - ZUÑIGA  DELGADO MARIA  FERNANDA</t>
  </si>
  <si>
    <t xml:space="preserve">CLF0002630052GRAFICASIMPACTOGRAFIMPACSA            C0000000008566562021063026    </t>
  </si>
  <si>
    <t>DLF1310562028ANCHUNDIA  ANCHUNC                    N000000000040214                                           0979890619</t>
  </si>
  <si>
    <t>DLF0930086525AUZ  CAICHE ADRIAC                    N000000000037290                                           0988346859</t>
  </si>
  <si>
    <t>DLF0919388223AVILA  ZUÑIGA DANC                    N000000000048490                                           0982818394</t>
  </si>
  <si>
    <t>DLF0924859531CEDEÑO  PILAY WILC                    N000000000047164                                           0924859531</t>
  </si>
  <si>
    <t>DLF1205989484DELGADO  ALVARADOC                    N000000000036185                                           0959888864</t>
  </si>
  <si>
    <t>DLF0915788194DOMINGUEZ  VERA AC                    N000000000037046                                           0988451241</t>
  </si>
  <si>
    <t>DLF0913685384ECHERRE  MACIAS LC                    N000000000019677                                           0988633709</t>
  </si>
  <si>
    <t>DLF0920303583FUENTES  MORAN ERC                    N000000000029985                                           0995703763</t>
  </si>
  <si>
    <t>DLF0931451660GUAMINGA  YAUTIBUC                    N000000000048113                                           0967952830</t>
  </si>
  <si>
    <t>DLF0925955551IGLESIAS  NOBOA RC                    N000000000046853                                           0980889587</t>
  </si>
  <si>
    <t>DLF0910636851JATIVA  PEÑA MARCC                    N000000000013937                                           0991858456</t>
  </si>
  <si>
    <t>DLF0922947312LOOR  PAZMIÑO FRAC                    N000000000036749                                           0959631081</t>
  </si>
  <si>
    <t>DLF0927904755MARTINEZ  SUAREZ C                    N000000000029087                                           0989614064</t>
  </si>
  <si>
    <t>DLF0918219049MENA  BURGOS ABELC                    N000000000048268                                           0990228568</t>
  </si>
  <si>
    <t>DLF0920141801MITE  MAZZINI AMEC                    N000000000027300                                           0990989928</t>
  </si>
  <si>
    <t>DLF1205805011MORA  CEDEÑO HERIC                    N000000000033177                                           0980373001</t>
  </si>
  <si>
    <t>DLF0929638237PALMA  ALVARADO MC                    N000000000018800                                           0981089768</t>
  </si>
  <si>
    <t>DLF0918708231PARRALES  ANDRADEC                    N000000000016986                                           0979946398</t>
  </si>
  <si>
    <t>DLF0929734408PICHUCHO  RODRIGUC                    N000000000040867                                           0968011602</t>
  </si>
  <si>
    <t>DLF0921898722QUIROZ  BRAVO ANGC                    N000000000036010                                           0993071421</t>
  </si>
  <si>
    <t>DLF0919762393SANCHEZ  SANTANA C                    N000000000019717                                           0981000482</t>
  </si>
  <si>
    <t>DLF0914204805TORRES  ALEJANDROC                    N000000000043974                                           0939284443</t>
  </si>
  <si>
    <t>DLF0913318069VARGAS  GOMEZ VIDC                    N000000000010973                                           0989053958</t>
  </si>
  <si>
    <t>DLF0940231806VELEZ  DE LA CRUZC                    N000000000021055                                           0989555581</t>
  </si>
  <si>
    <t>DLF0930011853VILLAMAR  MERO BOC                    N000000000038925                                           0967523917</t>
  </si>
  <si>
    <t>DLF0923106082ZUÑIGA  DELGADO MC                    N000000000029814                                           0986602344</t>
  </si>
  <si>
    <t>CLF0002630052GRAFICASIMPACTOGRAFIMPACSA</t>
  </si>
  <si>
    <t>C000000000</t>
  </si>
  <si>
    <t>DLF1310562028ANCHUNDIA  ANCHUNC</t>
  </si>
  <si>
    <t>N000000000</t>
  </si>
  <si>
    <t>DLF0930086525AUZ  CAICHE ADRIAC</t>
  </si>
  <si>
    <t>DLF0919388223AVILA  ZUÑIGA DANC</t>
  </si>
  <si>
    <t>DLF0924859531CEDEÑO  PILAY WILC</t>
  </si>
  <si>
    <t>DLF1205989484DELGADO  ALVARADOC</t>
  </si>
  <si>
    <t>DLF0915788194DOMINGUEZ  VERA AC</t>
  </si>
  <si>
    <t>DLF0913685384ECHERRE  MACIAS LC</t>
  </si>
  <si>
    <t>DLF0920303583FUENTES  MORAN ERC</t>
  </si>
  <si>
    <t>DLF0931451660GUAMINGA  YAUTIBUC</t>
  </si>
  <si>
    <t>DLF0925955551IGLESIAS  NOBOA RC</t>
  </si>
  <si>
    <t>DLF0910636851JATIVA  PEÑA MARCC</t>
  </si>
  <si>
    <t>DLF0922947312LOOR  PAZMIÑO FRAC</t>
  </si>
  <si>
    <t>DLF0927904755MARTINEZ  SUAREZ C</t>
  </si>
  <si>
    <t>DLF0918219049MENA  BURGOS ABELC</t>
  </si>
  <si>
    <t>DLF0920141801MITE  MAZZINI AMEC</t>
  </si>
  <si>
    <t>DLF1205805011MORA  CEDEÑO HERIC</t>
  </si>
  <si>
    <t>DLF0929638237PALMA  ALVARADO MC</t>
  </si>
  <si>
    <t>DLF0918708231PARRALES  ANDRADEC</t>
  </si>
  <si>
    <t>DLF0929734408PICHUCHO  RODRIGUC</t>
  </si>
  <si>
    <t>DLF0921898722QUIROZ  BRAVO ANGC</t>
  </si>
  <si>
    <t>DLF0919762393SANCHEZ  SANTANA C</t>
  </si>
  <si>
    <t>DLF0914204805TORRES  ALEJANDROC</t>
  </si>
  <si>
    <t>DLF0913318069VARGAS  GOMEZ VIDC</t>
  </si>
  <si>
    <t>DLF0940231806VELEZ  DE LA CRUZC</t>
  </si>
  <si>
    <t>DLF0930011853VILLAMAR  MERO BOC</t>
  </si>
  <si>
    <t>DLF0923106082ZUÑIGA  DELGADO MC</t>
  </si>
  <si>
    <t xml:space="preserve">A001814740300000000004606843Y01ABAD  SALTOS AN             </t>
  </si>
  <si>
    <t xml:space="preserve">A001728616600000000002419743Y01ALEJANDRO  PARR             </t>
  </si>
  <si>
    <t xml:space="preserve">A001815627500000000004434843Y01ALVARADO  MARIN             </t>
  </si>
  <si>
    <t xml:space="preserve">A002171338900000000001586843Y01ALVARADO  ORDOÑ             </t>
  </si>
  <si>
    <t xml:space="preserve">A001592102600000000002514743Y01AMAT  VITERI DA             </t>
  </si>
  <si>
    <t xml:space="preserve">A001815774300000000004747843Y01ANCHUNDIA  PITA             </t>
  </si>
  <si>
    <t xml:space="preserve">A001813446700000000003686043Y01ANGEL  VERA MAR             </t>
  </si>
  <si>
    <t xml:space="preserve">A001809594200000000002122343Y01ARIAS  HOLGUIN              </t>
  </si>
  <si>
    <t xml:space="preserve">A004635093100000000005476943Y01ARREAGA  SUAREZ             </t>
  </si>
  <si>
    <t xml:space="preserve">A001792277200000000004807443Y01AUZ  FRANCO CHI             </t>
  </si>
  <si>
    <t xml:space="preserve">A001803631700000000003534843Y01AVELINO  BERNAB             </t>
  </si>
  <si>
    <t xml:space="preserve">A001819103700000000004275143Y01BAJAÑA  CASTAÑE             </t>
  </si>
  <si>
    <t xml:space="preserve">A001814767500000000003747243Y01BAJAÑA  HIDALGO             </t>
  </si>
  <si>
    <t xml:space="preserve">A001814747000000000004552643Y01BAJAÑA  VELASCO             </t>
  </si>
  <si>
    <t xml:space="preserve">A001814738100000000004347543Y01BENAVIDES  BAJA             </t>
  </si>
  <si>
    <t xml:space="preserve">A001818055800000000002544743Y01BERMUDEZ  MACIA             </t>
  </si>
  <si>
    <t xml:space="preserve">A001810236100000000003025143Y01BETUN  MASALEMA             </t>
  </si>
  <si>
    <t xml:space="preserve">A002828971000000000002689243Y01BUENAÑO  MASSI              </t>
  </si>
  <si>
    <t xml:space="preserve">A001819138000000000004024243Y01BUSTAMANTE  CAN             </t>
  </si>
  <si>
    <t xml:space="preserve">A001813384400000000002502643Y01CABRERA  RENDON             </t>
  </si>
  <si>
    <t xml:space="preserve">A001816164300000000002816843Y01CAICEDO  CAICED             </t>
  </si>
  <si>
    <t xml:space="preserve">A001811949300000000003839743Y01CAICEDO  ZAMBRA             </t>
  </si>
  <si>
    <t xml:space="preserve">A004674427100000000003607243Y01CAICHE  LIMONES             </t>
  </si>
  <si>
    <t xml:space="preserve">A002478996400000000002116243Y01CAIZA  MURILLO              </t>
  </si>
  <si>
    <t xml:space="preserve">A002621692800000000003220343Y01CALDERON  BORBO             </t>
  </si>
  <si>
    <t xml:space="preserve">A001815570700000000004208143Y01CAMATON  LEON N             </t>
  </si>
  <si>
    <t xml:space="preserve">A001815087000000000006790943Y01CAMPOVERDE  RAM             </t>
  </si>
  <si>
    <t xml:space="preserve">A004755913300000000001569743Y01CANTOS  CABRERA             </t>
  </si>
  <si>
    <t xml:space="preserve">A000228720500000000002648443Y01CASTRO  ALVARAD             </t>
  </si>
  <si>
    <t xml:space="preserve">A001817456600000000003593043Y01CASTRO  ARAUZ F             </t>
  </si>
  <si>
    <t xml:space="preserve">A011693270600000000003819643Y01CASTRO  OCHOA S             </t>
  </si>
  <si>
    <t xml:space="preserve">A001816194500000000004441743Y01CEDEÑO  MERCHAN             </t>
  </si>
  <si>
    <t xml:space="preserve">A001819152500000000003866843Y01CHACON  JADAN J             </t>
  </si>
  <si>
    <t xml:space="preserve">A001827389100000000002528743Y01CHATTIN  TERAN              </t>
  </si>
  <si>
    <t xml:space="preserve">A001817373000000000002975843Y01CHELE  MERA WIN             </t>
  </si>
  <si>
    <t xml:space="preserve">A001814760700000000003105943Y01CHIMBOLEMA  TEN             </t>
  </si>
  <si>
    <t xml:space="preserve">A001812555700000000002120943Y01CHOEZ  PINCAY C             </t>
  </si>
  <si>
    <t xml:space="preserve">A001814758500000000001880943Y01FLORES  MEZAS B             </t>
  </si>
  <si>
    <t xml:space="preserve">A003892090600000000002180543Y01GARCIA  CARMONA             </t>
  </si>
  <si>
    <t xml:space="preserve">A002715113700000000007122643Y01GARCIA  PINARGO             </t>
  </si>
  <si>
    <t xml:space="preserve">A001803629500000000001862543Y01GOMEZ  CALDERON             </t>
  </si>
  <si>
    <t xml:space="preserve">A001819187800000000004680043Y01GOMEZ  VARGAS P             </t>
  </si>
  <si>
    <t xml:space="preserve">A001815630500000000004010043Y01GONZABAY  TOALA             </t>
  </si>
  <si>
    <t xml:space="preserve">A001836335100000000002668643Y01GUAMAN  PAEZ JA             </t>
  </si>
  <si>
    <t xml:space="preserve">A001535281200000000003622443Y01GURUMENDI  BUST             </t>
  </si>
  <si>
    <t xml:space="preserve">A001814741100000000002958643Y01GUTIERREZ  GARC             </t>
  </si>
  <si>
    <t xml:space="preserve">A001811265000000000003677543Y01HARO  JURADO LU             </t>
  </si>
  <si>
    <t xml:space="preserve">A004757170200000000003546443Y01HERNANDEZ  MOLI             </t>
  </si>
  <si>
    <t xml:space="preserve">A001837237600000000001091643Y01INDIO  MENA JOF             </t>
  </si>
  <si>
    <t xml:space="preserve">A001814765800000000004466643Y01INTRIAGO  ANDRA             </t>
  </si>
  <si>
    <t xml:space="preserve">A001831501200000000006716743Y01JIMENEZ  ROJAS              </t>
  </si>
  <si>
    <t xml:space="preserve">A001812585900000000002902143Y01LASCANO  LEON O             </t>
  </si>
  <si>
    <t xml:space="preserve">A004620365300000000006603543Y01LEON  GUAMAN JI             </t>
  </si>
  <si>
    <t xml:space="preserve">A001804759900000000001908843Y01LINO  FIGUEROA              </t>
  </si>
  <si>
    <t xml:space="preserve">A001814757700000000001868643Y01LINO  MERELO ED             </t>
  </si>
  <si>
    <t xml:space="preserve">A001812580800000000004029743Y01LOPEZ  SANCHEZ              </t>
  </si>
  <si>
    <t xml:space="preserve">A003891456600000000000602243Y01LUNA  ARECHUA Y             </t>
  </si>
  <si>
    <t xml:space="preserve">A001817988600000000002176243Y01MACIAS  CHELE J             </t>
  </si>
  <si>
    <t xml:space="preserve">A003404457500000000001946443Y01MAGALLANES  QUI             </t>
  </si>
  <si>
    <t xml:space="preserve">A001831502000000000006444543Y01MALDONADO  LAGO             </t>
  </si>
  <si>
    <t xml:space="preserve">A001813003800000000001400143Y01MARQUEZ  CASTRO             </t>
  </si>
  <si>
    <t xml:space="preserve">A001817383700000000001048143Y01MARTINEZ  DUART             </t>
  </si>
  <si>
    <t xml:space="preserve">A001817386200000000004342543Y01MEDINA  MESIAS              </t>
  </si>
  <si>
    <t xml:space="preserve">A001827347500000000002857443Y01MENOSCAL  PINCA             </t>
  </si>
  <si>
    <t xml:space="preserve">A004702632100000000002290543Y01MINUCHE  HURTAD             </t>
  </si>
  <si>
    <t xml:space="preserve">A001792278000000000004231843Y01MIRANDA  GUIJAR             </t>
  </si>
  <si>
    <t xml:space="preserve">A001815564300000000002846543Y01MOLINEROS  OLAL             </t>
  </si>
  <si>
    <t xml:space="preserve">A004310210400000000003938043Y01MONTESDEOCA  SA             </t>
  </si>
  <si>
    <t xml:space="preserve">A001817513900000000006185643Y01MORALES  GARZON             </t>
  </si>
  <si>
    <t xml:space="preserve">A001811967100000000001528043Y01MORAN  GONZALEZ             </t>
  </si>
  <si>
    <t xml:space="preserve">A001831954800000000004566543Y01MOSQUERA  PINCA             </t>
  </si>
  <si>
    <t xml:space="preserve">A001831958100000000003951943Y01MUÑOZ  AVILES J             </t>
  </si>
  <si>
    <t xml:space="preserve">A001812567100000000002670243Y01NAVAS  PARRALES             </t>
  </si>
  <si>
    <t xml:space="preserve">A001840767600000000002121543Y01OJEDA  RAMIREZ              </t>
  </si>
  <si>
    <t xml:space="preserve">A004620298300000000004959443Y01ONOFRE  TIGUA O             </t>
  </si>
  <si>
    <t xml:space="preserve">C001792811200000000025355243Y01ORBEA  ARELLANO             </t>
  </si>
  <si>
    <t xml:space="preserve">C001790267900000000021445243Y01ORBEA  ARELLANO             </t>
  </si>
  <si>
    <t xml:space="preserve">A001817696800000000005257843Y01ORBEA  VACA RAU             </t>
  </si>
  <si>
    <t xml:space="preserve">A001818019200000000002905343Y01ORDOÑEZ  VELEZ              </t>
  </si>
  <si>
    <t xml:space="preserve">A001770620400000000001305743Y01ORTEGA  ORRALA              </t>
  </si>
  <si>
    <t xml:space="preserve">A001817438800000000001994343Y01ORTIZ  RIOS AND             </t>
  </si>
  <si>
    <t xml:space="preserve">C000381840300000000003302943Y01PEREZ  IBARRA T             </t>
  </si>
  <si>
    <t xml:space="preserve">A001815258900000000006319843Y01PEREZ  VERDU JH             </t>
  </si>
  <si>
    <t xml:space="preserve">A004322100500000000001850043Y01PINANGO  GONZAL             </t>
  </si>
  <si>
    <t xml:space="preserve">A002718553800000000004742843Y01QUINDE  RAMIREZ             </t>
  </si>
  <si>
    <t xml:space="preserve">A001837804800000000004321743Y01QUINTO  CORONEL             </t>
  </si>
  <si>
    <t xml:space="preserve">A001816237200000000008441343Y01RAMIREZ  ARIAS              </t>
  </si>
  <si>
    <t xml:space="preserve">A001812546800000000004052043Y01REYES  BAQUERIZ             </t>
  </si>
  <si>
    <t xml:space="preserve">A001817283100000000004882143Y01REYES  RAMIREZ              </t>
  </si>
  <si>
    <t xml:space="preserve">A001809168700000000002111943Y01RIVAS  TOMALA A             </t>
  </si>
  <si>
    <t xml:space="preserve">A003888967700000000001592743Y01RODRIGUEZ  MORA             </t>
  </si>
  <si>
    <t xml:space="preserve">A001815809900000000004464043Y01ROMERO  ENDARA              </t>
  </si>
  <si>
    <t xml:space="preserve">A001819109600000000003386343Y01ROSERO  CEREZO              </t>
  </si>
  <si>
    <t xml:space="preserve">A001816212600000000002908443Y01RUGEL  CONFORME             </t>
  </si>
  <si>
    <t xml:space="preserve">A001816162600000000000005343Y01SACON  CHUEZ DI             </t>
  </si>
  <si>
    <t xml:space="preserve">A001831036300000000003475843Y01SAILEMA  MORAN              </t>
  </si>
  <si>
    <t xml:space="preserve">A001819089800000000003995443Y01SALAZAR  VILLAM             </t>
  </si>
  <si>
    <t xml:space="preserve">A001817364100000000004134943Y01SIGUA  RIVERA J             </t>
  </si>
  <si>
    <t xml:space="preserve">A001800401600000000001412943Y01SILVA  MUÑOZ KA             </t>
  </si>
  <si>
    <t xml:space="preserve">A003048640900000000005450343Y01SUAREZ  YEPEZ K             </t>
  </si>
  <si>
    <t xml:space="preserve">A001809395700000000003622443Y01TOMALA  TORRES              </t>
  </si>
  <si>
    <t xml:space="preserve">A001717638700000000002585543Y01VARGAS  ANA DAN             </t>
  </si>
  <si>
    <t xml:space="preserve">A001795964100000000003349343Y01VELEZ  TORRES J             </t>
  </si>
  <si>
    <t xml:space="preserve">A005121286500000000001684043Y01VERDEZOTO  GONZ             </t>
  </si>
  <si>
    <t xml:space="preserve">A001819110000000000003331043Y01VITE  ACOSTA JE             </t>
  </si>
  <si>
    <t xml:space="preserve">A001816362900000000004799043Y01YANEZ  RODRIGUE             </t>
  </si>
  <si>
    <t xml:space="preserve">A001814728400000000003698143Y01YOZA  BARRERA C             </t>
  </si>
  <si>
    <t xml:space="preserve">A001812591400000000002674843Y01YOZA  BARRERA J             </t>
  </si>
  <si>
    <t xml:space="preserve">A001812592200000000001848943Y01ZAMBRANO  ROSAD             </t>
  </si>
  <si>
    <t xml:space="preserve">A001827346700000000006000143Y01ZAMORA  PINEDA              </t>
  </si>
  <si>
    <t xml:space="preserve">A003885419900000000003221943Y01ZORRILLA  CHOEZ             </t>
  </si>
  <si>
    <t xml:space="preserve">A001806204100000000001658243Y01ZUÑIGA  DELGADO             </t>
  </si>
  <si>
    <t>A0018147403000000000</t>
  </si>
  <si>
    <t>43Y01ABAD  SALTOS AN</t>
  </si>
  <si>
    <t>A0017286166000000000</t>
  </si>
  <si>
    <t>43Y01ALEJANDRO  PARR</t>
  </si>
  <si>
    <t>A0018156275000000000</t>
  </si>
  <si>
    <t>43Y01ALVARADO  MARIN</t>
  </si>
  <si>
    <t>A0021713389000000000</t>
  </si>
  <si>
    <t>43Y01ALVARADO  ORDOÑ</t>
  </si>
  <si>
    <t>A0015921026000000000</t>
  </si>
  <si>
    <t>43Y01AMAT  VITERI DA</t>
  </si>
  <si>
    <t>A0018157743000000000</t>
  </si>
  <si>
    <t>43Y01ANCHUNDIA  PITA</t>
  </si>
  <si>
    <t>A0018134467000000000</t>
  </si>
  <si>
    <t>43Y01ANGEL  VERA MAR</t>
  </si>
  <si>
    <t>A0018095942000000000</t>
  </si>
  <si>
    <t>43Y01ARIAS  HOLGUIN</t>
  </si>
  <si>
    <t>A0046350931000000000</t>
  </si>
  <si>
    <t>43Y01ARREAGA  SUAREZ</t>
  </si>
  <si>
    <t>A0017922772000000000</t>
  </si>
  <si>
    <t>43Y01AUZ  FRANCO CHI</t>
  </si>
  <si>
    <t>A0018036317000000000</t>
  </si>
  <si>
    <t>43Y01AVELINO  BERNAB</t>
  </si>
  <si>
    <t>A0018191037000000000</t>
  </si>
  <si>
    <t>43Y01BAJAÑA  CASTAÑE</t>
  </si>
  <si>
    <t>A0018147675000000000</t>
  </si>
  <si>
    <t>43Y01BAJAÑA  HIDALGO</t>
  </si>
  <si>
    <t>A0018147470000000000</t>
  </si>
  <si>
    <t>43Y01BAJAÑA  VELASCO</t>
  </si>
  <si>
    <t>A0018147381000000000</t>
  </si>
  <si>
    <t>43Y01BENAVIDES  BAJA</t>
  </si>
  <si>
    <t>A0018180558000000000</t>
  </si>
  <si>
    <t>43Y01BERMUDEZ  MACIA</t>
  </si>
  <si>
    <t>A0018102361000000000</t>
  </si>
  <si>
    <t>43Y01BETUN  MASALEMA</t>
  </si>
  <si>
    <t>A0028289710000000000</t>
  </si>
  <si>
    <t>43Y01BUENAÑO  MASSI</t>
  </si>
  <si>
    <t>A0018191380000000000</t>
  </si>
  <si>
    <t>43Y01BUSTAMANTE  CAN</t>
  </si>
  <si>
    <t>A0018133844000000000</t>
  </si>
  <si>
    <t>43Y01CABRERA  RENDON</t>
  </si>
  <si>
    <t>A0018161643000000000</t>
  </si>
  <si>
    <t>43Y01CAICEDO  CAICED</t>
  </si>
  <si>
    <t>A0018119493000000000</t>
  </si>
  <si>
    <t>43Y01CAICEDO  ZAMBRA</t>
  </si>
  <si>
    <t>A0046744271000000000</t>
  </si>
  <si>
    <t>43Y01CAICHE  LIMONES</t>
  </si>
  <si>
    <t>A0024789964000000000</t>
  </si>
  <si>
    <t>43Y01CAIZA  MURILLO</t>
  </si>
  <si>
    <t>A0026216928000000000</t>
  </si>
  <si>
    <t>43Y01CALDERON  BORBO</t>
  </si>
  <si>
    <t>A0018155707000000000</t>
  </si>
  <si>
    <t>43Y01CAMATON  LEON N</t>
  </si>
  <si>
    <t>A0018150870000000000</t>
  </si>
  <si>
    <t>43Y01CAMPOVERDE  RAM</t>
  </si>
  <si>
    <t>A0047559133000000000</t>
  </si>
  <si>
    <t>43Y01CANTOS  CABRERA</t>
  </si>
  <si>
    <t>A0002287205000000000</t>
  </si>
  <si>
    <t>43Y01CASTRO  ALVARAD</t>
  </si>
  <si>
    <t>A0018174566000000000</t>
  </si>
  <si>
    <t>43Y01CASTRO  ARAUZ F</t>
  </si>
  <si>
    <t>A0116932706000000000</t>
  </si>
  <si>
    <t>43Y01CASTRO  OCHOA S</t>
  </si>
  <si>
    <t>A0018161945000000000</t>
  </si>
  <si>
    <t>43Y01CEDEÑO  MERCHAN</t>
  </si>
  <si>
    <t>A0018191525000000000</t>
  </si>
  <si>
    <t>43Y01CHACON  JADAN J</t>
  </si>
  <si>
    <t>A0018273891000000000</t>
  </si>
  <si>
    <t>43Y01CHATTIN  TERAN</t>
  </si>
  <si>
    <t>A0018173730000000000</t>
  </si>
  <si>
    <t>43Y01CHELE  MERA WIN</t>
  </si>
  <si>
    <t>A0018147607000000000</t>
  </si>
  <si>
    <t>43Y01CHIMBOLEMA  TEN</t>
  </si>
  <si>
    <t>A0018125557000000000</t>
  </si>
  <si>
    <t>43Y01CHOEZ  PINCAY C</t>
  </si>
  <si>
    <t>A0018147585000000000</t>
  </si>
  <si>
    <t>43Y01FLORES  MEZAS B</t>
  </si>
  <si>
    <t>A0038920906000000000</t>
  </si>
  <si>
    <t>43Y01GARCIA  CARMONA</t>
  </si>
  <si>
    <t>A0027151137000000000</t>
  </si>
  <si>
    <t>43Y01GARCIA  PINARGO</t>
  </si>
  <si>
    <t>A0018036295000000000</t>
  </si>
  <si>
    <t>43Y01GOMEZ  CALDERON</t>
  </si>
  <si>
    <t>A0018191878000000000</t>
  </si>
  <si>
    <t>43Y01GOMEZ  VARGAS P</t>
  </si>
  <si>
    <t>A0018156305000000000</t>
  </si>
  <si>
    <t>43Y01GONZABAY  TOALA</t>
  </si>
  <si>
    <t>A0018363351000000000</t>
  </si>
  <si>
    <t>43Y01GUAMAN  PAEZ JA</t>
  </si>
  <si>
    <t>A0015352812000000000</t>
  </si>
  <si>
    <t>43Y01GURUMENDI  BUST</t>
  </si>
  <si>
    <t>A0018147411000000000</t>
  </si>
  <si>
    <t>43Y01GUTIERREZ  GARC</t>
  </si>
  <si>
    <t>A0018112650000000000</t>
  </si>
  <si>
    <t>43Y01HARO  JURADO LU</t>
  </si>
  <si>
    <t>A0047571702000000000</t>
  </si>
  <si>
    <t>43Y01HERNANDEZ  MOLI</t>
  </si>
  <si>
    <t>A0018372376000000000</t>
  </si>
  <si>
    <t>43Y01INDIO  MENA JOF</t>
  </si>
  <si>
    <t>A0018147658000000000</t>
  </si>
  <si>
    <t>43Y01INTRIAGO  ANDRA</t>
  </si>
  <si>
    <t>A0018315012000000000</t>
  </si>
  <si>
    <t>43Y01JIMENEZ  ROJAS</t>
  </si>
  <si>
    <t>A0018125859000000000</t>
  </si>
  <si>
    <t>43Y01LASCANO  LEON O</t>
  </si>
  <si>
    <t>A0046203653000000000</t>
  </si>
  <si>
    <t>43Y01LEON  GUAMAN JI</t>
  </si>
  <si>
    <t>A0018047599000000000</t>
  </si>
  <si>
    <t>43Y01LINO  FIGUEROA</t>
  </si>
  <si>
    <t>A0018147577000000000</t>
  </si>
  <si>
    <t>43Y01LINO  MERELO ED</t>
  </si>
  <si>
    <t>A0018125808000000000</t>
  </si>
  <si>
    <t>43Y01LOPEZ  SANCHEZ</t>
  </si>
  <si>
    <t>A0038914566000000000</t>
  </si>
  <si>
    <t>43Y01LUNA  ARECHUA Y</t>
  </si>
  <si>
    <t>A0018179886000000000</t>
  </si>
  <si>
    <t>43Y01MACIAS  CHELE J</t>
  </si>
  <si>
    <t>A0034044575000000000</t>
  </si>
  <si>
    <t>43Y01MAGALLANES  QUI</t>
  </si>
  <si>
    <t>A0018315020000000000</t>
  </si>
  <si>
    <t>43Y01MALDONADO  LAGO</t>
  </si>
  <si>
    <t>A0018130038000000000</t>
  </si>
  <si>
    <t>43Y01MARQUEZ  CASTRO</t>
  </si>
  <si>
    <t>A0018173837000000000</t>
  </si>
  <si>
    <t>43Y01MARTINEZ  DUART</t>
  </si>
  <si>
    <t>A0018173862000000000</t>
  </si>
  <si>
    <t>43Y01MEDINA  MESIAS</t>
  </si>
  <si>
    <t>A0018273475000000000</t>
  </si>
  <si>
    <t>43Y01MENOSCAL  PINCA</t>
  </si>
  <si>
    <t>A0047026321000000000</t>
  </si>
  <si>
    <t>43Y01MINUCHE  HURTAD</t>
  </si>
  <si>
    <t>A0017922780000000000</t>
  </si>
  <si>
    <t>43Y01MIRANDA  GUIJAR</t>
  </si>
  <si>
    <t>A0018155643000000000</t>
  </si>
  <si>
    <t>43Y01MOLINEROS  OLAL</t>
  </si>
  <si>
    <t>A0043102104000000000</t>
  </si>
  <si>
    <t>43Y01MONTESDEOCA  SA</t>
  </si>
  <si>
    <t>A0018175139000000000</t>
  </si>
  <si>
    <t>43Y01MORALES  GARZON</t>
  </si>
  <si>
    <t>A0018119671000000000</t>
  </si>
  <si>
    <t>43Y01MORAN  GONZALEZ</t>
  </si>
  <si>
    <t>A0018319548000000000</t>
  </si>
  <si>
    <t>43Y01MOSQUERA  PINCA</t>
  </si>
  <si>
    <t>A0018319581000000000</t>
  </si>
  <si>
    <t>43Y01MUÑOZ  AVILES J</t>
  </si>
  <si>
    <t>A0018125671000000000</t>
  </si>
  <si>
    <t>43Y01NAVAS  PARRALES</t>
  </si>
  <si>
    <t>A0018407676000000000</t>
  </si>
  <si>
    <t>43Y01OJEDA  RAMIREZ</t>
  </si>
  <si>
    <t>A0046202983000000000</t>
  </si>
  <si>
    <t>43Y01ONOFRE  TIGUA O</t>
  </si>
  <si>
    <t>C0017928112000000000</t>
  </si>
  <si>
    <t>43Y01ORBEA  ARELLANO</t>
  </si>
  <si>
    <t>C0017902679000000000</t>
  </si>
  <si>
    <t>A0018176968000000000</t>
  </si>
  <si>
    <t>43Y01ORBEA  VACA RAU</t>
  </si>
  <si>
    <t>A0018180192000000000</t>
  </si>
  <si>
    <t>43Y01ORDOÑEZ  VELEZ</t>
  </si>
  <si>
    <t>A0017706204000000000</t>
  </si>
  <si>
    <t>43Y01ORTEGA  ORRALA</t>
  </si>
  <si>
    <t>A0018174388000000000</t>
  </si>
  <si>
    <t>43Y01ORTIZ  RIOS AND</t>
  </si>
  <si>
    <t>C0003818403000000000</t>
  </si>
  <si>
    <t>43Y01PEREZ  IBARRA T</t>
  </si>
  <si>
    <t>A0018152589000000000</t>
  </si>
  <si>
    <t>43Y01PEREZ  VERDU JH</t>
  </si>
  <si>
    <t>A0043221005000000000</t>
  </si>
  <si>
    <t>43Y01PINANGO  GONZAL</t>
  </si>
  <si>
    <t>A0027185538000000000</t>
  </si>
  <si>
    <t>43Y01QUINDE  RAMIREZ</t>
  </si>
  <si>
    <t>A0018378048000000000</t>
  </si>
  <si>
    <t>43Y01QUINTO  CORONEL</t>
  </si>
  <si>
    <t>A0018162372000000000</t>
  </si>
  <si>
    <t>43Y01RAMIREZ  ARIAS</t>
  </si>
  <si>
    <t>A0018125468000000000</t>
  </si>
  <si>
    <t>43Y01REYES  BAQUERIZ</t>
  </si>
  <si>
    <t>A0018172831000000000</t>
  </si>
  <si>
    <t>43Y01REYES  RAMIREZ</t>
  </si>
  <si>
    <t>A0018091687000000000</t>
  </si>
  <si>
    <t>43Y01RIVAS  TOMALA A</t>
  </si>
  <si>
    <t>A0038889677000000000</t>
  </si>
  <si>
    <t>43Y01RODRIGUEZ  MORA</t>
  </si>
  <si>
    <t>A0018158099000000000</t>
  </si>
  <si>
    <t>43Y01ROMERO  ENDARA</t>
  </si>
  <si>
    <t>A0018191096000000000</t>
  </si>
  <si>
    <t>43Y01ROSERO  CEREZO</t>
  </si>
  <si>
    <t>A0018162126000000000</t>
  </si>
  <si>
    <t>43Y01RUGEL  CONFORME</t>
  </si>
  <si>
    <t>A0018161626000000000</t>
  </si>
  <si>
    <t>43Y01SACON  CHUEZ DI</t>
  </si>
  <si>
    <t>A0018310363000000000</t>
  </si>
  <si>
    <t>43Y01SAILEMA  MORAN</t>
  </si>
  <si>
    <t>A0018190898000000000</t>
  </si>
  <si>
    <t>43Y01SALAZAR  VILLAM</t>
  </si>
  <si>
    <t>A0018173641000000000</t>
  </si>
  <si>
    <t>43Y01SIGUA  RIVERA J</t>
  </si>
  <si>
    <t>A0018004016000000000</t>
  </si>
  <si>
    <t>43Y01SILVA  MUÑOZ KA</t>
  </si>
  <si>
    <t>A0030486409000000000</t>
  </si>
  <si>
    <t>43Y01SUAREZ  YEPEZ K</t>
  </si>
  <si>
    <t>A0018093957000000000</t>
  </si>
  <si>
    <t>43Y01TOMALA  TORRES</t>
  </si>
  <si>
    <t>A0017176387000000000</t>
  </si>
  <si>
    <t>43Y01VARGAS  ANA DAN</t>
  </si>
  <si>
    <t>A0017959641000000000</t>
  </si>
  <si>
    <t>43Y01VELEZ  TORRES J</t>
  </si>
  <si>
    <t>A0051212865000000000</t>
  </si>
  <si>
    <t>43Y01VERDEZOTO  GONZ</t>
  </si>
  <si>
    <t>A0018191100000000000</t>
  </si>
  <si>
    <t>43Y01VITE  ACOSTA JE</t>
  </si>
  <si>
    <t>A0018163629000000000</t>
  </si>
  <si>
    <t>43Y01YANEZ  RODRIGUE</t>
  </si>
  <si>
    <t>A0018147284000000000</t>
  </si>
  <si>
    <t>43Y01YOZA  BARRERA C</t>
  </si>
  <si>
    <t>A0018125914000000000</t>
  </si>
  <si>
    <t>43Y01YOZA  BARRERA J</t>
  </si>
  <si>
    <t>A0018125922000000000</t>
  </si>
  <si>
    <t>43Y01ZAMBRANO  ROSAD</t>
  </si>
  <si>
    <t>A0018273467000000000</t>
  </si>
  <si>
    <t>43Y01ZAMORA  PINEDA</t>
  </si>
  <si>
    <t>A0038854199000000000</t>
  </si>
  <si>
    <t>43Y01ZORRILLA  CHOEZ</t>
  </si>
  <si>
    <t>A0018062041000000000</t>
  </si>
  <si>
    <t>43Y01ZUÑIGA  DELGADO</t>
  </si>
  <si>
    <t>ANA  DANY</t>
  </si>
  <si>
    <t>CAMPOS JHONNY</t>
  </si>
  <si>
    <t>CHOEZ  ELIANA</t>
  </si>
  <si>
    <t>JIMENEZ STEVEN</t>
  </si>
  <si>
    <t>MORAN NASLY</t>
  </si>
  <si>
    <t>MOREIRA MICHELL</t>
  </si>
  <si>
    <t>PIGUAVE YSRAEL</t>
  </si>
  <si>
    <t>TOTAL ING.GANADOS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</si>
</sst>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"/>
      <name val="Verdana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2" fontId="1" fillId="0" borderId="0" xfId="0" applyNumberFormat="1" applyFont="1"/>
    <xf numFmtId="4" fontId="3" fillId="0" borderId="0" xfId="0" applyNumberFormat="1" applyFont="1" applyAlignment="1">
      <alignment horizontal="right" vertical="center" wrapText="1"/>
    </xf>
    <xf numFmtId="4" fontId="0" fillId="0" borderId="0" xfId="0" applyNumberFormat="1"/>
    <xf numFmtId="4" fontId="0" fillId="2" borderId="0" xfId="0" applyNumberFormat="1" applyFill="1"/>
    <xf numFmtId="4" fontId="2" fillId="0" borderId="0" xfId="0" applyNumberFormat="1" applyFont="1"/>
    <xf numFmtId="4" fontId="2" fillId="2" borderId="0" xfId="0" applyNumberFormat="1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7"/>
  <sheetViews>
    <sheetView tabSelected="1" topLeftCell="A4" workbookViewId="0">
      <pane xSplit="1" ySplit="2" topLeftCell="S6" activePane="bottomRight" state="frozen"/>
      <selection activeCell="A4" sqref="A4"/>
      <selection pane="topRight" activeCell="B4" sqref="B4"/>
      <selection pane="bottomLeft" activeCell="A6" sqref="A6"/>
      <selection pane="bottomRight" activeCell="X6" sqref="X6:X154"/>
    </sheetView>
  </sheetViews>
  <sheetFormatPr baseColWidth="10" defaultRowHeight="15" x14ac:dyDescent="0.25"/>
  <cols>
    <col min="1" max="1" width="56.85546875" bestFit="1" customWidth="1"/>
    <col min="2" max="2" width="28.7109375" bestFit="1" customWidth="1"/>
    <col min="3" max="3" width="17" bestFit="1" customWidth="1"/>
    <col min="4" max="5" width="17" customWidth="1"/>
    <col min="6" max="6" width="18.85546875" customWidth="1"/>
    <col min="7" max="7" width="7.140625" bestFit="1" customWidth="1"/>
    <col min="8" max="8" width="12" bestFit="1" customWidth="1"/>
    <col min="9" max="9" width="12.42578125" bestFit="1" customWidth="1"/>
    <col min="10" max="10" width="18.7109375" bestFit="1" customWidth="1"/>
    <col min="11" max="11" width="19.7109375" bestFit="1" customWidth="1"/>
    <col min="12" max="12" width="13.28515625" bestFit="1" customWidth="1"/>
    <col min="13" max="13" width="14.42578125" bestFit="1" customWidth="1"/>
    <col min="14" max="14" width="18.85546875" bestFit="1" customWidth="1"/>
    <col min="15" max="15" width="17.28515625" bestFit="1" customWidth="1"/>
    <col min="16" max="16" width="19.85546875" bestFit="1" customWidth="1"/>
    <col min="17" max="17" width="12" bestFit="1" customWidth="1"/>
    <col min="18" max="18" width="8.7109375" bestFit="1" customWidth="1"/>
    <col min="19" max="19" width="15" bestFit="1" customWidth="1"/>
    <col min="20" max="20" width="22" bestFit="1" customWidth="1"/>
    <col min="22" max="22" width="7.140625" bestFit="1" customWidth="1"/>
    <col min="23" max="23" width="8.42578125" bestFit="1" customWidth="1"/>
    <col min="24" max="24" width="16.42578125" bestFit="1" customWidth="1"/>
    <col min="25" max="25" width="18.28515625" bestFit="1" customWidth="1"/>
    <col min="26" max="26" width="14.7109375" bestFit="1" customWidth="1"/>
    <col min="27" max="27" width="13.140625" bestFit="1" customWidth="1"/>
    <col min="28" max="28" width="23.5703125" bestFit="1" customWidth="1"/>
    <col min="29" max="29" width="18.85546875" bestFit="1" customWidth="1"/>
    <col min="30" max="30" width="11.85546875" bestFit="1" customWidth="1"/>
    <col min="31" max="31" width="8" bestFit="1" customWidth="1"/>
    <col min="32" max="32" width="19.28515625" bestFit="1" customWidth="1"/>
    <col min="33" max="33" width="11.7109375" bestFit="1" customWidth="1"/>
    <col min="34" max="34" width="10.5703125" bestFit="1" customWidth="1"/>
    <col min="35" max="35" width="18.7109375" bestFit="1" customWidth="1"/>
    <col min="36" max="36" width="12.5703125" bestFit="1" customWidth="1"/>
    <col min="37" max="37" width="14.5703125" bestFit="1" customWidth="1"/>
  </cols>
  <sheetData>
    <row r="1" spans="1:37" x14ac:dyDescent="0.25">
      <c r="A1" s="1" t="s">
        <v>0</v>
      </c>
      <c r="AF1" s="1">
        <v>2021</v>
      </c>
    </row>
    <row r="2" spans="1:37" x14ac:dyDescent="0.25">
      <c r="A2" s="1" t="s">
        <v>1</v>
      </c>
      <c r="AF2" s="1" t="s">
        <v>3</v>
      </c>
    </row>
    <row r="3" spans="1:37" x14ac:dyDescent="0.25">
      <c r="A3" s="1" t="s">
        <v>2</v>
      </c>
      <c r="AF3" s="1" t="s">
        <v>4</v>
      </c>
    </row>
    <row r="4" spans="1:37" x14ac:dyDescent="0.25">
      <c r="D4">
        <f>53.34*21.6%</f>
        <v>11.521440000000002</v>
      </c>
      <c r="E4">
        <f>+E17*21.6%</f>
        <v>103.68</v>
      </c>
      <c r="G4">
        <f>+F4-E4</f>
        <v>-103.68</v>
      </c>
      <c r="H4">
        <f>+H97+H108+H117+H129</f>
        <v>377.38</v>
      </c>
    </row>
    <row r="5" spans="1:37" x14ac:dyDescent="0.25">
      <c r="A5" s="1" t="s">
        <v>5</v>
      </c>
      <c r="B5" s="1" t="s">
        <v>6</v>
      </c>
      <c r="C5" s="1" t="s">
        <v>7</v>
      </c>
      <c r="D5" s="1"/>
      <c r="E5" s="1"/>
      <c r="F5" s="1" t="s">
        <v>602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9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1" t="s">
        <v>23</v>
      </c>
      <c r="X5" s="1" t="s">
        <v>24</v>
      </c>
      <c r="Y5" s="1" t="s">
        <v>25</v>
      </c>
      <c r="Z5" s="1" t="s">
        <v>26</v>
      </c>
      <c r="AA5" s="1" t="s">
        <v>27</v>
      </c>
      <c r="AB5" s="1" t="s">
        <v>28</v>
      </c>
      <c r="AC5" s="1" t="s">
        <v>29</v>
      </c>
      <c r="AD5" s="1" t="s">
        <v>30</v>
      </c>
      <c r="AE5" s="1" t="s">
        <v>31</v>
      </c>
      <c r="AF5" s="1" t="s">
        <v>32</v>
      </c>
      <c r="AG5" s="1" t="s">
        <v>33</v>
      </c>
      <c r="AH5" s="1" t="s">
        <v>34</v>
      </c>
      <c r="AI5" s="1" t="s">
        <v>11</v>
      </c>
      <c r="AJ5" s="1" t="s">
        <v>35</v>
      </c>
      <c r="AK5" s="1" t="s">
        <v>36</v>
      </c>
    </row>
    <row r="6" spans="1:37" x14ac:dyDescent="0.25">
      <c r="A6" t="s">
        <v>37</v>
      </c>
      <c r="B6" t="s">
        <v>38</v>
      </c>
      <c r="C6" t="s">
        <v>39</v>
      </c>
      <c r="D6" s="6">
        <v>665.29</v>
      </c>
      <c r="E6" s="7">
        <f>+D6-F6</f>
        <v>0</v>
      </c>
      <c r="F6">
        <f>+G6+I6+L6</f>
        <v>665.29</v>
      </c>
      <c r="G6">
        <v>400</v>
      </c>
      <c r="I6">
        <v>0</v>
      </c>
      <c r="J6">
        <v>55.44</v>
      </c>
      <c r="K6">
        <v>0</v>
      </c>
      <c r="L6">
        <v>265.29000000000002</v>
      </c>
      <c r="M6">
        <v>0</v>
      </c>
      <c r="N6">
        <v>720.73</v>
      </c>
      <c r="O6">
        <v>181.08</v>
      </c>
      <c r="P6">
        <v>0</v>
      </c>
      <c r="Q6">
        <v>0</v>
      </c>
      <c r="R6">
        <v>0</v>
      </c>
      <c r="S6">
        <v>0</v>
      </c>
      <c r="T6">
        <v>62.87</v>
      </c>
      <c r="U6">
        <v>0</v>
      </c>
      <c r="V6">
        <v>16.100000000000001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260.05</v>
      </c>
      <c r="AF6">
        <v>460.68</v>
      </c>
      <c r="AG6">
        <v>55.44</v>
      </c>
      <c r="AH6">
        <v>33.33</v>
      </c>
      <c r="AI6">
        <v>55.44</v>
      </c>
      <c r="AJ6" s="3">
        <f t="shared" ref="AJ6:AJ37" si="0">+G6/24</f>
        <v>16.666666666666668</v>
      </c>
      <c r="AK6" s="3">
        <f t="shared" ref="AK6:AK37" si="1">+F6*11.15%</f>
        <v>74.179834999999997</v>
      </c>
    </row>
    <row r="7" spans="1:37" x14ac:dyDescent="0.25">
      <c r="A7" t="s">
        <v>40</v>
      </c>
      <c r="B7" t="s">
        <v>41</v>
      </c>
      <c r="C7" t="s">
        <v>39</v>
      </c>
      <c r="D7" s="6">
        <v>674.18</v>
      </c>
      <c r="E7" s="7">
        <f t="shared" ref="E7:E70" si="2">+D7-F7</f>
        <v>0</v>
      </c>
      <c r="F7">
        <f t="shared" ref="F7:F70" si="3">+G7+I7+L7</f>
        <v>674.18000000000006</v>
      </c>
      <c r="G7">
        <v>425</v>
      </c>
      <c r="I7">
        <v>0</v>
      </c>
      <c r="J7">
        <v>0</v>
      </c>
      <c r="K7">
        <v>0</v>
      </c>
      <c r="L7">
        <v>249.18</v>
      </c>
      <c r="M7">
        <v>0</v>
      </c>
      <c r="N7">
        <v>674.18000000000006</v>
      </c>
      <c r="O7">
        <v>192.4</v>
      </c>
      <c r="P7">
        <v>0</v>
      </c>
      <c r="Q7">
        <v>0</v>
      </c>
      <c r="R7">
        <v>0</v>
      </c>
      <c r="S7">
        <v>0</v>
      </c>
      <c r="T7">
        <v>63.71</v>
      </c>
      <c r="U7">
        <v>0</v>
      </c>
      <c r="V7">
        <v>19.55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156.55000000000001</v>
      </c>
      <c r="AD7">
        <v>0</v>
      </c>
      <c r="AE7">
        <v>432.21000000000004</v>
      </c>
      <c r="AF7">
        <v>241.97000000000003</v>
      </c>
      <c r="AG7">
        <v>56.18</v>
      </c>
      <c r="AH7">
        <v>33.33</v>
      </c>
      <c r="AI7">
        <v>56.18</v>
      </c>
      <c r="AJ7" s="3">
        <f t="shared" si="0"/>
        <v>17.708333333333332</v>
      </c>
      <c r="AK7" s="3">
        <f t="shared" si="1"/>
        <v>75.171070000000014</v>
      </c>
    </row>
    <row r="8" spans="1:37" x14ac:dyDescent="0.25">
      <c r="A8" t="s">
        <v>42</v>
      </c>
      <c r="B8" t="s">
        <v>41</v>
      </c>
      <c r="C8" t="s">
        <v>39</v>
      </c>
      <c r="D8" s="6">
        <v>696.45</v>
      </c>
      <c r="E8" s="7">
        <f t="shared" si="2"/>
        <v>0</v>
      </c>
      <c r="F8">
        <f t="shared" si="3"/>
        <v>696.45</v>
      </c>
      <c r="G8">
        <v>400</v>
      </c>
      <c r="I8">
        <v>0</v>
      </c>
      <c r="J8">
        <v>58.04</v>
      </c>
      <c r="K8">
        <v>0</v>
      </c>
      <c r="L8">
        <v>296.45</v>
      </c>
      <c r="M8">
        <v>0</v>
      </c>
      <c r="N8">
        <v>754.49</v>
      </c>
      <c r="O8">
        <v>181.08</v>
      </c>
      <c r="P8">
        <v>0</v>
      </c>
      <c r="Q8">
        <v>0</v>
      </c>
      <c r="R8">
        <v>0</v>
      </c>
      <c r="S8">
        <v>0</v>
      </c>
      <c r="T8">
        <v>65.81</v>
      </c>
      <c r="U8">
        <v>0</v>
      </c>
      <c r="V8">
        <v>9.1999999999999993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54.92</v>
      </c>
      <c r="AD8">
        <v>0</v>
      </c>
      <c r="AE8">
        <v>311.01000000000005</v>
      </c>
      <c r="AF8">
        <v>443.47999999999996</v>
      </c>
      <c r="AG8">
        <v>58.04</v>
      </c>
      <c r="AH8">
        <v>33.33</v>
      </c>
      <c r="AI8">
        <v>58.04</v>
      </c>
      <c r="AJ8" s="3">
        <f t="shared" si="0"/>
        <v>16.666666666666668</v>
      </c>
      <c r="AK8" s="3">
        <f t="shared" si="1"/>
        <v>77.654175000000009</v>
      </c>
    </row>
    <row r="9" spans="1:37" x14ac:dyDescent="0.25">
      <c r="A9" t="s">
        <v>43</v>
      </c>
      <c r="B9" t="s">
        <v>44</v>
      </c>
      <c r="C9" t="s">
        <v>45</v>
      </c>
      <c r="D9" s="6">
        <v>800</v>
      </c>
      <c r="E9" s="7">
        <f t="shared" si="2"/>
        <v>0</v>
      </c>
      <c r="F9">
        <f t="shared" si="3"/>
        <v>800</v>
      </c>
      <c r="G9">
        <v>800</v>
      </c>
      <c r="I9">
        <v>0</v>
      </c>
      <c r="J9">
        <v>66.66</v>
      </c>
      <c r="K9">
        <v>0</v>
      </c>
      <c r="L9">
        <v>0</v>
      </c>
      <c r="M9">
        <v>0</v>
      </c>
      <c r="N9">
        <v>866.66</v>
      </c>
      <c r="O9">
        <v>362.16</v>
      </c>
      <c r="P9">
        <v>0</v>
      </c>
      <c r="Q9">
        <v>0</v>
      </c>
      <c r="R9">
        <v>0</v>
      </c>
      <c r="S9">
        <v>0</v>
      </c>
      <c r="T9">
        <v>75.599999999999994</v>
      </c>
      <c r="U9">
        <v>0</v>
      </c>
      <c r="V9">
        <v>26.45</v>
      </c>
      <c r="W9">
        <v>0</v>
      </c>
      <c r="X9">
        <v>0</v>
      </c>
      <c r="Y9">
        <v>0</v>
      </c>
      <c r="Z9">
        <v>0</v>
      </c>
      <c r="AA9">
        <v>0</v>
      </c>
      <c r="AB9">
        <v>156.41</v>
      </c>
      <c r="AC9">
        <v>87.36</v>
      </c>
      <c r="AD9">
        <v>0</v>
      </c>
      <c r="AE9">
        <v>707.98</v>
      </c>
      <c r="AF9">
        <v>158.67999999999995</v>
      </c>
      <c r="AG9">
        <v>66.67</v>
      </c>
      <c r="AH9">
        <v>33.33</v>
      </c>
      <c r="AI9">
        <v>66.66</v>
      </c>
      <c r="AJ9" s="3">
        <f t="shared" si="0"/>
        <v>33.333333333333336</v>
      </c>
      <c r="AK9" s="3">
        <f t="shared" si="1"/>
        <v>89.2</v>
      </c>
    </row>
    <row r="10" spans="1:37" x14ac:dyDescent="0.25">
      <c r="A10" t="s">
        <v>46</v>
      </c>
      <c r="B10" t="s">
        <v>47</v>
      </c>
      <c r="C10" t="s">
        <v>39</v>
      </c>
      <c r="D10" s="6">
        <v>726.14</v>
      </c>
      <c r="E10" s="7">
        <f t="shared" si="2"/>
        <v>0</v>
      </c>
      <c r="F10">
        <f t="shared" si="3"/>
        <v>726.14</v>
      </c>
      <c r="G10">
        <v>400</v>
      </c>
      <c r="I10">
        <v>0</v>
      </c>
      <c r="J10">
        <v>0</v>
      </c>
      <c r="K10">
        <v>0</v>
      </c>
      <c r="L10">
        <v>326.14</v>
      </c>
      <c r="M10">
        <v>0</v>
      </c>
      <c r="N10">
        <v>726.14</v>
      </c>
      <c r="O10">
        <v>181.08</v>
      </c>
      <c r="P10">
        <v>0</v>
      </c>
      <c r="Q10">
        <v>0</v>
      </c>
      <c r="R10">
        <v>0</v>
      </c>
      <c r="S10">
        <v>0</v>
      </c>
      <c r="T10">
        <v>68.62</v>
      </c>
      <c r="U10">
        <v>0</v>
      </c>
      <c r="V10">
        <v>16.100000000000001</v>
      </c>
      <c r="W10">
        <v>0</v>
      </c>
      <c r="X10">
        <v>0</v>
      </c>
      <c r="Y10">
        <v>0</v>
      </c>
      <c r="Z10">
        <v>0</v>
      </c>
      <c r="AA10">
        <v>35.630000000000003</v>
      </c>
      <c r="AB10">
        <v>0</v>
      </c>
      <c r="AC10">
        <v>173.24</v>
      </c>
      <c r="AD10">
        <v>0</v>
      </c>
      <c r="AE10">
        <v>474.67</v>
      </c>
      <c r="AF10">
        <v>251.46999999999997</v>
      </c>
      <c r="AG10">
        <v>60.51</v>
      </c>
      <c r="AH10">
        <v>33.33</v>
      </c>
      <c r="AI10">
        <v>60.51</v>
      </c>
      <c r="AJ10" s="3">
        <f t="shared" si="0"/>
        <v>16.666666666666668</v>
      </c>
      <c r="AK10" s="3">
        <f t="shared" si="1"/>
        <v>80.964609999999993</v>
      </c>
    </row>
    <row r="11" spans="1:37" x14ac:dyDescent="0.25">
      <c r="A11" t="s">
        <v>48</v>
      </c>
      <c r="B11" t="s">
        <v>49</v>
      </c>
      <c r="C11" t="s">
        <v>39</v>
      </c>
      <c r="D11" s="6">
        <v>610.07000000000005</v>
      </c>
      <c r="E11" s="7">
        <f t="shared" si="2"/>
        <v>0</v>
      </c>
      <c r="F11">
        <f t="shared" si="3"/>
        <v>610.06999999999994</v>
      </c>
      <c r="G11">
        <v>400</v>
      </c>
      <c r="H11">
        <v>9.0399999999999991</v>
      </c>
      <c r="I11">
        <v>0</v>
      </c>
      <c r="J11">
        <v>0</v>
      </c>
      <c r="K11">
        <v>0</v>
      </c>
      <c r="L11">
        <v>210.07</v>
      </c>
      <c r="M11">
        <v>0</v>
      </c>
      <c r="N11">
        <v>619.11</v>
      </c>
      <c r="O11">
        <v>181.08</v>
      </c>
      <c r="P11">
        <v>0</v>
      </c>
      <c r="Q11">
        <v>0</v>
      </c>
      <c r="R11">
        <v>0</v>
      </c>
      <c r="S11">
        <v>0</v>
      </c>
      <c r="T11">
        <v>57.65</v>
      </c>
      <c r="U11">
        <v>0</v>
      </c>
      <c r="V11">
        <v>9.1999999999999993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247.93</v>
      </c>
      <c r="AF11">
        <v>371.18</v>
      </c>
      <c r="AG11">
        <v>50.84</v>
      </c>
      <c r="AH11">
        <v>33.33</v>
      </c>
      <c r="AI11">
        <v>0</v>
      </c>
      <c r="AJ11" s="3">
        <f t="shared" si="0"/>
        <v>16.666666666666668</v>
      </c>
      <c r="AK11" s="3">
        <f t="shared" si="1"/>
        <v>68.022804999999991</v>
      </c>
    </row>
    <row r="12" spans="1:37" x14ac:dyDescent="0.25">
      <c r="A12" t="s">
        <v>50</v>
      </c>
      <c r="B12" t="s">
        <v>47</v>
      </c>
      <c r="C12" t="s">
        <v>39</v>
      </c>
      <c r="D12" s="6">
        <v>611.91</v>
      </c>
      <c r="E12" s="7">
        <f t="shared" si="2"/>
        <v>0</v>
      </c>
      <c r="F12">
        <f t="shared" si="3"/>
        <v>611.91</v>
      </c>
      <c r="G12">
        <v>400</v>
      </c>
      <c r="I12">
        <v>0</v>
      </c>
      <c r="J12">
        <v>50.99</v>
      </c>
      <c r="K12">
        <v>0</v>
      </c>
      <c r="L12">
        <v>211.91</v>
      </c>
      <c r="M12">
        <v>0</v>
      </c>
      <c r="N12">
        <v>662.9</v>
      </c>
      <c r="O12">
        <v>181.08</v>
      </c>
      <c r="P12">
        <v>0</v>
      </c>
      <c r="Q12">
        <v>0</v>
      </c>
      <c r="R12">
        <v>0</v>
      </c>
      <c r="S12">
        <v>0</v>
      </c>
      <c r="T12">
        <v>57.83</v>
      </c>
      <c r="U12">
        <v>0</v>
      </c>
      <c r="V12">
        <v>21.85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260.76000000000005</v>
      </c>
      <c r="AF12">
        <v>402.13999999999993</v>
      </c>
      <c r="AG12">
        <v>50.99</v>
      </c>
      <c r="AH12">
        <v>33.33</v>
      </c>
      <c r="AI12">
        <v>50.99</v>
      </c>
      <c r="AJ12" s="3">
        <f t="shared" si="0"/>
        <v>16.666666666666668</v>
      </c>
      <c r="AK12" s="3">
        <f t="shared" si="1"/>
        <v>68.227964999999998</v>
      </c>
    </row>
    <row r="13" spans="1:37" x14ac:dyDescent="0.25">
      <c r="A13" t="s">
        <v>51</v>
      </c>
      <c r="B13" t="s">
        <v>41</v>
      </c>
      <c r="C13" t="s">
        <v>39</v>
      </c>
      <c r="D13" s="6">
        <v>678.38</v>
      </c>
      <c r="E13" s="7">
        <f t="shared" si="2"/>
        <v>0</v>
      </c>
      <c r="F13">
        <f t="shared" si="3"/>
        <v>678.38</v>
      </c>
      <c r="G13">
        <v>400</v>
      </c>
      <c r="I13">
        <v>0</v>
      </c>
      <c r="J13">
        <v>0</v>
      </c>
      <c r="K13">
        <v>53.09</v>
      </c>
      <c r="L13">
        <v>278.38</v>
      </c>
      <c r="M13">
        <v>0</v>
      </c>
      <c r="N13">
        <v>731.47</v>
      </c>
      <c r="O13">
        <v>181.08</v>
      </c>
      <c r="P13">
        <v>0</v>
      </c>
      <c r="Q13">
        <v>0</v>
      </c>
      <c r="R13">
        <v>0</v>
      </c>
      <c r="S13">
        <v>0</v>
      </c>
      <c r="T13">
        <v>64.11</v>
      </c>
      <c r="U13">
        <v>0</v>
      </c>
      <c r="V13">
        <v>11.5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256.69</v>
      </c>
      <c r="AF13">
        <v>474.78000000000003</v>
      </c>
      <c r="AG13">
        <v>56.53</v>
      </c>
      <c r="AH13">
        <v>33.33</v>
      </c>
      <c r="AI13">
        <v>56.53</v>
      </c>
      <c r="AJ13" s="3">
        <f t="shared" si="0"/>
        <v>16.666666666666668</v>
      </c>
      <c r="AK13" s="3">
        <f t="shared" si="1"/>
        <v>75.63937</v>
      </c>
    </row>
    <row r="14" spans="1:37" x14ac:dyDescent="0.25">
      <c r="A14" t="s">
        <v>52</v>
      </c>
      <c r="B14" t="s">
        <v>53</v>
      </c>
      <c r="C14" t="s">
        <v>39</v>
      </c>
      <c r="D14" s="6">
        <v>924.88</v>
      </c>
      <c r="E14" s="7">
        <f t="shared" si="2"/>
        <v>0</v>
      </c>
      <c r="F14">
        <f t="shared" si="3"/>
        <v>924.88</v>
      </c>
      <c r="G14">
        <v>600</v>
      </c>
      <c r="I14">
        <v>0</v>
      </c>
      <c r="J14">
        <v>0</v>
      </c>
      <c r="K14">
        <v>0</v>
      </c>
      <c r="L14">
        <v>324.88</v>
      </c>
      <c r="M14">
        <v>0</v>
      </c>
      <c r="N14">
        <v>924.88</v>
      </c>
      <c r="O14">
        <v>271.62</v>
      </c>
      <c r="P14">
        <v>0</v>
      </c>
      <c r="Q14">
        <v>0</v>
      </c>
      <c r="R14">
        <v>0</v>
      </c>
      <c r="S14">
        <v>0</v>
      </c>
      <c r="T14">
        <v>87.4</v>
      </c>
      <c r="U14">
        <v>0</v>
      </c>
      <c r="V14">
        <v>12.65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184.61</v>
      </c>
      <c r="AD14">
        <v>0</v>
      </c>
      <c r="AE14">
        <v>556.28</v>
      </c>
      <c r="AF14">
        <v>368.6</v>
      </c>
      <c r="AG14">
        <v>77.069999999999993</v>
      </c>
      <c r="AH14">
        <v>33.33</v>
      </c>
      <c r="AI14">
        <v>77.069999999999993</v>
      </c>
      <c r="AJ14" s="3">
        <f t="shared" si="0"/>
        <v>25</v>
      </c>
      <c r="AK14" s="3">
        <f t="shared" si="1"/>
        <v>103.12412</v>
      </c>
    </row>
    <row r="15" spans="1:37" x14ac:dyDescent="0.25">
      <c r="A15" t="s">
        <v>54</v>
      </c>
      <c r="B15" t="s">
        <v>41</v>
      </c>
      <c r="C15" t="s">
        <v>39</v>
      </c>
      <c r="D15" s="6">
        <v>605.41999999999996</v>
      </c>
      <c r="E15" s="7">
        <f t="shared" si="2"/>
        <v>0</v>
      </c>
      <c r="F15">
        <f t="shared" si="3"/>
        <v>605.41999999999996</v>
      </c>
      <c r="G15">
        <v>400</v>
      </c>
      <c r="I15">
        <v>0</v>
      </c>
      <c r="J15">
        <v>50.45</v>
      </c>
      <c r="K15">
        <v>0</v>
      </c>
      <c r="L15">
        <v>205.42</v>
      </c>
      <c r="M15">
        <v>0</v>
      </c>
      <c r="N15">
        <v>655.87</v>
      </c>
      <c r="O15">
        <v>181.08</v>
      </c>
      <c r="P15">
        <v>0</v>
      </c>
      <c r="Q15">
        <v>0</v>
      </c>
      <c r="R15">
        <v>0</v>
      </c>
      <c r="S15">
        <v>0</v>
      </c>
      <c r="T15">
        <v>57.21</v>
      </c>
      <c r="U15">
        <v>0</v>
      </c>
      <c r="V15">
        <v>26.45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178.9</v>
      </c>
      <c r="AD15">
        <v>0</v>
      </c>
      <c r="AE15">
        <v>443.64</v>
      </c>
      <c r="AF15">
        <v>212.23000000000002</v>
      </c>
      <c r="AG15">
        <v>50.45</v>
      </c>
      <c r="AH15">
        <v>33.33</v>
      </c>
      <c r="AI15">
        <v>50.45</v>
      </c>
      <c r="AJ15" s="3">
        <f t="shared" si="0"/>
        <v>16.666666666666668</v>
      </c>
      <c r="AK15" s="3">
        <f t="shared" si="1"/>
        <v>67.504329999999996</v>
      </c>
    </row>
    <row r="16" spans="1:37" x14ac:dyDescent="0.25">
      <c r="A16" t="s">
        <v>55</v>
      </c>
      <c r="B16" t="s">
        <v>53</v>
      </c>
      <c r="C16" t="s">
        <v>39</v>
      </c>
      <c r="D16" s="6">
        <v>946.15</v>
      </c>
      <c r="E16" s="7">
        <f t="shared" si="2"/>
        <v>0</v>
      </c>
      <c r="F16">
        <f t="shared" si="3"/>
        <v>946.15</v>
      </c>
      <c r="G16">
        <v>450</v>
      </c>
      <c r="I16">
        <v>0</v>
      </c>
      <c r="J16">
        <v>0</v>
      </c>
      <c r="K16">
        <v>0</v>
      </c>
      <c r="L16">
        <v>496.15</v>
      </c>
      <c r="M16">
        <v>0</v>
      </c>
      <c r="N16">
        <v>946.15</v>
      </c>
      <c r="O16">
        <v>106.22</v>
      </c>
      <c r="P16">
        <v>0</v>
      </c>
      <c r="Q16">
        <v>0</v>
      </c>
      <c r="R16">
        <v>0</v>
      </c>
      <c r="S16">
        <v>0</v>
      </c>
      <c r="T16">
        <v>89.41</v>
      </c>
      <c r="U16">
        <v>0</v>
      </c>
      <c r="V16">
        <v>10.35</v>
      </c>
      <c r="W16">
        <v>0</v>
      </c>
      <c r="X16">
        <v>0</v>
      </c>
      <c r="Y16">
        <v>97.5</v>
      </c>
      <c r="Z16">
        <v>0</v>
      </c>
      <c r="AA16">
        <v>0</v>
      </c>
      <c r="AB16">
        <v>0</v>
      </c>
      <c r="AC16">
        <v>94.98</v>
      </c>
      <c r="AD16">
        <v>0</v>
      </c>
      <c r="AE16">
        <v>398.46000000000004</v>
      </c>
      <c r="AF16">
        <v>547.68999999999994</v>
      </c>
      <c r="AG16">
        <v>78.849999999999994</v>
      </c>
      <c r="AH16">
        <v>33.33</v>
      </c>
      <c r="AI16">
        <v>78.84</v>
      </c>
      <c r="AJ16" s="3">
        <f t="shared" si="0"/>
        <v>18.75</v>
      </c>
      <c r="AK16" s="3">
        <f t="shared" si="1"/>
        <v>105.49572499999999</v>
      </c>
    </row>
    <row r="17" spans="1:37" x14ac:dyDescent="0.25">
      <c r="A17" t="s">
        <v>56</v>
      </c>
      <c r="B17" t="s">
        <v>53</v>
      </c>
      <c r="C17" t="s">
        <v>39</v>
      </c>
      <c r="D17" s="6">
        <v>480</v>
      </c>
      <c r="E17" s="8">
        <f t="shared" si="2"/>
        <v>480</v>
      </c>
      <c r="F17">
        <f t="shared" si="3"/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33.33</v>
      </c>
      <c r="AI17">
        <v>40</v>
      </c>
      <c r="AJ17" s="3">
        <f t="shared" si="0"/>
        <v>0</v>
      </c>
      <c r="AK17" s="3">
        <f t="shared" si="1"/>
        <v>0</v>
      </c>
    </row>
    <row r="18" spans="1:37" x14ac:dyDescent="0.25">
      <c r="A18" t="s">
        <v>57</v>
      </c>
      <c r="B18" t="s">
        <v>41</v>
      </c>
      <c r="C18" t="s">
        <v>39</v>
      </c>
      <c r="D18" s="6">
        <v>586.99</v>
      </c>
      <c r="E18" s="7">
        <f t="shared" si="2"/>
        <v>0</v>
      </c>
      <c r="F18">
        <f t="shared" si="3"/>
        <v>586.99</v>
      </c>
      <c r="G18">
        <v>400</v>
      </c>
      <c r="I18">
        <v>0</v>
      </c>
      <c r="J18">
        <v>48.91</v>
      </c>
      <c r="K18">
        <v>0</v>
      </c>
      <c r="L18">
        <v>186.99</v>
      </c>
      <c r="M18">
        <v>0</v>
      </c>
      <c r="N18">
        <v>635.9</v>
      </c>
      <c r="O18">
        <v>181.08</v>
      </c>
      <c r="P18">
        <v>0</v>
      </c>
      <c r="Q18">
        <v>0</v>
      </c>
      <c r="R18">
        <v>0</v>
      </c>
      <c r="S18">
        <v>0</v>
      </c>
      <c r="T18">
        <v>55.47</v>
      </c>
      <c r="U18">
        <v>0</v>
      </c>
      <c r="V18">
        <v>26.45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263</v>
      </c>
      <c r="AF18">
        <v>372.9</v>
      </c>
      <c r="AG18">
        <v>48.92</v>
      </c>
      <c r="AH18">
        <v>33.33</v>
      </c>
      <c r="AI18">
        <v>48.91</v>
      </c>
      <c r="AJ18" s="3">
        <f t="shared" si="0"/>
        <v>16.666666666666668</v>
      </c>
      <c r="AK18" s="3">
        <f t="shared" si="1"/>
        <v>65.449385000000007</v>
      </c>
    </row>
    <row r="19" spans="1:37" x14ac:dyDescent="0.25">
      <c r="A19" t="s">
        <v>58</v>
      </c>
      <c r="B19" t="s">
        <v>44</v>
      </c>
      <c r="C19" t="s">
        <v>45</v>
      </c>
      <c r="D19" s="6">
        <v>819.72</v>
      </c>
      <c r="E19" s="8">
        <f t="shared" si="2"/>
        <v>256.67000000000007</v>
      </c>
      <c r="F19">
        <f t="shared" si="3"/>
        <v>563.04999999999995</v>
      </c>
      <c r="G19">
        <v>443.33</v>
      </c>
      <c r="I19">
        <v>0</v>
      </c>
      <c r="J19">
        <v>0</v>
      </c>
      <c r="K19">
        <v>0</v>
      </c>
      <c r="L19">
        <v>119.72</v>
      </c>
      <c r="M19">
        <v>60</v>
      </c>
      <c r="N19">
        <v>623.04999999999995</v>
      </c>
      <c r="O19">
        <v>84.5</v>
      </c>
      <c r="P19">
        <v>0</v>
      </c>
      <c r="Q19">
        <v>0</v>
      </c>
      <c r="R19">
        <v>0</v>
      </c>
      <c r="S19">
        <v>0</v>
      </c>
      <c r="T19">
        <v>53.21</v>
      </c>
      <c r="U19">
        <v>0</v>
      </c>
      <c r="V19">
        <v>4.5999999999999996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142.31</v>
      </c>
      <c r="AF19">
        <v>480.73999999999995</v>
      </c>
      <c r="AG19">
        <v>46.92</v>
      </c>
      <c r="AH19">
        <v>33.33</v>
      </c>
      <c r="AI19">
        <v>68.31</v>
      </c>
      <c r="AJ19" s="3">
        <f t="shared" si="0"/>
        <v>18.472083333333334</v>
      </c>
      <c r="AK19" s="3">
        <f t="shared" si="1"/>
        <v>62.780074999999997</v>
      </c>
    </row>
    <row r="20" spans="1:37" x14ac:dyDescent="0.25">
      <c r="A20" t="s">
        <v>59</v>
      </c>
      <c r="B20" t="s">
        <v>49</v>
      </c>
      <c r="C20" t="s">
        <v>39</v>
      </c>
      <c r="D20" s="6">
        <v>614.66999999999996</v>
      </c>
      <c r="E20" s="7">
        <f t="shared" si="2"/>
        <v>0</v>
      </c>
      <c r="F20">
        <f t="shared" si="3"/>
        <v>614.66999999999996</v>
      </c>
      <c r="G20">
        <v>408</v>
      </c>
      <c r="I20">
        <v>0</v>
      </c>
      <c r="J20">
        <v>0</v>
      </c>
      <c r="K20">
        <v>0</v>
      </c>
      <c r="L20">
        <v>206.67</v>
      </c>
      <c r="M20">
        <v>0</v>
      </c>
      <c r="N20">
        <v>614.66999999999996</v>
      </c>
      <c r="O20">
        <v>184.7</v>
      </c>
      <c r="P20">
        <v>0</v>
      </c>
      <c r="Q20">
        <v>0</v>
      </c>
      <c r="R20">
        <v>0</v>
      </c>
      <c r="S20">
        <v>0</v>
      </c>
      <c r="T20">
        <v>58.09</v>
      </c>
      <c r="U20">
        <v>0</v>
      </c>
      <c r="V20">
        <v>18.399999999999999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261.19</v>
      </c>
      <c r="AF20">
        <v>353.47999999999996</v>
      </c>
      <c r="AG20">
        <v>51.22</v>
      </c>
      <c r="AH20">
        <v>33.33</v>
      </c>
      <c r="AI20">
        <v>51.22</v>
      </c>
      <c r="AJ20" s="3">
        <f t="shared" si="0"/>
        <v>17</v>
      </c>
      <c r="AK20" s="3">
        <f t="shared" si="1"/>
        <v>68.535704999999993</v>
      </c>
    </row>
    <row r="21" spans="1:37" x14ac:dyDescent="0.25">
      <c r="A21" t="s">
        <v>60</v>
      </c>
      <c r="B21" t="s">
        <v>47</v>
      </c>
      <c r="C21" t="s">
        <v>39</v>
      </c>
      <c r="D21" s="6">
        <v>1728.73</v>
      </c>
      <c r="E21" s="7">
        <f t="shared" si="2"/>
        <v>0</v>
      </c>
      <c r="F21">
        <f t="shared" si="3"/>
        <v>1728.73</v>
      </c>
      <c r="G21">
        <v>1000</v>
      </c>
      <c r="I21">
        <v>0</v>
      </c>
      <c r="J21">
        <v>144.06</v>
      </c>
      <c r="K21">
        <v>0</v>
      </c>
      <c r="L21">
        <v>728.73</v>
      </c>
      <c r="M21">
        <v>0</v>
      </c>
      <c r="N21">
        <v>1872.79</v>
      </c>
      <c r="O21">
        <v>327.7</v>
      </c>
      <c r="P21">
        <v>0</v>
      </c>
      <c r="Q21">
        <v>0</v>
      </c>
      <c r="R21">
        <v>0</v>
      </c>
      <c r="S21">
        <v>0</v>
      </c>
      <c r="T21">
        <v>163.37</v>
      </c>
      <c r="U21">
        <v>0</v>
      </c>
      <c r="V21">
        <v>21.85</v>
      </c>
      <c r="W21">
        <v>0</v>
      </c>
      <c r="X21">
        <v>0</v>
      </c>
      <c r="Y21">
        <v>0</v>
      </c>
      <c r="Z21">
        <v>401.44</v>
      </c>
      <c r="AA21">
        <v>0</v>
      </c>
      <c r="AB21">
        <v>0</v>
      </c>
      <c r="AC21">
        <v>223.53</v>
      </c>
      <c r="AD21">
        <v>250</v>
      </c>
      <c r="AE21">
        <v>1387.8899999999999</v>
      </c>
      <c r="AF21">
        <v>484.90000000000009</v>
      </c>
      <c r="AG21">
        <v>144.06</v>
      </c>
      <c r="AH21">
        <v>33.33</v>
      </c>
      <c r="AI21">
        <v>144.06</v>
      </c>
      <c r="AJ21" s="3">
        <f t="shared" si="0"/>
        <v>41.666666666666664</v>
      </c>
      <c r="AK21" s="3">
        <f t="shared" si="1"/>
        <v>192.75339500000001</v>
      </c>
    </row>
    <row r="22" spans="1:37" x14ac:dyDescent="0.25">
      <c r="A22" t="s">
        <v>61</v>
      </c>
      <c r="B22" t="s">
        <v>41</v>
      </c>
      <c r="C22" t="s">
        <v>39</v>
      </c>
      <c r="D22" s="6">
        <v>622.44000000000005</v>
      </c>
      <c r="E22" s="7">
        <f t="shared" si="2"/>
        <v>0</v>
      </c>
      <c r="F22">
        <f t="shared" si="3"/>
        <v>622.44000000000005</v>
      </c>
      <c r="G22">
        <v>400</v>
      </c>
      <c r="I22">
        <v>0</v>
      </c>
      <c r="J22">
        <v>51.87</v>
      </c>
      <c r="K22">
        <v>0</v>
      </c>
      <c r="L22">
        <v>222.44</v>
      </c>
      <c r="M22">
        <v>0</v>
      </c>
      <c r="N22">
        <v>674.31</v>
      </c>
      <c r="O22">
        <v>181.08</v>
      </c>
      <c r="P22">
        <v>0</v>
      </c>
      <c r="Q22">
        <v>0</v>
      </c>
      <c r="R22">
        <v>0</v>
      </c>
      <c r="S22">
        <v>0</v>
      </c>
      <c r="T22">
        <v>58.82</v>
      </c>
      <c r="U22">
        <v>0</v>
      </c>
      <c r="V22">
        <v>6.9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246.8</v>
      </c>
      <c r="AF22">
        <v>427.50999999999993</v>
      </c>
      <c r="AG22">
        <v>51.87</v>
      </c>
      <c r="AH22">
        <v>33.33</v>
      </c>
      <c r="AI22">
        <v>51.87</v>
      </c>
      <c r="AJ22" s="3">
        <f t="shared" si="0"/>
        <v>16.666666666666668</v>
      </c>
      <c r="AK22" s="3">
        <f t="shared" si="1"/>
        <v>69.402060000000006</v>
      </c>
    </row>
    <row r="23" spans="1:37" x14ac:dyDescent="0.25">
      <c r="A23" t="s">
        <v>62</v>
      </c>
      <c r="B23" t="s">
        <v>49</v>
      </c>
      <c r="C23" t="s">
        <v>39</v>
      </c>
      <c r="D23" s="6">
        <v>998.63</v>
      </c>
      <c r="E23" s="7">
        <f t="shared" si="2"/>
        <v>0</v>
      </c>
      <c r="F23">
        <f t="shared" si="3"/>
        <v>998.63</v>
      </c>
      <c r="G23">
        <v>600</v>
      </c>
      <c r="I23">
        <v>0</v>
      </c>
      <c r="J23">
        <v>0</v>
      </c>
      <c r="K23">
        <v>0</v>
      </c>
      <c r="L23">
        <v>398.63</v>
      </c>
      <c r="M23">
        <v>0</v>
      </c>
      <c r="N23">
        <v>998.63</v>
      </c>
      <c r="O23">
        <v>271.62</v>
      </c>
      <c r="P23">
        <v>0</v>
      </c>
      <c r="Q23">
        <v>0</v>
      </c>
      <c r="R23">
        <v>0</v>
      </c>
      <c r="S23">
        <v>0</v>
      </c>
      <c r="T23">
        <v>94.37</v>
      </c>
      <c r="U23">
        <v>0</v>
      </c>
      <c r="V23">
        <v>25.3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182.62</v>
      </c>
      <c r="AD23">
        <v>50</v>
      </c>
      <c r="AE23">
        <v>623.91000000000008</v>
      </c>
      <c r="AF23">
        <v>374.71999999999991</v>
      </c>
      <c r="AG23">
        <v>83.22</v>
      </c>
      <c r="AH23">
        <v>33.33</v>
      </c>
      <c r="AI23">
        <v>83.22</v>
      </c>
      <c r="AJ23" s="3">
        <f t="shared" si="0"/>
        <v>25</v>
      </c>
      <c r="AK23" s="3">
        <f t="shared" si="1"/>
        <v>111.347245</v>
      </c>
    </row>
    <row r="24" spans="1:37" x14ac:dyDescent="0.25">
      <c r="A24" t="s">
        <v>63</v>
      </c>
      <c r="B24" t="s">
        <v>41</v>
      </c>
      <c r="C24" t="s">
        <v>39</v>
      </c>
      <c r="D24" s="6">
        <v>652.83000000000004</v>
      </c>
      <c r="E24" s="7">
        <f t="shared" si="2"/>
        <v>0</v>
      </c>
      <c r="F24">
        <f t="shared" si="3"/>
        <v>652.83000000000004</v>
      </c>
      <c r="G24">
        <v>400</v>
      </c>
      <c r="I24">
        <v>0</v>
      </c>
      <c r="J24">
        <v>54.4</v>
      </c>
      <c r="K24">
        <v>0</v>
      </c>
      <c r="L24">
        <v>252.83</v>
      </c>
      <c r="M24">
        <v>0</v>
      </c>
      <c r="N24">
        <v>707.23</v>
      </c>
      <c r="O24">
        <v>181.08</v>
      </c>
      <c r="P24">
        <v>0</v>
      </c>
      <c r="Q24">
        <v>0</v>
      </c>
      <c r="R24">
        <v>0</v>
      </c>
      <c r="S24">
        <v>0</v>
      </c>
      <c r="T24">
        <v>61.69</v>
      </c>
      <c r="U24">
        <v>0</v>
      </c>
      <c r="V24">
        <v>9.1999999999999993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251.97</v>
      </c>
      <c r="AF24">
        <v>455.26</v>
      </c>
      <c r="AG24">
        <v>54.4</v>
      </c>
      <c r="AH24">
        <v>33.33</v>
      </c>
      <c r="AI24">
        <v>54.4</v>
      </c>
      <c r="AJ24" s="3">
        <f t="shared" si="0"/>
        <v>16.666666666666668</v>
      </c>
      <c r="AK24" s="3">
        <f t="shared" si="1"/>
        <v>72.790545000000009</v>
      </c>
    </row>
    <row r="25" spans="1:37" x14ac:dyDescent="0.25">
      <c r="A25" t="s">
        <v>64</v>
      </c>
      <c r="B25" t="s">
        <v>38</v>
      </c>
      <c r="C25" t="s">
        <v>39</v>
      </c>
      <c r="D25" s="6">
        <v>673.33</v>
      </c>
      <c r="E25" s="7">
        <f t="shared" si="2"/>
        <v>0</v>
      </c>
      <c r="F25">
        <f t="shared" si="3"/>
        <v>673.32999999999993</v>
      </c>
      <c r="G25">
        <v>400</v>
      </c>
      <c r="I25">
        <v>0</v>
      </c>
      <c r="J25">
        <v>56.11</v>
      </c>
      <c r="K25">
        <v>0</v>
      </c>
      <c r="L25">
        <v>273.33</v>
      </c>
      <c r="M25">
        <v>0</v>
      </c>
      <c r="N25">
        <v>729.44</v>
      </c>
      <c r="O25">
        <v>181.08</v>
      </c>
      <c r="P25">
        <v>0</v>
      </c>
      <c r="Q25">
        <v>0</v>
      </c>
      <c r="R25">
        <v>0</v>
      </c>
      <c r="S25">
        <v>0</v>
      </c>
      <c r="T25">
        <v>63.63</v>
      </c>
      <c r="U25">
        <v>0</v>
      </c>
      <c r="V25">
        <v>14.95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35.03</v>
      </c>
      <c r="AD25">
        <v>0</v>
      </c>
      <c r="AE25">
        <v>294.69000000000005</v>
      </c>
      <c r="AF25">
        <v>434.75</v>
      </c>
      <c r="AG25">
        <v>56.11</v>
      </c>
      <c r="AH25">
        <v>33.33</v>
      </c>
      <c r="AI25">
        <v>56.11</v>
      </c>
      <c r="AJ25" s="3">
        <f t="shared" si="0"/>
        <v>16.666666666666668</v>
      </c>
      <c r="AK25" s="3">
        <f t="shared" si="1"/>
        <v>75.076294999999988</v>
      </c>
    </row>
    <row r="26" spans="1:37" x14ac:dyDescent="0.25">
      <c r="A26" t="s">
        <v>65</v>
      </c>
      <c r="B26" t="s">
        <v>66</v>
      </c>
      <c r="C26" t="s">
        <v>39</v>
      </c>
      <c r="D26" s="6">
        <v>506.4</v>
      </c>
      <c r="E26" s="7">
        <f t="shared" si="2"/>
        <v>0</v>
      </c>
      <c r="F26">
        <f t="shared" si="3"/>
        <v>506.4</v>
      </c>
      <c r="G26">
        <v>400</v>
      </c>
      <c r="I26">
        <v>0</v>
      </c>
      <c r="J26">
        <v>0</v>
      </c>
      <c r="K26">
        <v>0</v>
      </c>
      <c r="L26">
        <v>106.4</v>
      </c>
      <c r="M26">
        <v>0</v>
      </c>
      <c r="N26">
        <v>506.4</v>
      </c>
      <c r="O26">
        <v>181.08</v>
      </c>
      <c r="P26">
        <v>0</v>
      </c>
      <c r="Q26">
        <v>0</v>
      </c>
      <c r="R26">
        <v>0</v>
      </c>
      <c r="S26">
        <v>0</v>
      </c>
      <c r="T26">
        <v>47.85</v>
      </c>
      <c r="U26">
        <v>0</v>
      </c>
      <c r="V26">
        <v>23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251.93</v>
      </c>
      <c r="AF26">
        <v>254.46999999999997</v>
      </c>
      <c r="AG26">
        <v>42.2</v>
      </c>
      <c r="AH26">
        <v>33.33</v>
      </c>
      <c r="AI26">
        <v>42.2</v>
      </c>
      <c r="AJ26" s="3">
        <f t="shared" si="0"/>
        <v>16.666666666666668</v>
      </c>
      <c r="AK26" s="3">
        <f t="shared" si="1"/>
        <v>56.4636</v>
      </c>
    </row>
    <row r="27" spans="1:37" x14ac:dyDescent="0.25">
      <c r="A27" t="s">
        <v>67</v>
      </c>
      <c r="B27" t="s">
        <v>41</v>
      </c>
      <c r="C27" t="s">
        <v>39</v>
      </c>
      <c r="D27" s="6">
        <v>827.12</v>
      </c>
      <c r="E27" s="7">
        <f t="shared" si="2"/>
        <v>0</v>
      </c>
      <c r="F27">
        <f t="shared" si="3"/>
        <v>827.12</v>
      </c>
      <c r="G27">
        <v>530</v>
      </c>
      <c r="I27">
        <v>0</v>
      </c>
      <c r="J27">
        <v>0</v>
      </c>
      <c r="K27">
        <v>0</v>
      </c>
      <c r="L27">
        <v>297.12</v>
      </c>
      <c r="M27">
        <v>0</v>
      </c>
      <c r="N27">
        <v>827.12</v>
      </c>
      <c r="O27">
        <v>239.93</v>
      </c>
      <c r="P27">
        <v>0</v>
      </c>
      <c r="Q27">
        <v>0</v>
      </c>
      <c r="R27">
        <v>0</v>
      </c>
      <c r="S27">
        <v>26.09</v>
      </c>
      <c r="T27">
        <v>78.16</v>
      </c>
      <c r="U27">
        <v>0</v>
      </c>
      <c r="V27">
        <v>11.5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168.93</v>
      </c>
      <c r="AD27">
        <v>0</v>
      </c>
      <c r="AE27">
        <v>524.6099999999999</v>
      </c>
      <c r="AF27">
        <v>302.5100000000001</v>
      </c>
      <c r="AG27">
        <v>68.930000000000007</v>
      </c>
      <c r="AH27">
        <v>33.33</v>
      </c>
      <c r="AI27">
        <v>68.92</v>
      </c>
      <c r="AJ27" s="3">
        <f t="shared" si="0"/>
        <v>22.083333333333332</v>
      </c>
      <c r="AK27" s="3">
        <f t="shared" si="1"/>
        <v>92.223880000000008</v>
      </c>
    </row>
    <row r="28" spans="1:37" x14ac:dyDescent="0.25">
      <c r="A28" t="s">
        <v>68</v>
      </c>
      <c r="B28" t="s">
        <v>69</v>
      </c>
      <c r="C28" t="s">
        <v>69</v>
      </c>
      <c r="D28" s="6">
        <v>529.64</v>
      </c>
      <c r="E28" s="7">
        <f t="shared" si="2"/>
        <v>0</v>
      </c>
      <c r="F28">
        <f t="shared" si="3"/>
        <v>529.64</v>
      </c>
      <c r="G28">
        <v>500</v>
      </c>
      <c r="I28">
        <v>0</v>
      </c>
      <c r="J28">
        <v>44.13</v>
      </c>
      <c r="K28">
        <v>0</v>
      </c>
      <c r="L28">
        <v>29.64</v>
      </c>
      <c r="M28">
        <v>0</v>
      </c>
      <c r="N28">
        <v>573.77</v>
      </c>
      <c r="O28">
        <v>226.35</v>
      </c>
      <c r="P28">
        <v>0</v>
      </c>
      <c r="Q28">
        <v>0</v>
      </c>
      <c r="R28">
        <v>0</v>
      </c>
      <c r="S28">
        <v>0</v>
      </c>
      <c r="T28">
        <v>50.05</v>
      </c>
      <c r="U28">
        <v>0</v>
      </c>
      <c r="V28">
        <v>3.45</v>
      </c>
      <c r="W28">
        <v>25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304.84999999999997</v>
      </c>
      <c r="AF28">
        <v>268.92</v>
      </c>
      <c r="AG28">
        <v>44.14</v>
      </c>
      <c r="AH28">
        <v>33.33</v>
      </c>
      <c r="AI28">
        <v>44.13</v>
      </c>
      <c r="AJ28" s="3">
        <f t="shared" si="0"/>
        <v>20.833333333333332</v>
      </c>
      <c r="AK28" s="3">
        <f t="shared" si="1"/>
        <v>59.054859999999998</v>
      </c>
    </row>
    <row r="29" spans="1:37" x14ac:dyDescent="0.25">
      <c r="A29" t="s">
        <v>70</v>
      </c>
      <c r="B29" t="s">
        <v>71</v>
      </c>
      <c r="C29" t="s">
        <v>39</v>
      </c>
      <c r="D29" s="6">
        <v>673.61</v>
      </c>
      <c r="E29" s="7">
        <f t="shared" si="2"/>
        <v>0</v>
      </c>
      <c r="F29">
        <f t="shared" si="3"/>
        <v>673.61</v>
      </c>
      <c r="G29">
        <v>400</v>
      </c>
      <c r="I29">
        <v>0</v>
      </c>
      <c r="J29">
        <v>0</v>
      </c>
      <c r="K29">
        <v>0</v>
      </c>
      <c r="L29">
        <v>273.61</v>
      </c>
      <c r="M29">
        <v>0</v>
      </c>
      <c r="N29">
        <v>673.61</v>
      </c>
      <c r="O29">
        <v>181.08</v>
      </c>
      <c r="P29">
        <v>0</v>
      </c>
      <c r="Q29">
        <v>0</v>
      </c>
      <c r="R29">
        <v>0</v>
      </c>
      <c r="S29">
        <v>0</v>
      </c>
      <c r="T29">
        <v>63.66</v>
      </c>
      <c r="U29">
        <v>0</v>
      </c>
      <c r="V29">
        <v>26.45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271.19</v>
      </c>
      <c r="AF29">
        <v>402.42</v>
      </c>
      <c r="AG29">
        <v>56.13</v>
      </c>
      <c r="AH29">
        <v>33.33</v>
      </c>
      <c r="AI29">
        <v>56.13</v>
      </c>
      <c r="AJ29" s="3">
        <f t="shared" si="0"/>
        <v>16.666666666666668</v>
      </c>
      <c r="AK29" s="3">
        <f t="shared" si="1"/>
        <v>75.107515000000006</v>
      </c>
    </row>
    <row r="30" spans="1:37" x14ac:dyDescent="0.25">
      <c r="A30" t="s">
        <v>72</v>
      </c>
      <c r="B30" t="s">
        <v>71</v>
      </c>
      <c r="C30" t="s">
        <v>39</v>
      </c>
      <c r="D30" s="6">
        <v>618.26</v>
      </c>
      <c r="E30" s="7">
        <f t="shared" si="2"/>
        <v>0</v>
      </c>
      <c r="F30">
        <f t="shared" si="3"/>
        <v>618.26</v>
      </c>
      <c r="G30">
        <v>400</v>
      </c>
      <c r="I30">
        <v>0</v>
      </c>
      <c r="J30">
        <v>0</v>
      </c>
      <c r="K30">
        <v>0</v>
      </c>
      <c r="L30">
        <v>218.26</v>
      </c>
      <c r="M30">
        <v>0</v>
      </c>
      <c r="N30">
        <v>618.26</v>
      </c>
      <c r="O30">
        <v>181.08</v>
      </c>
      <c r="P30">
        <v>0</v>
      </c>
      <c r="Q30">
        <v>0</v>
      </c>
      <c r="R30">
        <v>0</v>
      </c>
      <c r="S30">
        <v>0</v>
      </c>
      <c r="T30">
        <v>58.43</v>
      </c>
      <c r="U30">
        <v>0</v>
      </c>
      <c r="V30">
        <v>23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105.49</v>
      </c>
      <c r="AD30">
        <v>0</v>
      </c>
      <c r="AE30">
        <v>368</v>
      </c>
      <c r="AF30">
        <v>250.26</v>
      </c>
      <c r="AG30">
        <v>51.52</v>
      </c>
      <c r="AH30">
        <v>33.33</v>
      </c>
      <c r="AI30">
        <v>51.52</v>
      </c>
      <c r="AJ30" s="3">
        <f t="shared" si="0"/>
        <v>16.666666666666668</v>
      </c>
      <c r="AK30" s="3">
        <f t="shared" si="1"/>
        <v>68.935990000000004</v>
      </c>
    </row>
    <row r="31" spans="1:37" x14ac:dyDescent="0.25">
      <c r="A31" t="s">
        <v>73</v>
      </c>
      <c r="B31" t="s">
        <v>74</v>
      </c>
      <c r="C31" t="s">
        <v>39</v>
      </c>
      <c r="D31" s="6">
        <v>556.70000000000005</v>
      </c>
      <c r="E31" s="7">
        <f t="shared" si="2"/>
        <v>0</v>
      </c>
      <c r="F31">
        <f t="shared" si="3"/>
        <v>556.70000000000005</v>
      </c>
      <c r="G31">
        <v>400</v>
      </c>
      <c r="I31">
        <v>0</v>
      </c>
      <c r="J31">
        <v>46.39</v>
      </c>
      <c r="K31">
        <v>0</v>
      </c>
      <c r="L31">
        <v>156.69999999999999</v>
      </c>
      <c r="M31">
        <v>0</v>
      </c>
      <c r="N31">
        <v>603.08999999999992</v>
      </c>
      <c r="O31">
        <v>181.08</v>
      </c>
      <c r="P31">
        <v>0</v>
      </c>
      <c r="Q31">
        <v>0</v>
      </c>
      <c r="R31">
        <v>0</v>
      </c>
      <c r="S31">
        <v>0</v>
      </c>
      <c r="T31">
        <v>52.61</v>
      </c>
      <c r="U31">
        <v>0</v>
      </c>
      <c r="V31">
        <v>25.3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62.42</v>
      </c>
      <c r="AD31">
        <v>0</v>
      </c>
      <c r="AE31">
        <v>321.41000000000003</v>
      </c>
      <c r="AF31">
        <v>281.67999999999989</v>
      </c>
      <c r="AG31">
        <v>46.39</v>
      </c>
      <c r="AH31">
        <v>33.33</v>
      </c>
      <c r="AI31">
        <v>46.39</v>
      </c>
      <c r="AJ31" s="3">
        <f t="shared" si="0"/>
        <v>16.666666666666668</v>
      </c>
      <c r="AK31" s="3">
        <f t="shared" si="1"/>
        <v>62.072050000000004</v>
      </c>
    </row>
    <row r="32" spans="1:37" x14ac:dyDescent="0.25">
      <c r="A32" t="s">
        <v>75</v>
      </c>
      <c r="B32" t="s">
        <v>41</v>
      </c>
      <c r="C32" t="s">
        <v>39</v>
      </c>
      <c r="D32" s="6">
        <v>774.5</v>
      </c>
      <c r="E32" s="7">
        <f t="shared" si="2"/>
        <v>0</v>
      </c>
      <c r="F32">
        <f t="shared" si="3"/>
        <v>774.5</v>
      </c>
      <c r="G32">
        <v>520</v>
      </c>
      <c r="I32">
        <v>0</v>
      </c>
      <c r="J32">
        <v>64.540000000000006</v>
      </c>
      <c r="K32">
        <v>0</v>
      </c>
      <c r="L32">
        <v>254.5</v>
      </c>
      <c r="M32">
        <v>0</v>
      </c>
      <c r="N32">
        <v>839.04</v>
      </c>
      <c r="O32">
        <v>235.4</v>
      </c>
      <c r="P32">
        <v>0</v>
      </c>
      <c r="Q32">
        <v>0</v>
      </c>
      <c r="R32">
        <v>0</v>
      </c>
      <c r="S32">
        <v>0</v>
      </c>
      <c r="T32">
        <v>73.19</v>
      </c>
      <c r="U32">
        <v>0</v>
      </c>
      <c r="V32">
        <v>12.65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83.83</v>
      </c>
      <c r="AD32">
        <v>50</v>
      </c>
      <c r="AE32">
        <v>455.07</v>
      </c>
      <c r="AF32">
        <v>383.96999999999997</v>
      </c>
      <c r="AG32">
        <v>64.540000000000006</v>
      </c>
      <c r="AH32">
        <v>33.33</v>
      </c>
      <c r="AI32">
        <v>64.540000000000006</v>
      </c>
      <c r="AJ32" s="3">
        <f t="shared" si="0"/>
        <v>21.666666666666668</v>
      </c>
      <c r="AK32" s="3">
        <f t="shared" si="1"/>
        <v>86.356750000000005</v>
      </c>
    </row>
    <row r="33" spans="1:37" x14ac:dyDescent="0.25">
      <c r="A33" t="s">
        <v>76</v>
      </c>
      <c r="B33" t="s">
        <v>77</v>
      </c>
      <c r="C33" t="s">
        <v>45</v>
      </c>
      <c r="D33" s="6">
        <v>850</v>
      </c>
      <c r="E33" s="7">
        <f t="shared" si="2"/>
        <v>0</v>
      </c>
      <c r="F33">
        <f t="shared" si="3"/>
        <v>850</v>
      </c>
      <c r="G33">
        <v>850</v>
      </c>
      <c r="I33">
        <v>0</v>
      </c>
      <c r="J33">
        <v>0</v>
      </c>
      <c r="K33">
        <v>0</v>
      </c>
      <c r="L33">
        <v>0</v>
      </c>
      <c r="M33">
        <v>0</v>
      </c>
      <c r="N33">
        <v>850</v>
      </c>
      <c r="O33">
        <v>384.8</v>
      </c>
      <c r="P33">
        <v>0</v>
      </c>
      <c r="Q33">
        <v>0</v>
      </c>
      <c r="R33">
        <v>0</v>
      </c>
      <c r="S33">
        <v>0</v>
      </c>
      <c r="T33">
        <v>80.33</v>
      </c>
      <c r="U33">
        <v>0</v>
      </c>
      <c r="V33">
        <v>24.15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489.28</v>
      </c>
      <c r="AF33">
        <v>360.72</v>
      </c>
      <c r="AG33">
        <v>70.83</v>
      </c>
      <c r="AH33">
        <v>33.33</v>
      </c>
      <c r="AI33">
        <v>70.83</v>
      </c>
      <c r="AJ33" s="3">
        <f t="shared" si="0"/>
        <v>35.416666666666664</v>
      </c>
      <c r="AK33" s="3">
        <f t="shared" si="1"/>
        <v>94.775000000000006</v>
      </c>
    </row>
    <row r="34" spans="1:37" x14ac:dyDescent="0.25">
      <c r="A34" t="s">
        <v>78</v>
      </c>
      <c r="B34" t="s">
        <v>44</v>
      </c>
      <c r="C34" t="s">
        <v>45</v>
      </c>
      <c r="D34" s="6">
        <v>480</v>
      </c>
      <c r="E34" s="7">
        <f t="shared" si="2"/>
        <v>0</v>
      </c>
      <c r="F34">
        <f t="shared" si="3"/>
        <v>480</v>
      </c>
      <c r="G34">
        <v>480</v>
      </c>
      <c r="I34">
        <v>0</v>
      </c>
      <c r="J34">
        <v>40</v>
      </c>
      <c r="K34">
        <v>0</v>
      </c>
      <c r="L34">
        <v>0</v>
      </c>
      <c r="M34">
        <v>0</v>
      </c>
      <c r="N34">
        <v>520</v>
      </c>
      <c r="O34">
        <v>217.3</v>
      </c>
      <c r="P34">
        <v>0</v>
      </c>
      <c r="Q34">
        <v>0</v>
      </c>
      <c r="R34">
        <v>0</v>
      </c>
      <c r="S34">
        <v>0</v>
      </c>
      <c r="T34">
        <v>45.36</v>
      </c>
      <c r="U34">
        <v>0</v>
      </c>
      <c r="V34">
        <v>26.45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19.27</v>
      </c>
      <c r="AD34">
        <v>0</v>
      </c>
      <c r="AE34">
        <v>308.38</v>
      </c>
      <c r="AF34">
        <v>211.62</v>
      </c>
      <c r="AG34">
        <v>40</v>
      </c>
      <c r="AH34">
        <v>33.33</v>
      </c>
      <c r="AI34">
        <v>40</v>
      </c>
      <c r="AJ34" s="3">
        <f t="shared" si="0"/>
        <v>20</v>
      </c>
      <c r="AK34" s="3">
        <f t="shared" si="1"/>
        <v>53.52</v>
      </c>
    </row>
    <row r="35" spans="1:37" x14ac:dyDescent="0.25">
      <c r="A35" t="s">
        <v>79</v>
      </c>
      <c r="B35" t="s">
        <v>66</v>
      </c>
      <c r="C35" t="s">
        <v>39</v>
      </c>
      <c r="D35" s="6">
        <v>886.64</v>
      </c>
      <c r="E35" s="7">
        <f t="shared" si="2"/>
        <v>0</v>
      </c>
      <c r="F35">
        <f t="shared" si="3"/>
        <v>886.64</v>
      </c>
      <c r="G35">
        <v>575</v>
      </c>
      <c r="I35">
        <v>0</v>
      </c>
      <c r="J35">
        <v>0</v>
      </c>
      <c r="K35">
        <v>0</v>
      </c>
      <c r="L35">
        <v>311.64</v>
      </c>
      <c r="M35">
        <v>0</v>
      </c>
      <c r="N35">
        <v>886.64</v>
      </c>
      <c r="O35">
        <v>260.3</v>
      </c>
      <c r="P35">
        <v>0</v>
      </c>
      <c r="Q35">
        <v>0</v>
      </c>
      <c r="R35">
        <v>0</v>
      </c>
      <c r="S35">
        <v>0</v>
      </c>
      <c r="T35">
        <v>83.79</v>
      </c>
      <c r="U35">
        <v>0</v>
      </c>
      <c r="V35">
        <v>26.45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194.07</v>
      </c>
      <c r="AD35">
        <v>0</v>
      </c>
      <c r="AE35">
        <v>564.61</v>
      </c>
      <c r="AF35">
        <v>322.02999999999997</v>
      </c>
      <c r="AG35">
        <v>73.89</v>
      </c>
      <c r="AH35">
        <v>33.33</v>
      </c>
      <c r="AI35">
        <v>73.88</v>
      </c>
      <c r="AJ35" s="3">
        <f t="shared" si="0"/>
        <v>23.958333333333332</v>
      </c>
      <c r="AK35" s="3">
        <f t="shared" si="1"/>
        <v>98.86036</v>
      </c>
    </row>
    <row r="36" spans="1:37" x14ac:dyDescent="0.25">
      <c r="A36" t="s">
        <v>80</v>
      </c>
      <c r="B36" t="s">
        <v>41</v>
      </c>
      <c r="C36" t="s">
        <v>39</v>
      </c>
      <c r="D36" s="6">
        <v>621.48</v>
      </c>
      <c r="E36" s="7">
        <f t="shared" si="2"/>
        <v>0</v>
      </c>
      <c r="F36">
        <f t="shared" si="3"/>
        <v>621.48</v>
      </c>
      <c r="G36">
        <v>400</v>
      </c>
      <c r="I36">
        <v>0</v>
      </c>
      <c r="J36">
        <v>51.79</v>
      </c>
      <c r="K36">
        <v>0</v>
      </c>
      <c r="L36">
        <v>221.48</v>
      </c>
      <c r="M36">
        <v>0</v>
      </c>
      <c r="N36">
        <v>673.27</v>
      </c>
      <c r="O36">
        <v>181.08</v>
      </c>
      <c r="P36">
        <v>0</v>
      </c>
      <c r="Q36">
        <v>0</v>
      </c>
      <c r="R36">
        <v>0</v>
      </c>
      <c r="S36">
        <v>0</v>
      </c>
      <c r="T36">
        <v>58.73</v>
      </c>
      <c r="U36">
        <v>0</v>
      </c>
      <c r="V36">
        <v>12.65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252.46</v>
      </c>
      <c r="AF36">
        <v>420.80999999999995</v>
      </c>
      <c r="AG36">
        <v>51.79</v>
      </c>
      <c r="AH36">
        <v>33.33</v>
      </c>
      <c r="AI36">
        <v>51.79</v>
      </c>
      <c r="AJ36" s="3">
        <f t="shared" si="0"/>
        <v>16.666666666666668</v>
      </c>
      <c r="AK36" s="3">
        <f t="shared" si="1"/>
        <v>69.295020000000008</v>
      </c>
    </row>
    <row r="37" spans="1:37" x14ac:dyDescent="0.25">
      <c r="A37" s="2" t="s">
        <v>81</v>
      </c>
      <c r="B37" t="s">
        <v>47</v>
      </c>
      <c r="C37" t="s">
        <v>39</v>
      </c>
      <c r="D37" s="6">
        <v>364.15</v>
      </c>
      <c r="E37" s="7">
        <f t="shared" si="2"/>
        <v>0</v>
      </c>
      <c r="F37">
        <f t="shared" si="3"/>
        <v>364.15</v>
      </c>
      <c r="G37">
        <v>350</v>
      </c>
      <c r="H37" s="2">
        <v>31.74</v>
      </c>
      <c r="I37">
        <v>0</v>
      </c>
      <c r="J37">
        <v>0</v>
      </c>
      <c r="K37">
        <v>0</v>
      </c>
      <c r="L37">
        <v>14.15</v>
      </c>
      <c r="M37">
        <v>0</v>
      </c>
      <c r="N37">
        <v>395.89</v>
      </c>
      <c r="O37">
        <v>0</v>
      </c>
      <c r="P37">
        <v>0</v>
      </c>
      <c r="Q37">
        <v>0</v>
      </c>
      <c r="R37">
        <v>0</v>
      </c>
      <c r="S37">
        <v>0</v>
      </c>
      <c r="T37">
        <v>66.150000000000006</v>
      </c>
      <c r="U37">
        <v>0</v>
      </c>
      <c r="V37">
        <v>9.1999999999999993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75.350000000000009</v>
      </c>
      <c r="AF37">
        <v>320.53999999999996</v>
      </c>
      <c r="AG37">
        <v>30.35</v>
      </c>
      <c r="AH37">
        <v>16.670000000000002</v>
      </c>
      <c r="AI37">
        <v>0</v>
      </c>
      <c r="AJ37" s="3">
        <f t="shared" si="0"/>
        <v>14.583333333333334</v>
      </c>
      <c r="AK37" s="3">
        <f t="shared" si="1"/>
        <v>40.602725</v>
      </c>
    </row>
    <row r="38" spans="1:37" x14ac:dyDescent="0.25">
      <c r="A38" t="s">
        <v>82</v>
      </c>
      <c r="B38" t="s">
        <v>44</v>
      </c>
      <c r="C38" t="s">
        <v>45</v>
      </c>
      <c r="D38" s="6">
        <v>2000</v>
      </c>
      <c r="E38" s="7">
        <f t="shared" si="2"/>
        <v>0</v>
      </c>
      <c r="F38">
        <f t="shared" si="3"/>
        <v>2000</v>
      </c>
      <c r="G38">
        <v>2000</v>
      </c>
      <c r="I38">
        <v>0</v>
      </c>
      <c r="J38">
        <v>166.66</v>
      </c>
      <c r="K38">
        <v>0</v>
      </c>
      <c r="L38">
        <v>0</v>
      </c>
      <c r="M38">
        <v>0</v>
      </c>
      <c r="N38">
        <v>2166.66</v>
      </c>
      <c r="O38">
        <v>905.4</v>
      </c>
      <c r="P38">
        <v>0</v>
      </c>
      <c r="Q38">
        <v>0</v>
      </c>
      <c r="R38">
        <v>0</v>
      </c>
      <c r="S38">
        <v>0</v>
      </c>
      <c r="T38">
        <v>189</v>
      </c>
      <c r="U38">
        <v>0</v>
      </c>
      <c r="V38">
        <v>23</v>
      </c>
      <c r="W38">
        <v>0</v>
      </c>
      <c r="X38">
        <v>0</v>
      </c>
      <c r="Y38">
        <v>0</v>
      </c>
      <c r="Z38">
        <v>0</v>
      </c>
      <c r="AA38">
        <v>0</v>
      </c>
      <c r="AB38">
        <v>269</v>
      </c>
      <c r="AC38">
        <v>101.17</v>
      </c>
      <c r="AD38">
        <v>0</v>
      </c>
      <c r="AE38">
        <v>1487.5700000000002</v>
      </c>
      <c r="AF38">
        <v>679.08999999999969</v>
      </c>
      <c r="AG38">
        <v>166.67</v>
      </c>
      <c r="AH38">
        <v>33.33</v>
      </c>
      <c r="AI38">
        <v>166.66</v>
      </c>
      <c r="AJ38" s="3">
        <f t="shared" ref="AJ38:AJ69" si="4">+G38/24</f>
        <v>83.333333333333329</v>
      </c>
      <c r="AK38" s="3">
        <f t="shared" ref="AK38:AK69" si="5">+F38*11.15%</f>
        <v>223</v>
      </c>
    </row>
    <row r="39" spans="1:37" x14ac:dyDescent="0.25">
      <c r="A39" t="s">
        <v>83</v>
      </c>
      <c r="B39" t="s">
        <v>69</v>
      </c>
      <c r="C39" t="s">
        <v>69</v>
      </c>
      <c r="D39" s="6">
        <v>401.28</v>
      </c>
      <c r="E39" s="7">
        <f t="shared" si="2"/>
        <v>0</v>
      </c>
      <c r="F39">
        <f t="shared" si="3"/>
        <v>401.28</v>
      </c>
      <c r="G39">
        <v>400.03</v>
      </c>
      <c r="I39">
        <v>0</v>
      </c>
      <c r="J39">
        <v>0</v>
      </c>
      <c r="K39">
        <v>0</v>
      </c>
      <c r="L39">
        <v>1.25</v>
      </c>
      <c r="M39">
        <v>0</v>
      </c>
      <c r="N39">
        <v>401.28</v>
      </c>
      <c r="O39">
        <v>181.09</v>
      </c>
      <c r="P39">
        <v>0</v>
      </c>
      <c r="Q39">
        <v>0</v>
      </c>
      <c r="R39">
        <v>0</v>
      </c>
      <c r="S39">
        <v>0</v>
      </c>
      <c r="T39">
        <v>37.92</v>
      </c>
      <c r="U39">
        <v>0</v>
      </c>
      <c r="V39">
        <v>25.3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244.31</v>
      </c>
      <c r="AF39">
        <v>156.96999999999997</v>
      </c>
      <c r="AG39">
        <v>33.44</v>
      </c>
      <c r="AH39">
        <v>33.33</v>
      </c>
      <c r="AI39">
        <v>0</v>
      </c>
      <c r="AJ39" s="3">
        <f t="shared" si="4"/>
        <v>16.667916666666667</v>
      </c>
      <c r="AK39" s="3">
        <f t="shared" si="5"/>
        <v>44.742719999999998</v>
      </c>
    </row>
    <row r="40" spans="1:37" x14ac:dyDescent="0.25">
      <c r="A40" t="s">
        <v>84</v>
      </c>
      <c r="B40" t="s">
        <v>49</v>
      </c>
      <c r="C40" t="s">
        <v>39</v>
      </c>
      <c r="D40" s="6">
        <v>529.12</v>
      </c>
      <c r="E40" s="7">
        <f t="shared" si="2"/>
        <v>0</v>
      </c>
      <c r="F40">
        <f t="shared" si="3"/>
        <v>529.12</v>
      </c>
      <c r="G40">
        <v>420</v>
      </c>
      <c r="I40">
        <v>0</v>
      </c>
      <c r="J40">
        <v>0</v>
      </c>
      <c r="K40">
        <v>0</v>
      </c>
      <c r="L40">
        <v>109.12</v>
      </c>
      <c r="M40">
        <v>0</v>
      </c>
      <c r="N40">
        <v>529.12</v>
      </c>
      <c r="O40">
        <v>190.13</v>
      </c>
      <c r="P40">
        <v>0</v>
      </c>
      <c r="Q40">
        <v>0</v>
      </c>
      <c r="R40">
        <v>0</v>
      </c>
      <c r="S40">
        <v>0</v>
      </c>
      <c r="T40">
        <v>50</v>
      </c>
      <c r="U40">
        <v>0</v>
      </c>
      <c r="V40">
        <v>24.15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264.27999999999997</v>
      </c>
      <c r="AF40">
        <v>264.84000000000003</v>
      </c>
      <c r="AG40">
        <v>44.09</v>
      </c>
      <c r="AH40">
        <v>33.33</v>
      </c>
      <c r="AI40">
        <v>0</v>
      </c>
      <c r="AJ40" s="3">
        <f t="shared" si="4"/>
        <v>17.5</v>
      </c>
      <c r="AK40" s="3">
        <f t="shared" si="5"/>
        <v>58.996880000000004</v>
      </c>
    </row>
    <row r="41" spans="1:37" x14ac:dyDescent="0.25">
      <c r="A41" t="s">
        <v>85</v>
      </c>
      <c r="B41" t="s">
        <v>41</v>
      </c>
      <c r="C41" t="s">
        <v>39</v>
      </c>
      <c r="D41" s="6">
        <v>604.17999999999995</v>
      </c>
      <c r="E41" s="7">
        <f t="shared" si="2"/>
        <v>0</v>
      </c>
      <c r="F41">
        <f t="shared" si="3"/>
        <v>604.18000000000006</v>
      </c>
      <c r="G41">
        <v>400</v>
      </c>
      <c r="I41">
        <v>0</v>
      </c>
      <c r="J41">
        <v>50.35</v>
      </c>
      <c r="K41">
        <v>0</v>
      </c>
      <c r="L41">
        <v>204.18</v>
      </c>
      <c r="M41">
        <v>0</v>
      </c>
      <c r="N41">
        <v>654.53</v>
      </c>
      <c r="O41">
        <v>181.08</v>
      </c>
      <c r="P41">
        <v>0</v>
      </c>
      <c r="Q41">
        <v>0</v>
      </c>
      <c r="R41">
        <v>0</v>
      </c>
      <c r="S41">
        <v>0</v>
      </c>
      <c r="T41">
        <v>57.1</v>
      </c>
      <c r="U41">
        <v>0</v>
      </c>
      <c r="V41">
        <v>12.65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44.4</v>
      </c>
      <c r="AD41">
        <v>0</v>
      </c>
      <c r="AE41">
        <v>295.23</v>
      </c>
      <c r="AF41">
        <v>359.29999999999995</v>
      </c>
      <c r="AG41">
        <v>50.35</v>
      </c>
      <c r="AH41">
        <v>33.33</v>
      </c>
      <c r="AI41">
        <v>50.35</v>
      </c>
      <c r="AJ41" s="3">
        <f t="shared" si="4"/>
        <v>16.666666666666668</v>
      </c>
      <c r="AK41" s="3">
        <f t="shared" si="5"/>
        <v>67.366070000000008</v>
      </c>
    </row>
    <row r="42" spans="1:37" x14ac:dyDescent="0.25">
      <c r="A42" t="s">
        <v>86</v>
      </c>
      <c r="B42" t="s">
        <v>66</v>
      </c>
      <c r="C42" t="s">
        <v>39</v>
      </c>
      <c r="D42" s="6">
        <v>642.89</v>
      </c>
      <c r="E42" s="7">
        <f t="shared" si="2"/>
        <v>0</v>
      </c>
      <c r="F42">
        <f t="shared" si="3"/>
        <v>642.89</v>
      </c>
      <c r="G42">
        <v>400</v>
      </c>
      <c r="H42">
        <v>20.29</v>
      </c>
      <c r="I42">
        <v>0</v>
      </c>
      <c r="J42">
        <v>0</v>
      </c>
      <c r="K42">
        <v>0</v>
      </c>
      <c r="L42">
        <v>242.89</v>
      </c>
      <c r="M42">
        <v>0</v>
      </c>
      <c r="N42">
        <v>663.18000000000006</v>
      </c>
      <c r="O42">
        <v>181.08</v>
      </c>
      <c r="P42">
        <v>0</v>
      </c>
      <c r="Q42">
        <v>0</v>
      </c>
      <c r="R42">
        <v>0</v>
      </c>
      <c r="S42">
        <v>39.39</v>
      </c>
      <c r="T42">
        <v>60.75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281.22000000000003</v>
      </c>
      <c r="AF42">
        <v>381.96000000000004</v>
      </c>
      <c r="AG42">
        <v>53.57</v>
      </c>
      <c r="AH42">
        <v>33.33</v>
      </c>
      <c r="AI42">
        <v>0</v>
      </c>
      <c r="AJ42" s="3">
        <f t="shared" si="4"/>
        <v>16.666666666666668</v>
      </c>
      <c r="AK42" s="3">
        <f t="shared" si="5"/>
        <v>71.682235000000006</v>
      </c>
    </row>
    <row r="43" spans="1:37" x14ac:dyDescent="0.25">
      <c r="A43" t="s">
        <v>87</v>
      </c>
      <c r="B43" t="s">
        <v>41</v>
      </c>
      <c r="C43" t="s">
        <v>39</v>
      </c>
      <c r="D43" s="6">
        <v>737.33</v>
      </c>
      <c r="E43" s="7">
        <f t="shared" si="2"/>
        <v>0</v>
      </c>
      <c r="F43">
        <f t="shared" si="3"/>
        <v>737.32999999999993</v>
      </c>
      <c r="G43">
        <v>480</v>
      </c>
      <c r="I43">
        <v>0</v>
      </c>
      <c r="J43">
        <v>61.44</v>
      </c>
      <c r="K43">
        <v>0</v>
      </c>
      <c r="L43">
        <v>257.33</v>
      </c>
      <c r="M43">
        <v>0</v>
      </c>
      <c r="N43">
        <v>798.77</v>
      </c>
      <c r="O43">
        <v>217.54</v>
      </c>
      <c r="P43">
        <v>0</v>
      </c>
      <c r="Q43">
        <v>0</v>
      </c>
      <c r="R43">
        <v>0</v>
      </c>
      <c r="S43">
        <v>25.47</v>
      </c>
      <c r="T43">
        <v>69.680000000000007</v>
      </c>
      <c r="U43">
        <v>0</v>
      </c>
      <c r="V43">
        <v>11.5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30.41</v>
      </c>
      <c r="AD43">
        <v>0</v>
      </c>
      <c r="AE43">
        <v>354.6</v>
      </c>
      <c r="AF43">
        <v>444.16999999999996</v>
      </c>
      <c r="AG43">
        <v>61.44</v>
      </c>
      <c r="AH43">
        <v>33.33</v>
      </c>
      <c r="AI43">
        <v>61.44</v>
      </c>
      <c r="AJ43" s="3">
        <f t="shared" si="4"/>
        <v>20</v>
      </c>
      <c r="AK43" s="3">
        <f t="shared" si="5"/>
        <v>82.212294999999997</v>
      </c>
    </row>
    <row r="44" spans="1:37" x14ac:dyDescent="0.25">
      <c r="A44" t="s">
        <v>88</v>
      </c>
      <c r="B44" t="s">
        <v>66</v>
      </c>
      <c r="C44" t="s">
        <v>39</v>
      </c>
      <c r="D44" s="6">
        <v>693.45</v>
      </c>
      <c r="E44" s="7">
        <f t="shared" si="2"/>
        <v>0</v>
      </c>
      <c r="F44">
        <f t="shared" si="3"/>
        <v>693.45</v>
      </c>
      <c r="G44">
        <v>450</v>
      </c>
      <c r="I44">
        <v>0</v>
      </c>
      <c r="J44">
        <v>57.79</v>
      </c>
      <c r="K44">
        <v>0</v>
      </c>
      <c r="L44">
        <v>243.45</v>
      </c>
      <c r="M44">
        <v>0</v>
      </c>
      <c r="N44">
        <v>751.24</v>
      </c>
      <c r="O44">
        <v>203.72</v>
      </c>
      <c r="P44">
        <v>0</v>
      </c>
      <c r="Q44">
        <v>0</v>
      </c>
      <c r="R44">
        <v>0</v>
      </c>
      <c r="S44">
        <v>0</v>
      </c>
      <c r="T44">
        <v>65.53</v>
      </c>
      <c r="U44">
        <v>0</v>
      </c>
      <c r="V44">
        <v>10.35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279.60000000000002</v>
      </c>
      <c r="AF44">
        <v>471.64</v>
      </c>
      <c r="AG44">
        <v>57.79</v>
      </c>
      <c r="AH44">
        <v>33.33</v>
      </c>
      <c r="AI44">
        <v>57.79</v>
      </c>
      <c r="AJ44" s="3">
        <f t="shared" si="4"/>
        <v>18.75</v>
      </c>
      <c r="AK44" s="3">
        <f t="shared" si="5"/>
        <v>77.319675000000004</v>
      </c>
    </row>
    <row r="45" spans="1:37" x14ac:dyDescent="0.25">
      <c r="A45" t="s">
        <v>89</v>
      </c>
      <c r="B45" t="s">
        <v>38</v>
      </c>
      <c r="C45" t="s">
        <v>39</v>
      </c>
      <c r="D45" s="6">
        <v>596.27</v>
      </c>
      <c r="E45" s="7">
        <f t="shared" si="2"/>
        <v>0</v>
      </c>
      <c r="F45">
        <f t="shared" si="3"/>
        <v>596.27</v>
      </c>
      <c r="G45">
        <v>400</v>
      </c>
      <c r="I45">
        <v>0</v>
      </c>
      <c r="J45">
        <v>49.69</v>
      </c>
      <c r="K45">
        <v>0</v>
      </c>
      <c r="L45">
        <v>196.27</v>
      </c>
      <c r="M45">
        <v>0</v>
      </c>
      <c r="N45">
        <v>645.96</v>
      </c>
      <c r="O45">
        <v>181.08</v>
      </c>
      <c r="P45">
        <v>0</v>
      </c>
      <c r="Q45">
        <v>0</v>
      </c>
      <c r="R45">
        <v>0</v>
      </c>
      <c r="S45">
        <v>0</v>
      </c>
      <c r="T45">
        <v>56.35</v>
      </c>
      <c r="U45">
        <v>0</v>
      </c>
      <c r="V45">
        <v>21.85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259.28000000000003</v>
      </c>
      <c r="AF45">
        <v>386.68</v>
      </c>
      <c r="AG45">
        <v>49.69</v>
      </c>
      <c r="AH45">
        <v>33.33</v>
      </c>
      <c r="AI45">
        <v>49.69</v>
      </c>
      <c r="AJ45" s="3">
        <f t="shared" si="4"/>
        <v>16.666666666666668</v>
      </c>
      <c r="AK45" s="3">
        <f t="shared" si="5"/>
        <v>66.484105</v>
      </c>
    </row>
    <row r="46" spans="1:37" x14ac:dyDescent="0.25">
      <c r="A46" t="s">
        <v>90</v>
      </c>
      <c r="B46" t="s">
        <v>47</v>
      </c>
      <c r="C46" t="s">
        <v>39</v>
      </c>
      <c r="D46" s="6">
        <v>556.91999999999996</v>
      </c>
      <c r="E46" s="7">
        <f t="shared" si="2"/>
        <v>0</v>
      </c>
      <c r="F46">
        <f t="shared" si="3"/>
        <v>556.91999999999996</v>
      </c>
      <c r="G46">
        <v>400</v>
      </c>
      <c r="I46">
        <v>0</v>
      </c>
      <c r="J46">
        <v>0</v>
      </c>
      <c r="K46">
        <v>0</v>
      </c>
      <c r="L46">
        <v>156.91999999999999</v>
      </c>
      <c r="M46">
        <v>0</v>
      </c>
      <c r="N46">
        <v>556.91999999999996</v>
      </c>
      <c r="O46">
        <v>181.08</v>
      </c>
      <c r="P46">
        <v>0</v>
      </c>
      <c r="Q46">
        <v>0</v>
      </c>
      <c r="R46">
        <v>0</v>
      </c>
      <c r="S46">
        <v>0</v>
      </c>
      <c r="T46">
        <v>52.63</v>
      </c>
      <c r="U46">
        <v>0</v>
      </c>
      <c r="V46">
        <v>18.399999999999999</v>
      </c>
      <c r="W46">
        <v>0</v>
      </c>
      <c r="X46">
        <v>0</v>
      </c>
      <c r="Y46">
        <v>0</v>
      </c>
      <c r="Z46">
        <v>0</v>
      </c>
      <c r="AA46">
        <v>34</v>
      </c>
      <c r="AB46">
        <v>0</v>
      </c>
      <c r="AC46">
        <v>17.940000000000001</v>
      </c>
      <c r="AD46">
        <v>0</v>
      </c>
      <c r="AE46">
        <v>304.05</v>
      </c>
      <c r="AF46">
        <v>252.86999999999995</v>
      </c>
      <c r="AG46">
        <v>46.41</v>
      </c>
      <c r="AH46">
        <v>33.33</v>
      </c>
      <c r="AI46">
        <v>46.41</v>
      </c>
      <c r="AJ46" s="3">
        <f t="shared" si="4"/>
        <v>16.666666666666668</v>
      </c>
      <c r="AK46" s="3">
        <f t="shared" si="5"/>
        <v>62.096579999999996</v>
      </c>
    </row>
    <row r="47" spans="1:37" x14ac:dyDescent="0.25">
      <c r="A47" t="s">
        <v>91</v>
      </c>
      <c r="B47" t="s">
        <v>49</v>
      </c>
      <c r="C47" t="s">
        <v>39</v>
      </c>
      <c r="D47" s="6">
        <v>553.87</v>
      </c>
      <c r="E47" s="7">
        <f t="shared" si="2"/>
        <v>0</v>
      </c>
      <c r="F47">
        <f t="shared" si="3"/>
        <v>553.87</v>
      </c>
      <c r="G47">
        <v>400</v>
      </c>
      <c r="I47">
        <v>0</v>
      </c>
      <c r="J47">
        <v>46.15</v>
      </c>
      <c r="K47">
        <v>0</v>
      </c>
      <c r="L47">
        <v>153.87</v>
      </c>
      <c r="M47">
        <v>0</v>
      </c>
      <c r="N47">
        <v>600.02</v>
      </c>
      <c r="O47">
        <v>181.08</v>
      </c>
      <c r="P47">
        <v>0</v>
      </c>
      <c r="Q47">
        <v>0</v>
      </c>
      <c r="R47">
        <v>0</v>
      </c>
      <c r="S47">
        <v>0</v>
      </c>
      <c r="T47">
        <v>52.34</v>
      </c>
      <c r="U47">
        <v>0</v>
      </c>
      <c r="V47">
        <v>25.3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43.72</v>
      </c>
      <c r="AD47">
        <v>0</v>
      </c>
      <c r="AE47">
        <v>302.44000000000005</v>
      </c>
      <c r="AF47">
        <v>297.57999999999993</v>
      </c>
      <c r="AG47">
        <v>46.16</v>
      </c>
      <c r="AH47">
        <v>33.33</v>
      </c>
      <c r="AI47">
        <v>46.15</v>
      </c>
      <c r="AJ47" s="3">
        <f t="shared" si="4"/>
        <v>16.666666666666668</v>
      </c>
      <c r="AK47" s="3">
        <f t="shared" si="5"/>
        <v>61.756505000000004</v>
      </c>
    </row>
    <row r="48" spans="1:37" x14ac:dyDescent="0.25">
      <c r="A48" t="s">
        <v>92</v>
      </c>
      <c r="B48" t="s">
        <v>93</v>
      </c>
      <c r="C48" t="s">
        <v>39</v>
      </c>
      <c r="D48" s="6">
        <v>612.30999999999995</v>
      </c>
      <c r="E48" s="7">
        <f t="shared" si="2"/>
        <v>0</v>
      </c>
      <c r="F48">
        <f t="shared" si="3"/>
        <v>612.30999999999995</v>
      </c>
      <c r="G48">
        <v>400</v>
      </c>
      <c r="I48">
        <v>0</v>
      </c>
      <c r="J48">
        <v>51.02</v>
      </c>
      <c r="K48">
        <v>0</v>
      </c>
      <c r="L48">
        <v>212.31</v>
      </c>
      <c r="M48">
        <v>0</v>
      </c>
      <c r="N48">
        <v>663.32999999999993</v>
      </c>
      <c r="O48">
        <v>181.08</v>
      </c>
      <c r="P48">
        <v>0</v>
      </c>
      <c r="Q48">
        <v>0</v>
      </c>
      <c r="R48">
        <v>0</v>
      </c>
      <c r="S48">
        <v>0</v>
      </c>
      <c r="T48">
        <v>57.86</v>
      </c>
      <c r="U48">
        <v>0</v>
      </c>
      <c r="V48">
        <v>13.8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100</v>
      </c>
      <c r="AE48">
        <v>352.74</v>
      </c>
      <c r="AF48">
        <v>310.58999999999992</v>
      </c>
      <c r="AG48">
        <v>51.03</v>
      </c>
      <c r="AH48">
        <v>33.33</v>
      </c>
      <c r="AI48">
        <v>51.02</v>
      </c>
      <c r="AJ48" s="3">
        <f t="shared" si="4"/>
        <v>16.666666666666668</v>
      </c>
      <c r="AK48" s="3">
        <f t="shared" si="5"/>
        <v>68.272565</v>
      </c>
    </row>
    <row r="49" spans="1:37" x14ac:dyDescent="0.25">
      <c r="A49" t="s">
        <v>94</v>
      </c>
      <c r="B49" t="s">
        <v>71</v>
      </c>
      <c r="C49" t="s">
        <v>39</v>
      </c>
      <c r="D49" s="6">
        <v>457.06</v>
      </c>
      <c r="E49" s="7">
        <f t="shared" si="2"/>
        <v>0</v>
      </c>
      <c r="F49">
        <f t="shared" si="3"/>
        <v>457.06</v>
      </c>
      <c r="G49">
        <v>400</v>
      </c>
      <c r="I49">
        <v>0</v>
      </c>
      <c r="J49">
        <v>0</v>
      </c>
      <c r="K49">
        <v>0</v>
      </c>
      <c r="L49">
        <v>57.06</v>
      </c>
      <c r="M49">
        <v>0</v>
      </c>
      <c r="N49">
        <v>457.06</v>
      </c>
      <c r="O49">
        <v>181.08</v>
      </c>
      <c r="P49">
        <v>0</v>
      </c>
      <c r="Q49">
        <v>0</v>
      </c>
      <c r="R49">
        <v>0</v>
      </c>
      <c r="S49">
        <v>0</v>
      </c>
      <c r="T49">
        <v>43.19</v>
      </c>
      <c r="U49">
        <v>0</v>
      </c>
      <c r="V49">
        <v>20.7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244.97</v>
      </c>
      <c r="AF49">
        <v>212.09</v>
      </c>
      <c r="AG49">
        <v>38.090000000000003</v>
      </c>
      <c r="AH49">
        <v>33.33</v>
      </c>
      <c r="AI49">
        <v>38.090000000000003</v>
      </c>
      <c r="AJ49" s="3">
        <f t="shared" si="4"/>
        <v>16.666666666666668</v>
      </c>
      <c r="AK49" s="3">
        <f t="shared" si="5"/>
        <v>50.96219</v>
      </c>
    </row>
    <row r="50" spans="1:37" x14ac:dyDescent="0.25">
      <c r="A50" t="s">
        <v>95</v>
      </c>
      <c r="B50" t="s">
        <v>71</v>
      </c>
      <c r="C50" t="s">
        <v>39</v>
      </c>
      <c r="D50" s="6">
        <v>599.29</v>
      </c>
      <c r="E50" s="7">
        <f t="shared" si="2"/>
        <v>0</v>
      </c>
      <c r="F50">
        <f t="shared" si="3"/>
        <v>599.29</v>
      </c>
      <c r="G50">
        <v>400</v>
      </c>
      <c r="H50">
        <v>15.25</v>
      </c>
      <c r="I50">
        <v>0</v>
      </c>
      <c r="J50">
        <v>0</v>
      </c>
      <c r="K50">
        <v>0</v>
      </c>
      <c r="L50">
        <v>199.29</v>
      </c>
      <c r="M50">
        <v>0</v>
      </c>
      <c r="N50">
        <v>614.54</v>
      </c>
      <c r="O50">
        <v>181.08</v>
      </c>
      <c r="P50">
        <v>0</v>
      </c>
      <c r="Q50">
        <v>0</v>
      </c>
      <c r="R50">
        <v>0</v>
      </c>
      <c r="S50">
        <v>0</v>
      </c>
      <c r="T50">
        <v>56.63</v>
      </c>
      <c r="U50">
        <v>0</v>
      </c>
      <c r="V50">
        <v>25.3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263.01</v>
      </c>
      <c r="AF50">
        <v>351.53</v>
      </c>
      <c r="AG50">
        <v>49.94</v>
      </c>
      <c r="AH50">
        <v>33.33</v>
      </c>
      <c r="AI50">
        <v>0</v>
      </c>
      <c r="AJ50" s="3">
        <f t="shared" si="4"/>
        <v>16.666666666666668</v>
      </c>
      <c r="AK50" s="3">
        <f t="shared" si="5"/>
        <v>66.820835000000002</v>
      </c>
    </row>
    <row r="51" spans="1:37" x14ac:dyDescent="0.25">
      <c r="A51" t="s">
        <v>96</v>
      </c>
      <c r="B51" t="s">
        <v>47</v>
      </c>
      <c r="C51" t="s">
        <v>39</v>
      </c>
      <c r="D51" s="6">
        <v>650.9</v>
      </c>
      <c r="E51" s="7">
        <f t="shared" si="2"/>
        <v>0</v>
      </c>
      <c r="F51">
        <f t="shared" si="3"/>
        <v>650.9</v>
      </c>
      <c r="G51">
        <v>400</v>
      </c>
      <c r="I51">
        <v>0</v>
      </c>
      <c r="J51">
        <v>54.24</v>
      </c>
      <c r="K51">
        <v>0</v>
      </c>
      <c r="L51">
        <v>250.9</v>
      </c>
      <c r="M51">
        <v>0</v>
      </c>
      <c r="N51">
        <v>705.14</v>
      </c>
      <c r="O51">
        <v>181.08</v>
      </c>
      <c r="P51">
        <v>0</v>
      </c>
      <c r="Q51">
        <v>0</v>
      </c>
      <c r="R51">
        <v>0</v>
      </c>
      <c r="S51">
        <v>0</v>
      </c>
      <c r="T51">
        <v>61.51</v>
      </c>
      <c r="U51">
        <v>0</v>
      </c>
      <c r="V51">
        <v>20.7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80</v>
      </c>
      <c r="AE51">
        <v>343.29</v>
      </c>
      <c r="AF51">
        <v>361.84999999999997</v>
      </c>
      <c r="AG51">
        <v>54.24</v>
      </c>
      <c r="AH51">
        <v>33.33</v>
      </c>
      <c r="AI51">
        <v>54.24</v>
      </c>
      <c r="AJ51" s="3">
        <f t="shared" si="4"/>
        <v>16.666666666666668</v>
      </c>
      <c r="AK51" s="3">
        <f t="shared" si="5"/>
        <v>72.57535</v>
      </c>
    </row>
    <row r="52" spans="1:37" x14ac:dyDescent="0.25">
      <c r="A52" t="s">
        <v>97</v>
      </c>
      <c r="B52" t="s">
        <v>71</v>
      </c>
      <c r="C52" t="s">
        <v>39</v>
      </c>
      <c r="D52" s="6">
        <v>583.36</v>
      </c>
      <c r="E52" s="7">
        <f t="shared" si="2"/>
        <v>0</v>
      </c>
      <c r="F52">
        <f t="shared" si="3"/>
        <v>583.36</v>
      </c>
      <c r="G52">
        <v>400</v>
      </c>
      <c r="I52">
        <v>0</v>
      </c>
      <c r="J52">
        <v>48.61</v>
      </c>
      <c r="K52">
        <v>0</v>
      </c>
      <c r="L52">
        <v>183.36</v>
      </c>
      <c r="M52">
        <v>0</v>
      </c>
      <c r="N52">
        <v>631.97</v>
      </c>
      <c r="O52">
        <v>181.08</v>
      </c>
      <c r="P52">
        <v>0</v>
      </c>
      <c r="Q52">
        <v>0</v>
      </c>
      <c r="R52">
        <v>0</v>
      </c>
      <c r="S52">
        <v>0</v>
      </c>
      <c r="T52">
        <v>55.13</v>
      </c>
      <c r="U52">
        <v>0</v>
      </c>
      <c r="V52">
        <v>25.3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261.51</v>
      </c>
      <c r="AF52">
        <v>370.46000000000004</v>
      </c>
      <c r="AG52">
        <v>48.61</v>
      </c>
      <c r="AH52">
        <v>33.33</v>
      </c>
      <c r="AI52">
        <v>48.61</v>
      </c>
      <c r="AJ52" s="3">
        <f t="shared" si="4"/>
        <v>16.666666666666668</v>
      </c>
      <c r="AK52" s="3">
        <f t="shared" si="5"/>
        <v>65.044640000000001</v>
      </c>
    </row>
    <row r="53" spans="1:37" x14ac:dyDescent="0.25">
      <c r="A53" t="s">
        <v>98</v>
      </c>
      <c r="B53" t="s">
        <v>53</v>
      </c>
      <c r="C53" t="s">
        <v>39</v>
      </c>
      <c r="D53" s="6">
        <v>568.62</v>
      </c>
      <c r="E53" s="7">
        <f t="shared" si="2"/>
        <v>0</v>
      </c>
      <c r="F53">
        <f t="shared" si="3"/>
        <v>568.62</v>
      </c>
      <c r="G53">
        <v>400</v>
      </c>
      <c r="I53">
        <v>0</v>
      </c>
      <c r="J53">
        <v>0</v>
      </c>
      <c r="K53">
        <v>0</v>
      </c>
      <c r="L53">
        <v>168.62</v>
      </c>
      <c r="M53">
        <v>0</v>
      </c>
      <c r="N53">
        <v>568.62</v>
      </c>
      <c r="O53">
        <v>181.08</v>
      </c>
      <c r="P53">
        <v>0</v>
      </c>
      <c r="Q53">
        <v>0</v>
      </c>
      <c r="R53">
        <v>0</v>
      </c>
      <c r="S53">
        <v>19.39</v>
      </c>
      <c r="T53">
        <v>53.73</v>
      </c>
      <c r="U53">
        <v>0</v>
      </c>
      <c r="V53">
        <v>26.45</v>
      </c>
      <c r="W53">
        <v>0</v>
      </c>
      <c r="X53">
        <v>0</v>
      </c>
      <c r="Y53">
        <v>0</v>
      </c>
      <c r="Z53">
        <v>0</v>
      </c>
      <c r="AA53">
        <v>26</v>
      </c>
      <c r="AB53">
        <v>0</v>
      </c>
      <c r="AC53">
        <v>65.2</v>
      </c>
      <c r="AD53">
        <v>0</v>
      </c>
      <c r="AE53">
        <v>371.85</v>
      </c>
      <c r="AF53">
        <v>196.76999999999998</v>
      </c>
      <c r="AG53">
        <v>47.39</v>
      </c>
      <c r="AH53">
        <v>33.33</v>
      </c>
      <c r="AI53">
        <v>47.38</v>
      </c>
      <c r="AJ53" s="3">
        <f t="shared" si="4"/>
        <v>16.666666666666668</v>
      </c>
      <c r="AK53" s="3">
        <f t="shared" si="5"/>
        <v>63.401130000000002</v>
      </c>
    </row>
    <row r="54" spans="1:37" x14ac:dyDescent="0.25">
      <c r="A54" t="s">
        <v>99</v>
      </c>
      <c r="B54" t="s">
        <v>71</v>
      </c>
      <c r="C54" t="s">
        <v>39</v>
      </c>
      <c r="D54" s="6">
        <v>400</v>
      </c>
      <c r="E54" s="9">
        <f t="shared" si="2"/>
        <v>400</v>
      </c>
      <c r="F54">
        <f t="shared" si="3"/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33.33</v>
      </c>
      <c r="AI54">
        <v>0</v>
      </c>
      <c r="AJ54" s="3">
        <f t="shared" si="4"/>
        <v>0</v>
      </c>
      <c r="AK54" s="3">
        <f t="shared" si="5"/>
        <v>0</v>
      </c>
    </row>
    <row r="55" spans="1:37" x14ac:dyDescent="0.25">
      <c r="A55" t="s">
        <v>100</v>
      </c>
      <c r="B55" t="s">
        <v>66</v>
      </c>
      <c r="C55" t="s">
        <v>39</v>
      </c>
      <c r="D55" s="6">
        <v>565.51</v>
      </c>
      <c r="E55" s="7">
        <f t="shared" si="2"/>
        <v>0</v>
      </c>
      <c r="F55">
        <f t="shared" si="3"/>
        <v>565.51</v>
      </c>
      <c r="G55">
        <v>400</v>
      </c>
      <c r="I55">
        <v>0</v>
      </c>
      <c r="J55">
        <v>0</v>
      </c>
      <c r="K55">
        <v>0</v>
      </c>
      <c r="L55">
        <v>165.51</v>
      </c>
      <c r="M55">
        <v>0</v>
      </c>
      <c r="N55">
        <v>565.51</v>
      </c>
      <c r="O55">
        <v>181.08</v>
      </c>
      <c r="P55">
        <v>0</v>
      </c>
      <c r="Q55">
        <v>0</v>
      </c>
      <c r="R55">
        <v>0</v>
      </c>
      <c r="S55">
        <v>0</v>
      </c>
      <c r="T55">
        <v>53.44</v>
      </c>
      <c r="U55">
        <v>0</v>
      </c>
      <c r="V55">
        <v>6.9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136</v>
      </c>
      <c r="AD55">
        <v>0</v>
      </c>
      <c r="AE55">
        <v>377.42</v>
      </c>
      <c r="AF55">
        <v>188.08999999999997</v>
      </c>
      <c r="AG55">
        <v>47.13</v>
      </c>
      <c r="AH55">
        <v>33.33</v>
      </c>
      <c r="AI55">
        <v>47.12</v>
      </c>
      <c r="AJ55" s="3">
        <f t="shared" si="4"/>
        <v>16.666666666666668</v>
      </c>
      <c r="AK55" s="3">
        <f t="shared" si="5"/>
        <v>63.054364999999997</v>
      </c>
    </row>
    <row r="56" spans="1:37" x14ac:dyDescent="0.25">
      <c r="A56" t="s">
        <v>101</v>
      </c>
      <c r="B56" t="s">
        <v>41</v>
      </c>
      <c r="C56" t="s">
        <v>39</v>
      </c>
      <c r="D56" s="6">
        <v>734.75</v>
      </c>
      <c r="E56" s="7">
        <f t="shared" si="2"/>
        <v>0</v>
      </c>
      <c r="F56">
        <f t="shared" si="3"/>
        <v>734.75</v>
      </c>
      <c r="G56">
        <v>530</v>
      </c>
      <c r="I56">
        <v>0</v>
      </c>
      <c r="J56">
        <v>0</v>
      </c>
      <c r="K56">
        <v>0</v>
      </c>
      <c r="L56">
        <v>204.75</v>
      </c>
      <c r="M56">
        <v>0</v>
      </c>
      <c r="N56">
        <v>734.75</v>
      </c>
      <c r="O56">
        <v>239.93</v>
      </c>
      <c r="P56">
        <v>0</v>
      </c>
      <c r="Q56">
        <v>0</v>
      </c>
      <c r="R56">
        <v>0</v>
      </c>
      <c r="S56">
        <v>23.85</v>
      </c>
      <c r="T56">
        <v>69.430000000000007</v>
      </c>
      <c r="U56">
        <v>0</v>
      </c>
      <c r="V56">
        <v>14.95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86.74</v>
      </c>
      <c r="AD56">
        <v>0</v>
      </c>
      <c r="AE56">
        <v>434.90000000000003</v>
      </c>
      <c r="AF56">
        <v>299.84999999999997</v>
      </c>
      <c r="AG56">
        <v>61.23</v>
      </c>
      <c r="AH56">
        <v>33.33</v>
      </c>
      <c r="AI56">
        <v>61.23</v>
      </c>
      <c r="AJ56" s="3">
        <f t="shared" si="4"/>
        <v>22.083333333333332</v>
      </c>
      <c r="AK56" s="3">
        <f t="shared" si="5"/>
        <v>81.924625000000006</v>
      </c>
    </row>
    <row r="57" spans="1:37" x14ac:dyDescent="0.25">
      <c r="A57" t="s">
        <v>102</v>
      </c>
      <c r="B57" t="s">
        <v>69</v>
      </c>
      <c r="C57" t="s">
        <v>69</v>
      </c>
      <c r="D57" s="6">
        <v>537.44000000000005</v>
      </c>
      <c r="E57" s="7">
        <f t="shared" si="2"/>
        <v>0</v>
      </c>
      <c r="F57">
        <f t="shared" si="3"/>
        <v>537.44000000000005</v>
      </c>
      <c r="G57">
        <v>500</v>
      </c>
      <c r="I57">
        <v>0</v>
      </c>
      <c r="J57">
        <v>0</v>
      </c>
      <c r="K57">
        <v>0</v>
      </c>
      <c r="L57">
        <v>37.44</v>
      </c>
      <c r="M57">
        <v>0</v>
      </c>
      <c r="N57">
        <v>537.44000000000005</v>
      </c>
      <c r="O57">
        <v>226.35</v>
      </c>
      <c r="P57">
        <v>0</v>
      </c>
      <c r="Q57">
        <v>0</v>
      </c>
      <c r="R57">
        <v>0</v>
      </c>
      <c r="S57">
        <v>0</v>
      </c>
      <c r="T57">
        <v>50.79</v>
      </c>
      <c r="U57">
        <v>0</v>
      </c>
      <c r="V57">
        <v>17.25</v>
      </c>
      <c r="W57">
        <v>25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319.39</v>
      </c>
      <c r="AF57">
        <v>218.05000000000007</v>
      </c>
      <c r="AG57">
        <v>44.79</v>
      </c>
      <c r="AH57">
        <v>33.33</v>
      </c>
      <c r="AI57">
        <v>0</v>
      </c>
      <c r="AJ57" s="3">
        <f t="shared" si="4"/>
        <v>20.833333333333332</v>
      </c>
      <c r="AK57" s="3">
        <f t="shared" si="5"/>
        <v>59.924560000000007</v>
      </c>
    </row>
    <row r="58" spans="1:37" x14ac:dyDescent="0.25">
      <c r="A58" t="s">
        <v>103</v>
      </c>
      <c r="B58" t="s">
        <v>47</v>
      </c>
      <c r="C58" t="s">
        <v>39</v>
      </c>
      <c r="D58" s="6">
        <v>1107.23</v>
      </c>
      <c r="E58" s="7">
        <f t="shared" si="2"/>
        <v>0</v>
      </c>
      <c r="F58">
        <f t="shared" si="3"/>
        <v>1107.23</v>
      </c>
      <c r="G58">
        <v>650</v>
      </c>
      <c r="I58">
        <v>0</v>
      </c>
      <c r="J58">
        <v>92.27</v>
      </c>
      <c r="K58">
        <v>0</v>
      </c>
      <c r="L58">
        <v>457.23</v>
      </c>
      <c r="M58">
        <v>0</v>
      </c>
      <c r="N58">
        <v>1199.5</v>
      </c>
      <c r="O58">
        <v>294.26</v>
      </c>
      <c r="P58">
        <v>0</v>
      </c>
      <c r="Q58">
        <v>0</v>
      </c>
      <c r="R58">
        <v>0</v>
      </c>
      <c r="S58">
        <v>0</v>
      </c>
      <c r="T58">
        <v>104.63</v>
      </c>
      <c r="U58">
        <v>0</v>
      </c>
      <c r="V58">
        <v>21.85</v>
      </c>
      <c r="W58">
        <v>0</v>
      </c>
      <c r="X58">
        <v>0</v>
      </c>
      <c r="Y58">
        <v>0</v>
      </c>
      <c r="Z58">
        <v>0</v>
      </c>
      <c r="AA58">
        <v>66.5</v>
      </c>
      <c r="AB58">
        <v>0</v>
      </c>
      <c r="AC58">
        <v>0</v>
      </c>
      <c r="AD58">
        <v>0</v>
      </c>
      <c r="AE58">
        <v>487.24</v>
      </c>
      <c r="AF58">
        <v>712.26</v>
      </c>
      <c r="AG58">
        <v>92.27</v>
      </c>
      <c r="AH58">
        <v>33.33</v>
      </c>
      <c r="AI58">
        <v>92.27</v>
      </c>
      <c r="AJ58" s="3">
        <f t="shared" si="4"/>
        <v>27.083333333333332</v>
      </c>
      <c r="AK58" s="3">
        <f t="shared" si="5"/>
        <v>123.45614500000001</v>
      </c>
    </row>
    <row r="59" spans="1:37" x14ac:dyDescent="0.25">
      <c r="A59" t="s">
        <v>104</v>
      </c>
      <c r="B59" t="s">
        <v>77</v>
      </c>
      <c r="C59" t="s">
        <v>45</v>
      </c>
      <c r="D59" s="6">
        <v>548.70000000000005</v>
      </c>
      <c r="E59" s="7">
        <f t="shared" si="2"/>
        <v>0</v>
      </c>
      <c r="F59">
        <f t="shared" si="3"/>
        <v>548.70000000000005</v>
      </c>
      <c r="G59">
        <v>450</v>
      </c>
      <c r="I59">
        <v>0</v>
      </c>
      <c r="J59">
        <v>45.72</v>
      </c>
      <c r="K59">
        <v>0</v>
      </c>
      <c r="L59">
        <v>98.7</v>
      </c>
      <c r="M59">
        <v>0</v>
      </c>
      <c r="N59">
        <v>594.42000000000007</v>
      </c>
      <c r="O59">
        <v>203.72</v>
      </c>
      <c r="P59">
        <v>0</v>
      </c>
      <c r="Q59">
        <v>0</v>
      </c>
      <c r="R59">
        <v>0</v>
      </c>
      <c r="S59">
        <v>0</v>
      </c>
      <c r="T59">
        <v>51.85</v>
      </c>
      <c r="U59">
        <v>0</v>
      </c>
      <c r="V59">
        <v>5.75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101.85</v>
      </c>
      <c r="AD59">
        <v>45</v>
      </c>
      <c r="AE59">
        <v>408.16999999999996</v>
      </c>
      <c r="AF59">
        <v>186.25000000000011</v>
      </c>
      <c r="AG59">
        <v>45.73</v>
      </c>
      <c r="AH59">
        <v>33.33</v>
      </c>
      <c r="AI59">
        <v>45.72</v>
      </c>
      <c r="AJ59" s="3">
        <f t="shared" si="4"/>
        <v>18.75</v>
      </c>
      <c r="AK59" s="3">
        <f t="shared" si="5"/>
        <v>61.180050000000008</v>
      </c>
    </row>
    <row r="60" spans="1:37" x14ac:dyDescent="0.25">
      <c r="A60" t="s">
        <v>105</v>
      </c>
      <c r="B60" t="s">
        <v>41</v>
      </c>
      <c r="C60" t="s">
        <v>39</v>
      </c>
      <c r="D60" s="6">
        <v>656.41</v>
      </c>
      <c r="E60" s="7">
        <f t="shared" si="2"/>
        <v>0</v>
      </c>
      <c r="F60">
        <f t="shared" si="3"/>
        <v>656.41000000000008</v>
      </c>
      <c r="G60">
        <v>400</v>
      </c>
      <c r="I60">
        <v>0</v>
      </c>
      <c r="J60">
        <v>54.7</v>
      </c>
      <c r="K60">
        <v>0</v>
      </c>
      <c r="L60">
        <v>256.41000000000003</v>
      </c>
      <c r="M60">
        <v>0</v>
      </c>
      <c r="N60">
        <v>711.11</v>
      </c>
      <c r="O60">
        <v>181.08</v>
      </c>
      <c r="P60">
        <v>0</v>
      </c>
      <c r="Q60">
        <v>0</v>
      </c>
      <c r="R60">
        <v>0</v>
      </c>
      <c r="S60">
        <v>0</v>
      </c>
      <c r="T60">
        <v>62.03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243.11</v>
      </c>
      <c r="AF60">
        <v>468</v>
      </c>
      <c r="AG60">
        <v>54.7</v>
      </c>
      <c r="AH60">
        <v>33.33</v>
      </c>
      <c r="AI60">
        <v>54.7</v>
      </c>
      <c r="AJ60" s="3">
        <f t="shared" si="4"/>
        <v>16.666666666666668</v>
      </c>
      <c r="AK60" s="3">
        <f t="shared" si="5"/>
        <v>73.189715000000007</v>
      </c>
    </row>
    <row r="61" spans="1:37" x14ac:dyDescent="0.25">
      <c r="A61" t="s">
        <v>106</v>
      </c>
      <c r="B61" t="s">
        <v>41</v>
      </c>
      <c r="C61" t="s">
        <v>39</v>
      </c>
      <c r="D61" s="6">
        <v>803.15</v>
      </c>
      <c r="E61" s="7">
        <f t="shared" si="2"/>
        <v>0</v>
      </c>
      <c r="F61">
        <f t="shared" si="3"/>
        <v>803.15</v>
      </c>
      <c r="G61">
        <v>400</v>
      </c>
      <c r="I61">
        <v>0</v>
      </c>
      <c r="J61">
        <v>0</v>
      </c>
      <c r="K61">
        <v>0</v>
      </c>
      <c r="L61">
        <v>403.15</v>
      </c>
      <c r="M61">
        <v>0</v>
      </c>
      <c r="N61">
        <v>803.15</v>
      </c>
      <c r="O61">
        <v>181.08</v>
      </c>
      <c r="P61">
        <v>0</v>
      </c>
      <c r="Q61">
        <v>0</v>
      </c>
      <c r="R61">
        <v>0</v>
      </c>
      <c r="S61">
        <v>0</v>
      </c>
      <c r="T61">
        <v>75.900000000000006</v>
      </c>
      <c r="U61">
        <v>0</v>
      </c>
      <c r="V61">
        <v>11.5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133.66999999999999</v>
      </c>
      <c r="AD61">
        <v>0</v>
      </c>
      <c r="AE61">
        <v>402.15</v>
      </c>
      <c r="AF61">
        <v>401</v>
      </c>
      <c r="AG61">
        <v>66.930000000000007</v>
      </c>
      <c r="AH61">
        <v>33.33</v>
      </c>
      <c r="AI61">
        <v>66.930000000000007</v>
      </c>
      <c r="AJ61" s="3">
        <f t="shared" si="4"/>
        <v>16.666666666666668</v>
      </c>
      <c r="AK61" s="3">
        <f t="shared" si="5"/>
        <v>89.551225000000002</v>
      </c>
    </row>
    <row r="62" spans="1:37" x14ac:dyDescent="0.25">
      <c r="A62" t="s">
        <v>107</v>
      </c>
      <c r="B62" t="s">
        <v>49</v>
      </c>
      <c r="C62" t="s">
        <v>39</v>
      </c>
      <c r="D62" s="6">
        <v>631.79</v>
      </c>
      <c r="E62" s="7">
        <f t="shared" si="2"/>
        <v>0</v>
      </c>
      <c r="F62">
        <f t="shared" si="3"/>
        <v>631.79</v>
      </c>
      <c r="G62">
        <v>400</v>
      </c>
      <c r="I62">
        <v>0</v>
      </c>
      <c r="J62">
        <v>0</v>
      </c>
      <c r="K62">
        <v>0</v>
      </c>
      <c r="L62">
        <v>231.79</v>
      </c>
      <c r="M62">
        <v>0</v>
      </c>
      <c r="N62">
        <v>631.79</v>
      </c>
      <c r="O62">
        <v>181.08</v>
      </c>
      <c r="P62">
        <v>0</v>
      </c>
      <c r="Q62">
        <v>0</v>
      </c>
      <c r="R62">
        <v>0</v>
      </c>
      <c r="S62">
        <v>0</v>
      </c>
      <c r="T62">
        <v>59.7</v>
      </c>
      <c r="U62">
        <v>0</v>
      </c>
      <c r="V62">
        <v>24.15</v>
      </c>
      <c r="W62">
        <v>0</v>
      </c>
      <c r="X62">
        <v>0</v>
      </c>
      <c r="Y62">
        <v>0</v>
      </c>
      <c r="Z62">
        <v>0</v>
      </c>
      <c r="AA62">
        <v>50</v>
      </c>
      <c r="AB62">
        <v>0</v>
      </c>
      <c r="AC62">
        <v>0</v>
      </c>
      <c r="AD62">
        <v>50</v>
      </c>
      <c r="AE62">
        <v>364.93</v>
      </c>
      <c r="AF62">
        <v>266.85999999999996</v>
      </c>
      <c r="AG62">
        <v>52.65</v>
      </c>
      <c r="AH62">
        <v>33.33</v>
      </c>
      <c r="AI62">
        <v>0</v>
      </c>
      <c r="AJ62" s="3">
        <f t="shared" si="4"/>
        <v>16.666666666666668</v>
      </c>
      <c r="AK62" s="3">
        <f t="shared" si="5"/>
        <v>70.444585000000004</v>
      </c>
    </row>
    <row r="63" spans="1:37" x14ac:dyDescent="0.25">
      <c r="A63" t="s">
        <v>108</v>
      </c>
      <c r="B63" t="s">
        <v>47</v>
      </c>
      <c r="C63" t="s">
        <v>39</v>
      </c>
      <c r="D63" s="6">
        <v>727.26</v>
      </c>
      <c r="E63" s="7">
        <f t="shared" si="2"/>
        <v>0</v>
      </c>
      <c r="F63">
        <f t="shared" si="3"/>
        <v>727.26</v>
      </c>
      <c r="G63">
        <v>480</v>
      </c>
      <c r="I63">
        <v>0</v>
      </c>
      <c r="J63">
        <v>60.6</v>
      </c>
      <c r="K63">
        <v>0</v>
      </c>
      <c r="L63">
        <v>247.26</v>
      </c>
      <c r="M63">
        <v>0</v>
      </c>
      <c r="N63">
        <v>787.86</v>
      </c>
      <c r="O63">
        <v>217.3</v>
      </c>
      <c r="P63">
        <v>0</v>
      </c>
      <c r="Q63">
        <v>0</v>
      </c>
      <c r="R63">
        <v>0</v>
      </c>
      <c r="S63">
        <v>0</v>
      </c>
      <c r="T63">
        <v>68.73</v>
      </c>
      <c r="U63">
        <v>0</v>
      </c>
      <c r="V63">
        <v>20.7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306.73</v>
      </c>
      <c r="AF63">
        <v>481.13</v>
      </c>
      <c r="AG63">
        <v>60.61</v>
      </c>
      <c r="AH63">
        <v>33.33</v>
      </c>
      <c r="AI63">
        <v>60.6</v>
      </c>
      <c r="AJ63" s="3">
        <f t="shared" si="4"/>
        <v>20</v>
      </c>
      <c r="AK63" s="3">
        <f t="shared" si="5"/>
        <v>81.089489999999998</v>
      </c>
    </row>
    <row r="64" spans="1:37" x14ac:dyDescent="0.25">
      <c r="A64" t="s">
        <v>109</v>
      </c>
      <c r="B64" t="s">
        <v>44</v>
      </c>
      <c r="C64" t="s">
        <v>45</v>
      </c>
      <c r="D64" s="6">
        <v>800</v>
      </c>
      <c r="E64" s="7">
        <f t="shared" si="2"/>
        <v>0</v>
      </c>
      <c r="F64">
        <f t="shared" si="3"/>
        <v>800</v>
      </c>
      <c r="G64">
        <v>800</v>
      </c>
      <c r="I64">
        <v>0</v>
      </c>
      <c r="J64">
        <v>0</v>
      </c>
      <c r="K64">
        <v>0</v>
      </c>
      <c r="L64">
        <v>0</v>
      </c>
      <c r="M64">
        <v>0</v>
      </c>
      <c r="N64">
        <v>800</v>
      </c>
      <c r="O64">
        <v>362.16</v>
      </c>
      <c r="P64">
        <v>0</v>
      </c>
      <c r="Q64">
        <v>0</v>
      </c>
      <c r="R64">
        <v>0</v>
      </c>
      <c r="S64">
        <v>0</v>
      </c>
      <c r="T64">
        <v>75.599999999999994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437.76</v>
      </c>
      <c r="AF64">
        <v>362.24</v>
      </c>
      <c r="AG64">
        <v>66.67</v>
      </c>
      <c r="AH64">
        <v>33.33</v>
      </c>
      <c r="AI64">
        <v>0</v>
      </c>
      <c r="AJ64" s="3">
        <f t="shared" si="4"/>
        <v>33.333333333333336</v>
      </c>
      <c r="AK64" s="3">
        <f t="shared" si="5"/>
        <v>89.2</v>
      </c>
    </row>
    <row r="65" spans="1:37" x14ac:dyDescent="0.25">
      <c r="A65" t="s">
        <v>110</v>
      </c>
      <c r="B65" t="s">
        <v>47</v>
      </c>
      <c r="C65" t="s">
        <v>39</v>
      </c>
      <c r="D65" s="6">
        <v>653.47</v>
      </c>
      <c r="E65" s="7">
        <f t="shared" si="2"/>
        <v>0</v>
      </c>
      <c r="F65">
        <f t="shared" si="3"/>
        <v>653.47</v>
      </c>
      <c r="G65">
        <v>400</v>
      </c>
      <c r="I65">
        <v>0</v>
      </c>
      <c r="J65">
        <v>0</v>
      </c>
      <c r="K65">
        <v>0</v>
      </c>
      <c r="L65">
        <v>253.47</v>
      </c>
      <c r="M65">
        <v>0</v>
      </c>
      <c r="N65">
        <v>653.47</v>
      </c>
      <c r="O65">
        <v>181.08</v>
      </c>
      <c r="P65">
        <v>0</v>
      </c>
      <c r="Q65">
        <v>0</v>
      </c>
      <c r="R65">
        <v>0</v>
      </c>
      <c r="S65">
        <v>21.14</v>
      </c>
      <c r="T65">
        <v>61.75</v>
      </c>
      <c r="U65">
        <v>0</v>
      </c>
      <c r="V65">
        <v>21.85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71.790000000000006</v>
      </c>
      <c r="AD65">
        <v>0</v>
      </c>
      <c r="AE65">
        <v>357.61000000000007</v>
      </c>
      <c r="AF65">
        <v>295.85999999999996</v>
      </c>
      <c r="AG65">
        <v>54.46</v>
      </c>
      <c r="AH65">
        <v>33.33</v>
      </c>
      <c r="AI65">
        <v>54.45</v>
      </c>
      <c r="AJ65" s="3">
        <f t="shared" si="4"/>
        <v>16.666666666666668</v>
      </c>
      <c r="AK65" s="3">
        <f t="shared" si="5"/>
        <v>72.861905000000007</v>
      </c>
    </row>
    <row r="66" spans="1:37" x14ac:dyDescent="0.25">
      <c r="A66" t="s">
        <v>111</v>
      </c>
      <c r="B66" t="s">
        <v>49</v>
      </c>
      <c r="C66" t="s">
        <v>39</v>
      </c>
      <c r="D66" s="6">
        <v>581.96</v>
      </c>
      <c r="E66" s="7">
        <f t="shared" si="2"/>
        <v>0</v>
      </c>
      <c r="F66">
        <f t="shared" si="3"/>
        <v>581.96</v>
      </c>
      <c r="G66">
        <v>408</v>
      </c>
      <c r="I66">
        <v>0</v>
      </c>
      <c r="J66">
        <v>48.49</v>
      </c>
      <c r="K66">
        <v>0</v>
      </c>
      <c r="L66">
        <v>173.96</v>
      </c>
      <c r="M66">
        <v>0</v>
      </c>
      <c r="N66">
        <v>630.45000000000005</v>
      </c>
      <c r="O66">
        <v>184.7</v>
      </c>
      <c r="P66">
        <v>0</v>
      </c>
      <c r="Q66">
        <v>0</v>
      </c>
      <c r="R66">
        <v>0</v>
      </c>
      <c r="S66">
        <v>0</v>
      </c>
      <c r="T66">
        <v>55</v>
      </c>
      <c r="U66">
        <v>0</v>
      </c>
      <c r="V66">
        <v>23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262.7</v>
      </c>
      <c r="AF66">
        <v>367.75000000000006</v>
      </c>
      <c r="AG66">
        <v>48.5</v>
      </c>
      <c r="AH66">
        <v>33.33</v>
      </c>
      <c r="AI66">
        <v>48.49</v>
      </c>
      <c r="AJ66" s="3">
        <f t="shared" si="4"/>
        <v>17</v>
      </c>
      <c r="AK66" s="3">
        <f t="shared" si="5"/>
        <v>64.888540000000006</v>
      </c>
    </row>
    <row r="67" spans="1:37" x14ac:dyDescent="0.25">
      <c r="A67" t="s">
        <v>112</v>
      </c>
      <c r="B67" t="s">
        <v>113</v>
      </c>
      <c r="C67" t="s">
        <v>39</v>
      </c>
      <c r="D67" s="6">
        <v>602.52</v>
      </c>
      <c r="E67" s="7">
        <f t="shared" si="2"/>
        <v>0</v>
      </c>
      <c r="F67">
        <f t="shared" si="3"/>
        <v>602.52</v>
      </c>
      <c r="G67">
        <v>400</v>
      </c>
      <c r="H67" s="2">
        <v>14.29</v>
      </c>
      <c r="I67">
        <v>0</v>
      </c>
      <c r="J67">
        <v>0</v>
      </c>
      <c r="K67">
        <v>0</v>
      </c>
      <c r="L67">
        <v>202.52</v>
      </c>
      <c r="M67">
        <v>0</v>
      </c>
      <c r="N67">
        <v>616.80999999999995</v>
      </c>
      <c r="O67">
        <v>181.08</v>
      </c>
      <c r="P67">
        <v>0</v>
      </c>
      <c r="Q67">
        <v>0</v>
      </c>
      <c r="R67">
        <v>0</v>
      </c>
      <c r="S67">
        <v>0</v>
      </c>
      <c r="T67">
        <v>56.94</v>
      </c>
      <c r="U67">
        <v>0</v>
      </c>
      <c r="V67">
        <v>24.15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262.17</v>
      </c>
      <c r="AF67">
        <v>354.63999999999993</v>
      </c>
      <c r="AG67">
        <v>50.21</v>
      </c>
      <c r="AH67">
        <v>33.33</v>
      </c>
      <c r="AI67">
        <v>0</v>
      </c>
      <c r="AJ67" s="3">
        <f t="shared" si="4"/>
        <v>16.666666666666668</v>
      </c>
      <c r="AK67" s="3">
        <f t="shared" si="5"/>
        <v>67.180980000000005</v>
      </c>
    </row>
    <row r="68" spans="1:37" x14ac:dyDescent="0.25">
      <c r="A68" t="s">
        <v>114</v>
      </c>
      <c r="B68" t="s">
        <v>115</v>
      </c>
      <c r="C68" t="s">
        <v>69</v>
      </c>
      <c r="D68" s="6">
        <v>857.68</v>
      </c>
      <c r="E68" s="7">
        <f t="shared" si="2"/>
        <v>0</v>
      </c>
      <c r="F68">
        <f t="shared" si="3"/>
        <v>857.68000000000006</v>
      </c>
      <c r="G68">
        <v>700</v>
      </c>
      <c r="I68">
        <v>0</v>
      </c>
      <c r="J68">
        <v>71.47</v>
      </c>
      <c r="K68">
        <v>0</v>
      </c>
      <c r="L68">
        <v>157.68</v>
      </c>
      <c r="M68">
        <v>0</v>
      </c>
      <c r="N68">
        <v>929.15</v>
      </c>
      <c r="O68">
        <v>301.89</v>
      </c>
      <c r="P68">
        <v>15</v>
      </c>
      <c r="Q68">
        <v>0</v>
      </c>
      <c r="R68">
        <v>0</v>
      </c>
      <c r="S68">
        <v>0</v>
      </c>
      <c r="T68">
        <v>81.05</v>
      </c>
      <c r="U68">
        <v>0</v>
      </c>
      <c r="V68">
        <v>26.45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36.229999999999997</v>
      </c>
      <c r="AD68">
        <v>0</v>
      </c>
      <c r="AE68">
        <v>460.62</v>
      </c>
      <c r="AF68">
        <v>468.53</v>
      </c>
      <c r="AG68">
        <v>71.47</v>
      </c>
      <c r="AH68">
        <v>33.33</v>
      </c>
      <c r="AI68">
        <v>71.47</v>
      </c>
      <c r="AJ68" s="3">
        <f t="shared" si="4"/>
        <v>29.166666666666668</v>
      </c>
      <c r="AK68" s="3">
        <f t="shared" si="5"/>
        <v>95.631320000000002</v>
      </c>
    </row>
    <row r="69" spans="1:37" x14ac:dyDescent="0.25">
      <c r="A69" t="s">
        <v>116</v>
      </c>
      <c r="B69" t="s">
        <v>47</v>
      </c>
      <c r="C69" t="s">
        <v>39</v>
      </c>
      <c r="D69" s="6">
        <v>529.42999999999995</v>
      </c>
      <c r="E69" s="7">
        <f t="shared" si="2"/>
        <v>0</v>
      </c>
      <c r="F69">
        <f t="shared" si="3"/>
        <v>529.43000000000006</v>
      </c>
      <c r="G69">
        <v>400</v>
      </c>
      <c r="I69">
        <v>0</v>
      </c>
      <c r="J69">
        <v>0</v>
      </c>
      <c r="K69">
        <v>0</v>
      </c>
      <c r="L69">
        <v>129.43</v>
      </c>
      <c r="M69">
        <v>0</v>
      </c>
      <c r="N69">
        <v>529.43000000000006</v>
      </c>
      <c r="O69">
        <v>181.08</v>
      </c>
      <c r="P69">
        <v>0</v>
      </c>
      <c r="Q69">
        <v>0</v>
      </c>
      <c r="R69">
        <v>0</v>
      </c>
      <c r="S69">
        <v>0</v>
      </c>
      <c r="T69">
        <v>50.03</v>
      </c>
      <c r="U69">
        <v>0</v>
      </c>
      <c r="V69">
        <v>26.45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162.71</v>
      </c>
      <c r="AD69">
        <v>0</v>
      </c>
      <c r="AE69">
        <v>420.27</v>
      </c>
      <c r="AF69">
        <v>109.16000000000008</v>
      </c>
      <c r="AG69">
        <v>44.12</v>
      </c>
      <c r="AH69">
        <v>33.33</v>
      </c>
      <c r="AI69">
        <v>44.12</v>
      </c>
      <c r="AJ69" s="3">
        <f t="shared" si="4"/>
        <v>16.666666666666668</v>
      </c>
      <c r="AK69" s="3">
        <f t="shared" si="5"/>
        <v>59.031445000000005</v>
      </c>
    </row>
    <row r="70" spans="1:37" x14ac:dyDescent="0.25">
      <c r="A70" t="s">
        <v>117</v>
      </c>
      <c r="B70" t="s">
        <v>41</v>
      </c>
      <c r="C70" t="s">
        <v>39</v>
      </c>
      <c r="D70" s="6">
        <v>795.26</v>
      </c>
      <c r="E70" s="7">
        <f t="shared" si="2"/>
        <v>0</v>
      </c>
      <c r="F70">
        <f t="shared" si="3"/>
        <v>795.26</v>
      </c>
      <c r="G70">
        <v>400</v>
      </c>
      <c r="I70">
        <v>0</v>
      </c>
      <c r="J70">
        <v>0</v>
      </c>
      <c r="K70">
        <v>0</v>
      </c>
      <c r="L70">
        <v>395.26</v>
      </c>
      <c r="M70">
        <v>0</v>
      </c>
      <c r="N70">
        <v>795.26</v>
      </c>
      <c r="O70">
        <v>181.08</v>
      </c>
      <c r="P70">
        <v>0</v>
      </c>
      <c r="Q70">
        <v>0</v>
      </c>
      <c r="R70">
        <v>0</v>
      </c>
      <c r="S70">
        <v>0</v>
      </c>
      <c r="T70">
        <v>75.150000000000006</v>
      </c>
      <c r="U70">
        <v>0</v>
      </c>
      <c r="V70">
        <v>6.9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85.47</v>
      </c>
      <c r="AD70">
        <v>0</v>
      </c>
      <c r="AE70">
        <v>348.6</v>
      </c>
      <c r="AF70">
        <v>446.65999999999997</v>
      </c>
      <c r="AG70">
        <v>66.27</v>
      </c>
      <c r="AH70">
        <v>33.33</v>
      </c>
      <c r="AI70">
        <v>66.27</v>
      </c>
      <c r="AJ70" s="3">
        <f t="shared" ref="AJ70:AJ101" si="6">+G70/24</f>
        <v>16.666666666666668</v>
      </c>
      <c r="AK70" s="3">
        <f t="shared" ref="AK70:AK101" si="7">+F70*11.15%</f>
        <v>88.671490000000006</v>
      </c>
    </row>
    <row r="71" spans="1:37" x14ac:dyDescent="0.25">
      <c r="A71" t="s">
        <v>118</v>
      </c>
      <c r="B71" t="s">
        <v>44</v>
      </c>
      <c r="C71" t="s">
        <v>45</v>
      </c>
      <c r="D71" s="6">
        <v>430.71</v>
      </c>
      <c r="E71" s="7">
        <f t="shared" ref="E71:E134" si="8">+D71-F71</f>
        <v>0</v>
      </c>
      <c r="F71">
        <f t="shared" ref="F71:F134" si="9">+G71+I71+L71</f>
        <v>430.71</v>
      </c>
      <c r="G71">
        <v>407.76</v>
      </c>
      <c r="I71">
        <v>0</v>
      </c>
      <c r="J71">
        <v>0</v>
      </c>
      <c r="K71">
        <v>0</v>
      </c>
      <c r="L71">
        <v>22.95</v>
      </c>
      <c r="M71">
        <v>0</v>
      </c>
      <c r="N71">
        <v>430.71</v>
      </c>
      <c r="O71">
        <v>184.59</v>
      </c>
      <c r="P71">
        <v>0</v>
      </c>
      <c r="Q71">
        <v>0</v>
      </c>
      <c r="R71">
        <v>0</v>
      </c>
      <c r="S71">
        <v>0</v>
      </c>
      <c r="T71">
        <v>40.700000000000003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66.05</v>
      </c>
      <c r="AD71">
        <v>0</v>
      </c>
      <c r="AE71">
        <v>291.34000000000003</v>
      </c>
      <c r="AF71">
        <v>139.36999999999995</v>
      </c>
      <c r="AG71">
        <v>35.89</v>
      </c>
      <c r="AH71">
        <v>33.33</v>
      </c>
      <c r="AI71">
        <v>35.89</v>
      </c>
      <c r="AJ71" s="3">
        <f t="shared" si="6"/>
        <v>16.989999999999998</v>
      </c>
      <c r="AK71" s="3">
        <f t="shared" si="7"/>
        <v>48.024164999999996</v>
      </c>
    </row>
    <row r="72" spans="1:37" x14ac:dyDescent="0.25">
      <c r="A72" t="s">
        <v>119</v>
      </c>
      <c r="B72" t="s">
        <v>66</v>
      </c>
      <c r="C72" t="s">
        <v>39</v>
      </c>
      <c r="D72" s="6">
        <v>660.29</v>
      </c>
      <c r="E72" s="7">
        <f t="shared" si="8"/>
        <v>0</v>
      </c>
      <c r="F72">
        <f t="shared" si="9"/>
        <v>660.29</v>
      </c>
      <c r="G72">
        <v>400</v>
      </c>
      <c r="H72">
        <v>24.51</v>
      </c>
      <c r="I72">
        <v>0</v>
      </c>
      <c r="J72">
        <v>0</v>
      </c>
      <c r="K72">
        <v>0</v>
      </c>
      <c r="L72">
        <v>260.29000000000002</v>
      </c>
      <c r="M72">
        <v>0</v>
      </c>
      <c r="N72">
        <v>684.8</v>
      </c>
      <c r="O72">
        <v>181.08</v>
      </c>
      <c r="P72">
        <v>0</v>
      </c>
      <c r="Q72">
        <v>0</v>
      </c>
      <c r="R72">
        <v>0</v>
      </c>
      <c r="S72">
        <v>0</v>
      </c>
      <c r="T72">
        <v>62.4</v>
      </c>
      <c r="U72">
        <v>0</v>
      </c>
      <c r="V72">
        <v>24.15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267.63</v>
      </c>
      <c r="AF72">
        <v>417.16999999999996</v>
      </c>
      <c r="AG72">
        <v>55.02</v>
      </c>
      <c r="AH72">
        <v>33.33</v>
      </c>
      <c r="AI72">
        <v>0</v>
      </c>
      <c r="AJ72" s="3">
        <f t="shared" si="6"/>
        <v>16.666666666666668</v>
      </c>
      <c r="AK72" s="3">
        <f t="shared" si="7"/>
        <v>73.622334999999993</v>
      </c>
    </row>
    <row r="73" spans="1:37" x14ac:dyDescent="0.25">
      <c r="A73" t="s">
        <v>120</v>
      </c>
      <c r="B73" t="s">
        <v>44</v>
      </c>
      <c r="C73" t="s">
        <v>45</v>
      </c>
      <c r="D73" s="6">
        <v>1300</v>
      </c>
      <c r="E73" s="7">
        <f t="shared" si="8"/>
        <v>0</v>
      </c>
      <c r="F73">
        <f t="shared" si="9"/>
        <v>1300</v>
      </c>
      <c r="G73">
        <v>1300</v>
      </c>
      <c r="I73">
        <v>0</v>
      </c>
      <c r="J73">
        <v>108.33</v>
      </c>
      <c r="K73">
        <v>0</v>
      </c>
      <c r="L73">
        <v>0</v>
      </c>
      <c r="M73">
        <v>0</v>
      </c>
      <c r="N73">
        <v>1408.33</v>
      </c>
      <c r="O73">
        <v>588.51</v>
      </c>
      <c r="P73">
        <v>0</v>
      </c>
      <c r="Q73">
        <v>0</v>
      </c>
      <c r="R73">
        <v>0</v>
      </c>
      <c r="S73">
        <v>0</v>
      </c>
      <c r="T73">
        <v>122.85</v>
      </c>
      <c r="U73">
        <v>0</v>
      </c>
      <c r="V73">
        <v>25.3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736.66</v>
      </c>
      <c r="AF73">
        <v>671.67</v>
      </c>
      <c r="AG73">
        <v>108.33</v>
      </c>
      <c r="AH73">
        <v>33.33</v>
      </c>
      <c r="AI73">
        <v>108.33</v>
      </c>
      <c r="AJ73" s="3">
        <f t="shared" si="6"/>
        <v>54.166666666666664</v>
      </c>
      <c r="AK73" s="3">
        <f t="shared" si="7"/>
        <v>144.94999999999999</v>
      </c>
    </row>
    <row r="74" spans="1:37" x14ac:dyDescent="0.25">
      <c r="A74" t="s">
        <v>121</v>
      </c>
      <c r="B74" t="s">
        <v>71</v>
      </c>
      <c r="C74" t="s">
        <v>39</v>
      </c>
      <c r="D74" s="6">
        <v>624.63</v>
      </c>
      <c r="E74" s="7">
        <f t="shared" si="8"/>
        <v>0</v>
      </c>
      <c r="F74">
        <f t="shared" si="9"/>
        <v>624.63</v>
      </c>
      <c r="G74">
        <v>400</v>
      </c>
      <c r="I74">
        <v>0</v>
      </c>
      <c r="J74">
        <v>0</v>
      </c>
      <c r="K74">
        <v>0</v>
      </c>
      <c r="L74">
        <v>224.63</v>
      </c>
      <c r="M74">
        <v>0</v>
      </c>
      <c r="N74">
        <v>624.63</v>
      </c>
      <c r="O74">
        <v>181.08</v>
      </c>
      <c r="P74">
        <v>0</v>
      </c>
      <c r="Q74">
        <v>0</v>
      </c>
      <c r="R74">
        <v>0</v>
      </c>
      <c r="S74">
        <v>0</v>
      </c>
      <c r="T74">
        <v>59.03</v>
      </c>
      <c r="U74">
        <v>0</v>
      </c>
      <c r="V74">
        <v>16.100000000000001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78.209999999999994</v>
      </c>
      <c r="AD74">
        <v>0</v>
      </c>
      <c r="AE74">
        <v>334.42</v>
      </c>
      <c r="AF74">
        <v>290.20999999999998</v>
      </c>
      <c r="AG74">
        <v>52.05</v>
      </c>
      <c r="AH74">
        <v>33.33</v>
      </c>
      <c r="AI74">
        <v>52.05</v>
      </c>
      <c r="AJ74" s="3">
        <f t="shared" si="6"/>
        <v>16.666666666666668</v>
      </c>
      <c r="AK74" s="3">
        <f t="shared" si="7"/>
        <v>69.646245000000008</v>
      </c>
    </row>
    <row r="75" spans="1:37" x14ac:dyDescent="0.25">
      <c r="A75" t="s">
        <v>122</v>
      </c>
      <c r="B75" t="s">
        <v>123</v>
      </c>
      <c r="C75" t="s">
        <v>39</v>
      </c>
      <c r="D75" s="6">
        <v>2600</v>
      </c>
      <c r="E75" s="7">
        <f t="shared" si="8"/>
        <v>0</v>
      </c>
      <c r="F75">
        <f t="shared" si="9"/>
        <v>2600</v>
      </c>
      <c r="G75">
        <v>2600</v>
      </c>
      <c r="I75">
        <v>0</v>
      </c>
      <c r="J75">
        <v>216.66</v>
      </c>
      <c r="K75">
        <v>0</v>
      </c>
      <c r="L75">
        <v>0</v>
      </c>
      <c r="M75">
        <v>0</v>
      </c>
      <c r="N75">
        <v>2816.66</v>
      </c>
      <c r="O75">
        <v>877.02</v>
      </c>
      <c r="P75">
        <v>0</v>
      </c>
      <c r="Q75">
        <v>0</v>
      </c>
      <c r="R75">
        <v>0</v>
      </c>
      <c r="S75">
        <v>0</v>
      </c>
      <c r="T75">
        <v>245.7</v>
      </c>
      <c r="U75">
        <v>0</v>
      </c>
      <c r="V75">
        <v>2.2999999999999998</v>
      </c>
      <c r="W75">
        <v>0</v>
      </c>
      <c r="X75">
        <v>0</v>
      </c>
      <c r="Y75">
        <v>0</v>
      </c>
      <c r="Z75">
        <v>0</v>
      </c>
      <c r="AA75">
        <v>0</v>
      </c>
      <c r="AB75">
        <v>714.29</v>
      </c>
      <c r="AC75">
        <v>0</v>
      </c>
      <c r="AD75">
        <v>317</v>
      </c>
      <c r="AE75">
        <v>2156.31</v>
      </c>
      <c r="AF75">
        <v>660.34999999999991</v>
      </c>
      <c r="AG75">
        <v>216.67</v>
      </c>
      <c r="AH75">
        <v>33.33</v>
      </c>
      <c r="AI75">
        <v>216.66</v>
      </c>
      <c r="AJ75" s="3">
        <f t="shared" si="6"/>
        <v>108.33333333333333</v>
      </c>
      <c r="AK75" s="3">
        <f t="shared" si="7"/>
        <v>289.89999999999998</v>
      </c>
    </row>
    <row r="76" spans="1:37" x14ac:dyDescent="0.25">
      <c r="A76" t="s">
        <v>124</v>
      </c>
      <c r="B76" t="s">
        <v>44</v>
      </c>
      <c r="C76" t="s">
        <v>45</v>
      </c>
      <c r="D76" s="6">
        <v>400</v>
      </c>
      <c r="E76" s="7">
        <f t="shared" si="8"/>
        <v>0</v>
      </c>
      <c r="F76">
        <f t="shared" si="9"/>
        <v>400</v>
      </c>
      <c r="G76">
        <v>400</v>
      </c>
      <c r="I76">
        <v>0</v>
      </c>
      <c r="J76">
        <v>33.33</v>
      </c>
      <c r="K76">
        <v>0</v>
      </c>
      <c r="L76">
        <v>0</v>
      </c>
      <c r="M76">
        <v>0</v>
      </c>
      <c r="N76">
        <v>433.33</v>
      </c>
      <c r="O76">
        <v>181.08</v>
      </c>
      <c r="P76">
        <v>0</v>
      </c>
      <c r="Q76">
        <v>0</v>
      </c>
      <c r="R76">
        <v>0</v>
      </c>
      <c r="S76">
        <v>0</v>
      </c>
      <c r="T76">
        <v>37.799999999999997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23.57</v>
      </c>
      <c r="AD76">
        <v>0</v>
      </c>
      <c r="AE76">
        <v>242.45</v>
      </c>
      <c r="AF76">
        <v>190.88</v>
      </c>
      <c r="AG76">
        <v>33.33</v>
      </c>
      <c r="AH76">
        <v>33.33</v>
      </c>
      <c r="AI76">
        <v>33.33</v>
      </c>
      <c r="AJ76" s="3">
        <f t="shared" si="6"/>
        <v>16.666666666666668</v>
      </c>
      <c r="AK76" s="3">
        <f t="shared" si="7"/>
        <v>44.6</v>
      </c>
    </row>
    <row r="77" spans="1:37" x14ac:dyDescent="0.25">
      <c r="A77" t="s">
        <v>125</v>
      </c>
      <c r="B77" t="s">
        <v>49</v>
      </c>
      <c r="C77" t="s">
        <v>39</v>
      </c>
      <c r="D77" s="6">
        <v>617.28</v>
      </c>
      <c r="E77" s="7">
        <f t="shared" si="8"/>
        <v>0</v>
      </c>
      <c r="F77">
        <f t="shared" si="9"/>
        <v>617.28</v>
      </c>
      <c r="G77">
        <v>400</v>
      </c>
      <c r="I77">
        <v>0</v>
      </c>
      <c r="J77">
        <v>51.44</v>
      </c>
      <c r="K77">
        <v>0</v>
      </c>
      <c r="L77">
        <v>217.28</v>
      </c>
      <c r="M77">
        <v>0</v>
      </c>
      <c r="N77">
        <v>668.72</v>
      </c>
      <c r="O77">
        <v>181.08</v>
      </c>
      <c r="P77">
        <v>0</v>
      </c>
      <c r="Q77">
        <v>0</v>
      </c>
      <c r="R77">
        <v>0</v>
      </c>
      <c r="S77">
        <v>0</v>
      </c>
      <c r="T77">
        <v>58.33</v>
      </c>
      <c r="U77">
        <v>0</v>
      </c>
      <c r="V77">
        <v>26.45</v>
      </c>
      <c r="W77">
        <v>0</v>
      </c>
      <c r="X77">
        <v>0</v>
      </c>
      <c r="Y77">
        <v>0</v>
      </c>
      <c r="Z77">
        <v>0</v>
      </c>
      <c r="AA77">
        <v>0</v>
      </c>
      <c r="AB77">
        <v>194.48</v>
      </c>
      <c r="AC77">
        <v>21.52</v>
      </c>
      <c r="AD77">
        <v>0</v>
      </c>
      <c r="AE77">
        <v>481.86</v>
      </c>
      <c r="AF77">
        <v>186.86</v>
      </c>
      <c r="AG77">
        <v>51.44</v>
      </c>
      <c r="AH77">
        <v>33.33</v>
      </c>
      <c r="AI77">
        <v>51.44</v>
      </c>
      <c r="AJ77" s="3">
        <f t="shared" si="6"/>
        <v>16.666666666666668</v>
      </c>
      <c r="AK77" s="3">
        <f t="shared" si="7"/>
        <v>68.826719999999995</v>
      </c>
    </row>
    <row r="78" spans="1:37" x14ac:dyDescent="0.25">
      <c r="A78" t="s">
        <v>126</v>
      </c>
      <c r="B78" t="s">
        <v>41</v>
      </c>
      <c r="C78" t="s">
        <v>39</v>
      </c>
      <c r="D78" s="6">
        <v>678.26</v>
      </c>
      <c r="E78" s="7">
        <f t="shared" si="8"/>
        <v>0</v>
      </c>
      <c r="F78">
        <f t="shared" si="9"/>
        <v>678.26</v>
      </c>
      <c r="G78">
        <v>480</v>
      </c>
      <c r="I78">
        <v>0</v>
      </c>
      <c r="J78">
        <v>56.52</v>
      </c>
      <c r="K78">
        <v>0</v>
      </c>
      <c r="L78">
        <v>198.26</v>
      </c>
      <c r="M78">
        <v>0</v>
      </c>
      <c r="N78">
        <v>734.78</v>
      </c>
      <c r="O78">
        <v>217.3</v>
      </c>
      <c r="P78">
        <v>0</v>
      </c>
      <c r="Q78">
        <v>0</v>
      </c>
      <c r="R78">
        <v>0</v>
      </c>
      <c r="S78">
        <v>0</v>
      </c>
      <c r="T78">
        <v>64.099999999999994</v>
      </c>
      <c r="U78">
        <v>0</v>
      </c>
      <c r="V78">
        <v>17.25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68.64</v>
      </c>
      <c r="AD78">
        <v>0</v>
      </c>
      <c r="AE78">
        <v>367.28999999999996</v>
      </c>
      <c r="AF78">
        <v>367.49</v>
      </c>
      <c r="AG78">
        <v>56.52</v>
      </c>
      <c r="AH78">
        <v>33.33</v>
      </c>
      <c r="AI78">
        <v>56.52</v>
      </c>
      <c r="AJ78" s="3">
        <f t="shared" si="6"/>
        <v>20</v>
      </c>
      <c r="AK78" s="3">
        <f t="shared" si="7"/>
        <v>75.625990000000002</v>
      </c>
    </row>
    <row r="79" spans="1:37" x14ac:dyDescent="0.25">
      <c r="A79" t="s">
        <v>127</v>
      </c>
      <c r="B79" t="s">
        <v>66</v>
      </c>
      <c r="C79" t="s">
        <v>39</v>
      </c>
      <c r="D79" s="6">
        <v>740.79</v>
      </c>
      <c r="E79" s="7">
        <f t="shared" si="8"/>
        <v>0</v>
      </c>
      <c r="F79">
        <f t="shared" si="9"/>
        <v>740.79</v>
      </c>
      <c r="G79">
        <v>500</v>
      </c>
      <c r="I79">
        <v>0</v>
      </c>
      <c r="J79">
        <v>61.73</v>
      </c>
      <c r="K79">
        <v>0</v>
      </c>
      <c r="L79">
        <v>240.79</v>
      </c>
      <c r="M79">
        <v>0</v>
      </c>
      <c r="N79">
        <v>802.52</v>
      </c>
      <c r="O79">
        <v>176.35</v>
      </c>
      <c r="P79">
        <v>0</v>
      </c>
      <c r="Q79">
        <v>0</v>
      </c>
      <c r="R79">
        <v>0</v>
      </c>
      <c r="S79">
        <v>0</v>
      </c>
      <c r="T79">
        <v>70</v>
      </c>
      <c r="U79">
        <v>0</v>
      </c>
      <c r="V79">
        <v>12.65</v>
      </c>
      <c r="W79">
        <v>50</v>
      </c>
      <c r="X79">
        <v>0</v>
      </c>
      <c r="Y79">
        <v>0</v>
      </c>
      <c r="Z79">
        <v>0</v>
      </c>
      <c r="AA79">
        <v>50</v>
      </c>
      <c r="AB79">
        <v>0</v>
      </c>
      <c r="AC79">
        <v>40.549999999999997</v>
      </c>
      <c r="AD79">
        <v>0</v>
      </c>
      <c r="AE79">
        <v>399.55</v>
      </c>
      <c r="AF79">
        <v>402.96999999999997</v>
      </c>
      <c r="AG79">
        <v>61.73</v>
      </c>
      <c r="AH79">
        <v>33.33</v>
      </c>
      <c r="AI79">
        <v>61.73</v>
      </c>
      <c r="AJ79" s="3">
        <f t="shared" si="6"/>
        <v>20.833333333333332</v>
      </c>
      <c r="AK79" s="3">
        <f t="shared" si="7"/>
        <v>82.598084999999998</v>
      </c>
    </row>
    <row r="80" spans="1:37" x14ac:dyDescent="0.25">
      <c r="A80" t="s">
        <v>128</v>
      </c>
      <c r="B80" t="s">
        <v>53</v>
      </c>
      <c r="C80" t="s">
        <v>39</v>
      </c>
      <c r="D80" s="6">
        <v>133</v>
      </c>
      <c r="E80" s="7">
        <f t="shared" si="8"/>
        <v>0</v>
      </c>
      <c r="F80">
        <f t="shared" si="9"/>
        <v>133</v>
      </c>
      <c r="G80">
        <v>133</v>
      </c>
      <c r="I80">
        <v>0</v>
      </c>
      <c r="J80">
        <v>0</v>
      </c>
      <c r="K80">
        <v>0</v>
      </c>
      <c r="L80">
        <v>0</v>
      </c>
      <c r="M80">
        <v>0</v>
      </c>
      <c r="N80">
        <v>133</v>
      </c>
      <c r="O80">
        <v>60.21</v>
      </c>
      <c r="P80">
        <v>0</v>
      </c>
      <c r="Q80">
        <v>0</v>
      </c>
      <c r="R80">
        <v>0</v>
      </c>
      <c r="S80">
        <v>0</v>
      </c>
      <c r="T80">
        <v>12.57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72.78</v>
      </c>
      <c r="AF80">
        <v>60.22</v>
      </c>
      <c r="AG80">
        <v>11.08</v>
      </c>
      <c r="AH80">
        <v>33.33</v>
      </c>
      <c r="AI80">
        <v>0</v>
      </c>
      <c r="AJ80" s="3">
        <f t="shared" si="6"/>
        <v>5.541666666666667</v>
      </c>
      <c r="AK80" s="3">
        <f t="shared" si="7"/>
        <v>14.829499999999999</v>
      </c>
    </row>
    <row r="81" spans="1:37" x14ac:dyDescent="0.25">
      <c r="A81" t="s">
        <v>129</v>
      </c>
      <c r="B81" t="s">
        <v>49</v>
      </c>
      <c r="C81" t="s">
        <v>39</v>
      </c>
      <c r="D81" s="6">
        <v>480.55</v>
      </c>
      <c r="E81" s="7">
        <f t="shared" si="8"/>
        <v>0</v>
      </c>
      <c r="F81">
        <f t="shared" si="9"/>
        <v>480.55</v>
      </c>
      <c r="G81">
        <v>450</v>
      </c>
      <c r="I81">
        <v>0</v>
      </c>
      <c r="J81">
        <v>0</v>
      </c>
      <c r="K81">
        <v>0</v>
      </c>
      <c r="L81">
        <v>30.55</v>
      </c>
      <c r="M81">
        <v>0</v>
      </c>
      <c r="N81">
        <v>480.55</v>
      </c>
      <c r="O81">
        <v>203.72</v>
      </c>
      <c r="P81">
        <v>0</v>
      </c>
      <c r="Q81">
        <v>0</v>
      </c>
      <c r="R81">
        <v>0</v>
      </c>
      <c r="S81">
        <v>0</v>
      </c>
      <c r="T81">
        <v>45.41</v>
      </c>
      <c r="U81">
        <v>0</v>
      </c>
      <c r="V81">
        <v>13.8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262.93</v>
      </c>
      <c r="AF81">
        <v>217.62</v>
      </c>
      <c r="AG81">
        <v>40.049999999999997</v>
      </c>
      <c r="AH81">
        <v>33.33</v>
      </c>
      <c r="AI81">
        <v>40.04</v>
      </c>
      <c r="AJ81" s="3">
        <f t="shared" si="6"/>
        <v>18.75</v>
      </c>
      <c r="AK81" s="3">
        <f t="shared" si="7"/>
        <v>53.581325</v>
      </c>
    </row>
    <row r="82" spans="1:37" x14ac:dyDescent="0.25">
      <c r="A82" t="s">
        <v>130</v>
      </c>
      <c r="B82" t="s">
        <v>44</v>
      </c>
      <c r="C82" t="s">
        <v>45</v>
      </c>
      <c r="D82" s="6">
        <v>700</v>
      </c>
      <c r="E82" s="7">
        <f t="shared" si="8"/>
        <v>0</v>
      </c>
      <c r="F82">
        <f t="shared" si="9"/>
        <v>700</v>
      </c>
      <c r="G82">
        <v>700</v>
      </c>
      <c r="I82">
        <v>0</v>
      </c>
      <c r="J82">
        <v>0</v>
      </c>
      <c r="K82">
        <v>0</v>
      </c>
      <c r="L82">
        <v>0</v>
      </c>
      <c r="M82">
        <v>0</v>
      </c>
      <c r="N82">
        <v>700</v>
      </c>
      <c r="O82">
        <v>316.89</v>
      </c>
      <c r="P82">
        <v>0</v>
      </c>
      <c r="Q82">
        <v>0</v>
      </c>
      <c r="R82">
        <v>0</v>
      </c>
      <c r="S82">
        <v>0</v>
      </c>
      <c r="T82">
        <v>66.150000000000006</v>
      </c>
      <c r="U82">
        <v>0</v>
      </c>
      <c r="V82">
        <v>1.1499999999999999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76.17</v>
      </c>
      <c r="AD82">
        <v>45</v>
      </c>
      <c r="AE82">
        <v>505.35999999999996</v>
      </c>
      <c r="AF82">
        <v>194.64000000000004</v>
      </c>
      <c r="AG82">
        <v>58.33</v>
      </c>
      <c r="AH82">
        <v>33.33</v>
      </c>
      <c r="AI82">
        <v>58.33</v>
      </c>
      <c r="AJ82" s="3">
        <f t="shared" si="6"/>
        <v>29.166666666666668</v>
      </c>
      <c r="AK82" s="3">
        <f t="shared" si="7"/>
        <v>78.05</v>
      </c>
    </row>
    <row r="83" spans="1:37" x14ac:dyDescent="0.25">
      <c r="A83" t="s">
        <v>131</v>
      </c>
      <c r="B83" t="s">
        <v>53</v>
      </c>
      <c r="C83" t="s">
        <v>39</v>
      </c>
      <c r="D83" s="6">
        <v>1011.17</v>
      </c>
      <c r="E83" s="7">
        <f t="shared" si="8"/>
        <v>0</v>
      </c>
      <c r="F83">
        <f t="shared" si="9"/>
        <v>1011.1700000000001</v>
      </c>
      <c r="G83">
        <v>700</v>
      </c>
      <c r="I83">
        <v>0</v>
      </c>
      <c r="J83">
        <v>84.26</v>
      </c>
      <c r="K83">
        <v>0</v>
      </c>
      <c r="L83">
        <v>311.17</v>
      </c>
      <c r="M83">
        <v>0</v>
      </c>
      <c r="N83">
        <v>1095.43</v>
      </c>
      <c r="O83">
        <v>271.62</v>
      </c>
      <c r="P83">
        <v>0</v>
      </c>
      <c r="Q83">
        <v>0</v>
      </c>
      <c r="R83">
        <v>0</v>
      </c>
      <c r="S83">
        <v>37.35</v>
      </c>
      <c r="T83">
        <v>95.56</v>
      </c>
      <c r="U83">
        <v>0</v>
      </c>
      <c r="V83">
        <v>26.45</v>
      </c>
      <c r="W83">
        <v>0</v>
      </c>
      <c r="X83">
        <v>20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450.98</v>
      </c>
      <c r="AF83">
        <v>644.45000000000005</v>
      </c>
      <c r="AG83">
        <v>84.26</v>
      </c>
      <c r="AH83">
        <v>33.33</v>
      </c>
      <c r="AI83">
        <v>84.26</v>
      </c>
      <c r="AJ83" s="3">
        <f t="shared" si="6"/>
        <v>29.166666666666668</v>
      </c>
      <c r="AK83" s="3">
        <f t="shared" si="7"/>
        <v>112.74545500000001</v>
      </c>
    </row>
    <row r="84" spans="1:37" x14ac:dyDescent="0.25">
      <c r="A84" t="s">
        <v>132</v>
      </c>
      <c r="B84" t="s">
        <v>66</v>
      </c>
      <c r="C84" t="s">
        <v>39</v>
      </c>
      <c r="D84" s="6">
        <v>700.73</v>
      </c>
      <c r="E84" s="7">
        <f t="shared" si="8"/>
        <v>0</v>
      </c>
      <c r="F84">
        <f t="shared" si="9"/>
        <v>700.73</v>
      </c>
      <c r="G84">
        <v>450</v>
      </c>
      <c r="I84">
        <v>0</v>
      </c>
      <c r="J84">
        <v>0</v>
      </c>
      <c r="K84">
        <v>0</v>
      </c>
      <c r="L84">
        <v>250.73</v>
      </c>
      <c r="M84">
        <v>0</v>
      </c>
      <c r="N84">
        <v>700.73</v>
      </c>
      <c r="O84">
        <v>203.72</v>
      </c>
      <c r="P84">
        <v>0</v>
      </c>
      <c r="Q84">
        <v>0</v>
      </c>
      <c r="R84">
        <v>0</v>
      </c>
      <c r="S84">
        <v>0</v>
      </c>
      <c r="T84">
        <v>66.22</v>
      </c>
      <c r="U84">
        <v>0</v>
      </c>
      <c r="V84">
        <v>13.8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276.98</v>
      </c>
      <c r="AD84">
        <v>0</v>
      </c>
      <c r="AE84">
        <v>560.72</v>
      </c>
      <c r="AF84">
        <v>140.01</v>
      </c>
      <c r="AG84">
        <v>58.39</v>
      </c>
      <c r="AH84">
        <v>33.33</v>
      </c>
      <c r="AI84">
        <v>58.39</v>
      </c>
      <c r="AJ84" s="3">
        <f t="shared" si="6"/>
        <v>18.75</v>
      </c>
      <c r="AK84" s="3">
        <f t="shared" si="7"/>
        <v>78.131394999999998</v>
      </c>
    </row>
    <row r="85" spans="1:37" x14ac:dyDescent="0.25">
      <c r="A85" t="s">
        <v>133</v>
      </c>
      <c r="B85" t="s">
        <v>49</v>
      </c>
      <c r="C85" t="s">
        <v>39</v>
      </c>
      <c r="D85" s="6">
        <v>620.55999999999995</v>
      </c>
      <c r="E85" s="7">
        <f t="shared" si="8"/>
        <v>0</v>
      </c>
      <c r="F85">
        <f t="shared" si="9"/>
        <v>620.55999999999995</v>
      </c>
      <c r="G85">
        <v>450</v>
      </c>
      <c r="I85">
        <v>0</v>
      </c>
      <c r="J85">
        <v>0</v>
      </c>
      <c r="K85">
        <v>0</v>
      </c>
      <c r="L85">
        <v>170.56</v>
      </c>
      <c r="M85">
        <v>0</v>
      </c>
      <c r="N85">
        <v>620.55999999999995</v>
      </c>
      <c r="O85">
        <v>203.72</v>
      </c>
      <c r="P85">
        <v>0</v>
      </c>
      <c r="Q85">
        <v>0</v>
      </c>
      <c r="R85">
        <v>0</v>
      </c>
      <c r="S85">
        <v>0</v>
      </c>
      <c r="T85">
        <v>58.64</v>
      </c>
      <c r="U85">
        <v>0</v>
      </c>
      <c r="V85">
        <v>24.15</v>
      </c>
      <c r="W85">
        <v>0</v>
      </c>
      <c r="X85">
        <v>0</v>
      </c>
      <c r="Y85">
        <v>0</v>
      </c>
      <c r="Z85">
        <v>0</v>
      </c>
      <c r="AA85">
        <v>66.5</v>
      </c>
      <c r="AB85">
        <v>0</v>
      </c>
      <c r="AC85">
        <v>82.74</v>
      </c>
      <c r="AD85">
        <v>80</v>
      </c>
      <c r="AE85">
        <v>515.75</v>
      </c>
      <c r="AF85">
        <v>104.80999999999995</v>
      </c>
      <c r="AG85">
        <v>51.71</v>
      </c>
      <c r="AH85">
        <v>33.33</v>
      </c>
      <c r="AI85">
        <v>51.71</v>
      </c>
      <c r="AJ85" s="3">
        <f t="shared" si="6"/>
        <v>18.75</v>
      </c>
      <c r="AK85" s="3">
        <f t="shared" si="7"/>
        <v>69.192439999999991</v>
      </c>
    </row>
    <row r="86" spans="1:37" x14ac:dyDescent="0.25">
      <c r="A86" t="s">
        <v>134</v>
      </c>
      <c r="B86" t="s">
        <v>135</v>
      </c>
      <c r="C86" t="s">
        <v>39</v>
      </c>
      <c r="D86" s="6">
        <v>492.4</v>
      </c>
      <c r="E86" s="7">
        <f t="shared" si="8"/>
        <v>0</v>
      </c>
      <c r="F86">
        <f t="shared" si="9"/>
        <v>492.4</v>
      </c>
      <c r="G86">
        <v>400</v>
      </c>
      <c r="I86">
        <v>0</v>
      </c>
      <c r="J86">
        <v>41.03</v>
      </c>
      <c r="K86">
        <v>0</v>
      </c>
      <c r="L86">
        <v>92.4</v>
      </c>
      <c r="M86">
        <v>0</v>
      </c>
      <c r="N86">
        <v>533.43000000000006</v>
      </c>
      <c r="O86">
        <v>181.08</v>
      </c>
      <c r="P86">
        <v>0</v>
      </c>
      <c r="Q86">
        <v>0</v>
      </c>
      <c r="R86">
        <v>0</v>
      </c>
      <c r="S86">
        <v>0</v>
      </c>
      <c r="T86">
        <v>46.53</v>
      </c>
      <c r="U86">
        <v>0</v>
      </c>
      <c r="V86">
        <v>14.95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242.56</v>
      </c>
      <c r="AF86">
        <v>290.87000000000006</v>
      </c>
      <c r="AG86">
        <v>41.03</v>
      </c>
      <c r="AH86">
        <v>33.33</v>
      </c>
      <c r="AI86">
        <v>41.03</v>
      </c>
      <c r="AJ86" s="3">
        <f t="shared" si="6"/>
        <v>16.666666666666668</v>
      </c>
      <c r="AK86" s="3">
        <f t="shared" si="7"/>
        <v>54.9026</v>
      </c>
    </row>
    <row r="87" spans="1:37" x14ac:dyDescent="0.25">
      <c r="A87" t="s">
        <v>136</v>
      </c>
      <c r="B87" t="s">
        <v>66</v>
      </c>
      <c r="C87" t="s">
        <v>39</v>
      </c>
      <c r="D87" s="6">
        <v>633.91999999999996</v>
      </c>
      <c r="E87" s="7">
        <f t="shared" si="8"/>
        <v>0</v>
      </c>
      <c r="F87">
        <f t="shared" si="9"/>
        <v>633.91999999999996</v>
      </c>
      <c r="G87">
        <v>400</v>
      </c>
      <c r="I87">
        <v>0</v>
      </c>
      <c r="J87">
        <v>52.82</v>
      </c>
      <c r="K87">
        <v>0</v>
      </c>
      <c r="L87">
        <v>233.92</v>
      </c>
      <c r="M87">
        <v>0</v>
      </c>
      <c r="N87">
        <v>686.74</v>
      </c>
      <c r="O87">
        <v>181.08</v>
      </c>
      <c r="P87">
        <v>0</v>
      </c>
      <c r="Q87">
        <v>0</v>
      </c>
      <c r="R87">
        <v>0</v>
      </c>
      <c r="S87">
        <v>0</v>
      </c>
      <c r="T87">
        <v>59.91</v>
      </c>
      <c r="U87">
        <v>0</v>
      </c>
      <c r="V87">
        <v>11.5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252.49</v>
      </c>
      <c r="AF87">
        <v>434.25</v>
      </c>
      <c r="AG87">
        <v>52.83</v>
      </c>
      <c r="AH87">
        <v>33.33</v>
      </c>
      <c r="AI87">
        <v>52.82</v>
      </c>
      <c r="AJ87" s="3">
        <f t="shared" si="6"/>
        <v>16.666666666666668</v>
      </c>
      <c r="AK87" s="3">
        <f t="shared" si="7"/>
        <v>70.682079999999999</v>
      </c>
    </row>
    <row r="88" spans="1:37" x14ac:dyDescent="0.25">
      <c r="A88" t="s">
        <v>137</v>
      </c>
      <c r="B88" t="s">
        <v>47</v>
      </c>
      <c r="C88" t="s">
        <v>39</v>
      </c>
      <c r="D88" s="6">
        <v>1324.94</v>
      </c>
      <c r="E88" s="7">
        <f t="shared" si="8"/>
        <v>0</v>
      </c>
      <c r="F88">
        <f t="shared" si="9"/>
        <v>1324.94</v>
      </c>
      <c r="G88">
        <v>790</v>
      </c>
      <c r="I88">
        <v>0</v>
      </c>
      <c r="J88">
        <v>0</v>
      </c>
      <c r="K88">
        <v>0</v>
      </c>
      <c r="L88">
        <v>534.94000000000005</v>
      </c>
      <c r="M88">
        <v>0</v>
      </c>
      <c r="N88">
        <v>1324.94</v>
      </c>
      <c r="O88">
        <v>357.63</v>
      </c>
      <c r="P88">
        <v>0</v>
      </c>
      <c r="Q88">
        <v>0</v>
      </c>
      <c r="R88">
        <v>0</v>
      </c>
      <c r="S88">
        <v>42.53</v>
      </c>
      <c r="T88">
        <v>125.21</v>
      </c>
      <c r="U88">
        <v>0</v>
      </c>
      <c r="V88">
        <v>23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293.89</v>
      </c>
      <c r="AD88">
        <v>0</v>
      </c>
      <c r="AE88">
        <v>842.26</v>
      </c>
      <c r="AF88">
        <v>482.68000000000006</v>
      </c>
      <c r="AG88">
        <v>110.41</v>
      </c>
      <c r="AH88">
        <v>33.33</v>
      </c>
      <c r="AI88">
        <v>110.41</v>
      </c>
      <c r="AJ88" s="3">
        <f t="shared" si="6"/>
        <v>32.916666666666664</v>
      </c>
      <c r="AK88" s="3">
        <f t="shared" si="7"/>
        <v>147.73081000000002</v>
      </c>
    </row>
    <row r="89" spans="1:37" x14ac:dyDescent="0.25">
      <c r="A89" t="s">
        <v>138</v>
      </c>
      <c r="B89" t="s">
        <v>49</v>
      </c>
      <c r="C89" t="s">
        <v>39</v>
      </c>
      <c r="D89" s="6">
        <v>520.66</v>
      </c>
      <c r="E89" s="7">
        <f t="shared" si="8"/>
        <v>0</v>
      </c>
      <c r="F89">
        <f t="shared" si="9"/>
        <v>520.66</v>
      </c>
      <c r="G89">
        <v>400</v>
      </c>
      <c r="I89">
        <v>0</v>
      </c>
      <c r="J89">
        <v>43.39</v>
      </c>
      <c r="K89">
        <v>0</v>
      </c>
      <c r="L89">
        <v>120.66</v>
      </c>
      <c r="M89">
        <v>0</v>
      </c>
      <c r="N89">
        <v>564.04999999999995</v>
      </c>
      <c r="O89">
        <v>181.08</v>
      </c>
      <c r="P89">
        <v>0</v>
      </c>
      <c r="Q89">
        <v>0</v>
      </c>
      <c r="R89">
        <v>0</v>
      </c>
      <c r="S89">
        <v>0</v>
      </c>
      <c r="T89">
        <v>49.2</v>
      </c>
      <c r="U89">
        <v>0</v>
      </c>
      <c r="V89">
        <v>12.65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35.380000000000003</v>
      </c>
      <c r="AD89">
        <v>0</v>
      </c>
      <c r="AE89">
        <v>278.31000000000006</v>
      </c>
      <c r="AF89">
        <v>285.7399999999999</v>
      </c>
      <c r="AG89">
        <v>43.39</v>
      </c>
      <c r="AH89">
        <v>33.33</v>
      </c>
      <c r="AI89">
        <v>43.39</v>
      </c>
      <c r="AJ89" s="3">
        <f t="shared" si="6"/>
        <v>16.666666666666668</v>
      </c>
      <c r="AK89" s="3">
        <f t="shared" si="7"/>
        <v>58.05359</v>
      </c>
    </row>
    <row r="90" spans="1:37" x14ac:dyDescent="0.25">
      <c r="A90" t="s">
        <v>139</v>
      </c>
      <c r="B90" t="s">
        <v>49</v>
      </c>
      <c r="C90" t="s">
        <v>39</v>
      </c>
      <c r="D90" s="6">
        <v>437.58</v>
      </c>
      <c r="E90" s="7">
        <f t="shared" si="8"/>
        <v>0</v>
      </c>
      <c r="F90">
        <f t="shared" si="9"/>
        <v>437.58</v>
      </c>
      <c r="G90">
        <v>400</v>
      </c>
      <c r="H90" s="2">
        <v>15.05</v>
      </c>
      <c r="I90">
        <v>0</v>
      </c>
      <c r="J90">
        <v>0</v>
      </c>
      <c r="K90">
        <v>0</v>
      </c>
      <c r="L90">
        <v>37.58</v>
      </c>
      <c r="M90">
        <v>0</v>
      </c>
      <c r="N90">
        <v>452.63</v>
      </c>
      <c r="O90">
        <v>181.08</v>
      </c>
      <c r="P90">
        <v>0</v>
      </c>
      <c r="Q90">
        <v>0</v>
      </c>
      <c r="R90">
        <v>0</v>
      </c>
      <c r="S90">
        <v>0</v>
      </c>
      <c r="T90">
        <v>41.35</v>
      </c>
      <c r="U90">
        <v>0</v>
      </c>
      <c r="V90">
        <v>1.1499999999999999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223.58</v>
      </c>
      <c r="AF90">
        <v>229.04999999999998</v>
      </c>
      <c r="AG90">
        <v>36.47</v>
      </c>
      <c r="AH90">
        <v>33.33</v>
      </c>
      <c r="AI90">
        <v>0</v>
      </c>
      <c r="AJ90" s="3">
        <f t="shared" si="6"/>
        <v>16.666666666666668</v>
      </c>
      <c r="AK90" s="3">
        <f t="shared" si="7"/>
        <v>48.790169999999996</v>
      </c>
    </row>
    <row r="91" spans="1:37" x14ac:dyDescent="0.25">
      <c r="A91" t="s">
        <v>140</v>
      </c>
      <c r="B91" t="s">
        <v>53</v>
      </c>
      <c r="C91" t="s">
        <v>39</v>
      </c>
      <c r="D91" s="6">
        <v>745.26</v>
      </c>
      <c r="E91" s="7">
        <f t="shared" si="8"/>
        <v>0</v>
      </c>
      <c r="F91">
        <f t="shared" si="9"/>
        <v>745.26</v>
      </c>
      <c r="G91">
        <v>500</v>
      </c>
      <c r="I91">
        <v>0</v>
      </c>
      <c r="J91">
        <v>0</v>
      </c>
      <c r="K91">
        <v>0</v>
      </c>
      <c r="L91">
        <v>245.26</v>
      </c>
      <c r="M91">
        <v>0</v>
      </c>
      <c r="N91">
        <v>745.26</v>
      </c>
      <c r="O91">
        <v>226.35</v>
      </c>
      <c r="P91">
        <v>0</v>
      </c>
      <c r="Q91">
        <v>0</v>
      </c>
      <c r="R91">
        <v>0</v>
      </c>
      <c r="S91">
        <v>0</v>
      </c>
      <c r="T91">
        <v>70.430000000000007</v>
      </c>
      <c r="U91">
        <v>0</v>
      </c>
      <c r="V91">
        <v>25.3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322.08</v>
      </c>
      <c r="AF91">
        <v>423.18</v>
      </c>
      <c r="AG91">
        <v>62.11</v>
      </c>
      <c r="AH91">
        <v>33.33</v>
      </c>
      <c r="AI91">
        <v>62.1</v>
      </c>
      <c r="AJ91" s="3">
        <f t="shared" si="6"/>
        <v>20.833333333333332</v>
      </c>
      <c r="AK91" s="3">
        <f t="shared" si="7"/>
        <v>83.096490000000003</v>
      </c>
    </row>
    <row r="92" spans="1:37" x14ac:dyDescent="0.25">
      <c r="A92" t="s">
        <v>141</v>
      </c>
      <c r="B92" t="s">
        <v>71</v>
      </c>
      <c r="C92" t="s">
        <v>39</v>
      </c>
      <c r="D92" s="6">
        <v>643.54</v>
      </c>
      <c r="E92" s="7">
        <f t="shared" si="8"/>
        <v>0</v>
      </c>
      <c r="F92">
        <f t="shared" si="9"/>
        <v>643.54</v>
      </c>
      <c r="G92">
        <v>400</v>
      </c>
      <c r="I92">
        <v>0</v>
      </c>
      <c r="J92">
        <v>0</v>
      </c>
      <c r="K92">
        <v>0</v>
      </c>
      <c r="L92">
        <v>243.54</v>
      </c>
      <c r="M92">
        <v>0</v>
      </c>
      <c r="N92">
        <v>643.54</v>
      </c>
      <c r="O92">
        <v>181.08</v>
      </c>
      <c r="P92">
        <v>0</v>
      </c>
      <c r="Q92">
        <v>0</v>
      </c>
      <c r="R92">
        <v>0</v>
      </c>
      <c r="S92">
        <v>0</v>
      </c>
      <c r="T92">
        <v>60.81</v>
      </c>
      <c r="U92">
        <v>0</v>
      </c>
      <c r="V92">
        <v>26.45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102.2</v>
      </c>
      <c r="AD92">
        <v>0</v>
      </c>
      <c r="AE92">
        <v>370.54</v>
      </c>
      <c r="AF92">
        <v>272.99999999999994</v>
      </c>
      <c r="AG92">
        <v>53.63</v>
      </c>
      <c r="AH92">
        <v>33.33</v>
      </c>
      <c r="AI92">
        <v>53.63</v>
      </c>
      <c r="AJ92" s="3">
        <f t="shared" si="6"/>
        <v>16.666666666666668</v>
      </c>
      <c r="AK92" s="3">
        <f t="shared" si="7"/>
        <v>71.754710000000003</v>
      </c>
    </row>
    <row r="93" spans="1:37" x14ac:dyDescent="0.25">
      <c r="A93" t="s">
        <v>142</v>
      </c>
      <c r="B93" t="s">
        <v>115</v>
      </c>
      <c r="C93" t="s">
        <v>69</v>
      </c>
      <c r="D93" s="6">
        <v>564.33000000000004</v>
      </c>
      <c r="E93" s="8">
        <f t="shared" si="8"/>
        <v>16.670000000000073</v>
      </c>
      <c r="F93">
        <f t="shared" si="9"/>
        <v>547.66</v>
      </c>
      <c r="G93">
        <v>483.33</v>
      </c>
      <c r="I93">
        <v>0</v>
      </c>
      <c r="J93">
        <v>0</v>
      </c>
      <c r="K93">
        <v>0</v>
      </c>
      <c r="L93">
        <v>64.33</v>
      </c>
      <c r="M93">
        <v>0</v>
      </c>
      <c r="N93">
        <v>547.66</v>
      </c>
      <c r="O93">
        <v>211.26</v>
      </c>
      <c r="P93">
        <v>0</v>
      </c>
      <c r="Q93">
        <v>0</v>
      </c>
      <c r="R93">
        <v>0</v>
      </c>
      <c r="S93">
        <v>0</v>
      </c>
      <c r="T93">
        <v>51.75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263.01</v>
      </c>
      <c r="AF93">
        <v>284.64999999999998</v>
      </c>
      <c r="AG93">
        <v>45.64</v>
      </c>
      <c r="AH93">
        <v>33.33</v>
      </c>
      <c r="AI93">
        <v>47.03</v>
      </c>
      <c r="AJ93" s="3">
        <f t="shared" si="6"/>
        <v>20.138749999999998</v>
      </c>
      <c r="AK93" s="3">
        <f t="shared" si="7"/>
        <v>61.06409</v>
      </c>
    </row>
    <row r="94" spans="1:37" x14ac:dyDescent="0.25">
      <c r="A94" t="s">
        <v>143</v>
      </c>
      <c r="B94" t="s">
        <v>41</v>
      </c>
      <c r="C94" t="s">
        <v>39</v>
      </c>
      <c r="D94" s="6">
        <v>822.77</v>
      </c>
      <c r="E94" s="7">
        <f t="shared" si="8"/>
        <v>0</v>
      </c>
      <c r="F94">
        <f t="shared" si="9"/>
        <v>822.77</v>
      </c>
      <c r="G94">
        <v>520</v>
      </c>
      <c r="I94">
        <v>0</v>
      </c>
      <c r="J94">
        <v>0</v>
      </c>
      <c r="K94">
        <v>0</v>
      </c>
      <c r="L94">
        <v>302.77</v>
      </c>
      <c r="M94">
        <v>0</v>
      </c>
      <c r="N94">
        <v>822.77</v>
      </c>
      <c r="O94">
        <v>235.4</v>
      </c>
      <c r="P94">
        <v>0</v>
      </c>
      <c r="Q94">
        <v>0</v>
      </c>
      <c r="R94">
        <v>0</v>
      </c>
      <c r="S94">
        <v>0</v>
      </c>
      <c r="T94">
        <v>77.75</v>
      </c>
      <c r="U94">
        <v>0</v>
      </c>
      <c r="V94">
        <v>14.95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100.87</v>
      </c>
      <c r="AD94">
        <v>0</v>
      </c>
      <c r="AE94">
        <v>428.96999999999997</v>
      </c>
      <c r="AF94">
        <v>393.8</v>
      </c>
      <c r="AG94">
        <v>68.56</v>
      </c>
      <c r="AH94">
        <v>33.33</v>
      </c>
      <c r="AI94">
        <v>68.56</v>
      </c>
      <c r="AJ94" s="3">
        <f t="shared" si="6"/>
        <v>21.666666666666668</v>
      </c>
      <c r="AK94" s="3">
        <f t="shared" si="7"/>
        <v>91.738855000000001</v>
      </c>
    </row>
    <row r="95" spans="1:37" x14ac:dyDescent="0.25">
      <c r="A95" t="s">
        <v>144</v>
      </c>
      <c r="B95" t="s">
        <v>135</v>
      </c>
      <c r="C95" t="s">
        <v>39</v>
      </c>
      <c r="D95" s="6">
        <v>635.98</v>
      </c>
      <c r="E95" s="7">
        <f t="shared" si="8"/>
        <v>0</v>
      </c>
      <c r="F95">
        <f t="shared" si="9"/>
        <v>635.98</v>
      </c>
      <c r="G95">
        <v>400</v>
      </c>
      <c r="I95">
        <v>0</v>
      </c>
      <c r="J95">
        <v>53</v>
      </c>
      <c r="K95">
        <v>0</v>
      </c>
      <c r="L95">
        <v>235.98</v>
      </c>
      <c r="M95">
        <v>0</v>
      </c>
      <c r="N95">
        <v>688.98</v>
      </c>
      <c r="O95">
        <v>181.08</v>
      </c>
      <c r="P95">
        <v>0</v>
      </c>
      <c r="Q95">
        <v>0</v>
      </c>
      <c r="R95">
        <v>0</v>
      </c>
      <c r="S95">
        <v>0</v>
      </c>
      <c r="T95">
        <v>60.1</v>
      </c>
      <c r="U95">
        <v>0</v>
      </c>
      <c r="V95">
        <v>17.25</v>
      </c>
      <c r="W95">
        <v>0</v>
      </c>
      <c r="X95">
        <v>0</v>
      </c>
      <c r="Y95">
        <v>0</v>
      </c>
      <c r="Z95">
        <v>0</v>
      </c>
      <c r="AA95">
        <v>66.5</v>
      </c>
      <c r="AB95">
        <v>0</v>
      </c>
      <c r="AC95">
        <v>32.28</v>
      </c>
      <c r="AD95">
        <v>0</v>
      </c>
      <c r="AE95">
        <v>357.21000000000004</v>
      </c>
      <c r="AF95">
        <v>331.77</v>
      </c>
      <c r="AG95">
        <v>53</v>
      </c>
      <c r="AH95">
        <v>33.33</v>
      </c>
      <c r="AI95">
        <v>53</v>
      </c>
      <c r="AJ95" s="3">
        <f t="shared" si="6"/>
        <v>16.666666666666668</v>
      </c>
      <c r="AK95" s="3">
        <f t="shared" si="7"/>
        <v>70.911770000000004</v>
      </c>
    </row>
    <row r="96" spans="1:37" x14ac:dyDescent="0.25">
      <c r="A96" t="s">
        <v>145</v>
      </c>
      <c r="B96" t="s">
        <v>44</v>
      </c>
      <c r="C96" t="s">
        <v>45</v>
      </c>
      <c r="D96" s="6">
        <v>5000</v>
      </c>
      <c r="E96" s="7">
        <f t="shared" si="8"/>
        <v>0</v>
      </c>
      <c r="F96">
        <f t="shared" si="9"/>
        <v>5000</v>
      </c>
      <c r="G96">
        <v>5000</v>
      </c>
      <c r="I96">
        <v>0</v>
      </c>
      <c r="J96">
        <v>416.65</v>
      </c>
      <c r="K96">
        <v>0</v>
      </c>
      <c r="L96">
        <v>0</v>
      </c>
      <c r="M96">
        <v>0</v>
      </c>
      <c r="N96">
        <v>5416.65</v>
      </c>
      <c r="O96">
        <v>2263.5</v>
      </c>
      <c r="P96">
        <v>0</v>
      </c>
      <c r="Q96">
        <v>0</v>
      </c>
      <c r="R96">
        <v>0</v>
      </c>
      <c r="S96">
        <v>0</v>
      </c>
      <c r="T96">
        <v>472.5</v>
      </c>
      <c r="U96">
        <v>335.26</v>
      </c>
      <c r="V96">
        <v>11.5</v>
      </c>
      <c r="W96">
        <v>0</v>
      </c>
      <c r="X96">
        <v>0</v>
      </c>
      <c r="Y96">
        <v>0</v>
      </c>
      <c r="Z96">
        <v>0</v>
      </c>
      <c r="AA96">
        <v>0</v>
      </c>
      <c r="AB96">
        <v>1173.31</v>
      </c>
      <c r="AC96">
        <v>203.52</v>
      </c>
      <c r="AD96">
        <v>338.5</v>
      </c>
      <c r="AE96">
        <v>4798.09</v>
      </c>
      <c r="AF96">
        <v>618.55999999999949</v>
      </c>
      <c r="AG96">
        <v>416.67</v>
      </c>
      <c r="AH96">
        <v>33.33</v>
      </c>
      <c r="AI96">
        <v>416.66</v>
      </c>
      <c r="AJ96" s="3">
        <f t="shared" si="6"/>
        <v>208.33333333333334</v>
      </c>
      <c r="AK96" s="3">
        <f t="shared" si="7"/>
        <v>557.5</v>
      </c>
    </row>
    <row r="97" spans="1:37" x14ac:dyDescent="0.25">
      <c r="A97" t="s">
        <v>146</v>
      </c>
      <c r="B97" t="s">
        <v>69</v>
      </c>
      <c r="C97" t="s">
        <v>69</v>
      </c>
      <c r="D97" s="6">
        <v>1118.45</v>
      </c>
      <c r="E97" s="7">
        <f t="shared" si="8"/>
        <v>0</v>
      </c>
      <c r="F97">
        <f t="shared" si="9"/>
        <v>1118.45</v>
      </c>
      <c r="G97">
        <v>500</v>
      </c>
      <c r="H97">
        <v>58.44</v>
      </c>
      <c r="I97">
        <v>618.45000000000005</v>
      </c>
      <c r="J97">
        <v>93.2</v>
      </c>
      <c r="K97">
        <v>0</v>
      </c>
      <c r="L97">
        <v>0</v>
      </c>
      <c r="M97">
        <v>0</v>
      </c>
      <c r="N97">
        <v>1270.0900000000001</v>
      </c>
      <c r="O97">
        <v>374.35000000000008</v>
      </c>
      <c r="P97">
        <v>0</v>
      </c>
      <c r="Q97">
        <v>58.44</v>
      </c>
      <c r="R97">
        <v>6.25</v>
      </c>
      <c r="S97">
        <v>0</v>
      </c>
      <c r="T97">
        <v>105.69</v>
      </c>
      <c r="U97">
        <v>0</v>
      </c>
      <c r="V97">
        <v>9.1999999999999993</v>
      </c>
      <c r="W97">
        <v>0</v>
      </c>
      <c r="X97">
        <v>0</v>
      </c>
      <c r="Y97">
        <v>0</v>
      </c>
      <c r="Z97">
        <v>0</v>
      </c>
      <c r="AA97">
        <v>0</v>
      </c>
      <c r="AB97">
        <v>405.76</v>
      </c>
      <c r="AC97">
        <v>157.6</v>
      </c>
      <c r="AD97">
        <v>0</v>
      </c>
      <c r="AE97">
        <v>1117.29</v>
      </c>
      <c r="AF97">
        <v>152.80000000000018</v>
      </c>
      <c r="AG97">
        <v>93.21</v>
      </c>
      <c r="AH97">
        <v>33.33</v>
      </c>
      <c r="AI97">
        <v>93.2</v>
      </c>
      <c r="AJ97" s="3">
        <f t="shared" si="6"/>
        <v>20.833333333333332</v>
      </c>
      <c r="AK97" s="3">
        <f t="shared" si="7"/>
        <v>124.70717500000001</v>
      </c>
    </row>
    <row r="98" spans="1:37" s="2" customFormat="1" x14ac:dyDescent="0.25">
      <c r="A98" s="2" t="s">
        <v>147</v>
      </c>
      <c r="B98" s="2" t="s">
        <v>115</v>
      </c>
      <c r="C98" s="2" t="s">
        <v>69</v>
      </c>
      <c r="D98" s="6">
        <v>200</v>
      </c>
      <c r="E98" s="10">
        <f t="shared" si="8"/>
        <v>26.669999999999987</v>
      </c>
      <c r="F98" s="2">
        <f t="shared" si="9"/>
        <v>173.33</v>
      </c>
      <c r="G98" s="2">
        <v>173.33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173.33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16.38</v>
      </c>
      <c r="U98" s="2">
        <v>0</v>
      </c>
      <c r="V98" s="2">
        <v>9.1999999999999993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25.58</v>
      </c>
      <c r="AF98" s="2">
        <v>147.75</v>
      </c>
      <c r="AG98" s="2">
        <v>14.44</v>
      </c>
      <c r="AH98" s="2">
        <v>14.44</v>
      </c>
      <c r="AI98" s="2">
        <v>0</v>
      </c>
      <c r="AJ98" s="4">
        <f t="shared" si="6"/>
        <v>7.2220833333333339</v>
      </c>
      <c r="AK98" s="3">
        <f t="shared" si="7"/>
        <v>19.326295000000002</v>
      </c>
    </row>
    <row r="99" spans="1:37" s="2" customFormat="1" x14ac:dyDescent="0.25">
      <c r="A99" s="2" t="s">
        <v>148</v>
      </c>
      <c r="B99" s="2" t="s">
        <v>115</v>
      </c>
      <c r="C99" s="2" t="s">
        <v>69</v>
      </c>
      <c r="D99" s="6">
        <v>200</v>
      </c>
      <c r="E99" s="10">
        <f t="shared" si="8"/>
        <v>26.669999999999987</v>
      </c>
      <c r="F99" s="2">
        <f t="shared" si="9"/>
        <v>173.33</v>
      </c>
      <c r="G99" s="2">
        <v>173.33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173.33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16.38</v>
      </c>
      <c r="U99" s="2">
        <v>0</v>
      </c>
      <c r="V99" s="2">
        <v>9.1999999999999993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25.58</v>
      </c>
      <c r="AF99" s="2">
        <v>147.75</v>
      </c>
      <c r="AG99" s="2">
        <v>14.44</v>
      </c>
      <c r="AH99" s="2">
        <v>14.44</v>
      </c>
      <c r="AI99" s="2">
        <v>0</v>
      </c>
      <c r="AJ99" s="4">
        <f t="shared" si="6"/>
        <v>7.2220833333333339</v>
      </c>
      <c r="AK99" s="3">
        <f t="shared" si="7"/>
        <v>19.326295000000002</v>
      </c>
    </row>
    <row r="100" spans="1:37" x14ac:dyDescent="0.25">
      <c r="A100" t="s">
        <v>149</v>
      </c>
      <c r="B100" t="s">
        <v>41</v>
      </c>
      <c r="C100" t="s">
        <v>39</v>
      </c>
      <c r="D100" s="6">
        <v>661.22</v>
      </c>
      <c r="E100" s="7">
        <f t="shared" si="8"/>
        <v>0</v>
      </c>
      <c r="F100">
        <f t="shared" si="9"/>
        <v>661.22</v>
      </c>
      <c r="G100">
        <v>400</v>
      </c>
      <c r="I100">
        <v>0</v>
      </c>
      <c r="J100">
        <v>55.1</v>
      </c>
      <c r="K100">
        <v>0</v>
      </c>
      <c r="L100">
        <v>261.22000000000003</v>
      </c>
      <c r="M100">
        <v>0</v>
      </c>
      <c r="N100">
        <v>716.32</v>
      </c>
      <c r="O100">
        <v>181.08</v>
      </c>
      <c r="P100">
        <v>0</v>
      </c>
      <c r="Q100">
        <v>0</v>
      </c>
      <c r="R100">
        <v>0</v>
      </c>
      <c r="S100">
        <v>0</v>
      </c>
      <c r="T100">
        <v>62.49</v>
      </c>
      <c r="U100">
        <v>0</v>
      </c>
      <c r="V100">
        <v>16.100000000000001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259.67</v>
      </c>
      <c r="AF100">
        <v>456.65000000000003</v>
      </c>
      <c r="AG100">
        <v>55.1</v>
      </c>
      <c r="AH100">
        <v>33.33</v>
      </c>
      <c r="AI100">
        <v>55.1</v>
      </c>
      <c r="AJ100" s="3">
        <f t="shared" si="6"/>
        <v>16.666666666666668</v>
      </c>
      <c r="AK100" s="3">
        <f t="shared" si="7"/>
        <v>73.726030000000009</v>
      </c>
    </row>
    <row r="101" spans="1:37" x14ac:dyDescent="0.25">
      <c r="A101" t="s">
        <v>150</v>
      </c>
      <c r="B101" t="s">
        <v>71</v>
      </c>
      <c r="C101" t="s">
        <v>39</v>
      </c>
      <c r="D101" s="6">
        <v>601.39</v>
      </c>
      <c r="E101" s="7">
        <f t="shared" si="8"/>
        <v>0</v>
      </c>
      <c r="F101">
        <f t="shared" si="9"/>
        <v>601.39</v>
      </c>
      <c r="G101">
        <v>400</v>
      </c>
      <c r="I101">
        <v>0</v>
      </c>
      <c r="J101">
        <v>50.11</v>
      </c>
      <c r="K101">
        <v>0</v>
      </c>
      <c r="L101">
        <v>201.39</v>
      </c>
      <c r="M101">
        <v>0</v>
      </c>
      <c r="N101">
        <v>651.5</v>
      </c>
      <c r="O101">
        <v>181.08</v>
      </c>
      <c r="P101">
        <v>0</v>
      </c>
      <c r="Q101">
        <v>0</v>
      </c>
      <c r="R101">
        <v>0</v>
      </c>
      <c r="S101">
        <v>0</v>
      </c>
      <c r="T101">
        <v>56.83</v>
      </c>
      <c r="U101">
        <v>0</v>
      </c>
      <c r="V101">
        <v>18.399999999999999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256.31</v>
      </c>
      <c r="AF101">
        <v>395.19</v>
      </c>
      <c r="AG101">
        <v>50.12</v>
      </c>
      <c r="AH101">
        <v>33.33</v>
      </c>
      <c r="AI101">
        <v>50.11</v>
      </c>
      <c r="AJ101" s="3">
        <f t="shared" si="6"/>
        <v>16.666666666666668</v>
      </c>
      <c r="AK101" s="3">
        <f t="shared" si="7"/>
        <v>67.054985000000002</v>
      </c>
    </row>
    <row r="102" spans="1:37" x14ac:dyDescent="0.25">
      <c r="A102" t="s">
        <v>151</v>
      </c>
      <c r="B102" t="s">
        <v>71</v>
      </c>
      <c r="C102" t="s">
        <v>39</v>
      </c>
      <c r="D102" s="6">
        <v>589.46</v>
      </c>
      <c r="E102" s="7">
        <f t="shared" si="8"/>
        <v>0</v>
      </c>
      <c r="F102">
        <f t="shared" si="9"/>
        <v>589.46</v>
      </c>
      <c r="G102">
        <v>400</v>
      </c>
      <c r="I102">
        <v>0</v>
      </c>
      <c r="J102">
        <v>0</v>
      </c>
      <c r="K102">
        <v>0</v>
      </c>
      <c r="L102">
        <v>189.46</v>
      </c>
      <c r="M102">
        <v>0</v>
      </c>
      <c r="N102">
        <v>589.46</v>
      </c>
      <c r="O102">
        <v>181.08</v>
      </c>
      <c r="P102">
        <v>0</v>
      </c>
      <c r="Q102">
        <v>0</v>
      </c>
      <c r="R102">
        <v>0</v>
      </c>
      <c r="S102">
        <v>0</v>
      </c>
      <c r="T102">
        <v>55.7</v>
      </c>
      <c r="U102">
        <v>0</v>
      </c>
      <c r="V102">
        <v>25.3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60.36</v>
      </c>
      <c r="AD102">
        <v>0</v>
      </c>
      <c r="AE102">
        <v>322.44000000000005</v>
      </c>
      <c r="AF102">
        <v>267.02</v>
      </c>
      <c r="AG102">
        <v>49.12</v>
      </c>
      <c r="AH102">
        <v>33.33</v>
      </c>
      <c r="AI102">
        <v>49.12</v>
      </c>
      <c r="AJ102" s="3">
        <f t="shared" ref="AJ102:AJ133" si="10">+G102/24</f>
        <v>16.666666666666668</v>
      </c>
      <c r="AK102" s="3">
        <f t="shared" ref="AK102:AK133" si="11">+F102*11.15%</f>
        <v>65.724789999999999</v>
      </c>
    </row>
    <row r="103" spans="1:37" x14ac:dyDescent="0.25">
      <c r="A103" t="s">
        <v>152</v>
      </c>
      <c r="B103" t="s">
        <v>44</v>
      </c>
      <c r="C103" t="s">
        <v>45</v>
      </c>
      <c r="D103" s="6">
        <v>400</v>
      </c>
      <c r="E103" s="7">
        <f t="shared" si="8"/>
        <v>0</v>
      </c>
      <c r="F103">
        <f t="shared" si="9"/>
        <v>400</v>
      </c>
      <c r="G103">
        <v>400</v>
      </c>
      <c r="I103">
        <v>0</v>
      </c>
      <c r="J103">
        <v>33.33</v>
      </c>
      <c r="K103">
        <v>0</v>
      </c>
      <c r="L103">
        <v>0</v>
      </c>
      <c r="M103">
        <v>0</v>
      </c>
      <c r="N103">
        <v>433.33</v>
      </c>
      <c r="O103">
        <v>181.08</v>
      </c>
      <c r="P103">
        <v>0</v>
      </c>
      <c r="Q103">
        <v>0</v>
      </c>
      <c r="R103">
        <v>0</v>
      </c>
      <c r="S103">
        <v>0</v>
      </c>
      <c r="T103">
        <v>37.799999999999997</v>
      </c>
      <c r="U103">
        <v>0</v>
      </c>
      <c r="V103">
        <v>2.2999999999999998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221.18</v>
      </c>
      <c r="AF103">
        <v>212.14999999999998</v>
      </c>
      <c r="AG103">
        <v>33.33</v>
      </c>
      <c r="AH103">
        <v>33.33</v>
      </c>
      <c r="AI103">
        <v>33.33</v>
      </c>
      <c r="AJ103" s="3">
        <f t="shared" si="10"/>
        <v>16.666666666666668</v>
      </c>
      <c r="AK103" s="3">
        <f t="shared" si="11"/>
        <v>44.6</v>
      </c>
    </row>
    <row r="104" spans="1:37" x14ac:dyDescent="0.25">
      <c r="A104" t="s">
        <v>153</v>
      </c>
      <c r="B104" t="s">
        <v>53</v>
      </c>
      <c r="C104" t="s">
        <v>39</v>
      </c>
      <c r="D104" s="6">
        <v>835.43</v>
      </c>
      <c r="E104" s="7">
        <f t="shared" si="8"/>
        <v>0</v>
      </c>
      <c r="F104">
        <f t="shared" si="9"/>
        <v>835.43000000000006</v>
      </c>
      <c r="G104">
        <v>550</v>
      </c>
      <c r="I104">
        <v>0</v>
      </c>
      <c r="J104">
        <v>69.62</v>
      </c>
      <c r="K104">
        <v>0</v>
      </c>
      <c r="L104">
        <v>285.43</v>
      </c>
      <c r="M104">
        <v>0</v>
      </c>
      <c r="N104">
        <v>905.05</v>
      </c>
      <c r="O104">
        <v>248.99</v>
      </c>
      <c r="P104">
        <v>0</v>
      </c>
      <c r="Q104">
        <v>0</v>
      </c>
      <c r="R104">
        <v>0</v>
      </c>
      <c r="S104">
        <v>0</v>
      </c>
      <c r="T104">
        <v>78.95</v>
      </c>
      <c r="U104">
        <v>0</v>
      </c>
      <c r="V104">
        <v>24.15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57.02</v>
      </c>
      <c r="AD104">
        <v>0</v>
      </c>
      <c r="AE104">
        <v>409.10999999999996</v>
      </c>
      <c r="AF104">
        <v>495.94</v>
      </c>
      <c r="AG104">
        <v>69.62</v>
      </c>
      <c r="AH104">
        <v>33.33</v>
      </c>
      <c r="AI104">
        <v>69.62</v>
      </c>
      <c r="AJ104" s="3">
        <f t="shared" si="10"/>
        <v>22.916666666666668</v>
      </c>
      <c r="AK104" s="3">
        <f t="shared" si="11"/>
        <v>93.150445000000005</v>
      </c>
    </row>
    <row r="105" spans="1:37" x14ac:dyDescent="0.25">
      <c r="A105" t="s">
        <v>154</v>
      </c>
      <c r="B105" t="s">
        <v>69</v>
      </c>
      <c r="C105" t="s">
        <v>69</v>
      </c>
      <c r="D105" s="6">
        <v>4000</v>
      </c>
      <c r="E105" s="7">
        <f t="shared" si="8"/>
        <v>0</v>
      </c>
      <c r="F105">
        <f t="shared" si="9"/>
        <v>4000</v>
      </c>
      <c r="G105">
        <v>2400</v>
      </c>
      <c r="I105">
        <v>1600</v>
      </c>
      <c r="J105">
        <v>0</v>
      </c>
      <c r="K105">
        <v>0</v>
      </c>
      <c r="L105">
        <v>0</v>
      </c>
      <c r="M105">
        <v>0</v>
      </c>
      <c r="N105">
        <v>4000</v>
      </c>
      <c r="O105">
        <v>1086.48</v>
      </c>
      <c r="P105">
        <v>0</v>
      </c>
      <c r="Q105">
        <v>0</v>
      </c>
      <c r="R105">
        <v>0</v>
      </c>
      <c r="S105">
        <v>0</v>
      </c>
      <c r="T105">
        <v>378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1464.48</v>
      </c>
      <c r="AF105">
        <v>2535.52</v>
      </c>
      <c r="AG105">
        <v>333.33</v>
      </c>
      <c r="AH105">
        <v>33.33</v>
      </c>
      <c r="AI105">
        <v>333.32</v>
      </c>
      <c r="AJ105" s="3">
        <f t="shared" si="10"/>
        <v>100</v>
      </c>
      <c r="AK105" s="3">
        <f t="shared" si="11"/>
        <v>446</v>
      </c>
    </row>
    <row r="106" spans="1:37" x14ac:dyDescent="0.25">
      <c r="A106" t="s">
        <v>155</v>
      </c>
      <c r="B106" t="s">
        <v>53</v>
      </c>
      <c r="C106" t="s">
        <v>39</v>
      </c>
      <c r="D106" s="6">
        <v>4000</v>
      </c>
      <c r="E106" s="7">
        <f t="shared" si="8"/>
        <v>0</v>
      </c>
      <c r="F106">
        <f t="shared" si="9"/>
        <v>4000</v>
      </c>
      <c r="G106">
        <v>4000</v>
      </c>
      <c r="I106">
        <v>0</v>
      </c>
      <c r="J106">
        <v>333.32</v>
      </c>
      <c r="K106">
        <v>0</v>
      </c>
      <c r="L106">
        <v>0</v>
      </c>
      <c r="M106">
        <v>0</v>
      </c>
      <c r="N106">
        <v>4333.32</v>
      </c>
      <c r="O106">
        <v>1688.3999999999999</v>
      </c>
      <c r="P106">
        <v>122.4</v>
      </c>
      <c r="Q106">
        <v>0</v>
      </c>
      <c r="R106">
        <v>0</v>
      </c>
      <c r="S106">
        <v>0</v>
      </c>
      <c r="T106">
        <v>378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2188.8000000000002</v>
      </c>
      <c r="AF106">
        <v>2144.5199999999995</v>
      </c>
      <c r="AG106">
        <v>333.33</v>
      </c>
      <c r="AH106">
        <v>33.33</v>
      </c>
      <c r="AI106">
        <v>333.32</v>
      </c>
      <c r="AJ106" s="3">
        <f t="shared" si="10"/>
        <v>166.66666666666666</v>
      </c>
      <c r="AK106" s="3">
        <f t="shared" si="11"/>
        <v>446</v>
      </c>
    </row>
    <row r="107" spans="1:37" x14ac:dyDescent="0.25">
      <c r="A107" t="s">
        <v>156</v>
      </c>
      <c r="B107" t="s">
        <v>44</v>
      </c>
      <c r="C107" t="s">
        <v>45</v>
      </c>
      <c r="D107" s="6">
        <v>1000</v>
      </c>
      <c r="E107" s="7">
        <f t="shared" si="8"/>
        <v>0</v>
      </c>
      <c r="F107">
        <f t="shared" si="9"/>
        <v>1000</v>
      </c>
      <c r="G107">
        <v>1000</v>
      </c>
      <c r="I107">
        <v>0</v>
      </c>
      <c r="J107">
        <v>83.33</v>
      </c>
      <c r="K107">
        <v>0</v>
      </c>
      <c r="L107">
        <v>0</v>
      </c>
      <c r="M107">
        <v>0</v>
      </c>
      <c r="N107">
        <v>1083.33</v>
      </c>
      <c r="O107">
        <v>452.7</v>
      </c>
      <c r="P107">
        <v>0</v>
      </c>
      <c r="Q107">
        <v>0</v>
      </c>
      <c r="R107">
        <v>0</v>
      </c>
      <c r="S107">
        <v>0</v>
      </c>
      <c r="T107">
        <v>94.5</v>
      </c>
      <c r="U107">
        <v>0</v>
      </c>
      <c r="V107">
        <v>10.35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557.55000000000007</v>
      </c>
      <c r="AF107">
        <v>525.77999999999986</v>
      </c>
      <c r="AG107">
        <v>83.33</v>
      </c>
      <c r="AH107">
        <v>33.33</v>
      </c>
      <c r="AI107">
        <v>83.33</v>
      </c>
      <c r="AJ107" s="3">
        <f t="shared" si="10"/>
        <v>41.666666666666664</v>
      </c>
      <c r="AK107" s="3">
        <f t="shared" si="11"/>
        <v>111.5</v>
      </c>
    </row>
    <row r="108" spans="1:37" x14ac:dyDescent="0.25">
      <c r="A108" t="s">
        <v>157</v>
      </c>
      <c r="B108" t="s">
        <v>69</v>
      </c>
      <c r="C108" t="s">
        <v>69</v>
      </c>
      <c r="D108" s="6">
        <v>4980.2299999999996</v>
      </c>
      <c r="E108" s="7">
        <f t="shared" si="8"/>
        <v>0</v>
      </c>
      <c r="F108">
        <f t="shared" si="9"/>
        <v>4980.2299999999996</v>
      </c>
      <c r="G108">
        <v>500</v>
      </c>
      <c r="H108">
        <v>72.510000000000005</v>
      </c>
      <c r="I108">
        <v>4480.2299999999996</v>
      </c>
      <c r="J108">
        <v>415</v>
      </c>
      <c r="K108">
        <v>0</v>
      </c>
      <c r="L108">
        <v>0</v>
      </c>
      <c r="M108">
        <v>0</v>
      </c>
      <c r="N108">
        <v>5467.74</v>
      </c>
      <c r="O108">
        <v>757.18000000000006</v>
      </c>
      <c r="P108">
        <v>0</v>
      </c>
      <c r="Q108">
        <v>72.510000000000005</v>
      </c>
      <c r="R108">
        <v>6.25</v>
      </c>
      <c r="S108">
        <v>0</v>
      </c>
      <c r="T108">
        <v>470.63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57.68</v>
      </c>
      <c r="AD108">
        <v>3812.96</v>
      </c>
      <c r="AE108">
        <v>5177.21</v>
      </c>
      <c r="AF108">
        <v>290.52999999999975</v>
      </c>
      <c r="AG108">
        <v>415.02</v>
      </c>
      <c r="AH108">
        <v>33.33</v>
      </c>
      <c r="AI108">
        <v>415</v>
      </c>
      <c r="AJ108" s="3">
        <f t="shared" si="10"/>
        <v>20.833333333333332</v>
      </c>
      <c r="AK108" s="3">
        <f t="shared" si="11"/>
        <v>555.29564499999992</v>
      </c>
    </row>
    <row r="109" spans="1:37" x14ac:dyDescent="0.25">
      <c r="A109" t="s">
        <v>158</v>
      </c>
      <c r="B109" t="s">
        <v>44</v>
      </c>
      <c r="C109" t="s">
        <v>45</v>
      </c>
      <c r="D109" s="6">
        <v>440.11</v>
      </c>
      <c r="E109" s="7">
        <f t="shared" si="8"/>
        <v>0</v>
      </c>
      <c r="F109">
        <f t="shared" si="9"/>
        <v>440.11</v>
      </c>
      <c r="G109">
        <v>400</v>
      </c>
      <c r="I109">
        <v>0</v>
      </c>
      <c r="J109">
        <v>0</v>
      </c>
      <c r="K109">
        <v>0</v>
      </c>
      <c r="L109">
        <v>40.11</v>
      </c>
      <c r="M109">
        <v>0</v>
      </c>
      <c r="N109">
        <v>440.11</v>
      </c>
      <c r="O109">
        <v>181.08</v>
      </c>
      <c r="P109">
        <v>0</v>
      </c>
      <c r="Q109">
        <v>0</v>
      </c>
      <c r="R109">
        <v>0</v>
      </c>
      <c r="S109">
        <v>0</v>
      </c>
      <c r="T109">
        <v>41.59</v>
      </c>
      <c r="U109">
        <v>0</v>
      </c>
      <c r="V109">
        <v>26.45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60.42</v>
      </c>
      <c r="AD109">
        <v>0</v>
      </c>
      <c r="AE109">
        <v>309.54000000000002</v>
      </c>
      <c r="AF109">
        <v>130.57</v>
      </c>
      <c r="AG109">
        <v>36.68</v>
      </c>
      <c r="AH109">
        <v>33.33</v>
      </c>
      <c r="AI109">
        <v>0</v>
      </c>
      <c r="AJ109" s="3">
        <f t="shared" si="10"/>
        <v>16.666666666666668</v>
      </c>
      <c r="AK109" s="3">
        <f t="shared" si="11"/>
        <v>49.072265000000002</v>
      </c>
    </row>
    <row r="110" spans="1:37" x14ac:dyDescent="0.25">
      <c r="A110" t="s">
        <v>159</v>
      </c>
      <c r="B110" t="s">
        <v>44</v>
      </c>
      <c r="C110" t="s">
        <v>45</v>
      </c>
      <c r="D110" s="6">
        <v>550</v>
      </c>
      <c r="E110" s="7">
        <f t="shared" si="8"/>
        <v>0</v>
      </c>
      <c r="F110">
        <f t="shared" si="9"/>
        <v>550</v>
      </c>
      <c r="G110">
        <v>550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550</v>
      </c>
      <c r="O110">
        <v>248.99</v>
      </c>
      <c r="P110">
        <v>0</v>
      </c>
      <c r="Q110">
        <v>0</v>
      </c>
      <c r="R110">
        <v>0</v>
      </c>
      <c r="S110">
        <v>0</v>
      </c>
      <c r="T110">
        <v>51.98</v>
      </c>
      <c r="U110">
        <v>0</v>
      </c>
      <c r="V110">
        <v>4.5999999999999996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45</v>
      </c>
      <c r="AE110">
        <v>350.57000000000005</v>
      </c>
      <c r="AF110">
        <v>199.42999999999995</v>
      </c>
      <c r="AG110">
        <v>45.83</v>
      </c>
      <c r="AH110">
        <v>33.33</v>
      </c>
      <c r="AI110">
        <v>45.83</v>
      </c>
      <c r="AJ110" s="3">
        <f t="shared" si="10"/>
        <v>22.916666666666668</v>
      </c>
      <c r="AK110" s="3">
        <f t="shared" si="11"/>
        <v>61.325000000000003</v>
      </c>
    </row>
    <row r="111" spans="1:37" x14ac:dyDescent="0.25">
      <c r="A111" t="s">
        <v>160</v>
      </c>
      <c r="B111" t="s">
        <v>38</v>
      </c>
      <c r="C111" t="s">
        <v>39</v>
      </c>
      <c r="D111" s="6">
        <v>400</v>
      </c>
      <c r="E111" s="7">
        <f t="shared" si="8"/>
        <v>0</v>
      </c>
      <c r="F111">
        <f t="shared" si="9"/>
        <v>400</v>
      </c>
      <c r="G111">
        <v>400</v>
      </c>
      <c r="I111">
        <v>0</v>
      </c>
      <c r="J111">
        <v>33.33</v>
      </c>
      <c r="K111">
        <v>0</v>
      </c>
      <c r="L111">
        <v>0</v>
      </c>
      <c r="M111">
        <v>0</v>
      </c>
      <c r="N111">
        <v>433.33</v>
      </c>
      <c r="O111">
        <v>181.08</v>
      </c>
      <c r="P111">
        <v>0</v>
      </c>
      <c r="Q111">
        <v>0</v>
      </c>
      <c r="R111">
        <v>0</v>
      </c>
      <c r="S111">
        <v>0</v>
      </c>
      <c r="T111">
        <v>37.799999999999997</v>
      </c>
      <c r="U111">
        <v>0</v>
      </c>
      <c r="V111">
        <v>26.45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245.32999999999998</v>
      </c>
      <c r="AF111">
        <v>188</v>
      </c>
      <c r="AG111">
        <v>33.33</v>
      </c>
      <c r="AH111">
        <v>33.33</v>
      </c>
      <c r="AI111">
        <v>33.33</v>
      </c>
      <c r="AJ111" s="3">
        <f t="shared" si="10"/>
        <v>16.666666666666668</v>
      </c>
      <c r="AK111" s="3">
        <f t="shared" si="11"/>
        <v>44.6</v>
      </c>
    </row>
    <row r="112" spans="1:37" x14ac:dyDescent="0.25">
      <c r="A112" t="s">
        <v>161</v>
      </c>
      <c r="B112" t="s">
        <v>115</v>
      </c>
      <c r="C112" t="s">
        <v>69</v>
      </c>
      <c r="D112" s="6">
        <v>723.99</v>
      </c>
      <c r="E112" s="7">
        <f t="shared" si="8"/>
        <v>0</v>
      </c>
      <c r="F112">
        <f t="shared" si="9"/>
        <v>723.99</v>
      </c>
      <c r="G112">
        <v>550</v>
      </c>
      <c r="I112">
        <v>0</v>
      </c>
      <c r="J112">
        <v>0</v>
      </c>
      <c r="K112">
        <v>0</v>
      </c>
      <c r="L112">
        <v>173.99</v>
      </c>
      <c r="M112">
        <v>0</v>
      </c>
      <c r="N112">
        <v>723.99</v>
      </c>
      <c r="O112">
        <v>248.99</v>
      </c>
      <c r="P112">
        <v>0</v>
      </c>
      <c r="Q112">
        <v>0</v>
      </c>
      <c r="R112">
        <v>0</v>
      </c>
      <c r="S112">
        <v>0</v>
      </c>
      <c r="T112">
        <v>68.42</v>
      </c>
      <c r="U112">
        <v>0</v>
      </c>
      <c r="V112">
        <v>26.45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210.27</v>
      </c>
      <c r="AD112">
        <v>0</v>
      </c>
      <c r="AE112">
        <v>554.13</v>
      </c>
      <c r="AF112">
        <v>169.86</v>
      </c>
      <c r="AG112">
        <v>60.33</v>
      </c>
      <c r="AH112">
        <v>33.33</v>
      </c>
      <c r="AI112">
        <v>60.33</v>
      </c>
      <c r="AJ112" s="3">
        <f t="shared" si="10"/>
        <v>22.916666666666668</v>
      </c>
      <c r="AK112" s="3">
        <f t="shared" si="11"/>
        <v>80.724885</v>
      </c>
    </row>
    <row r="113" spans="1:37" x14ac:dyDescent="0.25">
      <c r="A113" t="s">
        <v>162</v>
      </c>
      <c r="B113" t="s">
        <v>44</v>
      </c>
      <c r="C113" t="s">
        <v>45</v>
      </c>
      <c r="D113" s="6">
        <v>700</v>
      </c>
      <c r="E113" s="7">
        <f t="shared" si="8"/>
        <v>0</v>
      </c>
      <c r="F113">
        <f t="shared" si="9"/>
        <v>700</v>
      </c>
      <c r="G113">
        <v>700</v>
      </c>
      <c r="I113">
        <v>0</v>
      </c>
      <c r="J113">
        <v>58.33</v>
      </c>
      <c r="K113">
        <v>0</v>
      </c>
      <c r="L113">
        <v>0</v>
      </c>
      <c r="M113">
        <v>0</v>
      </c>
      <c r="N113">
        <v>758.33</v>
      </c>
      <c r="O113">
        <v>316.89</v>
      </c>
      <c r="P113">
        <v>0</v>
      </c>
      <c r="Q113">
        <v>0</v>
      </c>
      <c r="R113">
        <v>0</v>
      </c>
      <c r="S113">
        <v>0</v>
      </c>
      <c r="T113">
        <v>66.150000000000006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45</v>
      </c>
      <c r="AE113">
        <v>428.03999999999996</v>
      </c>
      <c r="AF113">
        <v>330.29000000000008</v>
      </c>
      <c r="AG113">
        <v>58.33</v>
      </c>
      <c r="AH113">
        <v>33.33</v>
      </c>
      <c r="AI113">
        <v>58.33</v>
      </c>
      <c r="AJ113" s="3">
        <f t="shared" si="10"/>
        <v>29.166666666666668</v>
      </c>
      <c r="AK113" s="3">
        <f t="shared" si="11"/>
        <v>78.05</v>
      </c>
    </row>
    <row r="114" spans="1:37" x14ac:dyDescent="0.25">
      <c r="A114" t="s">
        <v>163</v>
      </c>
      <c r="B114" t="s">
        <v>113</v>
      </c>
      <c r="C114" t="s">
        <v>39</v>
      </c>
      <c r="D114" s="6">
        <v>1023.54</v>
      </c>
      <c r="E114" s="7">
        <f t="shared" si="8"/>
        <v>0</v>
      </c>
      <c r="F114">
        <f t="shared" si="9"/>
        <v>1023.54</v>
      </c>
      <c r="G114">
        <v>700</v>
      </c>
      <c r="I114">
        <v>0</v>
      </c>
      <c r="J114">
        <v>85.29</v>
      </c>
      <c r="K114">
        <v>0</v>
      </c>
      <c r="L114">
        <v>323.54000000000002</v>
      </c>
      <c r="M114">
        <v>0</v>
      </c>
      <c r="N114">
        <v>1108.83</v>
      </c>
      <c r="O114">
        <v>271.62</v>
      </c>
      <c r="P114">
        <v>0</v>
      </c>
      <c r="Q114">
        <v>0</v>
      </c>
      <c r="R114">
        <v>23.18</v>
      </c>
      <c r="S114">
        <v>0</v>
      </c>
      <c r="T114">
        <v>96.72</v>
      </c>
      <c r="U114">
        <v>0</v>
      </c>
      <c r="V114">
        <v>24.15</v>
      </c>
      <c r="W114">
        <v>0</v>
      </c>
      <c r="X114">
        <v>61.18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476.84999999999997</v>
      </c>
      <c r="AF114">
        <v>631.98</v>
      </c>
      <c r="AG114">
        <v>85.3</v>
      </c>
      <c r="AH114">
        <v>33.33</v>
      </c>
      <c r="AI114">
        <v>85.29</v>
      </c>
      <c r="AJ114" s="3">
        <f t="shared" si="10"/>
        <v>29.166666666666668</v>
      </c>
      <c r="AK114" s="3">
        <f t="shared" si="11"/>
        <v>114.12470999999999</v>
      </c>
    </row>
    <row r="115" spans="1:37" x14ac:dyDescent="0.25">
      <c r="A115" t="s">
        <v>164</v>
      </c>
      <c r="B115" t="s">
        <v>165</v>
      </c>
      <c r="C115" t="s">
        <v>39</v>
      </c>
      <c r="D115" s="6">
        <v>649.11</v>
      </c>
      <c r="E115" s="7">
        <f t="shared" si="8"/>
        <v>0</v>
      </c>
      <c r="F115">
        <f t="shared" si="9"/>
        <v>649.11</v>
      </c>
      <c r="G115">
        <v>400</v>
      </c>
      <c r="I115">
        <v>0</v>
      </c>
      <c r="J115">
        <v>54.09</v>
      </c>
      <c r="K115">
        <v>0</v>
      </c>
      <c r="L115">
        <v>249.11</v>
      </c>
      <c r="M115">
        <v>0</v>
      </c>
      <c r="N115">
        <v>703.2</v>
      </c>
      <c r="O115">
        <v>181.08</v>
      </c>
      <c r="P115">
        <v>0</v>
      </c>
      <c r="Q115">
        <v>0</v>
      </c>
      <c r="R115">
        <v>0</v>
      </c>
      <c r="S115">
        <v>0</v>
      </c>
      <c r="T115">
        <v>61.34</v>
      </c>
      <c r="U115">
        <v>0</v>
      </c>
      <c r="V115">
        <v>24.15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27.96</v>
      </c>
      <c r="AD115">
        <v>0</v>
      </c>
      <c r="AE115">
        <v>294.52999999999997</v>
      </c>
      <c r="AF115">
        <v>408.67000000000007</v>
      </c>
      <c r="AG115">
        <v>54.09</v>
      </c>
      <c r="AH115">
        <v>33.33</v>
      </c>
      <c r="AI115">
        <v>54.09</v>
      </c>
      <c r="AJ115" s="3">
        <f t="shared" si="10"/>
        <v>16.666666666666668</v>
      </c>
      <c r="AK115" s="3">
        <f t="shared" si="11"/>
        <v>72.375765000000001</v>
      </c>
    </row>
    <row r="116" spans="1:37" x14ac:dyDescent="0.25">
      <c r="A116" t="s">
        <v>166</v>
      </c>
      <c r="B116" t="s">
        <v>49</v>
      </c>
      <c r="C116" t="s">
        <v>39</v>
      </c>
      <c r="D116" s="6">
        <v>548.92999999999995</v>
      </c>
      <c r="E116" s="7">
        <f t="shared" si="8"/>
        <v>0</v>
      </c>
      <c r="F116">
        <f t="shared" si="9"/>
        <v>548.93000000000006</v>
      </c>
      <c r="G116">
        <v>400</v>
      </c>
      <c r="I116">
        <v>0</v>
      </c>
      <c r="J116">
        <v>0</v>
      </c>
      <c r="K116">
        <v>0</v>
      </c>
      <c r="L116">
        <v>148.93</v>
      </c>
      <c r="M116">
        <v>0</v>
      </c>
      <c r="N116">
        <v>548.93000000000006</v>
      </c>
      <c r="O116">
        <v>181.08</v>
      </c>
      <c r="P116">
        <v>0</v>
      </c>
      <c r="Q116">
        <v>0</v>
      </c>
      <c r="R116">
        <v>0</v>
      </c>
      <c r="S116">
        <v>34.659999999999997</v>
      </c>
      <c r="T116">
        <v>51.87</v>
      </c>
      <c r="U116">
        <v>0</v>
      </c>
      <c r="V116">
        <v>23</v>
      </c>
      <c r="W116">
        <v>0</v>
      </c>
      <c r="X116">
        <v>8.9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299.51</v>
      </c>
      <c r="AF116">
        <v>249.42000000000007</v>
      </c>
      <c r="AG116">
        <v>45.74</v>
      </c>
      <c r="AH116">
        <v>33.33</v>
      </c>
      <c r="AI116">
        <v>0</v>
      </c>
      <c r="AJ116" s="3">
        <f t="shared" si="10"/>
        <v>16.666666666666668</v>
      </c>
      <c r="AK116" s="3">
        <f t="shared" si="11"/>
        <v>61.205695000000006</v>
      </c>
    </row>
    <row r="117" spans="1:37" x14ac:dyDescent="0.25">
      <c r="A117" t="s">
        <v>167</v>
      </c>
      <c r="B117" t="s">
        <v>69</v>
      </c>
      <c r="C117" t="s">
        <v>69</v>
      </c>
      <c r="D117" s="6">
        <v>1753.14</v>
      </c>
      <c r="E117" s="7">
        <f t="shared" si="8"/>
        <v>0</v>
      </c>
      <c r="F117">
        <f t="shared" si="9"/>
        <v>1753.14</v>
      </c>
      <c r="G117">
        <v>500</v>
      </c>
      <c r="H117">
        <v>118.42</v>
      </c>
      <c r="I117">
        <v>1253.1400000000001</v>
      </c>
      <c r="J117">
        <v>0</v>
      </c>
      <c r="K117">
        <v>0</v>
      </c>
      <c r="L117">
        <v>0</v>
      </c>
      <c r="M117">
        <v>0</v>
      </c>
      <c r="N117">
        <v>1871.5600000000002</v>
      </c>
      <c r="O117">
        <v>1354.82</v>
      </c>
      <c r="P117">
        <v>0</v>
      </c>
      <c r="Q117">
        <v>118.42</v>
      </c>
      <c r="R117">
        <v>6.25</v>
      </c>
      <c r="S117">
        <v>0</v>
      </c>
      <c r="T117">
        <v>165.67</v>
      </c>
      <c r="U117">
        <v>0</v>
      </c>
      <c r="V117">
        <v>41.4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1686.5600000000002</v>
      </c>
      <c r="AF117">
        <v>185</v>
      </c>
      <c r="AG117">
        <v>146.1</v>
      </c>
      <c r="AH117">
        <v>33.33</v>
      </c>
      <c r="AI117">
        <v>0</v>
      </c>
      <c r="AJ117" s="3">
        <f t="shared" si="10"/>
        <v>20.833333333333332</v>
      </c>
      <c r="AK117" s="3">
        <f t="shared" si="11"/>
        <v>195.47511</v>
      </c>
    </row>
    <row r="118" spans="1:37" x14ac:dyDescent="0.25">
      <c r="A118" t="s">
        <v>168</v>
      </c>
      <c r="B118" t="s">
        <v>66</v>
      </c>
      <c r="C118" t="s">
        <v>39</v>
      </c>
      <c r="D118" s="6">
        <v>868.63</v>
      </c>
      <c r="E118" s="7">
        <f t="shared" si="8"/>
        <v>0</v>
      </c>
      <c r="F118">
        <f t="shared" si="9"/>
        <v>868.63</v>
      </c>
      <c r="G118">
        <v>550</v>
      </c>
      <c r="I118">
        <v>0</v>
      </c>
      <c r="J118">
        <v>0</v>
      </c>
      <c r="K118">
        <v>0</v>
      </c>
      <c r="L118">
        <v>318.63</v>
      </c>
      <c r="M118">
        <v>0</v>
      </c>
      <c r="N118">
        <v>868.63</v>
      </c>
      <c r="O118">
        <v>248.99</v>
      </c>
      <c r="P118">
        <v>0</v>
      </c>
      <c r="Q118">
        <v>0</v>
      </c>
      <c r="R118">
        <v>0</v>
      </c>
      <c r="S118">
        <v>0</v>
      </c>
      <c r="T118">
        <v>82.09</v>
      </c>
      <c r="U118">
        <v>0</v>
      </c>
      <c r="V118">
        <v>26.45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36.82</v>
      </c>
      <c r="AD118">
        <v>0</v>
      </c>
      <c r="AE118">
        <v>394.35</v>
      </c>
      <c r="AF118">
        <v>474.28</v>
      </c>
      <c r="AG118">
        <v>72.39</v>
      </c>
      <c r="AH118">
        <v>33.33</v>
      </c>
      <c r="AI118">
        <v>0</v>
      </c>
      <c r="AJ118" s="3">
        <f t="shared" si="10"/>
        <v>22.916666666666668</v>
      </c>
      <c r="AK118" s="3">
        <f t="shared" si="11"/>
        <v>96.852244999999996</v>
      </c>
    </row>
    <row r="119" spans="1:37" x14ac:dyDescent="0.25">
      <c r="A119" t="s">
        <v>169</v>
      </c>
      <c r="B119" t="s">
        <v>49</v>
      </c>
      <c r="C119" t="s">
        <v>39</v>
      </c>
      <c r="D119" s="6">
        <v>701.38</v>
      </c>
      <c r="E119" s="7">
        <f t="shared" si="8"/>
        <v>0</v>
      </c>
      <c r="F119">
        <f t="shared" si="9"/>
        <v>701.38</v>
      </c>
      <c r="G119">
        <v>400</v>
      </c>
      <c r="I119">
        <v>0</v>
      </c>
      <c r="J119">
        <v>0</v>
      </c>
      <c r="K119">
        <v>0</v>
      </c>
      <c r="L119">
        <v>301.38</v>
      </c>
      <c r="M119">
        <v>0</v>
      </c>
      <c r="N119">
        <v>701.38</v>
      </c>
      <c r="O119">
        <v>181.08</v>
      </c>
      <c r="P119">
        <v>0</v>
      </c>
      <c r="Q119">
        <v>0</v>
      </c>
      <c r="R119">
        <v>0</v>
      </c>
      <c r="S119">
        <v>0</v>
      </c>
      <c r="T119">
        <v>66.28</v>
      </c>
      <c r="U119">
        <v>0</v>
      </c>
      <c r="V119">
        <v>21.85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269.21000000000004</v>
      </c>
      <c r="AF119">
        <v>432.16999999999996</v>
      </c>
      <c r="AG119">
        <v>58.45</v>
      </c>
      <c r="AH119">
        <v>33.33</v>
      </c>
      <c r="AI119">
        <v>0</v>
      </c>
      <c r="AJ119" s="3">
        <f t="shared" si="10"/>
        <v>16.666666666666668</v>
      </c>
      <c r="AK119" s="3">
        <f t="shared" si="11"/>
        <v>78.203869999999995</v>
      </c>
    </row>
    <row r="120" spans="1:37" x14ac:dyDescent="0.25">
      <c r="A120" t="s">
        <v>170</v>
      </c>
      <c r="B120" t="s">
        <v>47</v>
      </c>
      <c r="C120" t="s">
        <v>39</v>
      </c>
      <c r="D120" s="6">
        <v>757.06</v>
      </c>
      <c r="E120" s="7">
        <f t="shared" si="8"/>
        <v>0</v>
      </c>
      <c r="F120">
        <f t="shared" si="9"/>
        <v>757.06</v>
      </c>
      <c r="G120">
        <v>470</v>
      </c>
      <c r="I120">
        <v>0</v>
      </c>
      <c r="J120">
        <v>63.09</v>
      </c>
      <c r="K120">
        <v>0</v>
      </c>
      <c r="L120">
        <v>287.06</v>
      </c>
      <c r="M120">
        <v>0</v>
      </c>
      <c r="N120">
        <v>820.15</v>
      </c>
      <c r="O120">
        <v>212.77</v>
      </c>
      <c r="P120">
        <v>0</v>
      </c>
      <c r="Q120">
        <v>0</v>
      </c>
      <c r="R120">
        <v>0</v>
      </c>
      <c r="S120">
        <v>0</v>
      </c>
      <c r="T120">
        <v>71.540000000000006</v>
      </c>
      <c r="U120">
        <v>0</v>
      </c>
      <c r="V120">
        <v>23</v>
      </c>
      <c r="W120">
        <v>0</v>
      </c>
      <c r="X120">
        <v>0</v>
      </c>
      <c r="Y120">
        <v>0</v>
      </c>
      <c r="Z120">
        <v>0</v>
      </c>
      <c r="AA120">
        <v>63.69</v>
      </c>
      <c r="AB120">
        <v>0</v>
      </c>
      <c r="AC120">
        <v>89.05</v>
      </c>
      <c r="AD120">
        <v>0</v>
      </c>
      <c r="AE120">
        <v>460.05</v>
      </c>
      <c r="AF120">
        <v>360.09999999999997</v>
      </c>
      <c r="AG120">
        <v>63.09</v>
      </c>
      <c r="AH120">
        <v>33.33</v>
      </c>
      <c r="AI120">
        <v>63.09</v>
      </c>
      <c r="AJ120" s="3">
        <f t="shared" si="10"/>
        <v>19.583333333333332</v>
      </c>
      <c r="AK120" s="3">
        <f t="shared" si="11"/>
        <v>84.412189999999995</v>
      </c>
    </row>
    <row r="121" spans="1:37" x14ac:dyDescent="0.25">
      <c r="A121" t="s">
        <v>171</v>
      </c>
      <c r="B121" t="s">
        <v>44</v>
      </c>
      <c r="C121" t="s">
        <v>45</v>
      </c>
      <c r="D121" s="6">
        <v>2000</v>
      </c>
      <c r="E121" s="7">
        <f t="shared" si="8"/>
        <v>0</v>
      </c>
      <c r="F121">
        <f t="shared" si="9"/>
        <v>2000</v>
      </c>
      <c r="G121">
        <v>2000</v>
      </c>
      <c r="I121">
        <v>0</v>
      </c>
      <c r="J121">
        <v>166.66</v>
      </c>
      <c r="K121">
        <v>0</v>
      </c>
      <c r="L121">
        <v>0</v>
      </c>
      <c r="M121">
        <v>0</v>
      </c>
      <c r="N121">
        <v>2166.66</v>
      </c>
      <c r="O121">
        <v>905.4</v>
      </c>
      <c r="P121">
        <v>150</v>
      </c>
      <c r="Q121">
        <v>0</v>
      </c>
      <c r="R121">
        <v>0</v>
      </c>
      <c r="S121">
        <v>0</v>
      </c>
      <c r="T121">
        <v>189</v>
      </c>
      <c r="U121">
        <v>0</v>
      </c>
      <c r="V121">
        <v>21.85</v>
      </c>
      <c r="W121">
        <v>0</v>
      </c>
      <c r="X121">
        <v>0</v>
      </c>
      <c r="Y121">
        <v>16.28</v>
      </c>
      <c r="Z121">
        <v>0</v>
      </c>
      <c r="AA121">
        <v>0</v>
      </c>
      <c r="AB121">
        <v>0</v>
      </c>
      <c r="AC121">
        <v>0</v>
      </c>
      <c r="AD121">
        <v>40</v>
      </c>
      <c r="AE121">
        <v>1322.53</v>
      </c>
      <c r="AF121">
        <v>844.12999999999988</v>
      </c>
      <c r="AG121">
        <v>166.67</v>
      </c>
      <c r="AH121">
        <v>33.33</v>
      </c>
      <c r="AI121">
        <v>166.66</v>
      </c>
      <c r="AJ121" s="3">
        <f t="shared" si="10"/>
        <v>83.333333333333329</v>
      </c>
      <c r="AK121" s="3">
        <f t="shared" si="11"/>
        <v>223</v>
      </c>
    </row>
    <row r="122" spans="1:37" x14ac:dyDescent="0.25">
      <c r="A122" t="s">
        <v>172</v>
      </c>
      <c r="B122" t="s">
        <v>41</v>
      </c>
      <c r="C122" t="s">
        <v>39</v>
      </c>
      <c r="D122" s="6">
        <v>660.17</v>
      </c>
      <c r="E122" s="7">
        <f t="shared" si="8"/>
        <v>0</v>
      </c>
      <c r="F122">
        <f t="shared" si="9"/>
        <v>660.17000000000007</v>
      </c>
      <c r="G122">
        <v>400</v>
      </c>
      <c r="I122">
        <v>0</v>
      </c>
      <c r="J122">
        <v>0</v>
      </c>
      <c r="K122">
        <v>0</v>
      </c>
      <c r="L122">
        <v>260.17</v>
      </c>
      <c r="M122">
        <v>0</v>
      </c>
      <c r="N122">
        <v>660.17000000000007</v>
      </c>
      <c r="O122">
        <v>181.08</v>
      </c>
      <c r="P122">
        <v>0</v>
      </c>
      <c r="Q122">
        <v>0</v>
      </c>
      <c r="R122">
        <v>0</v>
      </c>
      <c r="S122">
        <v>0</v>
      </c>
      <c r="T122">
        <v>62.39</v>
      </c>
      <c r="U122">
        <v>0</v>
      </c>
      <c r="V122">
        <v>11.5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254.97000000000003</v>
      </c>
      <c r="AF122">
        <v>405.20000000000005</v>
      </c>
      <c r="AG122">
        <v>55.01</v>
      </c>
      <c r="AH122">
        <v>33.33</v>
      </c>
      <c r="AI122">
        <v>55.01</v>
      </c>
      <c r="AJ122" s="3">
        <f t="shared" si="10"/>
        <v>16.666666666666668</v>
      </c>
      <c r="AK122" s="3">
        <f t="shared" si="11"/>
        <v>73.608955000000009</v>
      </c>
    </row>
    <row r="123" spans="1:37" x14ac:dyDescent="0.25">
      <c r="A123" t="s">
        <v>173</v>
      </c>
      <c r="B123" t="s">
        <v>115</v>
      </c>
      <c r="C123" t="s">
        <v>69</v>
      </c>
      <c r="D123" s="6">
        <v>1347.03</v>
      </c>
      <c r="E123" s="7">
        <f t="shared" si="8"/>
        <v>0</v>
      </c>
      <c r="F123">
        <f t="shared" si="9"/>
        <v>1347.03</v>
      </c>
      <c r="G123">
        <v>950</v>
      </c>
      <c r="I123">
        <v>0</v>
      </c>
      <c r="J123">
        <v>112.25</v>
      </c>
      <c r="K123">
        <v>0</v>
      </c>
      <c r="L123">
        <v>397.03</v>
      </c>
      <c r="M123">
        <v>0</v>
      </c>
      <c r="N123">
        <v>1459.28</v>
      </c>
      <c r="O123">
        <v>430.07</v>
      </c>
      <c r="P123">
        <v>0</v>
      </c>
      <c r="Q123">
        <v>0</v>
      </c>
      <c r="R123">
        <v>0</v>
      </c>
      <c r="S123">
        <v>49.76</v>
      </c>
      <c r="T123">
        <v>127.29</v>
      </c>
      <c r="U123">
        <v>0</v>
      </c>
      <c r="V123">
        <v>2.2999999999999998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337.52</v>
      </c>
      <c r="AC123">
        <v>24.13</v>
      </c>
      <c r="AD123">
        <v>0</v>
      </c>
      <c r="AE123">
        <v>971.06999999999994</v>
      </c>
      <c r="AF123">
        <v>488.21000000000004</v>
      </c>
      <c r="AG123">
        <v>112.25</v>
      </c>
      <c r="AH123">
        <v>33.33</v>
      </c>
      <c r="AI123">
        <v>112.25</v>
      </c>
      <c r="AJ123" s="3">
        <f t="shared" si="10"/>
        <v>39.583333333333336</v>
      </c>
      <c r="AK123" s="3">
        <f t="shared" si="11"/>
        <v>150.19384500000001</v>
      </c>
    </row>
    <row r="124" spans="1:37" x14ac:dyDescent="0.25">
      <c r="A124" t="s">
        <v>174</v>
      </c>
      <c r="B124" t="s">
        <v>175</v>
      </c>
      <c r="C124" t="s">
        <v>39</v>
      </c>
      <c r="D124" s="6">
        <v>578.55999999999995</v>
      </c>
      <c r="E124" s="7">
        <f t="shared" si="8"/>
        <v>0</v>
      </c>
      <c r="F124">
        <f t="shared" si="9"/>
        <v>578.55999999999995</v>
      </c>
      <c r="G124">
        <v>450</v>
      </c>
      <c r="I124">
        <v>0</v>
      </c>
      <c r="J124">
        <v>0</v>
      </c>
      <c r="K124">
        <v>0</v>
      </c>
      <c r="L124">
        <v>128.56</v>
      </c>
      <c r="M124">
        <v>0</v>
      </c>
      <c r="N124">
        <v>578.55999999999995</v>
      </c>
      <c r="O124">
        <v>203.72</v>
      </c>
      <c r="P124">
        <v>0</v>
      </c>
      <c r="Q124">
        <v>0</v>
      </c>
      <c r="R124">
        <v>0</v>
      </c>
      <c r="S124">
        <v>0</v>
      </c>
      <c r="T124">
        <v>54.67</v>
      </c>
      <c r="U124">
        <v>0</v>
      </c>
      <c r="V124">
        <v>25.3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83.68</v>
      </c>
      <c r="AD124">
        <v>0</v>
      </c>
      <c r="AE124">
        <v>367.37</v>
      </c>
      <c r="AF124">
        <v>211.18999999999994</v>
      </c>
      <c r="AG124">
        <v>48.21</v>
      </c>
      <c r="AH124">
        <v>33.33</v>
      </c>
      <c r="AI124">
        <v>48.21</v>
      </c>
      <c r="AJ124" s="3">
        <f t="shared" si="10"/>
        <v>18.75</v>
      </c>
      <c r="AK124" s="3">
        <f t="shared" si="11"/>
        <v>64.509439999999998</v>
      </c>
    </row>
    <row r="125" spans="1:37" x14ac:dyDescent="0.25">
      <c r="A125" t="s">
        <v>176</v>
      </c>
      <c r="B125" t="s">
        <v>49</v>
      </c>
      <c r="C125" t="s">
        <v>39</v>
      </c>
      <c r="D125" s="6">
        <v>400</v>
      </c>
      <c r="E125" s="7">
        <f t="shared" si="8"/>
        <v>0</v>
      </c>
      <c r="F125">
        <f t="shared" si="9"/>
        <v>400</v>
      </c>
      <c r="G125">
        <v>400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400</v>
      </c>
      <c r="O125">
        <v>181.08</v>
      </c>
      <c r="P125">
        <v>0</v>
      </c>
      <c r="Q125">
        <v>0</v>
      </c>
      <c r="R125">
        <v>0</v>
      </c>
      <c r="S125">
        <v>0</v>
      </c>
      <c r="T125">
        <v>37.799999999999997</v>
      </c>
      <c r="U125">
        <v>0</v>
      </c>
      <c r="V125">
        <v>21.85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240.73</v>
      </c>
      <c r="AF125">
        <v>159.27000000000001</v>
      </c>
      <c r="AG125">
        <v>33.33</v>
      </c>
      <c r="AH125">
        <v>33.33</v>
      </c>
      <c r="AI125">
        <v>33.33</v>
      </c>
      <c r="AJ125" s="3">
        <f t="shared" si="10"/>
        <v>16.666666666666668</v>
      </c>
      <c r="AK125" s="3">
        <f t="shared" si="11"/>
        <v>44.6</v>
      </c>
    </row>
    <row r="126" spans="1:37" x14ac:dyDescent="0.25">
      <c r="A126" t="s">
        <v>177</v>
      </c>
      <c r="B126" t="s">
        <v>41</v>
      </c>
      <c r="C126" t="s">
        <v>39</v>
      </c>
      <c r="D126" s="6">
        <v>908.61</v>
      </c>
      <c r="E126" s="7">
        <f t="shared" si="8"/>
        <v>0</v>
      </c>
      <c r="F126">
        <f t="shared" si="9"/>
        <v>908.61</v>
      </c>
      <c r="G126">
        <v>600</v>
      </c>
      <c r="I126">
        <v>0</v>
      </c>
      <c r="J126">
        <v>75.709999999999994</v>
      </c>
      <c r="K126">
        <v>0</v>
      </c>
      <c r="L126">
        <v>308.61</v>
      </c>
      <c r="M126">
        <v>0</v>
      </c>
      <c r="N126">
        <v>984.31999999999994</v>
      </c>
      <c r="O126">
        <v>271.62</v>
      </c>
      <c r="P126">
        <v>0</v>
      </c>
      <c r="Q126">
        <v>0</v>
      </c>
      <c r="R126">
        <v>0</v>
      </c>
      <c r="S126">
        <v>0</v>
      </c>
      <c r="T126">
        <v>85.86</v>
      </c>
      <c r="U126">
        <v>0</v>
      </c>
      <c r="V126">
        <v>18.399999999999999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162.04</v>
      </c>
      <c r="AD126">
        <v>0</v>
      </c>
      <c r="AE126">
        <v>537.91999999999996</v>
      </c>
      <c r="AF126">
        <v>446.4</v>
      </c>
      <c r="AG126">
        <v>75.72</v>
      </c>
      <c r="AH126">
        <v>33.33</v>
      </c>
      <c r="AI126">
        <v>75.709999999999994</v>
      </c>
      <c r="AJ126" s="3">
        <f t="shared" si="10"/>
        <v>25</v>
      </c>
      <c r="AK126" s="3">
        <f t="shared" si="11"/>
        <v>101.31001500000001</v>
      </c>
    </row>
    <row r="127" spans="1:37" x14ac:dyDescent="0.25">
      <c r="A127" t="s">
        <v>178</v>
      </c>
      <c r="B127" t="s">
        <v>41</v>
      </c>
      <c r="C127" t="s">
        <v>39</v>
      </c>
      <c r="D127" s="6">
        <v>615.80999999999995</v>
      </c>
      <c r="E127" s="7">
        <f t="shared" si="8"/>
        <v>0</v>
      </c>
      <c r="F127">
        <f t="shared" si="9"/>
        <v>615.80999999999995</v>
      </c>
      <c r="G127">
        <v>400</v>
      </c>
      <c r="I127">
        <v>0</v>
      </c>
      <c r="J127">
        <v>0</v>
      </c>
      <c r="K127">
        <v>0</v>
      </c>
      <c r="L127">
        <v>215.81</v>
      </c>
      <c r="M127">
        <v>0</v>
      </c>
      <c r="N127">
        <v>615.80999999999995</v>
      </c>
      <c r="O127">
        <v>181.08</v>
      </c>
      <c r="P127">
        <v>0</v>
      </c>
      <c r="Q127">
        <v>0</v>
      </c>
      <c r="R127">
        <v>0</v>
      </c>
      <c r="S127">
        <v>20.66</v>
      </c>
      <c r="T127">
        <v>58.19</v>
      </c>
      <c r="U127">
        <v>0</v>
      </c>
      <c r="V127">
        <v>17.25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277.18</v>
      </c>
      <c r="AF127">
        <v>338.62999999999994</v>
      </c>
      <c r="AG127">
        <v>51.32</v>
      </c>
      <c r="AH127">
        <v>33.33</v>
      </c>
      <c r="AI127">
        <v>51.32</v>
      </c>
      <c r="AJ127" s="3">
        <f t="shared" si="10"/>
        <v>16.666666666666668</v>
      </c>
      <c r="AK127" s="3">
        <f t="shared" si="11"/>
        <v>68.662814999999995</v>
      </c>
    </row>
    <row r="128" spans="1:37" x14ac:dyDescent="0.25">
      <c r="A128" t="s">
        <v>179</v>
      </c>
      <c r="B128" t="s">
        <v>44</v>
      </c>
      <c r="C128" t="s">
        <v>45</v>
      </c>
      <c r="D128" s="6">
        <v>551.69000000000005</v>
      </c>
      <c r="E128" s="7">
        <f t="shared" si="8"/>
        <v>0</v>
      </c>
      <c r="F128">
        <f t="shared" si="9"/>
        <v>551.69000000000005</v>
      </c>
      <c r="G128">
        <v>400</v>
      </c>
      <c r="I128">
        <v>0</v>
      </c>
      <c r="J128">
        <v>45.97</v>
      </c>
      <c r="K128">
        <v>0</v>
      </c>
      <c r="L128">
        <v>151.69</v>
      </c>
      <c r="M128">
        <v>0</v>
      </c>
      <c r="N128">
        <v>597.66</v>
      </c>
      <c r="O128">
        <v>181.08</v>
      </c>
      <c r="P128">
        <v>0</v>
      </c>
      <c r="Q128">
        <v>0</v>
      </c>
      <c r="R128">
        <v>0</v>
      </c>
      <c r="S128">
        <v>0</v>
      </c>
      <c r="T128">
        <v>52.14</v>
      </c>
      <c r="U128">
        <v>0</v>
      </c>
      <c r="V128">
        <v>25.3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48.3</v>
      </c>
      <c r="AD128">
        <v>0</v>
      </c>
      <c r="AE128">
        <v>306.82000000000005</v>
      </c>
      <c r="AF128">
        <v>290.83999999999992</v>
      </c>
      <c r="AG128">
        <v>45.97</v>
      </c>
      <c r="AH128">
        <v>33.33</v>
      </c>
      <c r="AI128">
        <v>45.97</v>
      </c>
      <c r="AJ128" s="3">
        <f t="shared" si="10"/>
        <v>16.666666666666668</v>
      </c>
      <c r="AK128" s="3">
        <f t="shared" si="11"/>
        <v>61.513435000000008</v>
      </c>
    </row>
    <row r="129" spans="1:37" x14ac:dyDescent="0.25">
      <c r="A129" t="s">
        <v>180</v>
      </c>
      <c r="B129" t="s">
        <v>69</v>
      </c>
      <c r="C129" t="s">
        <v>69</v>
      </c>
      <c r="D129" s="6">
        <v>3237.23</v>
      </c>
      <c r="E129" s="7">
        <f t="shared" si="8"/>
        <v>0</v>
      </c>
      <c r="F129">
        <f t="shared" si="9"/>
        <v>3237.23</v>
      </c>
      <c r="G129">
        <v>500</v>
      </c>
      <c r="H129">
        <v>128.01</v>
      </c>
      <c r="I129">
        <v>2737.23</v>
      </c>
      <c r="J129">
        <v>0</v>
      </c>
      <c r="K129">
        <v>0</v>
      </c>
      <c r="L129">
        <v>0</v>
      </c>
      <c r="M129">
        <v>0</v>
      </c>
      <c r="N129">
        <v>3365.24</v>
      </c>
      <c r="O129">
        <v>1446.6699999999998</v>
      </c>
      <c r="P129">
        <v>0</v>
      </c>
      <c r="Q129">
        <v>128.01</v>
      </c>
      <c r="R129">
        <v>6.25</v>
      </c>
      <c r="S129">
        <v>0</v>
      </c>
      <c r="T129">
        <v>305.92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95.21</v>
      </c>
      <c r="AD129">
        <v>1382.65</v>
      </c>
      <c r="AE129">
        <v>3364.71</v>
      </c>
      <c r="AF129">
        <v>0.52999999999974534</v>
      </c>
      <c r="AG129">
        <v>269.77</v>
      </c>
      <c r="AH129">
        <v>33.33</v>
      </c>
      <c r="AI129">
        <v>269.76</v>
      </c>
      <c r="AJ129" s="3">
        <f t="shared" si="10"/>
        <v>20.833333333333332</v>
      </c>
      <c r="AK129" s="3">
        <f t="shared" si="11"/>
        <v>360.951145</v>
      </c>
    </row>
    <row r="130" spans="1:37" x14ac:dyDescent="0.25">
      <c r="A130" t="s">
        <v>181</v>
      </c>
      <c r="B130" t="s">
        <v>71</v>
      </c>
      <c r="C130" t="s">
        <v>39</v>
      </c>
      <c r="D130" s="6">
        <v>585.1</v>
      </c>
      <c r="E130" s="7">
        <f t="shared" si="8"/>
        <v>0</v>
      </c>
      <c r="F130">
        <f t="shared" si="9"/>
        <v>585.1</v>
      </c>
      <c r="G130">
        <v>400</v>
      </c>
      <c r="I130">
        <v>0</v>
      </c>
      <c r="J130">
        <v>0</v>
      </c>
      <c r="K130">
        <v>0</v>
      </c>
      <c r="L130">
        <v>185.1</v>
      </c>
      <c r="M130">
        <v>0</v>
      </c>
      <c r="N130">
        <v>585.1</v>
      </c>
      <c r="O130">
        <v>181.08</v>
      </c>
      <c r="P130">
        <v>0</v>
      </c>
      <c r="Q130">
        <v>0</v>
      </c>
      <c r="R130">
        <v>0</v>
      </c>
      <c r="S130">
        <v>0</v>
      </c>
      <c r="T130">
        <v>55.29</v>
      </c>
      <c r="U130">
        <v>0</v>
      </c>
      <c r="V130">
        <v>1.1499999999999999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237.52</v>
      </c>
      <c r="AF130">
        <v>347.58000000000004</v>
      </c>
      <c r="AG130">
        <v>48.76</v>
      </c>
      <c r="AH130">
        <v>33.33</v>
      </c>
      <c r="AI130">
        <v>48.76</v>
      </c>
      <c r="AJ130" s="3">
        <f t="shared" si="10"/>
        <v>16.666666666666668</v>
      </c>
      <c r="AK130" s="3">
        <f t="shared" si="11"/>
        <v>65.238650000000007</v>
      </c>
    </row>
    <row r="131" spans="1:37" x14ac:dyDescent="0.25">
      <c r="A131" t="s">
        <v>182</v>
      </c>
      <c r="B131" t="s">
        <v>49</v>
      </c>
      <c r="C131" t="s">
        <v>39</v>
      </c>
      <c r="D131" s="6">
        <v>665.34</v>
      </c>
      <c r="E131" s="7">
        <f t="shared" si="8"/>
        <v>0</v>
      </c>
      <c r="F131">
        <f t="shared" si="9"/>
        <v>665.33999999999992</v>
      </c>
      <c r="G131">
        <v>400</v>
      </c>
      <c r="I131">
        <v>0</v>
      </c>
      <c r="J131">
        <v>0</v>
      </c>
      <c r="K131">
        <v>0</v>
      </c>
      <c r="L131">
        <v>265.33999999999997</v>
      </c>
      <c r="M131">
        <v>0</v>
      </c>
      <c r="N131">
        <v>665.33999999999992</v>
      </c>
      <c r="O131">
        <v>181.08</v>
      </c>
      <c r="P131">
        <v>0</v>
      </c>
      <c r="Q131">
        <v>0</v>
      </c>
      <c r="R131">
        <v>0</v>
      </c>
      <c r="S131">
        <v>0</v>
      </c>
      <c r="T131">
        <v>62.87</v>
      </c>
      <c r="U131">
        <v>0</v>
      </c>
      <c r="V131">
        <v>21.85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265.8</v>
      </c>
      <c r="AF131">
        <v>399.53999999999991</v>
      </c>
      <c r="AG131">
        <v>55.45</v>
      </c>
      <c r="AH131">
        <v>33.33</v>
      </c>
      <c r="AI131">
        <v>55.44</v>
      </c>
      <c r="AJ131" s="3">
        <f t="shared" si="10"/>
        <v>16.666666666666668</v>
      </c>
      <c r="AK131" s="3">
        <f t="shared" si="11"/>
        <v>74.18540999999999</v>
      </c>
    </row>
    <row r="132" spans="1:37" x14ac:dyDescent="0.25">
      <c r="A132" t="s">
        <v>183</v>
      </c>
      <c r="B132" t="s">
        <v>66</v>
      </c>
      <c r="C132" t="s">
        <v>39</v>
      </c>
      <c r="D132" s="6">
        <v>604.37</v>
      </c>
      <c r="E132" s="7">
        <f t="shared" si="8"/>
        <v>0</v>
      </c>
      <c r="F132">
        <f t="shared" si="9"/>
        <v>604.37</v>
      </c>
      <c r="G132">
        <v>400</v>
      </c>
      <c r="I132">
        <v>0</v>
      </c>
      <c r="J132">
        <v>50.36</v>
      </c>
      <c r="K132">
        <v>0</v>
      </c>
      <c r="L132">
        <v>204.37</v>
      </c>
      <c r="M132">
        <v>0</v>
      </c>
      <c r="N132">
        <v>654.73</v>
      </c>
      <c r="O132">
        <v>181.08</v>
      </c>
      <c r="P132">
        <v>0</v>
      </c>
      <c r="Q132">
        <v>0</v>
      </c>
      <c r="R132">
        <v>0</v>
      </c>
      <c r="S132">
        <v>0</v>
      </c>
      <c r="T132">
        <v>57.11</v>
      </c>
      <c r="U132">
        <v>0</v>
      </c>
      <c r="V132">
        <v>26.45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192.92</v>
      </c>
      <c r="AD132">
        <v>0</v>
      </c>
      <c r="AE132">
        <v>457.55999999999995</v>
      </c>
      <c r="AF132">
        <v>197.17000000000007</v>
      </c>
      <c r="AG132">
        <v>50.36</v>
      </c>
      <c r="AH132">
        <v>33.33</v>
      </c>
      <c r="AI132">
        <v>50.36</v>
      </c>
      <c r="AJ132" s="3">
        <f t="shared" si="10"/>
        <v>16.666666666666668</v>
      </c>
      <c r="AK132" s="3">
        <f t="shared" si="11"/>
        <v>67.387254999999996</v>
      </c>
    </row>
    <row r="133" spans="1:37" x14ac:dyDescent="0.25">
      <c r="A133" t="s">
        <v>184</v>
      </c>
      <c r="B133" t="s">
        <v>47</v>
      </c>
      <c r="C133" t="s">
        <v>39</v>
      </c>
      <c r="D133" s="6">
        <v>619.89</v>
      </c>
      <c r="E133" s="7">
        <f t="shared" si="8"/>
        <v>0</v>
      </c>
      <c r="F133">
        <f t="shared" si="9"/>
        <v>619.89</v>
      </c>
      <c r="G133">
        <v>400</v>
      </c>
      <c r="I133">
        <v>0</v>
      </c>
      <c r="J133">
        <v>51.66</v>
      </c>
      <c r="K133">
        <v>0</v>
      </c>
      <c r="L133">
        <v>219.89</v>
      </c>
      <c r="M133">
        <v>0</v>
      </c>
      <c r="N133">
        <v>671.55</v>
      </c>
      <c r="O133">
        <v>181.08</v>
      </c>
      <c r="P133">
        <v>0</v>
      </c>
      <c r="Q133">
        <v>0</v>
      </c>
      <c r="R133">
        <v>0</v>
      </c>
      <c r="S133">
        <v>0</v>
      </c>
      <c r="T133">
        <v>58.58</v>
      </c>
      <c r="U133">
        <v>0</v>
      </c>
      <c r="V133">
        <v>18.399999999999999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258.06</v>
      </c>
      <c r="AF133">
        <v>413.48999999999995</v>
      </c>
      <c r="AG133">
        <v>51.66</v>
      </c>
      <c r="AH133">
        <v>33.33</v>
      </c>
      <c r="AI133">
        <v>51.66</v>
      </c>
      <c r="AJ133" s="3">
        <f t="shared" si="10"/>
        <v>16.666666666666668</v>
      </c>
      <c r="AK133" s="3">
        <f t="shared" si="11"/>
        <v>69.117734999999996</v>
      </c>
    </row>
    <row r="134" spans="1:37" x14ac:dyDescent="0.25">
      <c r="A134" t="s">
        <v>185</v>
      </c>
      <c r="B134" t="s">
        <v>77</v>
      </c>
      <c r="C134" t="s">
        <v>45</v>
      </c>
      <c r="D134" s="6">
        <v>600</v>
      </c>
      <c r="E134" s="7">
        <f t="shared" si="8"/>
        <v>0</v>
      </c>
      <c r="F134">
        <f t="shared" si="9"/>
        <v>600</v>
      </c>
      <c r="G134">
        <v>600</v>
      </c>
      <c r="I134">
        <v>0</v>
      </c>
      <c r="J134">
        <v>50</v>
      </c>
      <c r="K134">
        <v>0</v>
      </c>
      <c r="L134">
        <v>0</v>
      </c>
      <c r="M134">
        <v>0</v>
      </c>
      <c r="N134">
        <v>650</v>
      </c>
      <c r="O134">
        <v>271.62</v>
      </c>
      <c r="P134">
        <v>0</v>
      </c>
      <c r="Q134">
        <v>0</v>
      </c>
      <c r="R134">
        <v>0</v>
      </c>
      <c r="S134">
        <v>0</v>
      </c>
      <c r="T134">
        <v>56.7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180.39</v>
      </c>
      <c r="AD134">
        <v>0</v>
      </c>
      <c r="AE134">
        <v>508.71</v>
      </c>
      <c r="AF134">
        <v>141.29000000000002</v>
      </c>
      <c r="AG134">
        <v>50</v>
      </c>
      <c r="AH134">
        <v>33.33</v>
      </c>
      <c r="AI134">
        <v>50</v>
      </c>
      <c r="AJ134" s="3">
        <f t="shared" ref="AJ134:AJ152" si="12">+G134/24</f>
        <v>25</v>
      </c>
      <c r="AK134" s="3">
        <f t="shared" ref="AK134:AK152" si="13">+F134*11.15%</f>
        <v>66.900000000000006</v>
      </c>
    </row>
    <row r="135" spans="1:37" x14ac:dyDescent="0.25">
      <c r="A135" t="s">
        <v>186</v>
      </c>
      <c r="B135" t="s">
        <v>69</v>
      </c>
      <c r="C135" t="s">
        <v>69</v>
      </c>
      <c r="D135" s="6">
        <v>1200</v>
      </c>
      <c r="E135" s="7">
        <f t="shared" ref="E135:E152" si="14">+D135-F135</f>
        <v>0</v>
      </c>
      <c r="F135">
        <f t="shared" ref="F135:F152" si="15">+G135+I135+L135</f>
        <v>1200</v>
      </c>
      <c r="G135">
        <v>1200</v>
      </c>
      <c r="I135">
        <v>0</v>
      </c>
      <c r="J135">
        <v>100</v>
      </c>
      <c r="K135">
        <v>0</v>
      </c>
      <c r="L135">
        <v>0</v>
      </c>
      <c r="M135">
        <v>0</v>
      </c>
      <c r="N135">
        <v>1300</v>
      </c>
      <c r="O135">
        <v>536.99</v>
      </c>
      <c r="P135">
        <v>0</v>
      </c>
      <c r="Q135">
        <v>0</v>
      </c>
      <c r="R135">
        <v>6.25</v>
      </c>
      <c r="S135">
        <v>0</v>
      </c>
      <c r="T135">
        <v>113.4</v>
      </c>
      <c r="U135">
        <v>0</v>
      </c>
      <c r="V135">
        <v>39.1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59.23</v>
      </c>
      <c r="AD135">
        <v>0</v>
      </c>
      <c r="AE135">
        <v>754.97</v>
      </c>
      <c r="AF135">
        <v>545.03</v>
      </c>
      <c r="AG135">
        <v>100</v>
      </c>
      <c r="AH135">
        <v>33.33</v>
      </c>
      <c r="AI135">
        <v>100</v>
      </c>
      <c r="AJ135" s="3">
        <f t="shared" si="12"/>
        <v>50</v>
      </c>
      <c r="AK135" s="3">
        <f t="shared" si="13"/>
        <v>133.80000000000001</v>
      </c>
    </row>
    <row r="136" spans="1:37" x14ac:dyDescent="0.25">
      <c r="A136" t="s">
        <v>187</v>
      </c>
      <c r="B136" t="s">
        <v>44</v>
      </c>
      <c r="C136" t="s">
        <v>45</v>
      </c>
      <c r="D136" s="6">
        <v>800</v>
      </c>
      <c r="E136" s="7">
        <f t="shared" si="14"/>
        <v>0</v>
      </c>
      <c r="F136">
        <f t="shared" si="15"/>
        <v>800</v>
      </c>
      <c r="G136">
        <v>800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800</v>
      </c>
      <c r="O136">
        <v>362.16</v>
      </c>
      <c r="P136">
        <v>0</v>
      </c>
      <c r="Q136">
        <v>0</v>
      </c>
      <c r="R136">
        <v>0</v>
      </c>
      <c r="S136">
        <v>0</v>
      </c>
      <c r="T136">
        <v>75.599999999999994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437.76</v>
      </c>
      <c r="AF136">
        <v>362.24</v>
      </c>
      <c r="AG136">
        <v>66.67</v>
      </c>
      <c r="AH136">
        <v>33.33</v>
      </c>
      <c r="AI136">
        <v>66.66</v>
      </c>
      <c r="AJ136" s="3">
        <f t="shared" si="12"/>
        <v>33.333333333333336</v>
      </c>
      <c r="AK136" s="3">
        <f t="shared" si="13"/>
        <v>89.2</v>
      </c>
    </row>
    <row r="137" spans="1:37" x14ac:dyDescent="0.25">
      <c r="A137" t="s">
        <v>188</v>
      </c>
      <c r="B137" t="s">
        <v>115</v>
      </c>
      <c r="C137" t="s">
        <v>69</v>
      </c>
      <c r="D137" s="6">
        <v>698.84</v>
      </c>
      <c r="E137" s="7">
        <f t="shared" si="14"/>
        <v>0</v>
      </c>
      <c r="F137">
        <f t="shared" si="15"/>
        <v>698.84</v>
      </c>
      <c r="G137">
        <v>550</v>
      </c>
      <c r="I137">
        <v>0</v>
      </c>
      <c r="J137">
        <v>58.23</v>
      </c>
      <c r="K137">
        <v>0</v>
      </c>
      <c r="L137">
        <v>148.84</v>
      </c>
      <c r="M137">
        <v>0</v>
      </c>
      <c r="N137">
        <v>757.06999999999994</v>
      </c>
      <c r="O137">
        <v>248.99</v>
      </c>
      <c r="P137">
        <v>0</v>
      </c>
      <c r="Q137">
        <v>0</v>
      </c>
      <c r="R137">
        <v>0</v>
      </c>
      <c r="S137">
        <v>0</v>
      </c>
      <c r="T137">
        <v>66.040000000000006</v>
      </c>
      <c r="U137">
        <v>0</v>
      </c>
      <c r="V137">
        <v>2.2999999999999998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317.33000000000004</v>
      </c>
      <c r="AF137">
        <v>439.7399999999999</v>
      </c>
      <c r="AG137">
        <v>58.24</v>
      </c>
      <c r="AH137">
        <v>33.33</v>
      </c>
      <c r="AI137">
        <v>58.23</v>
      </c>
      <c r="AJ137" s="3">
        <f t="shared" si="12"/>
        <v>22.916666666666668</v>
      </c>
      <c r="AK137" s="3">
        <f t="shared" si="13"/>
        <v>77.920659999999998</v>
      </c>
    </row>
    <row r="138" spans="1:37" x14ac:dyDescent="0.25">
      <c r="A138" t="s">
        <v>189</v>
      </c>
      <c r="B138" t="s">
        <v>49</v>
      </c>
      <c r="C138" t="s">
        <v>39</v>
      </c>
      <c r="D138" s="6">
        <v>670.07</v>
      </c>
      <c r="E138" s="7">
        <f t="shared" si="14"/>
        <v>0</v>
      </c>
      <c r="F138">
        <f t="shared" si="15"/>
        <v>670.06999999999994</v>
      </c>
      <c r="G138">
        <v>500</v>
      </c>
      <c r="I138">
        <v>0</v>
      </c>
      <c r="J138">
        <v>0</v>
      </c>
      <c r="K138">
        <v>0</v>
      </c>
      <c r="L138">
        <v>170.07</v>
      </c>
      <c r="M138">
        <v>0</v>
      </c>
      <c r="N138">
        <v>670.06999999999994</v>
      </c>
      <c r="O138">
        <v>226.35</v>
      </c>
      <c r="P138">
        <v>0</v>
      </c>
      <c r="Q138">
        <v>0</v>
      </c>
      <c r="R138">
        <v>0</v>
      </c>
      <c r="S138">
        <v>0</v>
      </c>
      <c r="T138">
        <v>63.32</v>
      </c>
      <c r="U138">
        <v>0</v>
      </c>
      <c r="V138">
        <v>21.85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100</v>
      </c>
      <c r="AE138">
        <v>411.52000000000004</v>
      </c>
      <c r="AF138">
        <v>258.5499999999999</v>
      </c>
      <c r="AG138">
        <v>55.84</v>
      </c>
      <c r="AH138">
        <v>33.33</v>
      </c>
      <c r="AI138">
        <v>0</v>
      </c>
      <c r="AJ138" s="3">
        <f t="shared" si="12"/>
        <v>20.833333333333332</v>
      </c>
      <c r="AK138" s="3">
        <f t="shared" si="13"/>
        <v>74.712804999999989</v>
      </c>
    </row>
    <row r="139" spans="1:37" x14ac:dyDescent="0.25">
      <c r="A139" t="s">
        <v>190</v>
      </c>
      <c r="B139" t="s">
        <v>165</v>
      </c>
      <c r="C139" t="s">
        <v>39</v>
      </c>
      <c r="D139" s="6">
        <v>570.26</v>
      </c>
      <c r="E139" s="7">
        <f t="shared" si="14"/>
        <v>0</v>
      </c>
      <c r="F139">
        <f t="shared" si="15"/>
        <v>570.26</v>
      </c>
      <c r="G139">
        <v>430</v>
      </c>
      <c r="I139">
        <v>0</v>
      </c>
      <c r="J139">
        <v>0</v>
      </c>
      <c r="K139">
        <v>0</v>
      </c>
      <c r="L139">
        <v>140.26</v>
      </c>
      <c r="M139">
        <v>0</v>
      </c>
      <c r="N139">
        <v>570.26</v>
      </c>
      <c r="O139">
        <v>194.66</v>
      </c>
      <c r="P139">
        <v>0</v>
      </c>
      <c r="Q139">
        <v>0</v>
      </c>
      <c r="R139">
        <v>0</v>
      </c>
      <c r="S139">
        <v>0</v>
      </c>
      <c r="T139">
        <v>53.89</v>
      </c>
      <c r="U139">
        <v>0</v>
      </c>
      <c r="V139">
        <v>26.45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185.53</v>
      </c>
      <c r="AD139">
        <v>0</v>
      </c>
      <c r="AE139">
        <v>460.53</v>
      </c>
      <c r="AF139">
        <v>109.73000000000002</v>
      </c>
      <c r="AG139">
        <v>47.52</v>
      </c>
      <c r="AH139">
        <v>33.33</v>
      </c>
      <c r="AI139">
        <v>47.52</v>
      </c>
      <c r="AJ139" s="3">
        <f t="shared" si="12"/>
        <v>17.916666666666668</v>
      </c>
      <c r="AK139" s="3">
        <f t="shared" si="13"/>
        <v>63.58399</v>
      </c>
    </row>
    <row r="140" spans="1:37" x14ac:dyDescent="0.25">
      <c r="A140" t="s">
        <v>191</v>
      </c>
      <c r="B140" t="s">
        <v>41</v>
      </c>
      <c r="C140" t="s">
        <v>39</v>
      </c>
      <c r="D140" s="6">
        <v>451.55</v>
      </c>
      <c r="E140" s="7">
        <f t="shared" si="14"/>
        <v>0</v>
      </c>
      <c r="F140">
        <f t="shared" si="15"/>
        <v>451.55</v>
      </c>
      <c r="G140">
        <v>400</v>
      </c>
      <c r="I140">
        <v>0</v>
      </c>
      <c r="J140">
        <v>0</v>
      </c>
      <c r="K140">
        <v>0</v>
      </c>
      <c r="L140">
        <v>51.55</v>
      </c>
      <c r="M140">
        <v>0</v>
      </c>
      <c r="N140">
        <v>451.55</v>
      </c>
      <c r="O140">
        <v>181.08</v>
      </c>
      <c r="P140">
        <v>0</v>
      </c>
      <c r="Q140">
        <v>0</v>
      </c>
      <c r="R140">
        <v>0</v>
      </c>
      <c r="S140">
        <v>0</v>
      </c>
      <c r="T140">
        <v>42.67</v>
      </c>
      <c r="U140">
        <v>0</v>
      </c>
      <c r="V140">
        <v>17.25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241</v>
      </c>
      <c r="AF140">
        <v>210.55</v>
      </c>
      <c r="AG140">
        <v>37.630000000000003</v>
      </c>
      <c r="AH140">
        <v>33.33</v>
      </c>
      <c r="AI140">
        <v>37.630000000000003</v>
      </c>
      <c r="AJ140" s="3">
        <f t="shared" si="12"/>
        <v>16.666666666666668</v>
      </c>
      <c r="AK140" s="3">
        <f t="shared" si="13"/>
        <v>50.347825</v>
      </c>
    </row>
    <row r="141" spans="1:37" x14ac:dyDescent="0.25">
      <c r="A141" t="s">
        <v>192</v>
      </c>
      <c r="B141" t="s">
        <v>53</v>
      </c>
      <c r="C141" t="s">
        <v>39</v>
      </c>
      <c r="D141" s="6">
        <v>868.16</v>
      </c>
      <c r="E141" s="7">
        <f t="shared" si="14"/>
        <v>0</v>
      </c>
      <c r="F141">
        <f t="shared" si="15"/>
        <v>868.16</v>
      </c>
      <c r="G141">
        <v>700</v>
      </c>
      <c r="I141">
        <v>0</v>
      </c>
      <c r="J141">
        <v>0</v>
      </c>
      <c r="K141">
        <v>0</v>
      </c>
      <c r="L141">
        <v>168.16</v>
      </c>
      <c r="M141">
        <v>0</v>
      </c>
      <c r="N141">
        <v>868.16</v>
      </c>
      <c r="O141">
        <v>316.89</v>
      </c>
      <c r="P141">
        <v>0</v>
      </c>
      <c r="Q141">
        <v>0</v>
      </c>
      <c r="R141">
        <v>0</v>
      </c>
      <c r="S141">
        <v>0</v>
      </c>
      <c r="T141">
        <v>82.04</v>
      </c>
      <c r="U141">
        <v>0</v>
      </c>
      <c r="V141">
        <v>3.45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130.85</v>
      </c>
      <c r="AD141">
        <v>0</v>
      </c>
      <c r="AE141">
        <v>533.23</v>
      </c>
      <c r="AF141">
        <v>334.92999999999995</v>
      </c>
      <c r="AG141">
        <v>72.349999999999994</v>
      </c>
      <c r="AH141">
        <v>33.33</v>
      </c>
      <c r="AI141">
        <v>72.34</v>
      </c>
      <c r="AJ141" s="3">
        <f t="shared" si="12"/>
        <v>29.166666666666668</v>
      </c>
      <c r="AK141" s="3">
        <f t="shared" si="13"/>
        <v>96.799840000000003</v>
      </c>
    </row>
    <row r="142" spans="1:37" x14ac:dyDescent="0.25">
      <c r="A142" t="s">
        <v>193</v>
      </c>
      <c r="B142" t="s">
        <v>69</v>
      </c>
      <c r="C142" t="s">
        <v>69</v>
      </c>
      <c r="D142" s="6">
        <v>407.55</v>
      </c>
      <c r="E142" s="7">
        <f t="shared" si="14"/>
        <v>0</v>
      </c>
      <c r="F142">
        <f t="shared" si="15"/>
        <v>407.54999999999995</v>
      </c>
      <c r="G142">
        <v>400.03</v>
      </c>
      <c r="I142">
        <v>0</v>
      </c>
      <c r="J142">
        <v>0</v>
      </c>
      <c r="K142">
        <v>0</v>
      </c>
      <c r="L142">
        <v>7.52</v>
      </c>
      <c r="M142">
        <v>0</v>
      </c>
      <c r="N142">
        <v>407.54999999999995</v>
      </c>
      <c r="O142">
        <v>181.09</v>
      </c>
      <c r="P142">
        <v>0</v>
      </c>
      <c r="Q142">
        <v>0</v>
      </c>
      <c r="R142">
        <v>0</v>
      </c>
      <c r="S142">
        <v>0</v>
      </c>
      <c r="T142">
        <v>38.51</v>
      </c>
      <c r="U142">
        <v>0</v>
      </c>
      <c r="V142">
        <v>19.55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239.15</v>
      </c>
      <c r="AF142">
        <v>168.39999999999995</v>
      </c>
      <c r="AG142">
        <v>33.96</v>
      </c>
      <c r="AH142">
        <v>33.33</v>
      </c>
      <c r="AI142">
        <v>0</v>
      </c>
      <c r="AJ142" s="3">
        <f t="shared" si="12"/>
        <v>16.667916666666667</v>
      </c>
      <c r="AK142" s="3">
        <f t="shared" si="13"/>
        <v>45.441824999999994</v>
      </c>
    </row>
    <row r="143" spans="1:37" x14ac:dyDescent="0.25">
      <c r="A143" t="s">
        <v>194</v>
      </c>
      <c r="B143" t="s">
        <v>41</v>
      </c>
      <c r="C143" t="s">
        <v>39</v>
      </c>
      <c r="D143" s="6">
        <v>634.62</v>
      </c>
      <c r="E143" s="7">
        <f t="shared" si="14"/>
        <v>0</v>
      </c>
      <c r="F143">
        <f t="shared" si="15"/>
        <v>634.62</v>
      </c>
      <c r="G143">
        <v>400</v>
      </c>
      <c r="I143">
        <v>0</v>
      </c>
      <c r="J143">
        <v>52.88</v>
      </c>
      <c r="K143">
        <v>0</v>
      </c>
      <c r="L143">
        <v>234.62</v>
      </c>
      <c r="M143">
        <v>0</v>
      </c>
      <c r="N143">
        <v>687.5</v>
      </c>
      <c r="O143">
        <v>181.08</v>
      </c>
      <c r="P143">
        <v>0</v>
      </c>
      <c r="Q143">
        <v>0</v>
      </c>
      <c r="R143">
        <v>0</v>
      </c>
      <c r="S143">
        <v>0</v>
      </c>
      <c r="T143">
        <v>59.97</v>
      </c>
      <c r="U143">
        <v>0</v>
      </c>
      <c r="V143">
        <v>19.55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37.65</v>
      </c>
      <c r="AD143">
        <v>0</v>
      </c>
      <c r="AE143">
        <v>298.25</v>
      </c>
      <c r="AF143">
        <v>389.25</v>
      </c>
      <c r="AG143">
        <v>52.89</v>
      </c>
      <c r="AH143">
        <v>33.33</v>
      </c>
      <c r="AI143">
        <v>52.88</v>
      </c>
      <c r="AJ143" s="3">
        <f t="shared" si="12"/>
        <v>16.666666666666668</v>
      </c>
      <c r="AK143" s="3">
        <f t="shared" si="13"/>
        <v>70.760130000000004</v>
      </c>
    </row>
    <row r="144" spans="1:37" x14ac:dyDescent="0.25">
      <c r="A144" t="s">
        <v>195</v>
      </c>
      <c r="B144" t="s">
        <v>71</v>
      </c>
      <c r="C144" t="s">
        <v>39</v>
      </c>
      <c r="D144" s="6">
        <v>567.84</v>
      </c>
      <c r="E144" s="7">
        <f t="shared" si="14"/>
        <v>0</v>
      </c>
      <c r="F144">
        <f t="shared" si="15"/>
        <v>567.84</v>
      </c>
      <c r="G144">
        <v>400</v>
      </c>
      <c r="I144">
        <v>0</v>
      </c>
      <c r="J144">
        <v>0</v>
      </c>
      <c r="K144">
        <v>0</v>
      </c>
      <c r="L144">
        <v>167.84</v>
      </c>
      <c r="M144">
        <v>0</v>
      </c>
      <c r="N144">
        <v>567.84</v>
      </c>
      <c r="O144">
        <v>181.08</v>
      </c>
      <c r="P144">
        <v>0</v>
      </c>
      <c r="Q144">
        <v>0</v>
      </c>
      <c r="R144">
        <v>0</v>
      </c>
      <c r="S144">
        <v>0</v>
      </c>
      <c r="T144">
        <v>53.66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234.74</v>
      </c>
      <c r="AF144">
        <v>333.1</v>
      </c>
      <c r="AG144">
        <v>47.32</v>
      </c>
      <c r="AH144">
        <v>33.33</v>
      </c>
      <c r="AI144">
        <v>47.32</v>
      </c>
      <c r="AJ144" s="3">
        <f t="shared" si="12"/>
        <v>16.666666666666668</v>
      </c>
      <c r="AK144" s="3">
        <f t="shared" si="13"/>
        <v>63.314160000000001</v>
      </c>
    </row>
    <row r="145" spans="1:37" x14ac:dyDescent="0.25">
      <c r="A145" t="s">
        <v>196</v>
      </c>
      <c r="B145" t="s">
        <v>115</v>
      </c>
      <c r="C145" t="s">
        <v>69</v>
      </c>
      <c r="D145" s="6">
        <v>829.95</v>
      </c>
      <c r="E145" s="7">
        <f t="shared" si="14"/>
        <v>0</v>
      </c>
      <c r="F145">
        <f t="shared" si="15"/>
        <v>829.95</v>
      </c>
      <c r="G145">
        <v>600</v>
      </c>
      <c r="I145">
        <v>0</v>
      </c>
      <c r="J145">
        <v>0</v>
      </c>
      <c r="K145">
        <v>0</v>
      </c>
      <c r="L145">
        <v>229.95</v>
      </c>
      <c r="M145">
        <v>0</v>
      </c>
      <c r="N145">
        <v>829.95</v>
      </c>
      <c r="O145">
        <v>271.62</v>
      </c>
      <c r="P145">
        <v>0</v>
      </c>
      <c r="Q145">
        <v>0</v>
      </c>
      <c r="R145">
        <v>0</v>
      </c>
      <c r="S145">
        <v>0</v>
      </c>
      <c r="T145">
        <v>78.430000000000007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350.05</v>
      </c>
      <c r="AF145">
        <v>479.90000000000003</v>
      </c>
      <c r="AG145">
        <v>69.16</v>
      </c>
      <c r="AH145">
        <v>33.33</v>
      </c>
      <c r="AI145">
        <v>69.16</v>
      </c>
      <c r="AJ145" s="3">
        <f t="shared" si="12"/>
        <v>25</v>
      </c>
      <c r="AK145" s="3">
        <f t="shared" si="13"/>
        <v>92.539425000000008</v>
      </c>
    </row>
    <row r="146" spans="1:37" x14ac:dyDescent="0.25">
      <c r="A146" t="s">
        <v>197</v>
      </c>
      <c r="B146" t="s">
        <v>66</v>
      </c>
      <c r="C146" t="s">
        <v>39</v>
      </c>
      <c r="D146" s="6">
        <v>573.4</v>
      </c>
      <c r="E146" s="7">
        <f t="shared" si="14"/>
        <v>0</v>
      </c>
      <c r="F146">
        <f t="shared" si="15"/>
        <v>573.4</v>
      </c>
      <c r="G146">
        <v>400</v>
      </c>
      <c r="I146">
        <v>0</v>
      </c>
      <c r="J146">
        <v>47.78</v>
      </c>
      <c r="K146">
        <v>0</v>
      </c>
      <c r="L146">
        <v>173.4</v>
      </c>
      <c r="M146">
        <v>0</v>
      </c>
      <c r="N146">
        <v>621.18000000000006</v>
      </c>
      <c r="O146">
        <v>181.08</v>
      </c>
      <c r="P146">
        <v>0</v>
      </c>
      <c r="Q146">
        <v>0</v>
      </c>
      <c r="R146">
        <v>0</v>
      </c>
      <c r="S146">
        <v>0</v>
      </c>
      <c r="T146">
        <v>54.19</v>
      </c>
      <c r="U146">
        <v>0</v>
      </c>
      <c r="V146">
        <v>16.100000000000001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251.37</v>
      </c>
      <c r="AF146">
        <v>369.81000000000006</v>
      </c>
      <c r="AG146">
        <v>47.78</v>
      </c>
      <c r="AH146">
        <v>33.33</v>
      </c>
      <c r="AI146">
        <v>47.78</v>
      </c>
      <c r="AJ146" s="3">
        <f t="shared" si="12"/>
        <v>16.666666666666668</v>
      </c>
      <c r="AK146" s="3">
        <f t="shared" si="13"/>
        <v>63.934100000000001</v>
      </c>
    </row>
    <row r="147" spans="1:37" x14ac:dyDescent="0.25">
      <c r="A147" t="s">
        <v>198</v>
      </c>
      <c r="B147" t="s">
        <v>66</v>
      </c>
      <c r="C147" t="s">
        <v>39</v>
      </c>
      <c r="D147" s="6">
        <v>558.35</v>
      </c>
      <c r="E147" s="7">
        <f t="shared" si="14"/>
        <v>0</v>
      </c>
      <c r="F147">
        <f t="shared" si="15"/>
        <v>558.35</v>
      </c>
      <c r="G147">
        <v>400</v>
      </c>
      <c r="I147">
        <v>0</v>
      </c>
      <c r="J147">
        <v>0</v>
      </c>
      <c r="K147">
        <v>0</v>
      </c>
      <c r="L147">
        <v>158.35</v>
      </c>
      <c r="M147">
        <v>0</v>
      </c>
      <c r="N147">
        <v>558.35</v>
      </c>
      <c r="O147">
        <v>181.08</v>
      </c>
      <c r="P147">
        <v>0</v>
      </c>
      <c r="Q147">
        <v>0</v>
      </c>
      <c r="R147">
        <v>0</v>
      </c>
      <c r="S147">
        <v>0</v>
      </c>
      <c r="T147">
        <v>52.76</v>
      </c>
      <c r="U147">
        <v>0</v>
      </c>
      <c r="V147">
        <v>12.65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44.38</v>
      </c>
      <c r="AD147">
        <v>0</v>
      </c>
      <c r="AE147">
        <v>290.87</v>
      </c>
      <c r="AF147">
        <v>267.48</v>
      </c>
      <c r="AG147">
        <v>46.53</v>
      </c>
      <c r="AH147">
        <v>33.33</v>
      </c>
      <c r="AI147">
        <v>46.53</v>
      </c>
      <c r="AJ147" s="3">
        <f t="shared" si="12"/>
        <v>16.666666666666668</v>
      </c>
      <c r="AK147" s="3">
        <f t="shared" si="13"/>
        <v>62.256025000000001</v>
      </c>
    </row>
    <row r="148" spans="1:37" x14ac:dyDescent="0.25">
      <c r="A148" t="s">
        <v>199</v>
      </c>
      <c r="B148" t="s">
        <v>66</v>
      </c>
      <c r="C148" t="s">
        <v>39</v>
      </c>
      <c r="D148" s="6">
        <v>606.76</v>
      </c>
      <c r="E148" s="7">
        <f t="shared" si="14"/>
        <v>0</v>
      </c>
      <c r="F148">
        <f t="shared" si="15"/>
        <v>606.76</v>
      </c>
      <c r="G148">
        <v>400</v>
      </c>
      <c r="I148">
        <v>0</v>
      </c>
      <c r="J148">
        <v>0</v>
      </c>
      <c r="K148">
        <v>0</v>
      </c>
      <c r="L148">
        <v>206.76</v>
      </c>
      <c r="M148">
        <v>0</v>
      </c>
      <c r="N148">
        <v>606.76</v>
      </c>
      <c r="O148">
        <v>181.08</v>
      </c>
      <c r="P148">
        <v>0</v>
      </c>
      <c r="Q148">
        <v>0</v>
      </c>
      <c r="R148">
        <v>0</v>
      </c>
      <c r="S148">
        <v>0</v>
      </c>
      <c r="T148">
        <v>57.34</v>
      </c>
      <c r="U148">
        <v>0</v>
      </c>
      <c r="V148">
        <v>12.65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170.8</v>
      </c>
      <c r="AD148">
        <v>0</v>
      </c>
      <c r="AE148">
        <v>421.87</v>
      </c>
      <c r="AF148">
        <v>184.89</v>
      </c>
      <c r="AG148">
        <v>50.56</v>
      </c>
      <c r="AH148">
        <v>33.33</v>
      </c>
      <c r="AI148">
        <v>50.56</v>
      </c>
      <c r="AJ148" s="3">
        <f t="shared" si="12"/>
        <v>16.666666666666668</v>
      </c>
      <c r="AK148" s="3">
        <f t="shared" si="13"/>
        <v>67.653739999999999</v>
      </c>
    </row>
    <row r="149" spans="1:37" x14ac:dyDescent="0.25">
      <c r="A149" t="s">
        <v>200</v>
      </c>
      <c r="B149" t="s">
        <v>47</v>
      </c>
      <c r="C149" t="s">
        <v>39</v>
      </c>
      <c r="D149" s="6">
        <v>1041.32</v>
      </c>
      <c r="E149" s="7">
        <f t="shared" si="14"/>
        <v>0</v>
      </c>
      <c r="F149">
        <f t="shared" si="15"/>
        <v>1041.32</v>
      </c>
      <c r="G149">
        <v>680</v>
      </c>
      <c r="I149">
        <v>0</v>
      </c>
      <c r="J149">
        <v>86.77</v>
      </c>
      <c r="K149">
        <v>0</v>
      </c>
      <c r="L149">
        <v>361.32</v>
      </c>
      <c r="M149">
        <v>0</v>
      </c>
      <c r="N149">
        <v>1128.0899999999999</v>
      </c>
      <c r="O149">
        <v>307.83999999999997</v>
      </c>
      <c r="P149">
        <v>0</v>
      </c>
      <c r="Q149">
        <v>0</v>
      </c>
      <c r="R149">
        <v>0</v>
      </c>
      <c r="S149">
        <v>35.51</v>
      </c>
      <c r="T149">
        <v>98.4</v>
      </c>
      <c r="U149">
        <v>0</v>
      </c>
      <c r="V149">
        <v>20.7</v>
      </c>
      <c r="W149">
        <v>0</v>
      </c>
      <c r="X149">
        <v>0</v>
      </c>
      <c r="Y149">
        <v>0</v>
      </c>
      <c r="Z149">
        <v>0</v>
      </c>
      <c r="AA149">
        <v>65.63</v>
      </c>
      <c r="AB149">
        <v>0</v>
      </c>
      <c r="AC149">
        <v>0</v>
      </c>
      <c r="AD149">
        <v>0</v>
      </c>
      <c r="AE149">
        <v>528.07999999999993</v>
      </c>
      <c r="AF149">
        <v>600.01</v>
      </c>
      <c r="AG149">
        <v>86.78</v>
      </c>
      <c r="AH149">
        <v>33.33</v>
      </c>
      <c r="AI149">
        <v>86.77</v>
      </c>
      <c r="AJ149" s="3">
        <f t="shared" si="12"/>
        <v>28.333333333333332</v>
      </c>
      <c r="AK149" s="3">
        <f t="shared" si="13"/>
        <v>116.10718</v>
      </c>
    </row>
    <row r="150" spans="1:37" x14ac:dyDescent="0.25">
      <c r="A150" t="s">
        <v>201</v>
      </c>
      <c r="B150" t="s">
        <v>47</v>
      </c>
      <c r="C150" t="s">
        <v>39</v>
      </c>
      <c r="D150" s="6">
        <v>725.7</v>
      </c>
      <c r="E150" s="7">
        <f t="shared" si="14"/>
        <v>0</v>
      </c>
      <c r="F150">
        <f t="shared" si="15"/>
        <v>725.7</v>
      </c>
      <c r="G150">
        <v>480</v>
      </c>
      <c r="I150">
        <v>0</v>
      </c>
      <c r="J150">
        <v>0</v>
      </c>
      <c r="K150">
        <v>0</v>
      </c>
      <c r="L150">
        <v>245.7</v>
      </c>
      <c r="M150">
        <v>0</v>
      </c>
      <c r="N150">
        <v>725.7</v>
      </c>
      <c r="O150">
        <v>217.3</v>
      </c>
      <c r="P150">
        <v>0</v>
      </c>
      <c r="Q150">
        <v>0</v>
      </c>
      <c r="R150">
        <v>0</v>
      </c>
      <c r="S150">
        <v>0</v>
      </c>
      <c r="T150">
        <v>68.58</v>
      </c>
      <c r="U150">
        <v>0</v>
      </c>
      <c r="V150">
        <v>16.100000000000001</v>
      </c>
      <c r="W150">
        <v>0</v>
      </c>
      <c r="X150">
        <v>0</v>
      </c>
      <c r="Y150">
        <v>0</v>
      </c>
      <c r="Z150">
        <v>0</v>
      </c>
      <c r="AA150">
        <v>27.84</v>
      </c>
      <c r="AB150">
        <v>0</v>
      </c>
      <c r="AC150">
        <v>73.69</v>
      </c>
      <c r="AD150">
        <v>0</v>
      </c>
      <c r="AE150">
        <v>403.51</v>
      </c>
      <c r="AF150">
        <v>322.19000000000005</v>
      </c>
      <c r="AG150">
        <v>60.48</v>
      </c>
      <c r="AH150">
        <v>33.33</v>
      </c>
      <c r="AI150">
        <v>60.47</v>
      </c>
      <c r="AJ150" s="3">
        <f t="shared" si="12"/>
        <v>20</v>
      </c>
      <c r="AK150" s="3">
        <f t="shared" si="13"/>
        <v>80.91555000000001</v>
      </c>
    </row>
    <row r="151" spans="1:37" x14ac:dyDescent="0.25">
      <c r="A151" t="s">
        <v>202</v>
      </c>
      <c r="B151" t="s">
        <v>71</v>
      </c>
      <c r="C151" t="s">
        <v>39</v>
      </c>
      <c r="D151" s="6">
        <v>533.41999999999996</v>
      </c>
      <c r="E151" s="7">
        <f t="shared" si="14"/>
        <v>0</v>
      </c>
      <c r="F151">
        <f t="shared" si="15"/>
        <v>533.41999999999996</v>
      </c>
      <c r="G151">
        <v>400</v>
      </c>
      <c r="I151">
        <v>0</v>
      </c>
      <c r="J151">
        <v>0</v>
      </c>
      <c r="K151">
        <v>0</v>
      </c>
      <c r="L151">
        <v>133.41999999999999</v>
      </c>
      <c r="M151">
        <v>0</v>
      </c>
      <c r="N151">
        <v>533.41999999999996</v>
      </c>
      <c r="O151">
        <v>181.08</v>
      </c>
      <c r="P151">
        <v>0</v>
      </c>
      <c r="Q151">
        <v>0</v>
      </c>
      <c r="R151">
        <v>0</v>
      </c>
      <c r="S151">
        <v>0</v>
      </c>
      <c r="T151">
        <v>50.41</v>
      </c>
      <c r="U151">
        <v>0</v>
      </c>
      <c r="V151">
        <v>25.3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110.81</v>
      </c>
      <c r="AC151">
        <v>0</v>
      </c>
      <c r="AD151">
        <v>0</v>
      </c>
      <c r="AE151">
        <v>367.6</v>
      </c>
      <c r="AF151">
        <v>165.81999999999994</v>
      </c>
      <c r="AG151">
        <v>44.45</v>
      </c>
      <c r="AH151">
        <v>33.33</v>
      </c>
      <c r="AI151">
        <v>44.45</v>
      </c>
      <c r="AJ151" s="3">
        <f t="shared" si="12"/>
        <v>16.666666666666668</v>
      </c>
      <c r="AK151" s="3">
        <f t="shared" si="13"/>
        <v>59.476329999999997</v>
      </c>
    </row>
    <row r="152" spans="1:37" x14ac:dyDescent="0.25">
      <c r="A152" t="s">
        <v>203</v>
      </c>
      <c r="B152" t="s">
        <v>71</v>
      </c>
      <c r="C152" t="s">
        <v>39</v>
      </c>
      <c r="D152" s="6">
        <v>746.14</v>
      </c>
      <c r="E152" s="7">
        <f t="shared" si="14"/>
        <v>0</v>
      </c>
      <c r="F152">
        <f t="shared" si="15"/>
        <v>746.14</v>
      </c>
      <c r="G152">
        <v>520</v>
      </c>
      <c r="I152">
        <v>0</v>
      </c>
      <c r="J152">
        <v>0</v>
      </c>
      <c r="K152">
        <v>0</v>
      </c>
      <c r="L152">
        <v>226.14</v>
      </c>
      <c r="M152">
        <v>0</v>
      </c>
      <c r="N152">
        <v>746.14</v>
      </c>
      <c r="O152">
        <v>235.4</v>
      </c>
      <c r="P152">
        <v>0</v>
      </c>
      <c r="Q152">
        <v>0</v>
      </c>
      <c r="R152">
        <v>0</v>
      </c>
      <c r="S152">
        <v>0</v>
      </c>
      <c r="T152">
        <v>70.510000000000005</v>
      </c>
      <c r="U152">
        <v>0</v>
      </c>
      <c r="V152">
        <v>24.15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117.94</v>
      </c>
      <c r="AD152">
        <v>0</v>
      </c>
      <c r="AE152">
        <v>448</v>
      </c>
      <c r="AF152">
        <v>298.14</v>
      </c>
      <c r="AG152">
        <v>62.18</v>
      </c>
      <c r="AH152">
        <v>33.33</v>
      </c>
      <c r="AI152">
        <v>62.18</v>
      </c>
      <c r="AJ152" s="3">
        <f t="shared" si="12"/>
        <v>21.666666666666668</v>
      </c>
      <c r="AK152" s="3">
        <f t="shared" si="13"/>
        <v>83.194609999999997</v>
      </c>
    </row>
    <row r="154" spans="1:37" ht="15.75" x14ac:dyDescent="0.25">
      <c r="F154" s="11">
        <f>SUM(F6:F153)</f>
        <v>120996.59000000001</v>
      </c>
      <c r="H154">
        <f>SUM(H6:H153)</f>
        <v>507.55</v>
      </c>
      <c r="T154">
        <f>SUM(T6:T153)</f>
        <v>11465.880000000006</v>
      </c>
      <c r="V154">
        <f>SUM(V6:V153)</f>
        <v>2331.0500000000006</v>
      </c>
      <c r="X154">
        <f>SUM(X6:X153)</f>
        <v>90.080000000000013</v>
      </c>
      <c r="Y154">
        <f>SUM(Y6:Y153)</f>
        <v>113.78</v>
      </c>
      <c r="AA154">
        <f>SUM(AA6:AA153)</f>
        <v>552.29000000000008</v>
      </c>
      <c r="AG154" s="1">
        <f>SUM(AG6:AG153)</f>
        <v>10083.060000000001</v>
      </c>
      <c r="AH154" s="1">
        <f>SUM(AH6:AH153)</f>
        <v>4845.0699999999924</v>
      </c>
      <c r="AI154" s="1">
        <f>SUM(AI6:AI153)</f>
        <v>9088.3099999999977</v>
      </c>
      <c r="AJ154" s="5">
        <f>SUM(AJ6:AJ153)</f>
        <v>3547.5058333333313</v>
      </c>
    </row>
    <row r="155" spans="1:37" x14ac:dyDescent="0.25">
      <c r="H155">
        <v>-377.38</v>
      </c>
    </row>
    <row r="156" spans="1:37" x14ac:dyDescent="0.25">
      <c r="F156">
        <f>+F154*9.45%</f>
        <v>11434.177754999999</v>
      </c>
      <c r="H156">
        <f>SUM(H154:H155)</f>
        <v>130.17000000000002</v>
      </c>
    </row>
    <row r="157" spans="1:37" x14ac:dyDescent="0.25">
      <c r="H157">
        <v>-98.4</v>
      </c>
    </row>
  </sheetData>
  <pageMargins left="0.7" right="0.7" top="0.75" bottom="0.75" header="0.3" footer="0.3"/>
  <pageSetup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workbookViewId="0">
      <selection activeCell="I14" sqref="I14"/>
    </sheetView>
  </sheetViews>
  <sheetFormatPr baseColWidth="10" defaultRowHeight="15" x14ac:dyDescent="0.25"/>
  <cols>
    <col min="4" max="4" width="6.85546875" customWidth="1"/>
    <col min="7" max="7" width="2.42578125" customWidth="1"/>
    <col min="8" max="8" width="4.28515625" customWidth="1"/>
    <col min="10" max="10" width="16.5703125" bestFit="1" customWidth="1"/>
    <col min="12" max="12" width="17.28515625" bestFit="1" customWidth="1"/>
  </cols>
  <sheetData>
    <row r="1" spans="1:15" x14ac:dyDescent="0.25">
      <c r="A1" t="s">
        <v>204</v>
      </c>
    </row>
    <row r="2" spans="1:15" x14ac:dyDescent="0.25">
      <c r="A2" t="s">
        <v>205</v>
      </c>
      <c r="I2">
        <v>402.14</v>
      </c>
      <c r="K2" t="s">
        <v>260</v>
      </c>
      <c r="O2">
        <v>460.68</v>
      </c>
    </row>
    <row r="3" spans="1:15" x14ac:dyDescent="0.25">
      <c r="A3" t="s">
        <v>206</v>
      </c>
      <c r="I3">
        <v>372.9</v>
      </c>
      <c r="K3" t="s">
        <v>261</v>
      </c>
      <c r="O3">
        <v>241.97</v>
      </c>
    </row>
    <row r="4" spans="1:15" x14ac:dyDescent="0.25">
      <c r="A4" t="s">
        <v>207</v>
      </c>
      <c r="I4">
        <v>484.9</v>
      </c>
      <c r="K4" t="s">
        <v>262</v>
      </c>
      <c r="O4">
        <v>443.48</v>
      </c>
    </row>
    <row r="5" spans="1:15" x14ac:dyDescent="0.25">
      <c r="A5" t="s">
        <v>208</v>
      </c>
      <c r="I5">
        <v>471.64</v>
      </c>
      <c r="K5" t="s">
        <v>263</v>
      </c>
      <c r="O5">
        <v>158.68</v>
      </c>
    </row>
    <row r="6" spans="1:15" x14ac:dyDescent="0.25">
      <c r="A6" t="s">
        <v>209</v>
      </c>
      <c r="I6">
        <v>361.85</v>
      </c>
      <c r="K6" t="s">
        <v>264</v>
      </c>
      <c r="O6">
        <v>251.47</v>
      </c>
    </row>
    <row r="7" spans="1:15" x14ac:dyDescent="0.25">
      <c r="A7" t="s">
        <v>210</v>
      </c>
      <c r="I7">
        <v>370.46</v>
      </c>
      <c r="K7" t="s">
        <v>265</v>
      </c>
      <c r="O7">
        <v>474.78</v>
      </c>
    </row>
    <row r="8" spans="1:15" x14ac:dyDescent="0.25">
      <c r="A8" t="s">
        <v>211</v>
      </c>
      <c r="I8">
        <v>196.77</v>
      </c>
      <c r="K8" t="s">
        <v>266</v>
      </c>
      <c r="O8">
        <v>368.6</v>
      </c>
    </row>
    <row r="9" spans="1:15" x14ac:dyDescent="0.25">
      <c r="A9" t="s">
        <v>212</v>
      </c>
      <c r="I9">
        <v>299.85000000000002</v>
      </c>
      <c r="K9" t="s">
        <v>267</v>
      </c>
      <c r="O9">
        <v>212.23</v>
      </c>
    </row>
    <row r="10" spans="1:15" x14ac:dyDescent="0.25">
      <c r="A10" t="s">
        <v>213</v>
      </c>
      <c r="I10">
        <v>481.13</v>
      </c>
      <c r="K10" t="s">
        <v>268</v>
      </c>
      <c r="O10">
        <v>547.69000000000005</v>
      </c>
    </row>
    <row r="11" spans="1:15" x14ac:dyDescent="0.25">
      <c r="A11" t="s">
        <v>214</v>
      </c>
      <c r="I11">
        <v>468.53</v>
      </c>
      <c r="K11" t="s">
        <v>269</v>
      </c>
      <c r="O11">
        <v>480.74</v>
      </c>
    </row>
    <row r="12" spans="1:15" x14ac:dyDescent="0.25">
      <c r="A12" t="s">
        <v>215</v>
      </c>
      <c r="I12">
        <v>139.37</v>
      </c>
      <c r="K12" t="s">
        <v>270</v>
      </c>
      <c r="O12">
        <v>353.48</v>
      </c>
    </row>
    <row r="13" spans="1:15" x14ac:dyDescent="0.25">
      <c r="A13" t="s">
        <v>216</v>
      </c>
      <c r="I13">
        <v>367.49</v>
      </c>
      <c r="K13" t="s">
        <v>271</v>
      </c>
      <c r="O13">
        <v>427.51</v>
      </c>
    </row>
    <row r="14" spans="1:15" x14ac:dyDescent="0.25">
      <c r="A14" t="s">
        <v>217</v>
      </c>
      <c r="I14">
        <v>290.87</v>
      </c>
      <c r="K14" t="s">
        <v>272</v>
      </c>
      <c r="O14">
        <v>374.72</v>
      </c>
    </row>
    <row r="15" spans="1:15" x14ac:dyDescent="0.25">
      <c r="A15" t="s">
        <v>218</v>
      </c>
      <c r="I15">
        <v>482.68</v>
      </c>
      <c r="K15" t="s">
        <v>273</v>
      </c>
      <c r="O15">
        <v>455.26</v>
      </c>
    </row>
    <row r="16" spans="1:15" x14ac:dyDescent="0.25">
      <c r="A16" t="s">
        <v>219</v>
      </c>
      <c r="I16">
        <v>273</v>
      </c>
      <c r="K16" t="s">
        <v>274</v>
      </c>
      <c r="O16">
        <v>434.75</v>
      </c>
    </row>
    <row r="17" spans="1:15" x14ac:dyDescent="0.25">
      <c r="A17" t="s">
        <v>220</v>
      </c>
      <c r="I17">
        <v>331.77</v>
      </c>
      <c r="K17" t="s">
        <v>275</v>
      </c>
      <c r="O17">
        <v>254.47</v>
      </c>
    </row>
    <row r="18" spans="1:15" x14ac:dyDescent="0.25">
      <c r="A18" t="s">
        <v>221</v>
      </c>
      <c r="I18">
        <v>188</v>
      </c>
      <c r="K18" t="s">
        <v>276</v>
      </c>
      <c r="O18">
        <v>302.51</v>
      </c>
    </row>
    <row r="19" spans="1:15" x14ac:dyDescent="0.25">
      <c r="A19" t="s">
        <v>222</v>
      </c>
      <c r="I19">
        <v>169.86</v>
      </c>
      <c r="K19" t="s">
        <v>277</v>
      </c>
      <c r="O19">
        <v>268.92</v>
      </c>
    </row>
    <row r="20" spans="1:15" x14ac:dyDescent="0.25">
      <c r="A20" t="s">
        <v>223</v>
      </c>
      <c r="I20">
        <v>408.67</v>
      </c>
      <c r="K20" t="s">
        <v>278</v>
      </c>
      <c r="O20">
        <v>402.42</v>
      </c>
    </row>
    <row r="21" spans="1:15" x14ac:dyDescent="0.25">
      <c r="A21" t="s">
        <v>224</v>
      </c>
      <c r="I21">
        <v>360.1</v>
      </c>
      <c r="K21" t="s">
        <v>279</v>
      </c>
      <c r="O21">
        <v>250.26</v>
      </c>
    </row>
    <row r="22" spans="1:15" x14ac:dyDescent="0.25">
      <c r="A22" t="s">
        <v>225</v>
      </c>
      <c r="I22">
        <v>197.17</v>
      </c>
      <c r="K22" t="s">
        <v>280</v>
      </c>
      <c r="O22">
        <v>281.68</v>
      </c>
    </row>
    <row r="23" spans="1:15" x14ac:dyDescent="0.25">
      <c r="A23" t="s">
        <v>226</v>
      </c>
      <c r="I23">
        <v>439.74</v>
      </c>
      <c r="K23" t="s">
        <v>281</v>
      </c>
      <c r="O23">
        <v>383.97</v>
      </c>
    </row>
    <row r="24" spans="1:15" x14ac:dyDescent="0.25">
      <c r="A24" t="s">
        <v>227</v>
      </c>
      <c r="I24">
        <v>109.73</v>
      </c>
      <c r="K24" t="s">
        <v>282</v>
      </c>
      <c r="O24">
        <v>360.72</v>
      </c>
    </row>
    <row r="25" spans="1:15" x14ac:dyDescent="0.25">
      <c r="A25" t="s">
        <v>228</v>
      </c>
      <c r="I25">
        <v>210.55</v>
      </c>
      <c r="K25" t="s">
        <v>283</v>
      </c>
      <c r="O25">
        <v>211.62</v>
      </c>
    </row>
    <row r="26" spans="1:15" x14ac:dyDescent="0.25">
      <c r="A26" t="s">
        <v>229</v>
      </c>
      <c r="I26">
        <v>389.25</v>
      </c>
      <c r="K26" t="s">
        <v>284</v>
      </c>
      <c r="O26">
        <v>322.02999999999997</v>
      </c>
    </row>
    <row r="27" spans="1:15" x14ac:dyDescent="0.25">
      <c r="A27" t="s">
        <v>230</v>
      </c>
      <c r="I27">
        <v>298.14</v>
      </c>
      <c r="K27" t="s">
        <v>285</v>
      </c>
      <c r="O27">
        <v>420.81</v>
      </c>
    </row>
    <row r="28" spans="1:15" x14ac:dyDescent="0.25">
      <c r="K28" t="s">
        <v>286</v>
      </c>
      <c r="O28">
        <v>679.09</v>
      </c>
    </row>
    <row r="29" spans="1:15" x14ac:dyDescent="0.25">
      <c r="K29" t="s">
        <v>287</v>
      </c>
      <c r="O29">
        <v>156.97</v>
      </c>
    </row>
    <row r="30" spans="1:15" x14ac:dyDescent="0.25">
      <c r="K30" t="s">
        <v>288</v>
      </c>
      <c r="O30">
        <v>264.83999999999997</v>
      </c>
    </row>
    <row r="31" spans="1:15" x14ac:dyDescent="0.25">
      <c r="K31" t="s">
        <v>289</v>
      </c>
      <c r="O31">
        <v>359.3</v>
      </c>
    </row>
    <row r="32" spans="1:15" x14ac:dyDescent="0.25">
      <c r="K32" t="s">
        <v>290</v>
      </c>
      <c r="O32">
        <v>381.96</v>
      </c>
    </row>
    <row r="33" spans="11:15" x14ac:dyDescent="0.25">
      <c r="K33" t="s">
        <v>291</v>
      </c>
      <c r="O33">
        <v>444.17</v>
      </c>
    </row>
    <row r="34" spans="11:15" x14ac:dyDescent="0.25">
      <c r="K34" t="s">
        <v>292</v>
      </c>
      <c r="O34">
        <v>386.68</v>
      </c>
    </row>
    <row r="35" spans="11:15" x14ac:dyDescent="0.25">
      <c r="K35" t="s">
        <v>293</v>
      </c>
      <c r="O35">
        <v>252.87</v>
      </c>
    </row>
    <row r="36" spans="11:15" x14ac:dyDescent="0.25">
      <c r="K36" t="s">
        <v>294</v>
      </c>
      <c r="O36">
        <v>297.58</v>
      </c>
    </row>
    <row r="37" spans="11:15" x14ac:dyDescent="0.25">
      <c r="K37" t="s">
        <v>295</v>
      </c>
      <c r="O37">
        <v>310.58999999999997</v>
      </c>
    </row>
    <row r="38" spans="11:15" x14ac:dyDescent="0.25">
      <c r="K38" t="s">
        <v>296</v>
      </c>
      <c r="O38">
        <v>212.09</v>
      </c>
    </row>
    <row r="39" spans="11:15" x14ac:dyDescent="0.25">
      <c r="K39" t="s">
        <v>297</v>
      </c>
      <c r="O39">
        <v>188.09</v>
      </c>
    </row>
    <row r="40" spans="11:15" x14ac:dyDescent="0.25">
      <c r="K40" t="s">
        <v>298</v>
      </c>
      <c r="O40">
        <v>218.05</v>
      </c>
    </row>
    <row r="41" spans="11:15" x14ac:dyDescent="0.25">
      <c r="K41" t="s">
        <v>299</v>
      </c>
      <c r="O41">
        <v>712.26</v>
      </c>
    </row>
    <row r="42" spans="11:15" x14ac:dyDescent="0.25">
      <c r="K42" t="s">
        <v>300</v>
      </c>
      <c r="O42">
        <v>186.25</v>
      </c>
    </row>
    <row r="43" spans="11:15" x14ac:dyDescent="0.25">
      <c r="K43" t="s">
        <v>301</v>
      </c>
      <c r="O43">
        <v>468</v>
      </c>
    </row>
    <row r="44" spans="11:15" x14ac:dyDescent="0.25">
      <c r="K44" t="s">
        <v>302</v>
      </c>
      <c r="O44">
        <v>401</v>
      </c>
    </row>
    <row r="45" spans="11:15" x14ac:dyDescent="0.25">
      <c r="K45" t="s">
        <v>303</v>
      </c>
      <c r="O45">
        <v>266.86</v>
      </c>
    </row>
    <row r="46" spans="11:15" x14ac:dyDescent="0.25">
      <c r="K46" t="s">
        <v>304</v>
      </c>
      <c r="O46">
        <v>362.24</v>
      </c>
    </row>
    <row r="47" spans="11:15" x14ac:dyDescent="0.25">
      <c r="K47" t="s">
        <v>305</v>
      </c>
      <c r="O47">
        <v>295.86</v>
      </c>
    </row>
    <row r="48" spans="11:15" x14ac:dyDescent="0.25">
      <c r="K48" t="s">
        <v>306</v>
      </c>
      <c r="O48">
        <v>367.75</v>
      </c>
    </row>
    <row r="49" spans="11:15" x14ac:dyDescent="0.25">
      <c r="K49" t="s">
        <v>307</v>
      </c>
      <c r="O49">
        <v>354.64</v>
      </c>
    </row>
    <row r="50" spans="11:15" x14ac:dyDescent="0.25">
      <c r="K50" t="s">
        <v>308</v>
      </c>
      <c r="O50">
        <v>109.16</v>
      </c>
    </row>
    <row r="51" spans="11:15" x14ac:dyDescent="0.25">
      <c r="K51" t="s">
        <v>309</v>
      </c>
      <c r="O51">
        <v>446.66</v>
      </c>
    </row>
    <row r="52" spans="11:15" x14ac:dyDescent="0.25">
      <c r="K52" t="s">
        <v>310</v>
      </c>
      <c r="O52">
        <v>671.67</v>
      </c>
    </row>
    <row r="53" spans="11:15" x14ac:dyDescent="0.25">
      <c r="K53" t="s">
        <v>311</v>
      </c>
      <c r="O53">
        <v>290.20999999999998</v>
      </c>
    </row>
    <row r="54" spans="11:15" x14ac:dyDescent="0.25">
      <c r="K54" t="s">
        <v>312</v>
      </c>
      <c r="O54">
        <v>660.35</v>
      </c>
    </row>
    <row r="55" spans="11:15" x14ac:dyDescent="0.25">
      <c r="K55" t="s">
        <v>313</v>
      </c>
      <c r="O55">
        <v>190.88</v>
      </c>
    </row>
    <row r="56" spans="11:15" x14ac:dyDescent="0.25">
      <c r="K56" t="s">
        <v>314</v>
      </c>
      <c r="O56">
        <v>186.86</v>
      </c>
    </row>
    <row r="57" spans="11:15" x14ac:dyDescent="0.25">
      <c r="K57" t="s">
        <v>315</v>
      </c>
      <c r="O57">
        <v>402.97</v>
      </c>
    </row>
    <row r="58" spans="11:15" x14ac:dyDescent="0.25">
      <c r="K58" t="s">
        <v>316</v>
      </c>
      <c r="O58">
        <v>60.22</v>
      </c>
    </row>
    <row r="59" spans="11:15" x14ac:dyDescent="0.25">
      <c r="K59" t="s">
        <v>317</v>
      </c>
      <c r="O59">
        <v>217.62</v>
      </c>
    </row>
    <row r="60" spans="11:15" x14ac:dyDescent="0.25">
      <c r="K60" t="s">
        <v>318</v>
      </c>
      <c r="O60">
        <v>194.64</v>
      </c>
    </row>
    <row r="61" spans="11:15" x14ac:dyDescent="0.25">
      <c r="K61" t="s">
        <v>319</v>
      </c>
      <c r="O61">
        <v>644.45000000000005</v>
      </c>
    </row>
    <row r="62" spans="11:15" x14ac:dyDescent="0.25">
      <c r="K62" t="s">
        <v>320</v>
      </c>
      <c r="O62">
        <v>140.01</v>
      </c>
    </row>
    <row r="63" spans="11:15" x14ac:dyDescent="0.25">
      <c r="K63" t="s">
        <v>321</v>
      </c>
      <c r="O63">
        <v>104.81</v>
      </c>
    </row>
    <row r="64" spans="11:15" x14ac:dyDescent="0.25">
      <c r="K64" t="s">
        <v>322</v>
      </c>
      <c r="O64">
        <v>434.25</v>
      </c>
    </row>
    <row r="65" spans="11:16" x14ac:dyDescent="0.25">
      <c r="K65" t="s">
        <v>323</v>
      </c>
      <c r="O65">
        <v>285.74</v>
      </c>
    </row>
    <row r="66" spans="11:16" x14ac:dyDescent="0.25">
      <c r="K66" t="s">
        <v>324</v>
      </c>
      <c r="O66">
        <v>229.05</v>
      </c>
    </row>
    <row r="67" spans="11:16" x14ac:dyDescent="0.25">
      <c r="K67" t="s">
        <v>325</v>
      </c>
      <c r="O67">
        <v>423.18</v>
      </c>
    </row>
    <row r="68" spans="11:16" x14ac:dyDescent="0.25">
      <c r="K68" t="s">
        <v>326</v>
      </c>
      <c r="O68">
        <v>284.64999999999998</v>
      </c>
    </row>
    <row r="69" spans="11:16" x14ac:dyDescent="0.25">
      <c r="K69" t="s">
        <v>327</v>
      </c>
      <c r="O69">
        <v>393.8</v>
      </c>
    </row>
    <row r="70" spans="11:16" x14ac:dyDescent="0.25">
      <c r="K70" t="s">
        <v>328</v>
      </c>
      <c r="O70">
        <v>618.55999999999995</v>
      </c>
    </row>
    <row r="71" spans="11:16" x14ac:dyDescent="0.25">
      <c r="K71" t="s">
        <v>329</v>
      </c>
      <c r="O71">
        <v>152.80000000000001</v>
      </c>
    </row>
    <row r="72" spans="11:16" x14ac:dyDescent="0.25">
      <c r="K72" t="s">
        <v>330</v>
      </c>
      <c r="O72">
        <v>456.65</v>
      </c>
    </row>
    <row r="73" spans="11:16" x14ac:dyDescent="0.25">
      <c r="K73" t="s">
        <v>331</v>
      </c>
      <c r="O73">
        <v>395.19</v>
      </c>
    </row>
    <row r="74" spans="11:16" x14ac:dyDescent="0.25">
      <c r="K74" t="s">
        <v>332</v>
      </c>
      <c r="O74">
        <v>267.02</v>
      </c>
    </row>
    <row r="75" spans="11:16" x14ac:dyDescent="0.25">
      <c r="K75" t="s">
        <v>333</v>
      </c>
      <c r="P75">
        <v>212.15</v>
      </c>
    </row>
    <row r="76" spans="11:16" x14ac:dyDescent="0.25">
      <c r="K76" t="s">
        <v>334</v>
      </c>
      <c r="P76">
        <v>495.94</v>
      </c>
    </row>
    <row r="77" spans="11:16" x14ac:dyDescent="0.25">
      <c r="K77" t="s">
        <v>335</v>
      </c>
      <c r="P77">
        <v>2535.52</v>
      </c>
    </row>
    <row r="78" spans="11:16" x14ac:dyDescent="0.25">
      <c r="K78" t="s">
        <v>336</v>
      </c>
      <c r="P78">
        <v>2144.52</v>
      </c>
    </row>
    <row r="79" spans="11:16" x14ac:dyDescent="0.25">
      <c r="K79" t="s">
        <v>337</v>
      </c>
      <c r="P79">
        <v>525.78</v>
      </c>
    </row>
    <row r="80" spans="11:16" x14ac:dyDescent="0.25">
      <c r="K80" t="s">
        <v>338</v>
      </c>
      <c r="P80">
        <v>290.52999999999997</v>
      </c>
    </row>
    <row r="81" spans="11:16" x14ac:dyDescent="0.25">
      <c r="K81" t="s">
        <v>339</v>
      </c>
      <c r="P81">
        <v>130.57</v>
      </c>
    </row>
    <row r="82" spans="11:16" x14ac:dyDescent="0.25">
      <c r="K82" t="s">
        <v>340</v>
      </c>
      <c r="P82">
        <v>199.43</v>
      </c>
    </row>
    <row r="83" spans="11:16" x14ac:dyDescent="0.25">
      <c r="K83" t="s">
        <v>341</v>
      </c>
      <c r="P83">
        <v>330.29</v>
      </c>
    </row>
    <row r="84" spans="11:16" x14ac:dyDescent="0.25">
      <c r="K84" t="s">
        <v>342</v>
      </c>
      <c r="P84">
        <v>631.98</v>
      </c>
    </row>
    <row r="85" spans="11:16" x14ac:dyDescent="0.25">
      <c r="K85" t="s">
        <v>343</v>
      </c>
      <c r="P85">
        <v>185</v>
      </c>
    </row>
    <row r="86" spans="11:16" x14ac:dyDescent="0.25">
      <c r="K86" t="s">
        <v>344</v>
      </c>
      <c r="P86">
        <v>474.28</v>
      </c>
    </row>
    <row r="87" spans="11:16" x14ac:dyDescent="0.25">
      <c r="K87" t="s">
        <v>345</v>
      </c>
      <c r="P87">
        <v>432.17</v>
      </c>
    </row>
    <row r="88" spans="11:16" x14ac:dyDescent="0.25">
      <c r="K88" t="s">
        <v>346</v>
      </c>
      <c r="P88">
        <v>844.13</v>
      </c>
    </row>
    <row r="89" spans="11:16" x14ac:dyDescent="0.25">
      <c r="K89" t="s">
        <v>347</v>
      </c>
      <c r="P89">
        <v>405.2</v>
      </c>
    </row>
    <row r="90" spans="11:16" x14ac:dyDescent="0.25">
      <c r="K90" t="s">
        <v>348</v>
      </c>
      <c r="P90">
        <v>488.21</v>
      </c>
    </row>
    <row r="91" spans="11:16" x14ac:dyDescent="0.25">
      <c r="K91" t="s">
        <v>349</v>
      </c>
      <c r="P91">
        <v>211.19</v>
      </c>
    </row>
    <row r="92" spans="11:16" x14ac:dyDescent="0.25">
      <c r="K92" t="s">
        <v>350</v>
      </c>
      <c r="P92">
        <v>159.27000000000001</v>
      </c>
    </row>
    <row r="93" spans="11:16" x14ac:dyDescent="0.25">
      <c r="K93" t="s">
        <v>351</v>
      </c>
      <c r="P93">
        <v>446.4</v>
      </c>
    </row>
    <row r="94" spans="11:16" x14ac:dyDescent="0.25">
      <c r="K94" t="s">
        <v>352</v>
      </c>
      <c r="P94">
        <v>338.63</v>
      </c>
    </row>
    <row r="95" spans="11:16" x14ac:dyDescent="0.25">
      <c r="K95" t="s">
        <v>353</v>
      </c>
      <c r="P95">
        <v>290.83999999999997</v>
      </c>
    </row>
    <row r="96" spans="11:16" x14ac:dyDescent="0.25">
      <c r="K96" t="s">
        <v>354</v>
      </c>
      <c r="P96">
        <v>0.53</v>
      </c>
    </row>
    <row r="97" spans="11:16" x14ac:dyDescent="0.25">
      <c r="K97" t="s">
        <v>355</v>
      </c>
      <c r="P97">
        <v>347.58</v>
      </c>
    </row>
    <row r="98" spans="11:16" x14ac:dyDescent="0.25">
      <c r="K98" t="s">
        <v>356</v>
      </c>
      <c r="P98">
        <v>399.54</v>
      </c>
    </row>
    <row r="99" spans="11:16" x14ac:dyDescent="0.25">
      <c r="K99" t="s">
        <v>357</v>
      </c>
      <c r="P99">
        <v>413.49</v>
      </c>
    </row>
    <row r="100" spans="11:16" x14ac:dyDescent="0.25">
      <c r="K100" t="s">
        <v>358</v>
      </c>
      <c r="P100">
        <v>141.29</v>
      </c>
    </row>
    <row r="101" spans="11:16" x14ac:dyDescent="0.25">
      <c r="K101" t="s">
        <v>359</v>
      </c>
      <c r="P101">
        <v>545.03</v>
      </c>
    </row>
    <row r="102" spans="11:16" x14ac:dyDescent="0.25">
      <c r="K102" t="s">
        <v>360</v>
      </c>
      <c r="P102">
        <v>362.24</v>
      </c>
    </row>
    <row r="103" spans="11:16" x14ac:dyDescent="0.25">
      <c r="K103" t="s">
        <v>361</v>
      </c>
      <c r="P103">
        <v>258.55</v>
      </c>
    </row>
    <row r="104" spans="11:16" x14ac:dyDescent="0.25">
      <c r="K104" t="s">
        <v>362</v>
      </c>
      <c r="P104">
        <v>334.93</v>
      </c>
    </row>
    <row r="105" spans="11:16" x14ac:dyDescent="0.25">
      <c r="K105" t="s">
        <v>363</v>
      </c>
      <c r="P105">
        <v>168.4</v>
      </c>
    </row>
    <row r="106" spans="11:16" x14ac:dyDescent="0.25">
      <c r="K106" t="s">
        <v>364</v>
      </c>
      <c r="P106">
        <v>333.1</v>
      </c>
    </row>
    <row r="107" spans="11:16" x14ac:dyDescent="0.25">
      <c r="K107" t="s">
        <v>365</v>
      </c>
      <c r="P107">
        <v>479.9</v>
      </c>
    </row>
    <row r="108" spans="11:16" x14ac:dyDescent="0.25">
      <c r="K108" t="s">
        <v>366</v>
      </c>
      <c r="P108">
        <v>369.81</v>
      </c>
    </row>
    <row r="109" spans="11:16" x14ac:dyDescent="0.25">
      <c r="K109" t="s">
        <v>367</v>
      </c>
      <c r="P109">
        <v>267.48</v>
      </c>
    </row>
    <row r="110" spans="11:16" x14ac:dyDescent="0.25">
      <c r="K110" t="s">
        <v>368</v>
      </c>
      <c r="P110">
        <v>184.89</v>
      </c>
    </row>
    <row r="111" spans="11:16" x14ac:dyDescent="0.25">
      <c r="K111" t="s">
        <v>369</v>
      </c>
      <c r="P111">
        <v>600.01</v>
      </c>
    </row>
    <row r="112" spans="11:16" x14ac:dyDescent="0.25">
      <c r="K112" t="s">
        <v>370</v>
      </c>
      <c r="P112">
        <v>322.19</v>
      </c>
    </row>
    <row r="113" spans="9:17" x14ac:dyDescent="0.25">
      <c r="K113" t="s">
        <v>371</v>
      </c>
      <c r="P113">
        <v>165.82</v>
      </c>
    </row>
    <row r="115" spans="9:17" x14ac:dyDescent="0.25">
      <c r="J115" t="s">
        <v>595</v>
      </c>
      <c r="K115">
        <v>371.18</v>
      </c>
      <c r="L115" t="s">
        <v>598</v>
      </c>
      <c r="M115">
        <v>417.17</v>
      </c>
    </row>
    <row r="116" spans="9:17" x14ac:dyDescent="0.25">
      <c r="J116" t="s">
        <v>596</v>
      </c>
      <c r="K116">
        <v>320.54000000000002</v>
      </c>
      <c r="L116" t="s">
        <v>599</v>
      </c>
      <c r="M116">
        <v>147.75</v>
      </c>
    </row>
    <row r="117" spans="9:17" x14ac:dyDescent="0.25">
      <c r="J117" t="s">
        <v>597</v>
      </c>
      <c r="K117">
        <v>351.53</v>
      </c>
      <c r="L117" t="s">
        <v>600</v>
      </c>
      <c r="M117">
        <v>147.75</v>
      </c>
    </row>
    <row r="118" spans="9:17" x14ac:dyDescent="0.25">
      <c r="L118" t="s">
        <v>601</v>
      </c>
      <c r="M118">
        <v>249.42</v>
      </c>
    </row>
    <row r="121" spans="9:17" x14ac:dyDescent="0.25">
      <c r="I121">
        <f>SUM(I2:I117)</f>
        <v>8566.56</v>
      </c>
      <c r="K121">
        <f>SUM(K115:K117)</f>
        <v>1043.25</v>
      </c>
      <c r="M121">
        <f>SUM(M115:M118)</f>
        <v>962.09</v>
      </c>
      <c r="O121">
        <f>SUM(O2:O117)</f>
        <v>24973.990000000005</v>
      </c>
      <c r="P121">
        <f>SUM(P75:P116)</f>
        <v>17466.809999999994</v>
      </c>
      <c r="Q121">
        <f>SUM(I121:P121)</f>
        <v>53012.7</v>
      </c>
    </row>
    <row r="122" spans="9:17" x14ac:dyDescent="0.25">
      <c r="Q122">
        <v>-53012.7</v>
      </c>
    </row>
    <row r="123" spans="9:17" x14ac:dyDescent="0.25">
      <c r="Q123">
        <f>SUM(Q121:Q122)</f>
        <v>0</v>
      </c>
    </row>
    <row r="125" spans="9:17" x14ac:dyDescent="0.25">
      <c r="L125">
        <v>51007.360000000001</v>
      </c>
      <c r="N125">
        <f>+I121+O121+P121</f>
        <v>51007.360000000001</v>
      </c>
    </row>
    <row r="126" spans="9:17" x14ac:dyDescent="0.25">
      <c r="L126">
        <v>-51136.24</v>
      </c>
    </row>
    <row r="127" spans="9:17" x14ac:dyDescent="0.25">
      <c r="L127">
        <f>SUM(L125:L126)</f>
        <v>-128.87999999999738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workbookViewId="0">
      <selection activeCell="K2" sqref="K2:K113"/>
    </sheetView>
  </sheetViews>
  <sheetFormatPr baseColWidth="10" defaultRowHeight="15" x14ac:dyDescent="0.25"/>
  <cols>
    <col min="1" max="1" width="37.42578125" customWidth="1"/>
    <col min="7" max="7" width="19.85546875" customWidth="1"/>
  </cols>
  <sheetData>
    <row r="1" spans="1:11" x14ac:dyDescent="0.25">
      <c r="A1" t="s">
        <v>231</v>
      </c>
      <c r="B1" t="s">
        <v>232</v>
      </c>
      <c r="C1">
        <v>8566562021063020</v>
      </c>
    </row>
    <row r="2" spans="1:11" x14ac:dyDescent="0.25">
      <c r="A2" t="s">
        <v>233</v>
      </c>
      <c r="B2" t="s">
        <v>234</v>
      </c>
      <c r="C2">
        <v>40214</v>
      </c>
      <c r="D2">
        <v>979890619</v>
      </c>
      <c r="E2">
        <f>+C2/100</f>
        <v>402.14</v>
      </c>
      <c r="G2" t="s">
        <v>372</v>
      </c>
      <c r="H2">
        <v>46068</v>
      </c>
      <c r="I2" t="s">
        <v>373</v>
      </c>
      <c r="K2">
        <f>+H2/100</f>
        <v>460.68</v>
      </c>
    </row>
    <row r="3" spans="1:11" x14ac:dyDescent="0.25">
      <c r="A3" t="s">
        <v>235</v>
      </c>
      <c r="B3" t="s">
        <v>234</v>
      </c>
      <c r="C3">
        <v>37290</v>
      </c>
      <c r="D3">
        <v>988346859</v>
      </c>
      <c r="E3">
        <f t="shared" ref="E3:E27" si="0">+C3/100</f>
        <v>372.9</v>
      </c>
      <c r="G3" t="s">
        <v>374</v>
      </c>
      <c r="H3">
        <v>24197</v>
      </c>
      <c r="I3" t="s">
        <v>375</v>
      </c>
      <c r="K3">
        <f t="shared" ref="K3:K66" si="1">+H3/100</f>
        <v>241.97</v>
      </c>
    </row>
    <row r="4" spans="1:11" x14ac:dyDescent="0.25">
      <c r="A4" t="s">
        <v>236</v>
      </c>
      <c r="B4" t="s">
        <v>234</v>
      </c>
      <c r="C4">
        <v>48490</v>
      </c>
      <c r="D4">
        <v>982818394</v>
      </c>
      <c r="E4">
        <f t="shared" si="0"/>
        <v>484.9</v>
      </c>
      <c r="G4" t="s">
        <v>376</v>
      </c>
      <c r="H4">
        <v>44348</v>
      </c>
      <c r="I4" t="s">
        <v>377</v>
      </c>
      <c r="K4">
        <f t="shared" si="1"/>
        <v>443.48</v>
      </c>
    </row>
    <row r="5" spans="1:11" x14ac:dyDescent="0.25">
      <c r="A5" t="s">
        <v>237</v>
      </c>
      <c r="B5" t="s">
        <v>234</v>
      </c>
      <c r="C5">
        <v>47164</v>
      </c>
      <c r="D5">
        <v>924859531</v>
      </c>
      <c r="E5">
        <f t="shared" si="0"/>
        <v>471.64</v>
      </c>
      <c r="G5" t="s">
        <v>378</v>
      </c>
      <c r="H5">
        <v>15868</v>
      </c>
      <c r="I5" t="s">
        <v>379</v>
      </c>
      <c r="K5">
        <f t="shared" si="1"/>
        <v>158.68</v>
      </c>
    </row>
    <row r="6" spans="1:11" x14ac:dyDescent="0.25">
      <c r="A6" t="s">
        <v>238</v>
      </c>
      <c r="B6" t="s">
        <v>234</v>
      </c>
      <c r="C6">
        <v>36185</v>
      </c>
      <c r="D6">
        <v>959888864</v>
      </c>
      <c r="E6">
        <f t="shared" si="0"/>
        <v>361.85</v>
      </c>
      <c r="G6" t="s">
        <v>380</v>
      </c>
      <c r="H6">
        <v>25147</v>
      </c>
      <c r="I6" t="s">
        <v>381</v>
      </c>
      <c r="K6">
        <f t="shared" si="1"/>
        <v>251.47</v>
      </c>
    </row>
    <row r="7" spans="1:11" x14ac:dyDescent="0.25">
      <c r="A7" t="s">
        <v>239</v>
      </c>
      <c r="B7" t="s">
        <v>234</v>
      </c>
      <c r="C7">
        <v>37046</v>
      </c>
      <c r="D7">
        <v>988451241</v>
      </c>
      <c r="E7">
        <f t="shared" si="0"/>
        <v>370.46</v>
      </c>
      <c r="G7" t="s">
        <v>382</v>
      </c>
      <c r="H7">
        <v>47478</v>
      </c>
      <c r="I7" t="s">
        <v>383</v>
      </c>
      <c r="K7">
        <f t="shared" si="1"/>
        <v>474.78</v>
      </c>
    </row>
    <row r="8" spans="1:11" x14ac:dyDescent="0.25">
      <c r="A8" t="s">
        <v>240</v>
      </c>
      <c r="B8" t="s">
        <v>234</v>
      </c>
      <c r="C8">
        <v>19677</v>
      </c>
      <c r="D8">
        <v>988633709</v>
      </c>
      <c r="E8">
        <f t="shared" si="0"/>
        <v>196.77</v>
      </c>
      <c r="G8" t="s">
        <v>384</v>
      </c>
      <c r="H8">
        <v>36860</v>
      </c>
      <c r="I8" t="s">
        <v>385</v>
      </c>
      <c r="K8">
        <f t="shared" si="1"/>
        <v>368.6</v>
      </c>
    </row>
    <row r="9" spans="1:11" x14ac:dyDescent="0.25">
      <c r="A9" t="s">
        <v>241</v>
      </c>
      <c r="B9" t="s">
        <v>234</v>
      </c>
      <c r="C9">
        <v>29985</v>
      </c>
      <c r="D9">
        <v>995703763</v>
      </c>
      <c r="E9">
        <f t="shared" si="0"/>
        <v>299.85000000000002</v>
      </c>
      <c r="G9" t="s">
        <v>386</v>
      </c>
      <c r="H9">
        <v>21223</v>
      </c>
      <c r="I9" t="s">
        <v>387</v>
      </c>
      <c r="K9">
        <f t="shared" si="1"/>
        <v>212.23</v>
      </c>
    </row>
    <row r="10" spans="1:11" x14ac:dyDescent="0.25">
      <c r="A10" t="s">
        <v>242</v>
      </c>
      <c r="B10" t="s">
        <v>234</v>
      </c>
      <c r="C10">
        <v>48113</v>
      </c>
      <c r="D10">
        <v>967952830</v>
      </c>
      <c r="E10">
        <f t="shared" si="0"/>
        <v>481.13</v>
      </c>
      <c r="G10" t="s">
        <v>388</v>
      </c>
      <c r="H10">
        <v>54769</v>
      </c>
      <c r="I10" t="s">
        <v>389</v>
      </c>
      <c r="K10">
        <f t="shared" si="1"/>
        <v>547.69000000000005</v>
      </c>
    </row>
    <row r="11" spans="1:11" x14ac:dyDescent="0.25">
      <c r="A11" t="s">
        <v>243</v>
      </c>
      <c r="B11" t="s">
        <v>234</v>
      </c>
      <c r="C11">
        <v>46853</v>
      </c>
      <c r="D11">
        <v>980889587</v>
      </c>
      <c r="E11">
        <f t="shared" si="0"/>
        <v>468.53</v>
      </c>
      <c r="G11" t="s">
        <v>390</v>
      </c>
      <c r="H11">
        <v>48074</v>
      </c>
      <c r="I11" t="s">
        <v>391</v>
      </c>
      <c r="K11">
        <f t="shared" si="1"/>
        <v>480.74</v>
      </c>
    </row>
    <row r="12" spans="1:11" x14ac:dyDescent="0.25">
      <c r="A12" t="s">
        <v>244</v>
      </c>
      <c r="B12" t="s">
        <v>234</v>
      </c>
      <c r="C12">
        <v>13937</v>
      </c>
      <c r="D12">
        <v>991858456</v>
      </c>
      <c r="E12">
        <f t="shared" si="0"/>
        <v>139.37</v>
      </c>
      <c r="G12" t="s">
        <v>392</v>
      </c>
      <c r="H12">
        <v>35348</v>
      </c>
      <c r="I12" t="s">
        <v>393</v>
      </c>
      <c r="K12">
        <f t="shared" si="1"/>
        <v>353.48</v>
      </c>
    </row>
    <row r="13" spans="1:11" x14ac:dyDescent="0.25">
      <c r="A13" t="s">
        <v>245</v>
      </c>
      <c r="B13" t="s">
        <v>234</v>
      </c>
      <c r="C13">
        <v>36749</v>
      </c>
      <c r="D13">
        <v>959631081</v>
      </c>
      <c r="E13">
        <f t="shared" si="0"/>
        <v>367.49</v>
      </c>
      <c r="G13" t="s">
        <v>394</v>
      </c>
      <c r="H13">
        <v>42751</v>
      </c>
      <c r="I13" t="s">
        <v>395</v>
      </c>
      <c r="K13">
        <f t="shared" si="1"/>
        <v>427.51</v>
      </c>
    </row>
    <row r="14" spans="1:11" x14ac:dyDescent="0.25">
      <c r="A14" t="s">
        <v>246</v>
      </c>
      <c r="B14" t="s">
        <v>234</v>
      </c>
      <c r="C14">
        <v>29087</v>
      </c>
      <c r="D14">
        <v>989614064</v>
      </c>
      <c r="E14">
        <f t="shared" si="0"/>
        <v>290.87</v>
      </c>
      <c r="G14" t="s">
        <v>396</v>
      </c>
      <c r="H14">
        <v>37472</v>
      </c>
      <c r="I14" t="s">
        <v>397</v>
      </c>
      <c r="K14">
        <f t="shared" si="1"/>
        <v>374.72</v>
      </c>
    </row>
    <row r="15" spans="1:11" x14ac:dyDescent="0.25">
      <c r="A15" t="s">
        <v>247</v>
      </c>
      <c r="B15" t="s">
        <v>234</v>
      </c>
      <c r="C15">
        <v>48268</v>
      </c>
      <c r="D15">
        <v>990228568</v>
      </c>
      <c r="E15">
        <f t="shared" si="0"/>
        <v>482.68</v>
      </c>
      <c r="G15" t="s">
        <v>398</v>
      </c>
      <c r="H15">
        <v>45526</v>
      </c>
      <c r="I15" t="s">
        <v>399</v>
      </c>
      <c r="K15">
        <f t="shared" si="1"/>
        <v>455.26</v>
      </c>
    </row>
    <row r="16" spans="1:11" x14ac:dyDescent="0.25">
      <c r="A16" t="s">
        <v>248</v>
      </c>
      <c r="B16" t="s">
        <v>234</v>
      </c>
      <c r="C16">
        <v>27300</v>
      </c>
      <c r="D16">
        <v>990989928</v>
      </c>
      <c r="E16">
        <f t="shared" si="0"/>
        <v>273</v>
      </c>
      <c r="G16" t="s">
        <v>400</v>
      </c>
      <c r="H16">
        <v>43475</v>
      </c>
      <c r="I16" t="s">
        <v>401</v>
      </c>
      <c r="K16">
        <f t="shared" si="1"/>
        <v>434.75</v>
      </c>
    </row>
    <row r="17" spans="1:11" x14ac:dyDescent="0.25">
      <c r="A17" t="s">
        <v>249</v>
      </c>
      <c r="B17" t="s">
        <v>234</v>
      </c>
      <c r="C17">
        <v>33177</v>
      </c>
      <c r="D17">
        <v>980373001</v>
      </c>
      <c r="E17">
        <f t="shared" si="0"/>
        <v>331.77</v>
      </c>
      <c r="G17" t="s">
        <v>402</v>
      </c>
      <c r="H17">
        <v>25447</v>
      </c>
      <c r="I17" t="s">
        <v>403</v>
      </c>
      <c r="K17">
        <f t="shared" si="1"/>
        <v>254.47</v>
      </c>
    </row>
    <row r="18" spans="1:11" x14ac:dyDescent="0.25">
      <c r="A18" t="s">
        <v>250</v>
      </c>
      <c r="B18" t="s">
        <v>234</v>
      </c>
      <c r="C18">
        <v>18800</v>
      </c>
      <c r="D18">
        <v>981089768</v>
      </c>
      <c r="E18">
        <f t="shared" si="0"/>
        <v>188</v>
      </c>
      <c r="G18" t="s">
        <v>404</v>
      </c>
      <c r="H18">
        <v>30251</v>
      </c>
      <c r="I18" t="s">
        <v>405</v>
      </c>
      <c r="K18">
        <f t="shared" si="1"/>
        <v>302.51</v>
      </c>
    </row>
    <row r="19" spans="1:11" x14ac:dyDescent="0.25">
      <c r="A19" t="s">
        <v>251</v>
      </c>
      <c r="B19" t="s">
        <v>234</v>
      </c>
      <c r="C19">
        <v>16986</v>
      </c>
      <c r="D19">
        <v>979946398</v>
      </c>
      <c r="E19">
        <f t="shared" si="0"/>
        <v>169.86</v>
      </c>
      <c r="G19" t="s">
        <v>406</v>
      </c>
      <c r="H19">
        <v>26892</v>
      </c>
      <c r="I19" t="s">
        <v>407</v>
      </c>
      <c r="K19">
        <f t="shared" si="1"/>
        <v>268.92</v>
      </c>
    </row>
    <row r="20" spans="1:11" x14ac:dyDescent="0.25">
      <c r="A20" t="s">
        <v>252</v>
      </c>
      <c r="B20" t="s">
        <v>234</v>
      </c>
      <c r="C20">
        <v>40867</v>
      </c>
      <c r="D20">
        <v>968011602</v>
      </c>
      <c r="E20">
        <f t="shared" si="0"/>
        <v>408.67</v>
      </c>
      <c r="G20" t="s">
        <v>408</v>
      </c>
      <c r="H20">
        <v>40242</v>
      </c>
      <c r="I20" t="s">
        <v>409</v>
      </c>
      <c r="K20">
        <f t="shared" si="1"/>
        <v>402.42</v>
      </c>
    </row>
    <row r="21" spans="1:11" x14ac:dyDescent="0.25">
      <c r="A21" t="s">
        <v>253</v>
      </c>
      <c r="B21" t="s">
        <v>234</v>
      </c>
      <c r="C21">
        <v>36010</v>
      </c>
      <c r="D21">
        <v>993071421</v>
      </c>
      <c r="E21">
        <f t="shared" si="0"/>
        <v>360.1</v>
      </c>
      <c r="G21" t="s">
        <v>410</v>
      </c>
      <c r="H21">
        <v>25026</v>
      </c>
      <c r="I21" t="s">
        <v>411</v>
      </c>
      <c r="K21">
        <f t="shared" si="1"/>
        <v>250.26</v>
      </c>
    </row>
    <row r="22" spans="1:11" x14ac:dyDescent="0.25">
      <c r="A22" t="s">
        <v>254</v>
      </c>
      <c r="B22" t="s">
        <v>234</v>
      </c>
      <c r="C22">
        <v>19717</v>
      </c>
      <c r="D22">
        <v>981000482</v>
      </c>
      <c r="E22">
        <f t="shared" si="0"/>
        <v>197.17</v>
      </c>
      <c r="G22" t="s">
        <v>412</v>
      </c>
      <c r="H22">
        <v>28168</v>
      </c>
      <c r="I22" t="s">
        <v>413</v>
      </c>
      <c r="K22">
        <f t="shared" si="1"/>
        <v>281.68</v>
      </c>
    </row>
    <row r="23" spans="1:11" x14ac:dyDescent="0.25">
      <c r="A23" t="s">
        <v>255</v>
      </c>
      <c r="B23" t="s">
        <v>234</v>
      </c>
      <c r="C23">
        <v>43974</v>
      </c>
      <c r="D23">
        <v>939284443</v>
      </c>
      <c r="E23">
        <f t="shared" si="0"/>
        <v>439.74</v>
      </c>
      <c r="G23" t="s">
        <v>414</v>
      </c>
      <c r="H23">
        <v>38397</v>
      </c>
      <c r="I23" t="s">
        <v>415</v>
      </c>
      <c r="K23">
        <f t="shared" si="1"/>
        <v>383.97</v>
      </c>
    </row>
    <row r="24" spans="1:11" x14ac:dyDescent="0.25">
      <c r="A24" t="s">
        <v>256</v>
      </c>
      <c r="B24" t="s">
        <v>234</v>
      </c>
      <c r="C24">
        <v>10973</v>
      </c>
      <c r="D24">
        <v>989053958</v>
      </c>
      <c r="E24">
        <f t="shared" si="0"/>
        <v>109.73</v>
      </c>
      <c r="G24" t="s">
        <v>416</v>
      </c>
      <c r="H24">
        <v>36072</v>
      </c>
      <c r="I24" t="s">
        <v>417</v>
      </c>
      <c r="K24">
        <f t="shared" si="1"/>
        <v>360.72</v>
      </c>
    </row>
    <row r="25" spans="1:11" x14ac:dyDescent="0.25">
      <c r="A25" t="s">
        <v>257</v>
      </c>
      <c r="B25" t="s">
        <v>234</v>
      </c>
      <c r="C25">
        <v>21055</v>
      </c>
      <c r="D25">
        <v>989555581</v>
      </c>
      <c r="E25">
        <f t="shared" si="0"/>
        <v>210.55</v>
      </c>
      <c r="G25" t="s">
        <v>418</v>
      </c>
      <c r="H25">
        <v>21162</v>
      </c>
      <c r="I25" t="s">
        <v>419</v>
      </c>
      <c r="K25">
        <f t="shared" si="1"/>
        <v>211.62</v>
      </c>
    </row>
    <row r="26" spans="1:11" x14ac:dyDescent="0.25">
      <c r="A26" t="s">
        <v>258</v>
      </c>
      <c r="B26" t="s">
        <v>234</v>
      </c>
      <c r="C26">
        <v>38925</v>
      </c>
      <c r="D26">
        <v>967523917</v>
      </c>
      <c r="E26">
        <f t="shared" si="0"/>
        <v>389.25</v>
      </c>
      <c r="G26" t="s">
        <v>420</v>
      </c>
      <c r="H26">
        <v>32203</v>
      </c>
      <c r="I26" t="s">
        <v>421</v>
      </c>
      <c r="K26">
        <f t="shared" si="1"/>
        <v>322.02999999999997</v>
      </c>
    </row>
    <row r="27" spans="1:11" x14ac:dyDescent="0.25">
      <c r="A27" t="s">
        <v>259</v>
      </c>
      <c r="B27" t="s">
        <v>234</v>
      </c>
      <c r="C27">
        <v>29814</v>
      </c>
      <c r="D27">
        <v>986602344</v>
      </c>
      <c r="E27">
        <f t="shared" si="0"/>
        <v>298.14</v>
      </c>
      <c r="G27" t="s">
        <v>422</v>
      </c>
      <c r="H27">
        <v>42081</v>
      </c>
      <c r="I27" t="s">
        <v>423</v>
      </c>
      <c r="K27">
        <f t="shared" si="1"/>
        <v>420.81</v>
      </c>
    </row>
    <row r="28" spans="1:11" x14ac:dyDescent="0.25">
      <c r="G28" t="s">
        <v>424</v>
      </c>
      <c r="H28">
        <v>67909</v>
      </c>
      <c r="I28" t="s">
        <v>425</v>
      </c>
      <c r="K28">
        <f t="shared" si="1"/>
        <v>679.09</v>
      </c>
    </row>
    <row r="29" spans="1:11" x14ac:dyDescent="0.25">
      <c r="G29" t="s">
        <v>426</v>
      </c>
      <c r="H29">
        <v>15697</v>
      </c>
      <c r="I29" t="s">
        <v>427</v>
      </c>
      <c r="K29">
        <f t="shared" si="1"/>
        <v>156.97</v>
      </c>
    </row>
    <row r="30" spans="1:11" x14ac:dyDescent="0.25">
      <c r="G30" t="s">
        <v>428</v>
      </c>
      <c r="H30">
        <v>26484</v>
      </c>
      <c r="I30" t="s">
        <v>429</v>
      </c>
      <c r="K30">
        <f t="shared" si="1"/>
        <v>264.83999999999997</v>
      </c>
    </row>
    <row r="31" spans="1:11" x14ac:dyDescent="0.25">
      <c r="G31" t="s">
        <v>430</v>
      </c>
      <c r="H31">
        <v>35930</v>
      </c>
      <c r="I31" t="s">
        <v>431</v>
      </c>
      <c r="K31">
        <f t="shared" si="1"/>
        <v>359.3</v>
      </c>
    </row>
    <row r="32" spans="1:11" x14ac:dyDescent="0.25">
      <c r="G32" t="s">
        <v>432</v>
      </c>
      <c r="H32">
        <v>38196</v>
      </c>
      <c r="I32" t="s">
        <v>433</v>
      </c>
      <c r="K32">
        <f t="shared" si="1"/>
        <v>381.96</v>
      </c>
    </row>
    <row r="33" spans="7:11" x14ac:dyDescent="0.25">
      <c r="G33" t="s">
        <v>434</v>
      </c>
      <c r="H33">
        <v>44417</v>
      </c>
      <c r="I33" t="s">
        <v>435</v>
      </c>
      <c r="K33">
        <f t="shared" si="1"/>
        <v>444.17</v>
      </c>
    </row>
    <row r="34" spans="7:11" x14ac:dyDescent="0.25">
      <c r="G34" t="s">
        <v>436</v>
      </c>
      <c r="H34">
        <v>38668</v>
      </c>
      <c r="I34" t="s">
        <v>437</v>
      </c>
      <c r="K34">
        <f t="shared" si="1"/>
        <v>386.68</v>
      </c>
    </row>
    <row r="35" spans="7:11" x14ac:dyDescent="0.25">
      <c r="G35" t="s">
        <v>438</v>
      </c>
      <c r="H35">
        <v>25287</v>
      </c>
      <c r="I35" t="s">
        <v>439</v>
      </c>
      <c r="K35">
        <f t="shared" si="1"/>
        <v>252.87</v>
      </c>
    </row>
    <row r="36" spans="7:11" x14ac:dyDescent="0.25">
      <c r="G36" t="s">
        <v>440</v>
      </c>
      <c r="H36">
        <v>29758</v>
      </c>
      <c r="I36" t="s">
        <v>441</v>
      </c>
      <c r="K36">
        <f t="shared" si="1"/>
        <v>297.58</v>
      </c>
    </row>
    <row r="37" spans="7:11" x14ac:dyDescent="0.25">
      <c r="G37" t="s">
        <v>442</v>
      </c>
      <c r="H37">
        <v>31059</v>
      </c>
      <c r="I37" t="s">
        <v>443</v>
      </c>
      <c r="K37">
        <f t="shared" si="1"/>
        <v>310.58999999999997</v>
      </c>
    </row>
    <row r="38" spans="7:11" x14ac:dyDescent="0.25">
      <c r="G38" t="s">
        <v>444</v>
      </c>
      <c r="H38">
        <v>21209</v>
      </c>
      <c r="I38" t="s">
        <v>445</v>
      </c>
      <c r="K38">
        <f t="shared" si="1"/>
        <v>212.09</v>
      </c>
    </row>
    <row r="39" spans="7:11" x14ac:dyDescent="0.25">
      <c r="G39" t="s">
        <v>446</v>
      </c>
      <c r="H39">
        <v>18809</v>
      </c>
      <c r="I39" t="s">
        <v>447</v>
      </c>
      <c r="K39">
        <f t="shared" si="1"/>
        <v>188.09</v>
      </c>
    </row>
    <row r="40" spans="7:11" x14ac:dyDescent="0.25">
      <c r="G40" t="s">
        <v>448</v>
      </c>
      <c r="H40">
        <v>21805</v>
      </c>
      <c r="I40" t="s">
        <v>449</v>
      </c>
      <c r="K40">
        <f t="shared" si="1"/>
        <v>218.05</v>
      </c>
    </row>
    <row r="41" spans="7:11" x14ac:dyDescent="0.25">
      <c r="G41" t="s">
        <v>450</v>
      </c>
      <c r="H41">
        <v>71226</v>
      </c>
      <c r="I41" t="s">
        <v>451</v>
      </c>
      <c r="K41">
        <f t="shared" si="1"/>
        <v>712.26</v>
      </c>
    </row>
    <row r="42" spans="7:11" x14ac:dyDescent="0.25">
      <c r="G42" t="s">
        <v>452</v>
      </c>
      <c r="H42">
        <v>18625</v>
      </c>
      <c r="I42" t="s">
        <v>453</v>
      </c>
      <c r="K42">
        <f t="shared" si="1"/>
        <v>186.25</v>
      </c>
    </row>
    <row r="43" spans="7:11" x14ac:dyDescent="0.25">
      <c r="G43" t="s">
        <v>454</v>
      </c>
      <c r="H43">
        <v>46800</v>
      </c>
      <c r="I43" t="s">
        <v>455</v>
      </c>
      <c r="K43">
        <f t="shared" si="1"/>
        <v>468</v>
      </c>
    </row>
    <row r="44" spans="7:11" x14ac:dyDescent="0.25">
      <c r="G44" t="s">
        <v>456</v>
      </c>
      <c r="H44">
        <v>40100</v>
      </c>
      <c r="I44" t="s">
        <v>457</v>
      </c>
      <c r="K44">
        <f t="shared" si="1"/>
        <v>401</v>
      </c>
    </row>
    <row r="45" spans="7:11" x14ac:dyDescent="0.25">
      <c r="G45" t="s">
        <v>458</v>
      </c>
      <c r="H45">
        <v>26686</v>
      </c>
      <c r="I45" t="s">
        <v>459</v>
      </c>
      <c r="K45">
        <f t="shared" si="1"/>
        <v>266.86</v>
      </c>
    </row>
    <row r="46" spans="7:11" x14ac:dyDescent="0.25">
      <c r="G46" t="s">
        <v>460</v>
      </c>
      <c r="H46">
        <v>36224</v>
      </c>
      <c r="I46" t="s">
        <v>461</v>
      </c>
      <c r="K46">
        <f t="shared" si="1"/>
        <v>362.24</v>
      </c>
    </row>
    <row r="47" spans="7:11" x14ac:dyDescent="0.25">
      <c r="G47" t="s">
        <v>462</v>
      </c>
      <c r="H47">
        <v>29586</v>
      </c>
      <c r="I47" t="s">
        <v>463</v>
      </c>
      <c r="K47">
        <f t="shared" si="1"/>
        <v>295.86</v>
      </c>
    </row>
    <row r="48" spans="7:11" x14ac:dyDescent="0.25">
      <c r="G48" t="s">
        <v>464</v>
      </c>
      <c r="H48">
        <v>36775</v>
      </c>
      <c r="I48" t="s">
        <v>465</v>
      </c>
      <c r="K48">
        <f t="shared" si="1"/>
        <v>367.75</v>
      </c>
    </row>
    <row r="49" spans="7:11" x14ac:dyDescent="0.25">
      <c r="G49" t="s">
        <v>466</v>
      </c>
      <c r="H49">
        <v>35464</v>
      </c>
      <c r="I49" t="s">
        <v>467</v>
      </c>
      <c r="K49">
        <f t="shared" si="1"/>
        <v>354.64</v>
      </c>
    </row>
    <row r="50" spans="7:11" x14ac:dyDescent="0.25">
      <c r="G50" t="s">
        <v>468</v>
      </c>
      <c r="H50">
        <v>10916</v>
      </c>
      <c r="I50" t="s">
        <v>469</v>
      </c>
      <c r="K50">
        <f t="shared" si="1"/>
        <v>109.16</v>
      </c>
    </row>
    <row r="51" spans="7:11" x14ac:dyDescent="0.25">
      <c r="G51" t="s">
        <v>470</v>
      </c>
      <c r="H51">
        <v>44666</v>
      </c>
      <c r="I51" t="s">
        <v>471</v>
      </c>
      <c r="K51">
        <f t="shared" si="1"/>
        <v>446.66</v>
      </c>
    </row>
    <row r="52" spans="7:11" x14ac:dyDescent="0.25">
      <c r="G52" t="s">
        <v>472</v>
      </c>
      <c r="H52">
        <v>67167</v>
      </c>
      <c r="I52" t="s">
        <v>473</v>
      </c>
      <c r="K52">
        <f t="shared" si="1"/>
        <v>671.67</v>
      </c>
    </row>
    <row r="53" spans="7:11" x14ac:dyDescent="0.25">
      <c r="G53" t="s">
        <v>474</v>
      </c>
      <c r="H53">
        <v>29021</v>
      </c>
      <c r="I53" t="s">
        <v>475</v>
      </c>
      <c r="K53">
        <f t="shared" si="1"/>
        <v>290.20999999999998</v>
      </c>
    </row>
    <row r="54" spans="7:11" x14ac:dyDescent="0.25">
      <c r="G54" t="s">
        <v>476</v>
      </c>
      <c r="H54">
        <v>66035</v>
      </c>
      <c r="I54" t="s">
        <v>477</v>
      </c>
      <c r="K54">
        <f t="shared" si="1"/>
        <v>660.35</v>
      </c>
    </row>
    <row r="55" spans="7:11" x14ac:dyDescent="0.25">
      <c r="G55" t="s">
        <v>478</v>
      </c>
      <c r="H55">
        <v>19088</v>
      </c>
      <c r="I55" t="s">
        <v>479</v>
      </c>
      <c r="K55">
        <f t="shared" si="1"/>
        <v>190.88</v>
      </c>
    </row>
    <row r="56" spans="7:11" x14ac:dyDescent="0.25">
      <c r="G56" t="s">
        <v>480</v>
      </c>
      <c r="H56">
        <v>18686</v>
      </c>
      <c r="I56" t="s">
        <v>481</v>
      </c>
      <c r="K56">
        <f t="shared" si="1"/>
        <v>186.86</v>
      </c>
    </row>
    <row r="57" spans="7:11" x14ac:dyDescent="0.25">
      <c r="G57" t="s">
        <v>482</v>
      </c>
      <c r="H57">
        <v>40297</v>
      </c>
      <c r="I57" t="s">
        <v>483</v>
      </c>
      <c r="K57">
        <f t="shared" si="1"/>
        <v>402.97</v>
      </c>
    </row>
    <row r="58" spans="7:11" x14ac:dyDescent="0.25">
      <c r="G58" t="s">
        <v>484</v>
      </c>
      <c r="H58">
        <v>6022</v>
      </c>
      <c r="I58" t="s">
        <v>485</v>
      </c>
      <c r="K58">
        <f t="shared" si="1"/>
        <v>60.22</v>
      </c>
    </row>
    <row r="59" spans="7:11" x14ac:dyDescent="0.25">
      <c r="G59" t="s">
        <v>486</v>
      </c>
      <c r="H59">
        <v>21762</v>
      </c>
      <c r="I59" t="s">
        <v>487</v>
      </c>
      <c r="K59">
        <f t="shared" si="1"/>
        <v>217.62</v>
      </c>
    </row>
    <row r="60" spans="7:11" x14ac:dyDescent="0.25">
      <c r="G60" t="s">
        <v>488</v>
      </c>
      <c r="H60">
        <v>19464</v>
      </c>
      <c r="I60" t="s">
        <v>489</v>
      </c>
      <c r="K60">
        <f t="shared" si="1"/>
        <v>194.64</v>
      </c>
    </row>
    <row r="61" spans="7:11" x14ac:dyDescent="0.25">
      <c r="G61" t="s">
        <v>490</v>
      </c>
      <c r="H61">
        <v>64445</v>
      </c>
      <c r="I61" t="s">
        <v>491</v>
      </c>
      <c r="K61">
        <f t="shared" si="1"/>
        <v>644.45000000000005</v>
      </c>
    </row>
    <row r="62" spans="7:11" x14ac:dyDescent="0.25">
      <c r="G62" t="s">
        <v>492</v>
      </c>
      <c r="H62">
        <v>14001</v>
      </c>
      <c r="I62" t="s">
        <v>493</v>
      </c>
      <c r="K62">
        <f t="shared" si="1"/>
        <v>140.01</v>
      </c>
    </row>
    <row r="63" spans="7:11" x14ac:dyDescent="0.25">
      <c r="G63" t="s">
        <v>494</v>
      </c>
      <c r="H63">
        <v>10481</v>
      </c>
      <c r="I63" t="s">
        <v>495</v>
      </c>
      <c r="K63">
        <f t="shared" si="1"/>
        <v>104.81</v>
      </c>
    </row>
    <row r="64" spans="7:11" x14ac:dyDescent="0.25">
      <c r="G64" t="s">
        <v>496</v>
      </c>
      <c r="H64">
        <v>43425</v>
      </c>
      <c r="I64" t="s">
        <v>497</v>
      </c>
      <c r="K64">
        <f t="shared" si="1"/>
        <v>434.25</v>
      </c>
    </row>
    <row r="65" spans="7:11" x14ac:dyDescent="0.25">
      <c r="G65" t="s">
        <v>498</v>
      </c>
      <c r="H65">
        <v>28574</v>
      </c>
      <c r="I65" t="s">
        <v>499</v>
      </c>
      <c r="K65">
        <f t="shared" si="1"/>
        <v>285.74</v>
      </c>
    </row>
    <row r="66" spans="7:11" x14ac:dyDescent="0.25">
      <c r="G66" t="s">
        <v>500</v>
      </c>
      <c r="H66">
        <v>22905</v>
      </c>
      <c r="I66" t="s">
        <v>501</v>
      </c>
      <c r="K66">
        <f t="shared" si="1"/>
        <v>229.05</v>
      </c>
    </row>
    <row r="67" spans="7:11" x14ac:dyDescent="0.25">
      <c r="G67" t="s">
        <v>502</v>
      </c>
      <c r="H67">
        <v>42318</v>
      </c>
      <c r="I67" t="s">
        <v>503</v>
      </c>
      <c r="K67">
        <f t="shared" ref="K67:K113" si="2">+H67/100</f>
        <v>423.18</v>
      </c>
    </row>
    <row r="68" spans="7:11" x14ac:dyDescent="0.25">
      <c r="G68" t="s">
        <v>504</v>
      </c>
      <c r="H68">
        <v>28465</v>
      </c>
      <c r="I68" t="s">
        <v>505</v>
      </c>
      <c r="K68">
        <f t="shared" si="2"/>
        <v>284.64999999999998</v>
      </c>
    </row>
    <row r="69" spans="7:11" x14ac:dyDescent="0.25">
      <c r="G69" t="s">
        <v>506</v>
      </c>
      <c r="H69">
        <v>39380</v>
      </c>
      <c r="I69" t="s">
        <v>507</v>
      </c>
      <c r="K69">
        <f t="shared" si="2"/>
        <v>393.8</v>
      </c>
    </row>
    <row r="70" spans="7:11" x14ac:dyDescent="0.25">
      <c r="G70" t="s">
        <v>508</v>
      </c>
      <c r="H70">
        <v>61856</v>
      </c>
      <c r="I70" t="s">
        <v>509</v>
      </c>
      <c r="K70">
        <f t="shared" si="2"/>
        <v>618.55999999999995</v>
      </c>
    </row>
    <row r="71" spans="7:11" x14ac:dyDescent="0.25">
      <c r="G71" t="s">
        <v>510</v>
      </c>
      <c r="H71">
        <v>15280</v>
      </c>
      <c r="I71" t="s">
        <v>511</v>
      </c>
      <c r="K71">
        <f t="shared" si="2"/>
        <v>152.80000000000001</v>
      </c>
    </row>
    <row r="72" spans="7:11" x14ac:dyDescent="0.25">
      <c r="G72" t="s">
        <v>512</v>
      </c>
      <c r="H72">
        <v>45665</v>
      </c>
      <c r="I72" t="s">
        <v>513</v>
      </c>
      <c r="K72">
        <f t="shared" si="2"/>
        <v>456.65</v>
      </c>
    </row>
    <row r="73" spans="7:11" x14ac:dyDescent="0.25">
      <c r="G73" t="s">
        <v>514</v>
      </c>
      <c r="H73">
        <v>39519</v>
      </c>
      <c r="I73" t="s">
        <v>515</v>
      </c>
      <c r="K73">
        <f t="shared" si="2"/>
        <v>395.19</v>
      </c>
    </row>
    <row r="74" spans="7:11" x14ac:dyDescent="0.25">
      <c r="G74" t="s">
        <v>516</v>
      </c>
      <c r="H74">
        <v>26702</v>
      </c>
      <c r="I74" t="s">
        <v>517</v>
      </c>
      <c r="K74">
        <f t="shared" si="2"/>
        <v>267.02</v>
      </c>
    </row>
    <row r="75" spans="7:11" x14ac:dyDescent="0.25">
      <c r="G75" t="s">
        <v>518</v>
      </c>
      <c r="H75">
        <v>21215</v>
      </c>
      <c r="I75" t="s">
        <v>519</v>
      </c>
      <c r="K75">
        <f t="shared" si="2"/>
        <v>212.15</v>
      </c>
    </row>
    <row r="76" spans="7:11" x14ac:dyDescent="0.25">
      <c r="G76" t="s">
        <v>520</v>
      </c>
      <c r="H76">
        <v>49594</v>
      </c>
      <c r="I76" t="s">
        <v>521</v>
      </c>
      <c r="K76">
        <f t="shared" si="2"/>
        <v>495.94</v>
      </c>
    </row>
    <row r="77" spans="7:11" x14ac:dyDescent="0.25">
      <c r="G77" t="s">
        <v>522</v>
      </c>
      <c r="H77">
        <v>253552</v>
      </c>
      <c r="I77" t="s">
        <v>523</v>
      </c>
      <c r="K77">
        <f t="shared" si="2"/>
        <v>2535.52</v>
      </c>
    </row>
    <row r="78" spans="7:11" x14ac:dyDescent="0.25">
      <c r="G78" t="s">
        <v>524</v>
      </c>
      <c r="H78">
        <v>214452</v>
      </c>
      <c r="I78" t="s">
        <v>523</v>
      </c>
      <c r="K78">
        <f t="shared" si="2"/>
        <v>2144.52</v>
      </c>
    </row>
    <row r="79" spans="7:11" x14ac:dyDescent="0.25">
      <c r="G79" t="s">
        <v>525</v>
      </c>
      <c r="H79">
        <v>52578</v>
      </c>
      <c r="I79" t="s">
        <v>526</v>
      </c>
      <c r="K79">
        <f t="shared" si="2"/>
        <v>525.78</v>
      </c>
    </row>
    <row r="80" spans="7:11" x14ac:dyDescent="0.25">
      <c r="G80" t="s">
        <v>527</v>
      </c>
      <c r="H80">
        <v>29053</v>
      </c>
      <c r="I80" t="s">
        <v>528</v>
      </c>
      <c r="K80">
        <f t="shared" si="2"/>
        <v>290.52999999999997</v>
      </c>
    </row>
    <row r="81" spans="7:11" x14ac:dyDescent="0.25">
      <c r="G81" t="s">
        <v>529</v>
      </c>
      <c r="H81">
        <v>13057</v>
      </c>
      <c r="I81" t="s">
        <v>530</v>
      </c>
      <c r="K81">
        <f t="shared" si="2"/>
        <v>130.57</v>
      </c>
    </row>
    <row r="82" spans="7:11" x14ac:dyDescent="0.25">
      <c r="G82" t="s">
        <v>531</v>
      </c>
      <c r="H82">
        <v>19943</v>
      </c>
      <c r="I82" t="s">
        <v>532</v>
      </c>
      <c r="K82">
        <f t="shared" si="2"/>
        <v>199.43</v>
      </c>
    </row>
    <row r="83" spans="7:11" x14ac:dyDescent="0.25">
      <c r="G83" t="s">
        <v>533</v>
      </c>
      <c r="H83">
        <v>33029</v>
      </c>
      <c r="I83" t="s">
        <v>534</v>
      </c>
      <c r="K83">
        <f t="shared" si="2"/>
        <v>330.29</v>
      </c>
    </row>
    <row r="84" spans="7:11" x14ac:dyDescent="0.25">
      <c r="G84" t="s">
        <v>535</v>
      </c>
      <c r="H84">
        <v>63198</v>
      </c>
      <c r="I84" t="s">
        <v>536</v>
      </c>
      <c r="K84">
        <f t="shared" si="2"/>
        <v>631.98</v>
      </c>
    </row>
    <row r="85" spans="7:11" x14ac:dyDescent="0.25">
      <c r="G85" t="s">
        <v>537</v>
      </c>
      <c r="H85">
        <v>18500</v>
      </c>
      <c r="I85" t="s">
        <v>538</v>
      </c>
      <c r="K85">
        <f t="shared" si="2"/>
        <v>185</v>
      </c>
    </row>
    <row r="86" spans="7:11" x14ac:dyDescent="0.25">
      <c r="G86" t="s">
        <v>539</v>
      </c>
      <c r="H86">
        <v>47428</v>
      </c>
      <c r="I86" t="s">
        <v>540</v>
      </c>
      <c r="K86">
        <f t="shared" si="2"/>
        <v>474.28</v>
      </c>
    </row>
    <row r="87" spans="7:11" x14ac:dyDescent="0.25">
      <c r="G87" t="s">
        <v>541</v>
      </c>
      <c r="H87">
        <v>43217</v>
      </c>
      <c r="I87" t="s">
        <v>542</v>
      </c>
      <c r="K87">
        <f t="shared" si="2"/>
        <v>432.17</v>
      </c>
    </row>
    <row r="88" spans="7:11" x14ac:dyDescent="0.25">
      <c r="G88" t="s">
        <v>543</v>
      </c>
      <c r="H88">
        <v>84413</v>
      </c>
      <c r="I88" t="s">
        <v>544</v>
      </c>
      <c r="K88">
        <f t="shared" si="2"/>
        <v>844.13</v>
      </c>
    </row>
    <row r="89" spans="7:11" x14ac:dyDescent="0.25">
      <c r="G89" t="s">
        <v>545</v>
      </c>
      <c r="H89">
        <v>40520</v>
      </c>
      <c r="I89" t="s">
        <v>546</v>
      </c>
      <c r="K89">
        <f t="shared" si="2"/>
        <v>405.2</v>
      </c>
    </row>
    <row r="90" spans="7:11" x14ac:dyDescent="0.25">
      <c r="G90" t="s">
        <v>547</v>
      </c>
      <c r="H90">
        <v>48821</v>
      </c>
      <c r="I90" t="s">
        <v>548</v>
      </c>
      <c r="K90">
        <f t="shared" si="2"/>
        <v>488.21</v>
      </c>
    </row>
    <row r="91" spans="7:11" x14ac:dyDescent="0.25">
      <c r="G91" t="s">
        <v>549</v>
      </c>
      <c r="H91">
        <v>21119</v>
      </c>
      <c r="I91" t="s">
        <v>550</v>
      </c>
      <c r="K91">
        <f t="shared" si="2"/>
        <v>211.19</v>
      </c>
    </row>
    <row r="92" spans="7:11" x14ac:dyDescent="0.25">
      <c r="G92" t="s">
        <v>551</v>
      </c>
      <c r="H92">
        <v>15927</v>
      </c>
      <c r="I92" t="s">
        <v>552</v>
      </c>
      <c r="K92">
        <f t="shared" si="2"/>
        <v>159.27000000000001</v>
      </c>
    </row>
    <row r="93" spans="7:11" x14ac:dyDescent="0.25">
      <c r="G93" t="s">
        <v>553</v>
      </c>
      <c r="H93">
        <v>44640</v>
      </c>
      <c r="I93" t="s">
        <v>554</v>
      </c>
      <c r="K93">
        <f t="shared" si="2"/>
        <v>446.4</v>
      </c>
    </row>
    <row r="94" spans="7:11" x14ac:dyDescent="0.25">
      <c r="G94" t="s">
        <v>555</v>
      </c>
      <c r="H94">
        <v>33863</v>
      </c>
      <c r="I94" t="s">
        <v>556</v>
      </c>
      <c r="K94">
        <f t="shared" si="2"/>
        <v>338.63</v>
      </c>
    </row>
    <row r="95" spans="7:11" x14ac:dyDescent="0.25">
      <c r="G95" t="s">
        <v>557</v>
      </c>
      <c r="H95">
        <v>29084</v>
      </c>
      <c r="I95" t="s">
        <v>558</v>
      </c>
      <c r="K95">
        <f t="shared" si="2"/>
        <v>290.83999999999997</v>
      </c>
    </row>
    <row r="96" spans="7:11" x14ac:dyDescent="0.25">
      <c r="G96" t="s">
        <v>559</v>
      </c>
      <c r="H96">
        <v>53</v>
      </c>
      <c r="I96" t="s">
        <v>560</v>
      </c>
      <c r="K96">
        <f t="shared" si="2"/>
        <v>0.53</v>
      </c>
    </row>
    <row r="97" spans="7:11" x14ac:dyDescent="0.25">
      <c r="G97" t="s">
        <v>561</v>
      </c>
      <c r="H97">
        <v>34758</v>
      </c>
      <c r="I97" t="s">
        <v>562</v>
      </c>
      <c r="K97">
        <f t="shared" si="2"/>
        <v>347.58</v>
      </c>
    </row>
    <row r="98" spans="7:11" x14ac:dyDescent="0.25">
      <c r="G98" t="s">
        <v>563</v>
      </c>
      <c r="H98">
        <v>39954</v>
      </c>
      <c r="I98" t="s">
        <v>564</v>
      </c>
      <c r="K98">
        <f t="shared" si="2"/>
        <v>399.54</v>
      </c>
    </row>
    <row r="99" spans="7:11" x14ac:dyDescent="0.25">
      <c r="G99" t="s">
        <v>565</v>
      </c>
      <c r="H99">
        <v>41349</v>
      </c>
      <c r="I99" t="s">
        <v>566</v>
      </c>
      <c r="K99">
        <f t="shared" si="2"/>
        <v>413.49</v>
      </c>
    </row>
    <row r="100" spans="7:11" x14ac:dyDescent="0.25">
      <c r="G100" t="s">
        <v>567</v>
      </c>
      <c r="H100">
        <v>14129</v>
      </c>
      <c r="I100" t="s">
        <v>568</v>
      </c>
      <c r="K100">
        <f t="shared" si="2"/>
        <v>141.29</v>
      </c>
    </row>
    <row r="101" spans="7:11" x14ac:dyDescent="0.25">
      <c r="G101" t="s">
        <v>569</v>
      </c>
      <c r="H101">
        <v>54503</v>
      </c>
      <c r="I101" t="s">
        <v>570</v>
      </c>
      <c r="K101">
        <f t="shared" si="2"/>
        <v>545.03</v>
      </c>
    </row>
    <row r="102" spans="7:11" x14ac:dyDescent="0.25">
      <c r="G102" t="s">
        <v>571</v>
      </c>
      <c r="H102">
        <v>36224</v>
      </c>
      <c r="I102" t="s">
        <v>572</v>
      </c>
      <c r="K102">
        <f t="shared" si="2"/>
        <v>362.24</v>
      </c>
    </row>
    <row r="103" spans="7:11" x14ac:dyDescent="0.25">
      <c r="G103" t="s">
        <v>573</v>
      </c>
      <c r="H103">
        <v>25855</v>
      </c>
      <c r="I103" t="s">
        <v>574</v>
      </c>
      <c r="K103">
        <f t="shared" si="2"/>
        <v>258.55</v>
      </c>
    </row>
    <row r="104" spans="7:11" x14ac:dyDescent="0.25">
      <c r="G104" t="s">
        <v>575</v>
      </c>
      <c r="H104">
        <v>33493</v>
      </c>
      <c r="I104" t="s">
        <v>576</v>
      </c>
      <c r="K104">
        <f t="shared" si="2"/>
        <v>334.93</v>
      </c>
    </row>
    <row r="105" spans="7:11" x14ac:dyDescent="0.25">
      <c r="G105" t="s">
        <v>577</v>
      </c>
      <c r="H105">
        <v>16840</v>
      </c>
      <c r="I105" t="s">
        <v>578</v>
      </c>
      <c r="K105">
        <f t="shared" si="2"/>
        <v>168.4</v>
      </c>
    </row>
    <row r="106" spans="7:11" x14ac:dyDescent="0.25">
      <c r="G106" t="s">
        <v>579</v>
      </c>
      <c r="H106">
        <v>33310</v>
      </c>
      <c r="I106" t="s">
        <v>580</v>
      </c>
      <c r="K106">
        <f t="shared" si="2"/>
        <v>333.1</v>
      </c>
    </row>
    <row r="107" spans="7:11" x14ac:dyDescent="0.25">
      <c r="G107" t="s">
        <v>581</v>
      </c>
      <c r="H107">
        <v>47990</v>
      </c>
      <c r="I107" t="s">
        <v>582</v>
      </c>
      <c r="K107">
        <f t="shared" si="2"/>
        <v>479.9</v>
      </c>
    </row>
    <row r="108" spans="7:11" x14ac:dyDescent="0.25">
      <c r="G108" t="s">
        <v>583</v>
      </c>
      <c r="H108">
        <v>36981</v>
      </c>
      <c r="I108" t="s">
        <v>584</v>
      </c>
      <c r="K108">
        <f t="shared" si="2"/>
        <v>369.81</v>
      </c>
    </row>
    <row r="109" spans="7:11" x14ac:dyDescent="0.25">
      <c r="G109" t="s">
        <v>585</v>
      </c>
      <c r="H109">
        <v>26748</v>
      </c>
      <c r="I109" t="s">
        <v>586</v>
      </c>
      <c r="K109">
        <f t="shared" si="2"/>
        <v>267.48</v>
      </c>
    </row>
    <row r="110" spans="7:11" x14ac:dyDescent="0.25">
      <c r="G110" t="s">
        <v>587</v>
      </c>
      <c r="H110">
        <v>18489</v>
      </c>
      <c r="I110" t="s">
        <v>588</v>
      </c>
      <c r="K110">
        <f t="shared" si="2"/>
        <v>184.89</v>
      </c>
    </row>
    <row r="111" spans="7:11" x14ac:dyDescent="0.25">
      <c r="G111" t="s">
        <v>589</v>
      </c>
      <c r="H111">
        <v>60001</v>
      </c>
      <c r="I111" t="s">
        <v>590</v>
      </c>
      <c r="K111">
        <f t="shared" si="2"/>
        <v>600.01</v>
      </c>
    </row>
    <row r="112" spans="7:11" x14ac:dyDescent="0.25">
      <c r="G112" t="s">
        <v>591</v>
      </c>
      <c r="H112">
        <v>32219</v>
      </c>
      <c r="I112" t="s">
        <v>592</v>
      </c>
      <c r="K112">
        <f t="shared" si="2"/>
        <v>322.19</v>
      </c>
    </row>
    <row r="113" spans="7:11" x14ac:dyDescent="0.25">
      <c r="G113" t="s">
        <v>593</v>
      </c>
      <c r="H113">
        <v>16582</v>
      </c>
      <c r="I113" t="s">
        <v>594</v>
      </c>
      <c r="K113">
        <f t="shared" si="2"/>
        <v>165.82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A13" workbookViewId="0">
      <selection activeCell="K1" sqref="K1:K39"/>
    </sheetView>
  </sheetViews>
  <sheetFormatPr baseColWidth="10" defaultRowHeight="15" x14ac:dyDescent="0.25"/>
  <cols>
    <col min="1" max="1" width="23.28515625" customWidth="1"/>
    <col min="7" max="7" width="25.42578125" customWidth="1"/>
  </cols>
  <sheetData>
    <row r="1" spans="1:11" x14ac:dyDescent="0.25">
      <c r="A1" t="s">
        <v>372</v>
      </c>
      <c r="B1">
        <v>46068</v>
      </c>
      <c r="C1" t="s">
        <v>373</v>
      </c>
      <c r="E1">
        <f>+B1/100</f>
        <v>460.68</v>
      </c>
      <c r="G1" t="s">
        <v>518</v>
      </c>
      <c r="H1">
        <v>21215</v>
      </c>
      <c r="I1" t="s">
        <v>519</v>
      </c>
      <c r="K1">
        <f>+H1/100</f>
        <v>212.15</v>
      </c>
    </row>
    <row r="2" spans="1:11" x14ac:dyDescent="0.25">
      <c r="A2" t="s">
        <v>374</v>
      </c>
      <c r="B2">
        <v>24197</v>
      </c>
      <c r="C2" t="s">
        <v>375</v>
      </c>
      <c r="E2">
        <f t="shared" ref="E2:E65" si="0">+B2/100</f>
        <v>241.97</v>
      </c>
      <c r="G2" t="s">
        <v>520</v>
      </c>
      <c r="H2">
        <v>49594</v>
      </c>
      <c r="I2" t="s">
        <v>521</v>
      </c>
      <c r="K2">
        <f t="shared" ref="K2:K39" si="1">+H2/100</f>
        <v>495.94</v>
      </c>
    </row>
    <row r="3" spans="1:11" x14ac:dyDescent="0.25">
      <c r="A3" t="s">
        <v>376</v>
      </c>
      <c r="B3">
        <v>44348</v>
      </c>
      <c r="C3" t="s">
        <v>377</v>
      </c>
      <c r="E3">
        <f t="shared" si="0"/>
        <v>443.48</v>
      </c>
      <c r="G3" t="s">
        <v>522</v>
      </c>
      <c r="H3">
        <v>253552</v>
      </c>
      <c r="I3" t="s">
        <v>523</v>
      </c>
      <c r="K3">
        <f t="shared" si="1"/>
        <v>2535.52</v>
      </c>
    </row>
    <row r="4" spans="1:11" x14ac:dyDescent="0.25">
      <c r="A4" t="s">
        <v>378</v>
      </c>
      <c r="B4">
        <v>15868</v>
      </c>
      <c r="C4" t="s">
        <v>379</v>
      </c>
      <c r="E4">
        <f t="shared" si="0"/>
        <v>158.68</v>
      </c>
      <c r="G4" t="s">
        <v>524</v>
      </c>
      <c r="H4">
        <v>214452</v>
      </c>
      <c r="I4" t="s">
        <v>523</v>
      </c>
      <c r="K4">
        <f t="shared" si="1"/>
        <v>2144.52</v>
      </c>
    </row>
    <row r="5" spans="1:11" x14ac:dyDescent="0.25">
      <c r="A5" t="s">
        <v>380</v>
      </c>
      <c r="B5">
        <v>25147</v>
      </c>
      <c r="C5" t="s">
        <v>381</v>
      </c>
      <c r="E5">
        <f t="shared" si="0"/>
        <v>251.47</v>
      </c>
      <c r="G5" t="s">
        <v>525</v>
      </c>
      <c r="H5">
        <v>52578</v>
      </c>
      <c r="I5" t="s">
        <v>526</v>
      </c>
      <c r="K5">
        <f t="shared" si="1"/>
        <v>525.78</v>
      </c>
    </row>
    <row r="6" spans="1:11" x14ac:dyDescent="0.25">
      <c r="A6" t="s">
        <v>382</v>
      </c>
      <c r="B6">
        <v>47478</v>
      </c>
      <c r="C6" t="s">
        <v>383</v>
      </c>
      <c r="E6">
        <f t="shared" si="0"/>
        <v>474.78</v>
      </c>
      <c r="G6" t="s">
        <v>527</v>
      </c>
      <c r="H6">
        <v>29053</v>
      </c>
      <c r="I6" t="s">
        <v>528</v>
      </c>
      <c r="K6">
        <f t="shared" si="1"/>
        <v>290.52999999999997</v>
      </c>
    </row>
    <row r="7" spans="1:11" x14ac:dyDescent="0.25">
      <c r="A7" t="s">
        <v>384</v>
      </c>
      <c r="B7">
        <v>36860</v>
      </c>
      <c r="C7" t="s">
        <v>385</v>
      </c>
      <c r="E7">
        <f t="shared" si="0"/>
        <v>368.6</v>
      </c>
      <c r="G7" t="s">
        <v>529</v>
      </c>
      <c r="H7">
        <v>13057</v>
      </c>
      <c r="I7" t="s">
        <v>530</v>
      </c>
      <c r="K7">
        <f t="shared" si="1"/>
        <v>130.57</v>
      </c>
    </row>
    <row r="8" spans="1:11" x14ac:dyDescent="0.25">
      <c r="A8" t="s">
        <v>386</v>
      </c>
      <c r="B8">
        <v>21223</v>
      </c>
      <c r="C8" t="s">
        <v>387</v>
      </c>
      <c r="E8">
        <f t="shared" si="0"/>
        <v>212.23</v>
      </c>
      <c r="G8" t="s">
        <v>531</v>
      </c>
      <c r="H8">
        <v>19943</v>
      </c>
      <c r="I8" t="s">
        <v>532</v>
      </c>
      <c r="K8">
        <f t="shared" si="1"/>
        <v>199.43</v>
      </c>
    </row>
    <row r="9" spans="1:11" x14ac:dyDescent="0.25">
      <c r="A9" t="s">
        <v>388</v>
      </c>
      <c r="B9">
        <v>54769</v>
      </c>
      <c r="C9" t="s">
        <v>389</v>
      </c>
      <c r="E9">
        <f t="shared" si="0"/>
        <v>547.69000000000005</v>
      </c>
      <c r="G9" t="s">
        <v>533</v>
      </c>
      <c r="H9">
        <v>33029</v>
      </c>
      <c r="I9" t="s">
        <v>534</v>
      </c>
      <c r="K9">
        <f t="shared" si="1"/>
        <v>330.29</v>
      </c>
    </row>
    <row r="10" spans="1:11" x14ac:dyDescent="0.25">
      <c r="A10" t="s">
        <v>390</v>
      </c>
      <c r="B10">
        <v>48074</v>
      </c>
      <c r="C10" t="s">
        <v>391</v>
      </c>
      <c r="E10">
        <f t="shared" si="0"/>
        <v>480.74</v>
      </c>
      <c r="G10" t="s">
        <v>535</v>
      </c>
      <c r="H10">
        <v>63198</v>
      </c>
      <c r="I10" t="s">
        <v>536</v>
      </c>
      <c r="K10">
        <f t="shared" si="1"/>
        <v>631.98</v>
      </c>
    </row>
    <row r="11" spans="1:11" x14ac:dyDescent="0.25">
      <c r="A11" t="s">
        <v>392</v>
      </c>
      <c r="B11">
        <v>35348</v>
      </c>
      <c r="C11" t="s">
        <v>393</v>
      </c>
      <c r="E11">
        <f t="shared" si="0"/>
        <v>353.48</v>
      </c>
      <c r="G11" t="s">
        <v>537</v>
      </c>
      <c r="H11">
        <v>18500</v>
      </c>
      <c r="I11" t="s">
        <v>538</v>
      </c>
      <c r="K11">
        <f t="shared" si="1"/>
        <v>185</v>
      </c>
    </row>
    <row r="12" spans="1:11" x14ac:dyDescent="0.25">
      <c r="A12" t="s">
        <v>394</v>
      </c>
      <c r="B12">
        <v>42751</v>
      </c>
      <c r="C12" t="s">
        <v>395</v>
      </c>
      <c r="E12">
        <f t="shared" si="0"/>
        <v>427.51</v>
      </c>
      <c r="G12" t="s">
        <v>539</v>
      </c>
      <c r="H12">
        <v>47428</v>
      </c>
      <c r="I12" t="s">
        <v>540</v>
      </c>
      <c r="K12">
        <f t="shared" si="1"/>
        <v>474.28</v>
      </c>
    </row>
    <row r="13" spans="1:11" x14ac:dyDescent="0.25">
      <c r="A13" t="s">
        <v>396</v>
      </c>
      <c r="B13">
        <v>37472</v>
      </c>
      <c r="C13" t="s">
        <v>397</v>
      </c>
      <c r="E13">
        <f t="shared" si="0"/>
        <v>374.72</v>
      </c>
      <c r="G13" t="s">
        <v>541</v>
      </c>
      <c r="H13">
        <v>43217</v>
      </c>
      <c r="I13" t="s">
        <v>542</v>
      </c>
      <c r="K13">
        <f t="shared" si="1"/>
        <v>432.17</v>
      </c>
    </row>
    <row r="14" spans="1:11" x14ac:dyDescent="0.25">
      <c r="A14" t="s">
        <v>398</v>
      </c>
      <c r="B14">
        <v>45526</v>
      </c>
      <c r="C14" t="s">
        <v>399</v>
      </c>
      <c r="E14">
        <f t="shared" si="0"/>
        <v>455.26</v>
      </c>
      <c r="G14" t="s">
        <v>543</v>
      </c>
      <c r="H14">
        <v>84413</v>
      </c>
      <c r="I14" t="s">
        <v>544</v>
      </c>
      <c r="K14">
        <f t="shared" si="1"/>
        <v>844.13</v>
      </c>
    </row>
    <row r="15" spans="1:11" x14ac:dyDescent="0.25">
      <c r="A15" t="s">
        <v>400</v>
      </c>
      <c r="B15">
        <v>43475</v>
      </c>
      <c r="C15" t="s">
        <v>401</v>
      </c>
      <c r="E15">
        <f t="shared" si="0"/>
        <v>434.75</v>
      </c>
      <c r="G15" t="s">
        <v>545</v>
      </c>
      <c r="H15">
        <v>40520</v>
      </c>
      <c r="I15" t="s">
        <v>546</v>
      </c>
      <c r="K15">
        <f t="shared" si="1"/>
        <v>405.2</v>
      </c>
    </row>
    <row r="16" spans="1:11" x14ac:dyDescent="0.25">
      <c r="A16" t="s">
        <v>402</v>
      </c>
      <c r="B16">
        <v>25447</v>
      </c>
      <c r="C16" t="s">
        <v>403</v>
      </c>
      <c r="E16">
        <f t="shared" si="0"/>
        <v>254.47</v>
      </c>
      <c r="G16" t="s">
        <v>547</v>
      </c>
      <c r="H16">
        <v>48821</v>
      </c>
      <c r="I16" t="s">
        <v>548</v>
      </c>
      <c r="K16">
        <f t="shared" si="1"/>
        <v>488.21</v>
      </c>
    </row>
    <row r="17" spans="1:11" x14ac:dyDescent="0.25">
      <c r="A17" t="s">
        <v>404</v>
      </c>
      <c r="B17">
        <v>30251</v>
      </c>
      <c r="C17" t="s">
        <v>405</v>
      </c>
      <c r="E17">
        <f t="shared" si="0"/>
        <v>302.51</v>
      </c>
      <c r="G17" t="s">
        <v>549</v>
      </c>
      <c r="H17">
        <v>21119</v>
      </c>
      <c r="I17" t="s">
        <v>550</v>
      </c>
      <c r="K17">
        <f t="shared" si="1"/>
        <v>211.19</v>
      </c>
    </row>
    <row r="18" spans="1:11" x14ac:dyDescent="0.25">
      <c r="A18" t="s">
        <v>406</v>
      </c>
      <c r="B18">
        <v>26892</v>
      </c>
      <c r="C18" t="s">
        <v>407</v>
      </c>
      <c r="E18">
        <f t="shared" si="0"/>
        <v>268.92</v>
      </c>
      <c r="G18" t="s">
        <v>551</v>
      </c>
      <c r="H18">
        <v>15927</v>
      </c>
      <c r="I18" t="s">
        <v>552</v>
      </c>
      <c r="K18">
        <f t="shared" si="1"/>
        <v>159.27000000000001</v>
      </c>
    </row>
    <row r="19" spans="1:11" x14ac:dyDescent="0.25">
      <c r="A19" t="s">
        <v>408</v>
      </c>
      <c r="B19">
        <v>40242</v>
      </c>
      <c r="C19" t="s">
        <v>409</v>
      </c>
      <c r="E19">
        <f t="shared" si="0"/>
        <v>402.42</v>
      </c>
      <c r="G19" t="s">
        <v>553</v>
      </c>
      <c r="H19">
        <v>44640</v>
      </c>
      <c r="I19" t="s">
        <v>554</v>
      </c>
      <c r="K19">
        <f t="shared" si="1"/>
        <v>446.4</v>
      </c>
    </row>
    <row r="20" spans="1:11" x14ac:dyDescent="0.25">
      <c r="A20" t="s">
        <v>410</v>
      </c>
      <c r="B20">
        <v>25026</v>
      </c>
      <c r="C20" t="s">
        <v>411</v>
      </c>
      <c r="E20">
        <f t="shared" si="0"/>
        <v>250.26</v>
      </c>
      <c r="G20" t="s">
        <v>555</v>
      </c>
      <c r="H20">
        <v>33863</v>
      </c>
      <c r="I20" t="s">
        <v>556</v>
      </c>
      <c r="K20">
        <f t="shared" si="1"/>
        <v>338.63</v>
      </c>
    </row>
    <row r="21" spans="1:11" x14ac:dyDescent="0.25">
      <c r="A21" t="s">
        <v>412</v>
      </c>
      <c r="B21">
        <v>28168</v>
      </c>
      <c r="C21" t="s">
        <v>413</v>
      </c>
      <c r="E21">
        <f t="shared" si="0"/>
        <v>281.68</v>
      </c>
      <c r="G21" t="s">
        <v>557</v>
      </c>
      <c r="H21">
        <v>29084</v>
      </c>
      <c r="I21" t="s">
        <v>558</v>
      </c>
      <c r="K21">
        <f t="shared" si="1"/>
        <v>290.83999999999997</v>
      </c>
    </row>
    <row r="22" spans="1:11" x14ac:dyDescent="0.25">
      <c r="A22" t="s">
        <v>414</v>
      </c>
      <c r="B22">
        <v>38397</v>
      </c>
      <c r="C22" t="s">
        <v>415</v>
      </c>
      <c r="E22">
        <f t="shared" si="0"/>
        <v>383.97</v>
      </c>
      <c r="G22" t="s">
        <v>559</v>
      </c>
      <c r="H22">
        <v>53</v>
      </c>
      <c r="I22" t="s">
        <v>560</v>
      </c>
      <c r="K22">
        <f t="shared" si="1"/>
        <v>0.53</v>
      </c>
    </row>
    <row r="23" spans="1:11" x14ac:dyDescent="0.25">
      <c r="A23" t="s">
        <v>416</v>
      </c>
      <c r="B23">
        <v>36072</v>
      </c>
      <c r="C23" t="s">
        <v>417</v>
      </c>
      <c r="E23">
        <f t="shared" si="0"/>
        <v>360.72</v>
      </c>
      <c r="G23" t="s">
        <v>561</v>
      </c>
      <c r="H23">
        <v>34758</v>
      </c>
      <c r="I23" t="s">
        <v>562</v>
      </c>
      <c r="K23">
        <f t="shared" si="1"/>
        <v>347.58</v>
      </c>
    </row>
    <row r="24" spans="1:11" x14ac:dyDescent="0.25">
      <c r="A24" t="s">
        <v>418</v>
      </c>
      <c r="B24">
        <v>21162</v>
      </c>
      <c r="C24" t="s">
        <v>419</v>
      </c>
      <c r="E24">
        <f t="shared" si="0"/>
        <v>211.62</v>
      </c>
      <c r="G24" t="s">
        <v>563</v>
      </c>
      <c r="H24">
        <v>39954</v>
      </c>
      <c r="I24" t="s">
        <v>564</v>
      </c>
      <c r="K24">
        <f t="shared" si="1"/>
        <v>399.54</v>
      </c>
    </row>
    <row r="25" spans="1:11" x14ac:dyDescent="0.25">
      <c r="A25" t="s">
        <v>420</v>
      </c>
      <c r="B25">
        <v>32203</v>
      </c>
      <c r="C25" t="s">
        <v>421</v>
      </c>
      <c r="E25">
        <f t="shared" si="0"/>
        <v>322.02999999999997</v>
      </c>
      <c r="G25" t="s">
        <v>565</v>
      </c>
      <c r="H25">
        <v>41349</v>
      </c>
      <c r="I25" t="s">
        <v>566</v>
      </c>
      <c r="K25">
        <f t="shared" si="1"/>
        <v>413.49</v>
      </c>
    </row>
    <row r="26" spans="1:11" x14ac:dyDescent="0.25">
      <c r="A26" t="s">
        <v>422</v>
      </c>
      <c r="B26">
        <v>42081</v>
      </c>
      <c r="C26" t="s">
        <v>423</v>
      </c>
      <c r="E26">
        <f t="shared" si="0"/>
        <v>420.81</v>
      </c>
      <c r="G26" t="s">
        <v>567</v>
      </c>
      <c r="H26">
        <v>14129</v>
      </c>
      <c r="I26" t="s">
        <v>568</v>
      </c>
      <c r="K26">
        <f t="shared" si="1"/>
        <v>141.29</v>
      </c>
    </row>
    <row r="27" spans="1:11" x14ac:dyDescent="0.25">
      <c r="A27" t="s">
        <v>424</v>
      </c>
      <c r="B27">
        <v>67909</v>
      </c>
      <c r="C27" t="s">
        <v>425</v>
      </c>
      <c r="E27">
        <f t="shared" si="0"/>
        <v>679.09</v>
      </c>
      <c r="G27" t="s">
        <v>569</v>
      </c>
      <c r="H27">
        <v>54503</v>
      </c>
      <c r="I27" t="s">
        <v>570</v>
      </c>
      <c r="K27">
        <f t="shared" si="1"/>
        <v>545.03</v>
      </c>
    </row>
    <row r="28" spans="1:11" x14ac:dyDescent="0.25">
      <c r="A28" t="s">
        <v>426</v>
      </c>
      <c r="B28">
        <v>15697</v>
      </c>
      <c r="C28" t="s">
        <v>427</v>
      </c>
      <c r="E28">
        <f t="shared" si="0"/>
        <v>156.97</v>
      </c>
      <c r="G28" t="s">
        <v>571</v>
      </c>
      <c r="H28">
        <v>36224</v>
      </c>
      <c r="I28" t="s">
        <v>572</v>
      </c>
      <c r="K28">
        <f t="shared" si="1"/>
        <v>362.24</v>
      </c>
    </row>
    <row r="29" spans="1:11" x14ac:dyDescent="0.25">
      <c r="A29" t="s">
        <v>428</v>
      </c>
      <c r="B29">
        <v>26484</v>
      </c>
      <c r="C29" t="s">
        <v>429</v>
      </c>
      <c r="E29">
        <f t="shared" si="0"/>
        <v>264.83999999999997</v>
      </c>
      <c r="G29" t="s">
        <v>573</v>
      </c>
      <c r="H29">
        <v>25855</v>
      </c>
      <c r="I29" t="s">
        <v>574</v>
      </c>
      <c r="K29">
        <f t="shared" si="1"/>
        <v>258.55</v>
      </c>
    </row>
    <row r="30" spans="1:11" x14ac:dyDescent="0.25">
      <c r="A30" t="s">
        <v>430</v>
      </c>
      <c r="B30">
        <v>35930</v>
      </c>
      <c r="C30" t="s">
        <v>431</v>
      </c>
      <c r="E30">
        <f t="shared" si="0"/>
        <v>359.3</v>
      </c>
      <c r="G30" t="s">
        <v>575</v>
      </c>
      <c r="H30">
        <v>33493</v>
      </c>
      <c r="I30" t="s">
        <v>576</v>
      </c>
      <c r="K30">
        <f t="shared" si="1"/>
        <v>334.93</v>
      </c>
    </row>
    <row r="31" spans="1:11" x14ac:dyDescent="0.25">
      <c r="A31" t="s">
        <v>432</v>
      </c>
      <c r="B31">
        <v>38196</v>
      </c>
      <c r="C31" t="s">
        <v>433</v>
      </c>
      <c r="E31">
        <f t="shared" si="0"/>
        <v>381.96</v>
      </c>
      <c r="G31" t="s">
        <v>577</v>
      </c>
      <c r="H31">
        <v>16840</v>
      </c>
      <c r="I31" t="s">
        <v>578</v>
      </c>
      <c r="K31">
        <f t="shared" si="1"/>
        <v>168.4</v>
      </c>
    </row>
    <row r="32" spans="1:11" x14ac:dyDescent="0.25">
      <c r="A32" t="s">
        <v>434</v>
      </c>
      <c r="B32">
        <v>44417</v>
      </c>
      <c r="C32" t="s">
        <v>435</v>
      </c>
      <c r="E32">
        <f t="shared" si="0"/>
        <v>444.17</v>
      </c>
      <c r="G32" t="s">
        <v>579</v>
      </c>
      <c r="H32">
        <v>33310</v>
      </c>
      <c r="I32" t="s">
        <v>580</v>
      </c>
      <c r="K32">
        <f t="shared" si="1"/>
        <v>333.1</v>
      </c>
    </row>
    <row r="33" spans="1:11" x14ac:dyDescent="0.25">
      <c r="A33" t="s">
        <v>436</v>
      </c>
      <c r="B33">
        <v>38668</v>
      </c>
      <c r="C33" t="s">
        <v>437</v>
      </c>
      <c r="E33">
        <f t="shared" si="0"/>
        <v>386.68</v>
      </c>
      <c r="G33" t="s">
        <v>581</v>
      </c>
      <c r="H33">
        <v>47990</v>
      </c>
      <c r="I33" t="s">
        <v>582</v>
      </c>
      <c r="K33">
        <f t="shared" si="1"/>
        <v>479.9</v>
      </c>
    </row>
    <row r="34" spans="1:11" x14ac:dyDescent="0.25">
      <c r="A34" t="s">
        <v>438</v>
      </c>
      <c r="B34">
        <v>25287</v>
      </c>
      <c r="C34" t="s">
        <v>439</v>
      </c>
      <c r="E34">
        <f t="shared" si="0"/>
        <v>252.87</v>
      </c>
      <c r="G34" t="s">
        <v>583</v>
      </c>
      <c r="H34">
        <v>36981</v>
      </c>
      <c r="I34" t="s">
        <v>584</v>
      </c>
      <c r="K34">
        <f t="shared" si="1"/>
        <v>369.81</v>
      </c>
    </row>
    <row r="35" spans="1:11" x14ac:dyDescent="0.25">
      <c r="A35" t="s">
        <v>440</v>
      </c>
      <c r="B35">
        <v>29758</v>
      </c>
      <c r="C35" t="s">
        <v>441</v>
      </c>
      <c r="E35">
        <f t="shared" si="0"/>
        <v>297.58</v>
      </c>
      <c r="G35" t="s">
        <v>585</v>
      </c>
      <c r="H35">
        <v>26748</v>
      </c>
      <c r="I35" t="s">
        <v>586</v>
      </c>
      <c r="K35">
        <f t="shared" si="1"/>
        <v>267.48</v>
      </c>
    </row>
    <row r="36" spans="1:11" x14ac:dyDescent="0.25">
      <c r="A36" t="s">
        <v>442</v>
      </c>
      <c r="B36">
        <v>31059</v>
      </c>
      <c r="C36" t="s">
        <v>443</v>
      </c>
      <c r="E36">
        <f t="shared" si="0"/>
        <v>310.58999999999997</v>
      </c>
      <c r="G36" t="s">
        <v>587</v>
      </c>
      <c r="H36">
        <v>18489</v>
      </c>
      <c r="I36" t="s">
        <v>588</v>
      </c>
      <c r="K36">
        <f t="shared" si="1"/>
        <v>184.89</v>
      </c>
    </row>
    <row r="37" spans="1:11" x14ac:dyDescent="0.25">
      <c r="A37" t="s">
        <v>444</v>
      </c>
      <c r="B37">
        <v>21209</v>
      </c>
      <c r="C37" t="s">
        <v>445</v>
      </c>
      <c r="E37">
        <f t="shared" si="0"/>
        <v>212.09</v>
      </c>
      <c r="G37" t="s">
        <v>589</v>
      </c>
      <c r="H37">
        <v>60001</v>
      </c>
      <c r="I37" t="s">
        <v>590</v>
      </c>
      <c r="K37">
        <f t="shared" si="1"/>
        <v>600.01</v>
      </c>
    </row>
    <row r="38" spans="1:11" x14ac:dyDescent="0.25">
      <c r="A38" t="s">
        <v>446</v>
      </c>
      <c r="B38">
        <v>18809</v>
      </c>
      <c r="C38" t="s">
        <v>447</v>
      </c>
      <c r="E38">
        <f t="shared" si="0"/>
        <v>188.09</v>
      </c>
      <c r="G38" t="s">
        <v>591</v>
      </c>
      <c r="H38">
        <v>32219</v>
      </c>
      <c r="I38" t="s">
        <v>592</v>
      </c>
      <c r="K38">
        <f t="shared" si="1"/>
        <v>322.19</v>
      </c>
    </row>
    <row r="39" spans="1:11" x14ac:dyDescent="0.25">
      <c r="A39" t="s">
        <v>448</v>
      </c>
      <c r="B39">
        <v>21805</v>
      </c>
      <c r="C39" t="s">
        <v>449</v>
      </c>
      <c r="E39">
        <f t="shared" si="0"/>
        <v>218.05</v>
      </c>
      <c r="G39" t="s">
        <v>593</v>
      </c>
      <c r="H39">
        <v>16582</v>
      </c>
      <c r="I39" t="s">
        <v>594</v>
      </c>
      <c r="K39">
        <f t="shared" si="1"/>
        <v>165.82</v>
      </c>
    </row>
    <row r="40" spans="1:11" x14ac:dyDescent="0.25">
      <c r="A40" t="s">
        <v>450</v>
      </c>
      <c r="B40">
        <v>71226</v>
      </c>
      <c r="C40" t="s">
        <v>451</v>
      </c>
      <c r="E40">
        <f t="shared" si="0"/>
        <v>712.26</v>
      </c>
    </row>
    <row r="41" spans="1:11" x14ac:dyDescent="0.25">
      <c r="A41" t="s">
        <v>452</v>
      </c>
      <c r="B41">
        <v>18625</v>
      </c>
      <c r="C41" t="s">
        <v>453</v>
      </c>
      <c r="E41">
        <f t="shared" si="0"/>
        <v>186.25</v>
      </c>
    </row>
    <row r="42" spans="1:11" x14ac:dyDescent="0.25">
      <c r="A42" t="s">
        <v>454</v>
      </c>
      <c r="B42">
        <v>46800</v>
      </c>
      <c r="C42" t="s">
        <v>455</v>
      </c>
      <c r="E42">
        <f t="shared" si="0"/>
        <v>468</v>
      </c>
    </row>
    <row r="43" spans="1:11" x14ac:dyDescent="0.25">
      <c r="A43" t="s">
        <v>456</v>
      </c>
      <c r="B43">
        <v>40100</v>
      </c>
      <c r="C43" t="s">
        <v>457</v>
      </c>
      <c r="E43">
        <f t="shared" si="0"/>
        <v>401</v>
      </c>
    </row>
    <row r="44" spans="1:11" x14ac:dyDescent="0.25">
      <c r="A44" t="s">
        <v>458</v>
      </c>
      <c r="B44">
        <v>26686</v>
      </c>
      <c r="C44" t="s">
        <v>459</v>
      </c>
      <c r="E44">
        <f t="shared" si="0"/>
        <v>266.86</v>
      </c>
    </row>
    <row r="45" spans="1:11" x14ac:dyDescent="0.25">
      <c r="A45" t="s">
        <v>460</v>
      </c>
      <c r="B45">
        <v>36224</v>
      </c>
      <c r="C45" t="s">
        <v>461</v>
      </c>
      <c r="E45">
        <f t="shared" si="0"/>
        <v>362.24</v>
      </c>
    </row>
    <row r="46" spans="1:11" x14ac:dyDescent="0.25">
      <c r="A46" t="s">
        <v>462</v>
      </c>
      <c r="B46">
        <v>29586</v>
      </c>
      <c r="C46" t="s">
        <v>463</v>
      </c>
      <c r="E46">
        <f t="shared" si="0"/>
        <v>295.86</v>
      </c>
    </row>
    <row r="47" spans="1:11" x14ac:dyDescent="0.25">
      <c r="A47" t="s">
        <v>464</v>
      </c>
      <c r="B47">
        <v>36775</v>
      </c>
      <c r="C47" t="s">
        <v>465</v>
      </c>
      <c r="E47">
        <f t="shared" si="0"/>
        <v>367.75</v>
      </c>
    </row>
    <row r="48" spans="1:11" x14ac:dyDescent="0.25">
      <c r="A48" t="s">
        <v>466</v>
      </c>
      <c r="B48">
        <v>35464</v>
      </c>
      <c r="C48" t="s">
        <v>467</v>
      </c>
      <c r="E48">
        <f t="shared" si="0"/>
        <v>354.64</v>
      </c>
    </row>
    <row r="49" spans="1:5" x14ac:dyDescent="0.25">
      <c r="A49" t="s">
        <v>468</v>
      </c>
      <c r="B49">
        <v>10916</v>
      </c>
      <c r="C49" t="s">
        <v>469</v>
      </c>
      <c r="E49">
        <f t="shared" si="0"/>
        <v>109.16</v>
      </c>
    </row>
    <row r="50" spans="1:5" x14ac:dyDescent="0.25">
      <c r="A50" t="s">
        <v>470</v>
      </c>
      <c r="B50">
        <v>44666</v>
      </c>
      <c r="C50" t="s">
        <v>471</v>
      </c>
      <c r="E50">
        <f t="shared" si="0"/>
        <v>446.66</v>
      </c>
    </row>
    <row r="51" spans="1:5" x14ac:dyDescent="0.25">
      <c r="A51" t="s">
        <v>472</v>
      </c>
      <c r="B51">
        <v>67167</v>
      </c>
      <c r="C51" t="s">
        <v>473</v>
      </c>
      <c r="E51">
        <f t="shared" si="0"/>
        <v>671.67</v>
      </c>
    </row>
    <row r="52" spans="1:5" x14ac:dyDescent="0.25">
      <c r="A52" t="s">
        <v>474</v>
      </c>
      <c r="B52">
        <v>29021</v>
      </c>
      <c r="C52" t="s">
        <v>475</v>
      </c>
      <c r="E52">
        <f t="shared" si="0"/>
        <v>290.20999999999998</v>
      </c>
    </row>
    <row r="53" spans="1:5" x14ac:dyDescent="0.25">
      <c r="A53" t="s">
        <v>476</v>
      </c>
      <c r="B53">
        <v>66035</v>
      </c>
      <c r="C53" t="s">
        <v>477</v>
      </c>
      <c r="E53">
        <f t="shared" si="0"/>
        <v>660.35</v>
      </c>
    </row>
    <row r="54" spans="1:5" x14ac:dyDescent="0.25">
      <c r="A54" t="s">
        <v>478</v>
      </c>
      <c r="B54">
        <v>19088</v>
      </c>
      <c r="C54" t="s">
        <v>479</v>
      </c>
      <c r="E54">
        <f t="shared" si="0"/>
        <v>190.88</v>
      </c>
    </row>
    <row r="55" spans="1:5" x14ac:dyDescent="0.25">
      <c r="A55" t="s">
        <v>480</v>
      </c>
      <c r="B55">
        <v>18686</v>
      </c>
      <c r="C55" t="s">
        <v>481</v>
      </c>
      <c r="E55">
        <f t="shared" si="0"/>
        <v>186.86</v>
      </c>
    </row>
    <row r="56" spans="1:5" x14ac:dyDescent="0.25">
      <c r="A56" t="s">
        <v>482</v>
      </c>
      <c r="B56">
        <v>40297</v>
      </c>
      <c r="C56" t="s">
        <v>483</v>
      </c>
      <c r="E56">
        <f t="shared" si="0"/>
        <v>402.97</v>
      </c>
    </row>
    <row r="57" spans="1:5" x14ac:dyDescent="0.25">
      <c r="A57" t="s">
        <v>484</v>
      </c>
      <c r="B57">
        <v>6022</v>
      </c>
      <c r="C57" t="s">
        <v>485</v>
      </c>
      <c r="E57">
        <f t="shared" si="0"/>
        <v>60.22</v>
      </c>
    </row>
    <row r="58" spans="1:5" x14ac:dyDescent="0.25">
      <c r="A58" t="s">
        <v>486</v>
      </c>
      <c r="B58">
        <v>21762</v>
      </c>
      <c r="C58" t="s">
        <v>487</v>
      </c>
      <c r="E58">
        <f t="shared" si="0"/>
        <v>217.62</v>
      </c>
    </row>
    <row r="59" spans="1:5" x14ac:dyDescent="0.25">
      <c r="A59" t="s">
        <v>488</v>
      </c>
      <c r="B59">
        <v>19464</v>
      </c>
      <c r="C59" t="s">
        <v>489</v>
      </c>
      <c r="E59">
        <f t="shared" si="0"/>
        <v>194.64</v>
      </c>
    </row>
    <row r="60" spans="1:5" x14ac:dyDescent="0.25">
      <c r="A60" t="s">
        <v>490</v>
      </c>
      <c r="B60">
        <v>64445</v>
      </c>
      <c r="C60" t="s">
        <v>491</v>
      </c>
      <c r="E60">
        <f t="shared" si="0"/>
        <v>644.45000000000005</v>
      </c>
    </row>
    <row r="61" spans="1:5" x14ac:dyDescent="0.25">
      <c r="A61" t="s">
        <v>492</v>
      </c>
      <c r="B61">
        <v>14001</v>
      </c>
      <c r="C61" t="s">
        <v>493</v>
      </c>
      <c r="E61">
        <f t="shared" si="0"/>
        <v>140.01</v>
      </c>
    </row>
    <row r="62" spans="1:5" x14ac:dyDescent="0.25">
      <c r="A62" t="s">
        <v>494</v>
      </c>
      <c r="B62">
        <v>10481</v>
      </c>
      <c r="C62" t="s">
        <v>495</v>
      </c>
      <c r="E62">
        <f t="shared" si="0"/>
        <v>104.81</v>
      </c>
    </row>
    <row r="63" spans="1:5" x14ac:dyDescent="0.25">
      <c r="A63" t="s">
        <v>496</v>
      </c>
      <c r="B63">
        <v>43425</v>
      </c>
      <c r="C63" t="s">
        <v>497</v>
      </c>
      <c r="E63">
        <f t="shared" si="0"/>
        <v>434.25</v>
      </c>
    </row>
    <row r="64" spans="1:5" x14ac:dyDescent="0.25">
      <c r="A64" t="s">
        <v>498</v>
      </c>
      <c r="B64">
        <v>28574</v>
      </c>
      <c r="C64" t="s">
        <v>499</v>
      </c>
      <c r="E64">
        <f t="shared" si="0"/>
        <v>285.74</v>
      </c>
    </row>
    <row r="65" spans="1:5" x14ac:dyDescent="0.25">
      <c r="A65" t="s">
        <v>500</v>
      </c>
      <c r="B65">
        <v>22905</v>
      </c>
      <c r="C65" t="s">
        <v>501</v>
      </c>
      <c r="E65">
        <f t="shared" si="0"/>
        <v>229.05</v>
      </c>
    </row>
    <row r="66" spans="1:5" x14ac:dyDescent="0.25">
      <c r="A66" t="s">
        <v>502</v>
      </c>
      <c r="B66">
        <v>42318</v>
      </c>
      <c r="C66" t="s">
        <v>503</v>
      </c>
      <c r="E66">
        <f t="shared" ref="E66:E73" si="2">+B66/100</f>
        <v>423.18</v>
      </c>
    </row>
    <row r="67" spans="1:5" x14ac:dyDescent="0.25">
      <c r="A67" t="s">
        <v>504</v>
      </c>
      <c r="B67">
        <v>28465</v>
      </c>
      <c r="C67" t="s">
        <v>505</v>
      </c>
      <c r="E67">
        <f t="shared" si="2"/>
        <v>284.64999999999998</v>
      </c>
    </row>
    <row r="68" spans="1:5" x14ac:dyDescent="0.25">
      <c r="A68" t="s">
        <v>506</v>
      </c>
      <c r="B68">
        <v>39380</v>
      </c>
      <c r="C68" t="s">
        <v>507</v>
      </c>
      <c r="E68">
        <f t="shared" si="2"/>
        <v>393.8</v>
      </c>
    </row>
    <row r="69" spans="1:5" x14ac:dyDescent="0.25">
      <c r="A69" t="s">
        <v>508</v>
      </c>
      <c r="B69">
        <v>61856</v>
      </c>
      <c r="C69" t="s">
        <v>509</v>
      </c>
      <c r="E69">
        <f t="shared" si="2"/>
        <v>618.55999999999995</v>
      </c>
    </row>
    <row r="70" spans="1:5" x14ac:dyDescent="0.25">
      <c r="A70" t="s">
        <v>510</v>
      </c>
      <c r="B70">
        <v>15280</v>
      </c>
      <c r="C70" t="s">
        <v>511</v>
      </c>
      <c r="E70">
        <f t="shared" si="2"/>
        <v>152.80000000000001</v>
      </c>
    </row>
    <row r="71" spans="1:5" x14ac:dyDescent="0.25">
      <c r="A71" t="s">
        <v>512</v>
      </c>
      <c r="B71">
        <v>45665</v>
      </c>
      <c r="C71" t="s">
        <v>513</v>
      </c>
      <c r="E71">
        <f t="shared" si="2"/>
        <v>456.65</v>
      </c>
    </row>
    <row r="72" spans="1:5" x14ac:dyDescent="0.25">
      <c r="A72" t="s">
        <v>514</v>
      </c>
      <c r="B72">
        <v>39519</v>
      </c>
      <c r="C72" t="s">
        <v>515</v>
      </c>
      <c r="E72">
        <f t="shared" si="2"/>
        <v>395.19</v>
      </c>
    </row>
    <row r="73" spans="1:5" x14ac:dyDescent="0.25">
      <c r="A73" t="s">
        <v>516</v>
      </c>
      <c r="B73">
        <v>26702</v>
      </c>
      <c r="C73" t="s">
        <v>517</v>
      </c>
      <c r="E73">
        <f t="shared" si="2"/>
        <v>267.02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2" sqref="E2:E26"/>
    </sheetView>
  </sheetViews>
  <sheetFormatPr baseColWidth="10" defaultRowHeight="15" x14ac:dyDescent="0.25"/>
  <cols>
    <col min="1" max="1" width="42.85546875" customWidth="1"/>
  </cols>
  <sheetData>
    <row r="1" spans="1:5" x14ac:dyDescent="0.25">
      <c r="A1" t="s">
        <v>231</v>
      </c>
      <c r="B1" t="s">
        <v>232</v>
      </c>
      <c r="C1">
        <v>8268422021063020</v>
      </c>
    </row>
    <row r="2" spans="1:5" x14ac:dyDescent="0.25">
      <c r="A2" t="s">
        <v>233</v>
      </c>
      <c r="B2" t="s">
        <v>234</v>
      </c>
      <c r="C2">
        <v>40214</v>
      </c>
      <c r="D2">
        <v>979890619</v>
      </c>
      <c r="E2">
        <f>+C2/100</f>
        <v>402.14</v>
      </c>
    </row>
    <row r="3" spans="1:5" x14ac:dyDescent="0.25">
      <c r="A3" t="s">
        <v>235</v>
      </c>
      <c r="B3" t="s">
        <v>234</v>
      </c>
      <c r="C3">
        <v>37290</v>
      </c>
      <c r="D3">
        <v>988346859</v>
      </c>
      <c r="E3">
        <f t="shared" ref="E3:E26" si="0">+C3/100</f>
        <v>372.9</v>
      </c>
    </row>
    <row r="4" spans="1:5" x14ac:dyDescent="0.25">
      <c r="A4" t="s">
        <v>236</v>
      </c>
      <c r="B4" t="s">
        <v>234</v>
      </c>
      <c r="C4">
        <v>48490</v>
      </c>
      <c r="D4">
        <v>982818394</v>
      </c>
      <c r="E4">
        <f t="shared" si="0"/>
        <v>484.9</v>
      </c>
    </row>
    <row r="5" spans="1:5" x14ac:dyDescent="0.25">
      <c r="A5" t="s">
        <v>237</v>
      </c>
      <c r="B5" t="s">
        <v>234</v>
      </c>
      <c r="C5">
        <v>47164</v>
      </c>
      <c r="D5">
        <v>924859531</v>
      </c>
      <c r="E5">
        <f t="shared" si="0"/>
        <v>471.64</v>
      </c>
    </row>
    <row r="6" spans="1:5" x14ac:dyDescent="0.25">
      <c r="A6" t="s">
        <v>238</v>
      </c>
      <c r="B6" t="s">
        <v>234</v>
      </c>
      <c r="C6">
        <v>36185</v>
      </c>
      <c r="D6">
        <v>959888864</v>
      </c>
      <c r="E6">
        <f t="shared" si="0"/>
        <v>361.85</v>
      </c>
    </row>
    <row r="7" spans="1:5" x14ac:dyDescent="0.25">
      <c r="A7" t="s">
        <v>239</v>
      </c>
      <c r="B7" t="s">
        <v>234</v>
      </c>
      <c r="C7">
        <v>37046</v>
      </c>
      <c r="D7">
        <v>988451241</v>
      </c>
      <c r="E7">
        <f t="shared" si="0"/>
        <v>370.46</v>
      </c>
    </row>
    <row r="8" spans="1:5" x14ac:dyDescent="0.25">
      <c r="A8" t="s">
        <v>240</v>
      </c>
      <c r="B8" t="s">
        <v>234</v>
      </c>
      <c r="C8">
        <v>19677</v>
      </c>
      <c r="D8">
        <v>988633709</v>
      </c>
      <c r="E8">
        <f t="shared" si="0"/>
        <v>196.77</v>
      </c>
    </row>
    <row r="9" spans="1:5" x14ac:dyDescent="0.25">
      <c r="A9" t="s">
        <v>241</v>
      </c>
      <c r="B9" t="s">
        <v>234</v>
      </c>
      <c r="C9">
        <v>29985</v>
      </c>
      <c r="D9">
        <v>995703763</v>
      </c>
      <c r="E9">
        <f t="shared" si="0"/>
        <v>299.85000000000002</v>
      </c>
    </row>
    <row r="10" spans="1:5" x14ac:dyDescent="0.25">
      <c r="A10" t="s">
        <v>242</v>
      </c>
      <c r="B10" t="s">
        <v>234</v>
      </c>
      <c r="C10">
        <v>48113</v>
      </c>
      <c r="D10">
        <v>967952830</v>
      </c>
      <c r="E10">
        <f t="shared" si="0"/>
        <v>481.13</v>
      </c>
    </row>
    <row r="11" spans="1:5" x14ac:dyDescent="0.25">
      <c r="A11" t="s">
        <v>243</v>
      </c>
      <c r="B11" t="s">
        <v>234</v>
      </c>
      <c r="C11">
        <v>46853</v>
      </c>
      <c r="D11">
        <v>980889587</v>
      </c>
      <c r="E11">
        <f t="shared" si="0"/>
        <v>468.53</v>
      </c>
    </row>
    <row r="12" spans="1:5" x14ac:dyDescent="0.25">
      <c r="A12" t="s">
        <v>244</v>
      </c>
      <c r="B12" t="s">
        <v>234</v>
      </c>
      <c r="C12">
        <v>13937</v>
      </c>
      <c r="D12">
        <v>991858456</v>
      </c>
      <c r="E12">
        <f t="shared" si="0"/>
        <v>139.37</v>
      </c>
    </row>
    <row r="13" spans="1:5" x14ac:dyDescent="0.25">
      <c r="A13" t="s">
        <v>245</v>
      </c>
      <c r="B13" t="s">
        <v>234</v>
      </c>
      <c r="C13">
        <v>36749</v>
      </c>
      <c r="D13">
        <v>959631081</v>
      </c>
      <c r="E13">
        <f t="shared" si="0"/>
        <v>367.49</v>
      </c>
    </row>
    <row r="14" spans="1:5" x14ac:dyDescent="0.25">
      <c r="A14" t="s">
        <v>246</v>
      </c>
      <c r="B14" t="s">
        <v>234</v>
      </c>
      <c r="C14">
        <v>29087</v>
      </c>
      <c r="D14">
        <v>989614064</v>
      </c>
      <c r="E14">
        <f t="shared" si="0"/>
        <v>290.87</v>
      </c>
    </row>
    <row r="15" spans="1:5" x14ac:dyDescent="0.25">
      <c r="A15" t="s">
        <v>247</v>
      </c>
      <c r="B15" t="s">
        <v>234</v>
      </c>
      <c r="C15">
        <v>48268</v>
      </c>
      <c r="D15">
        <v>990228568</v>
      </c>
      <c r="E15">
        <f t="shared" si="0"/>
        <v>482.68</v>
      </c>
    </row>
    <row r="16" spans="1:5" x14ac:dyDescent="0.25">
      <c r="A16" t="s">
        <v>248</v>
      </c>
      <c r="B16" t="s">
        <v>234</v>
      </c>
      <c r="C16">
        <v>27300</v>
      </c>
      <c r="D16">
        <v>990989928</v>
      </c>
      <c r="E16">
        <f t="shared" si="0"/>
        <v>273</v>
      </c>
    </row>
    <row r="17" spans="1:5" x14ac:dyDescent="0.25">
      <c r="A17" t="s">
        <v>249</v>
      </c>
      <c r="B17" t="s">
        <v>234</v>
      </c>
      <c r="C17">
        <v>33177</v>
      </c>
      <c r="D17">
        <v>980373001</v>
      </c>
      <c r="E17">
        <f t="shared" si="0"/>
        <v>331.77</v>
      </c>
    </row>
    <row r="18" spans="1:5" x14ac:dyDescent="0.25">
      <c r="A18" t="s">
        <v>250</v>
      </c>
      <c r="B18" t="s">
        <v>234</v>
      </c>
      <c r="C18">
        <v>18800</v>
      </c>
      <c r="D18">
        <v>981089768</v>
      </c>
      <c r="E18">
        <f t="shared" si="0"/>
        <v>188</v>
      </c>
    </row>
    <row r="19" spans="1:5" x14ac:dyDescent="0.25">
      <c r="A19" t="s">
        <v>251</v>
      </c>
      <c r="B19" t="s">
        <v>234</v>
      </c>
      <c r="C19">
        <v>16986</v>
      </c>
      <c r="D19">
        <v>979946398</v>
      </c>
      <c r="E19">
        <f t="shared" si="0"/>
        <v>169.86</v>
      </c>
    </row>
    <row r="20" spans="1:5" x14ac:dyDescent="0.25">
      <c r="A20" t="s">
        <v>252</v>
      </c>
      <c r="B20" t="s">
        <v>234</v>
      </c>
      <c r="C20">
        <v>40867</v>
      </c>
      <c r="D20">
        <v>968011602</v>
      </c>
      <c r="E20">
        <f t="shared" si="0"/>
        <v>408.67</v>
      </c>
    </row>
    <row r="21" spans="1:5" x14ac:dyDescent="0.25">
      <c r="A21" t="s">
        <v>253</v>
      </c>
      <c r="B21" t="s">
        <v>234</v>
      </c>
      <c r="C21">
        <v>36010</v>
      </c>
      <c r="D21">
        <v>993071421</v>
      </c>
      <c r="E21">
        <f t="shared" si="0"/>
        <v>360.1</v>
      </c>
    </row>
    <row r="22" spans="1:5" x14ac:dyDescent="0.25">
      <c r="A22" t="s">
        <v>254</v>
      </c>
      <c r="B22" t="s">
        <v>234</v>
      </c>
      <c r="C22">
        <v>19717</v>
      </c>
      <c r="D22">
        <v>981000482</v>
      </c>
      <c r="E22">
        <f t="shared" si="0"/>
        <v>197.17</v>
      </c>
    </row>
    <row r="23" spans="1:5" x14ac:dyDescent="0.25">
      <c r="A23" t="s">
        <v>255</v>
      </c>
      <c r="B23" t="s">
        <v>234</v>
      </c>
      <c r="C23">
        <v>43974</v>
      </c>
      <c r="D23">
        <v>939284443</v>
      </c>
      <c r="E23">
        <f t="shared" si="0"/>
        <v>439.74</v>
      </c>
    </row>
    <row r="24" spans="1:5" x14ac:dyDescent="0.25">
      <c r="A24" t="s">
        <v>256</v>
      </c>
      <c r="B24" t="s">
        <v>234</v>
      </c>
      <c r="C24">
        <v>10973</v>
      </c>
      <c r="D24">
        <v>989053958</v>
      </c>
      <c r="E24">
        <f t="shared" si="0"/>
        <v>109.73</v>
      </c>
    </row>
    <row r="25" spans="1:5" x14ac:dyDescent="0.25">
      <c r="A25" t="s">
        <v>257</v>
      </c>
      <c r="B25" t="s">
        <v>234</v>
      </c>
      <c r="C25">
        <v>21055</v>
      </c>
      <c r="D25">
        <v>989555581</v>
      </c>
      <c r="E25">
        <f t="shared" si="0"/>
        <v>210.55</v>
      </c>
    </row>
    <row r="26" spans="1:5" x14ac:dyDescent="0.25">
      <c r="A26" t="s">
        <v>258</v>
      </c>
      <c r="B26" t="s">
        <v>234</v>
      </c>
      <c r="C26">
        <v>38925</v>
      </c>
      <c r="D26">
        <v>967523917</v>
      </c>
      <c r="E26">
        <f t="shared" si="0"/>
        <v>389.25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acontable</dc:creator>
  <cp:lastModifiedBy>acontable</cp:lastModifiedBy>
  <dcterms:created xsi:type="dcterms:W3CDTF">2021-06-30T17:29:03Z</dcterms:created>
  <dcterms:modified xsi:type="dcterms:W3CDTF">2021-07-21T22:01:34Z</dcterms:modified>
</cp:coreProperties>
</file>