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contable2\Desktop\NUEVAS CONCILIACIONES JUNIO 2021\CONCILIACIONES OCTUBRE 2021\"/>
    </mc:Choice>
  </mc:AlternateContent>
  <xr:revisionPtr revIDLastSave="0" documentId="13_ncr:1_{85D5A1C0-90C9-4CAF-A491-295F56E6B179}" xr6:coauthVersionLast="45" xr6:coauthVersionMax="45" xr10:uidLastSave="{00000000-0000-0000-0000-000000000000}"/>
  <bookViews>
    <workbookView xWindow="11565" yWindow="450" windowWidth="7830" windowHeight="12630" activeTab="1" xr2:uid="{00000000-000D-0000-FFFF-FFFF00000000}"/>
  </bookViews>
  <sheets>
    <sheet name="ESTADO DE CUENTA GUAYAQUIL OCTU" sheetId="1" r:id="rId1"/>
    <sheet name="CONCILIACION" sheetId="2" r:id="rId2"/>
  </sheets>
  <definedNames>
    <definedName name="_xlnm._FilterDatabase" localSheetId="1" hidden="1">CONCILIACION!$I$1:$P$117</definedName>
    <definedName name="_xlnm._FilterDatabase" localSheetId="0" hidden="1">'ESTADO DE CUENTA GUAYAQUIL OCTU'!$A$9:$O$331</definedName>
  </definedNames>
  <calcPr calcId="191029"/>
</workbook>
</file>

<file path=xl/calcChain.xml><?xml version="1.0" encoding="utf-8"?>
<calcChain xmlns="http://schemas.openxmlformats.org/spreadsheetml/2006/main">
  <c r="T27" i="2" l="1"/>
  <c r="P2" i="2"/>
  <c r="T50" i="2" l="1"/>
  <c r="T4" i="2" s="1"/>
  <c r="T23" i="2"/>
  <c r="T24" i="2"/>
  <c r="T25" i="2"/>
  <c r="T26" i="2"/>
  <c r="T22" i="2"/>
  <c r="T20" i="2"/>
  <c r="T21" i="2"/>
  <c r="T19" i="2"/>
  <c r="T18" i="2"/>
  <c r="T17" i="2"/>
  <c r="T5" i="2" s="1"/>
  <c r="T6" i="2" s="1"/>
  <c r="T16" i="2"/>
  <c r="T15" i="2"/>
  <c r="T14" i="2"/>
  <c r="T13" i="2"/>
  <c r="T12" i="2"/>
  <c r="T11" i="2"/>
  <c r="T10" i="2"/>
  <c r="T9" i="2"/>
  <c r="T8" i="2"/>
  <c r="T7" i="2"/>
  <c r="O506" i="2"/>
  <c r="O235" i="2"/>
  <c r="O155" i="2"/>
  <c r="O118" i="2"/>
  <c r="P221" i="2" l="1"/>
  <c r="P310" i="2"/>
  <c r="P121" i="2"/>
  <c r="P120" i="2"/>
  <c r="P492" i="2"/>
  <c r="P493" i="2"/>
  <c r="P494" i="2"/>
  <c r="P495" i="2"/>
  <c r="P496" i="2"/>
  <c r="P497" i="2"/>
  <c r="P491" i="2"/>
  <c r="P429" i="2"/>
  <c r="P430" i="2"/>
  <c r="P431" i="2"/>
  <c r="P432" i="2"/>
  <c r="P433" i="2"/>
  <c r="P434" i="2"/>
  <c r="P428" i="2"/>
  <c r="P395" i="2"/>
  <c r="P396" i="2"/>
  <c r="P397" i="2"/>
  <c r="P398" i="2"/>
  <c r="P399" i="2"/>
  <c r="P400" i="2"/>
  <c r="P401" i="2"/>
  <c r="P402" i="2"/>
  <c r="P403" i="2"/>
  <c r="P404" i="2"/>
  <c r="P407" i="2"/>
  <c r="P408" i="2"/>
  <c r="P413" i="2"/>
  <c r="P414" i="2"/>
  <c r="P415" i="2"/>
  <c r="P394" i="2"/>
  <c r="P391" i="2"/>
  <c r="P332" i="2"/>
  <c r="P333" i="2"/>
  <c r="P336" i="2"/>
  <c r="P337" i="2"/>
  <c r="P328" i="2"/>
  <c r="P329" i="2"/>
  <c r="P327" i="2"/>
  <c r="P325" i="2"/>
  <c r="P326" i="2"/>
  <c r="P311" i="2"/>
  <c r="P312" i="2"/>
  <c r="P313" i="2"/>
  <c r="P314" i="2"/>
  <c r="P315" i="2"/>
  <c r="P316" i="2"/>
  <c r="P317" i="2"/>
  <c r="P318" i="2"/>
  <c r="P294" i="2"/>
  <c r="P295" i="2"/>
  <c r="P296" i="2"/>
  <c r="P297" i="2"/>
  <c r="P298" i="2"/>
  <c r="P303" i="2"/>
  <c r="P304" i="2"/>
  <c r="P305" i="2"/>
  <c r="P306" i="2"/>
  <c r="P307" i="2"/>
  <c r="P308" i="2"/>
  <c r="P309" i="2"/>
  <c r="P290" i="2"/>
  <c r="P291" i="2"/>
  <c r="P292" i="2"/>
  <c r="P293" i="2"/>
  <c r="P275" i="2"/>
  <c r="P276" i="2"/>
  <c r="P277" i="2"/>
  <c r="P278" i="2"/>
  <c r="P279" i="2"/>
  <c r="P280" i="2"/>
  <c r="P281" i="2"/>
  <c r="P282" i="2"/>
  <c r="P283" i="2"/>
  <c r="P284" i="2"/>
  <c r="P285" i="2"/>
  <c r="P274" i="2"/>
  <c r="P227" i="2"/>
  <c r="P230" i="2"/>
  <c r="P231" i="2"/>
  <c r="P232" i="2"/>
  <c r="P233" i="2"/>
  <c r="P234" i="2"/>
  <c r="P215" i="2"/>
  <c r="P216" i="2"/>
  <c r="P217" i="2"/>
  <c r="P218" i="2"/>
  <c r="P219" i="2"/>
  <c r="P220" i="2"/>
  <c r="P223" i="2"/>
  <c r="P224" i="2"/>
  <c r="P225" i="2"/>
  <c r="P226" i="2"/>
  <c r="P205" i="2"/>
  <c r="P206" i="2"/>
  <c r="P207" i="2"/>
  <c r="P208" i="2"/>
  <c r="P209" i="2"/>
  <c r="P210" i="2"/>
  <c r="P211" i="2"/>
  <c r="P212" i="2"/>
  <c r="P213" i="2"/>
  <c r="P214" i="2"/>
  <c r="P202" i="2"/>
  <c r="P203" i="2"/>
  <c r="P204" i="2"/>
  <c r="P193" i="2"/>
  <c r="P194" i="2"/>
  <c r="P195" i="2"/>
  <c r="P196" i="2"/>
  <c r="P197" i="2"/>
  <c r="P198" i="2"/>
  <c r="P199" i="2"/>
  <c r="P200" i="2"/>
  <c r="P201" i="2"/>
  <c r="P188" i="2"/>
  <c r="P189" i="2"/>
  <c r="P190" i="2"/>
  <c r="P191" i="2"/>
  <c r="P19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56" i="2"/>
  <c r="P144" i="2"/>
  <c r="P145" i="2"/>
  <c r="P146" i="2"/>
  <c r="P147" i="2"/>
  <c r="P148" i="2"/>
  <c r="P149" i="2"/>
  <c r="P150" i="2"/>
  <c r="P151" i="2"/>
  <c r="P152" i="2"/>
  <c r="P153" i="2"/>
  <c r="P154" i="2"/>
  <c r="P136" i="2"/>
  <c r="P137" i="2"/>
  <c r="P138" i="2"/>
  <c r="P139" i="2"/>
  <c r="P140" i="2"/>
  <c r="P141" i="2"/>
  <c r="P142" i="2"/>
  <c r="P143" i="2"/>
  <c r="P133" i="2"/>
  <c r="P134" i="2"/>
  <c r="P135" i="2"/>
  <c r="P131" i="2"/>
  <c r="P132" i="2"/>
  <c r="P129" i="2"/>
  <c r="P130" i="2"/>
  <c r="P122" i="2"/>
  <c r="P123" i="2"/>
  <c r="P124" i="2"/>
  <c r="P125" i="2"/>
  <c r="P126" i="2"/>
  <c r="P127" i="2"/>
  <c r="P128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04" i="2"/>
  <c r="P105" i="2"/>
  <c r="P102" i="2"/>
  <c r="P103" i="2"/>
  <c r="P94" i="2"/>
  <c r="P95" i="2"/>
  <c r="P96" i="2"/>
  <c r="P97" i="2"/>
  <c r="P98" i="2"/>
  <c r="P99" i="2"/>
  <c r="P100" i="2"/>
  <c r="P101" i="2"/>
  <c r="P90" i="2"/>
  <c r="P91" i="2"/>
  <c r="P92" i="2"/>
  <c r="P93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67" i="2"/>
  <c r="P68" i="2"/>
  <c r="P69" i="2"/>
  <c r="P70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3" i="2"/>
</calcChain>
</file>

<file path=xl/sharedStrings.xml><?xml version="1.0" encoding="utf-8"?>
<sst xmlns="http://schemas.openxmlformats.org/spreadsheetml/2006/main" count="4929" uniqueCount="1411">
  <si>
    <t>Corte de Estado de Cuenta</t>
  </si>
  <si>
    <t>CUENTA:</t>
  </si>
  <si>
    <t>NOMBRE:</t>
  </si>
  <si>
    <t>GRAFICAS IMPACTO GRAFIMPAC S A</t>
  </si>
  <si>
    <t>PERIODO:</t>
  </si>
  <si>
    <t>ACTUALDesde  01/10/2021  Hasta  31/10/2021</t>
  </si>
  <si>
    <t>ASESOR ASIGNADO:</t>
  </si>
  <si>
    <t>ESTHER ARAGUNDI G</t>
  </si>
  <si>
    <t>SALDO:</t>
  </si>
  <si>
    <t>$760,480.06</t>
  </si>
  <si>
    <t>SALDO DISPONIBLE:</t>
  </si>
  <si>
    <t>$666,768.32</t>
  </si>
  <si>
    <t>SALDO FINAL POR CONFIRMAR:</t>
  </si>
  <si>
    <t>$93,711.74</t>
  </si>
  <si>
    <t>#</t>
  </si>
  <si>
    <t>Fecha Transaccion</t>
  </si>
  <si>
    <t>Fecha Contable</t>
  </si>
  <si>
    <t>Tipo Movimiento</t>
  </si>
  <si>
    <t>Documento</t>
  </si>
  <si>
    <t>Concepto</t>
  </si>
  <si>
    <t>Agencia</t>
  </si>
  <si>
    <t>Monto</t>
  </si>
  <si>
    <t>Saldo Efectivo</t>
  </si>
  <si>
    <t>Saldo Total</t>
  </si>
  <si>
    <t>Referencia</t>
  </si>
  <si>
    <t>Referencia 2</t>
  </si>
  <si>
    <t>Referencia 3</t>
  </si>
  <si>
    <t>Signo</t>
  </si>
  <si>
    <t>Ver Detalle</t>
  </si>
  <si>
    <t>NOTA DE CREDITO</t>
  </si>
  <si>
    <t>INT.CTA.RENTABLE</t>
  </si>
  <si>
    <t>MATRIZ</t>
  </si>
  <si>
    <t>$231,890.65</t>
  </si>
  <si>
    <t>$295,613.20</t>
  </si>
  <si>
    <t>+</t>
  </si>
  <si>
    <t>NOTA DE DEBITO</t>
  </si>
  <si>
    <t>RENDIMIENTO 2 PORCIENTO</t>
  </si>
  <si>
    <t>$231,522.10</t>
  </si>
  <si>
    <t>$295,244.65</t>
  </si>
  <si>
    <t>-</t>
  </si>
  <si>
    <t>COMIS.SPI PROVEEDORES</t>
  </si>
  <si>
    <t>$231,529.47</t>
  </si>
  <si>
    <t>$295,252.02</t>
  </si>
  <si>
    <t>COMISIONES CASH BG DE: 2021-10-01 A 2021-10-29</t>
  </si>
  <si>
    <t>IMP 12% IVA SERVICIOS</t>
  </si>
  <si>
    <t>$231,628.18</t>
  </si>
  <si>
    <t>$295,350.73</t>
  </si>
  <si>
    <t>TARIFA PAGO/NOMINA</t>
  </si>
  <si>
    <t>$231,640.02</t>
  </si>
  <si>
    <t>$295,362.57</t>
  </si>
  <si>
    <t>$231,780.60</t>
  </si>
  <si>
    <t>$295,503.15</t>
  </si>
  <si>
    <t>COSTO ROL ELECTRONICO</t>
  </si>
  <si>
    <t>$231,797.47</t>
  </si>
  <si>
    <t>$295,520.02</t>
  </si>
  <si>
    <t>$231,833.18</t>
  </si>
  <si>
    <t>$295,555.73</t>
  </si>
  <si>
    <t>COMIS.PGO.PROVEEDORES</t>
  </si>
  <si>
    <t>$231,837.47</t>
  </si>
  <si>
    <t>$295,560.02</t>
  </si>
  <si>
    <t>$231,856.97</t>
  </si>
  <si>
    <t>$295,579.52</t>
  </si>
  <si>
    <t>CHEQUE</t>
  </si>
  <si>
    <t>PAGADO                                   - 158151</t>
  </si>
  <si>
    <t>CITY MALL</t>
  </si>
  <si>
    <t>$231,859.31</t>
  </si>
  <si>
    <t>$295,581.86</t>
  </si>
  <si>
    <t>C 0940830631    CATAGUA CATAGUA VICTOR FELIPE</t>
  </si>
  <si>
    <t>PAGADO                                   - 158159</t>
  </si>
  <si>
    <t>PS.VIA DAULE</t>
  </si>
  <si>
    <t>$232,309.31</t>
  </si>
  <si>
    <t>$296,031.86</t>
  </si>
  <si>
    <t>C 0950566042    ESCOBAR CASTILLO WILSON ARMANDO</t>
  </si>
  <si>
    <t>PAGADO                                   - 158164</t>
  </si>
  <si>
    <t>P.CALIFOR</t>
  </si>
  <si>
    <t>$232,693.46</t>
  </si>
  <si>
    <t>$296,416.01</t>
  </si>
  <si>
    <t>C 0953987401    VELEZ GILBERT JUAN REYNALDO</t>
  </si>
  <si>
    <t>PAGADO                                   - 158161</t>
  </si>
  <si>
    <t>PS.DURAN</t>
  </si>
  <si>
    <t>$232,915.78</t>
  </si>
  <si>
    <t>$296,638.33</t>
  </si>
  <si>
    <t>C 0927718890    GURUMENDI CRUZ ALEXIS GEOVANNY</t>
  </si>
  <si>
    <t>PAGADO                                   - 158168</t>
  </si>
  <si>
    <t>$233,142.22</t>
  </si>
  <si>
    <t>$296,864.77</t>
  </si>
  <si>
    <t>C 0927254730    TUBAY GRANADOS ALEXIS JESUS</t>
  </si>
  <si>
    <t>PAGADO                                   - 158157</t>
  </si>
  <si>
    <t>$233,597.72</t>
  </si>
  <si>
    <t>$297,320.27</t>
  </si>
  <si>
    <t>C 0954884243    BARZOLA CARDENAS JHON BYRON</t>
  </si>
  <si>
    <t>PAGADO                                   - 158153</t>
  </si>
  <si>
    <t>A. BORJA</t>
  </si>
  <si>
    <t>$233,823.33</t>
  </si>
  <si>
    <t>$297,545.88</t>
  </si>
  <si>
    <t>C 0605830280    CHIMBOLEMA TENEGUSNAY CRISTIAN BLADIMIR</t>
  </si>
  <si>
    <t>PAGO A TERCEROS</t>
  </si>
  <si>
    <t>$234,033.33</t>
  </si>
  <si>
    <t>$297,755.88</t>
  </si>
  <si>
    <t>CARTULINA VERDE OLIPACK S A</t>
  </si>
  <si>
    <t>FACT 75238</t>
  </si>
  <si>
    <t>TRANSFERIDO                              - 158156</t>
  </si>
  <si>
    <t>PUERTO MARITIMO</t>
  </si>
  <si>
    <t>$232,097.89</t>
  </si>
  <si>
    <t>$295,820.44</t>
  </si>
  <si>
    <t>CRED.TRANSF.INTERBANCARIAS</t>
  </si>
  <si>
    <t>$235,956.96</t>
  </si>
  <si>
    <t>$299,679.51</t>
  </si>
  <si>
    <t>EXPORTADORA TOT</t>
  </si>
  <si>
    <t>GRAFICAS IMPACTO GRAFIMPAC S.A.- CANCELACION FACT # 76363-76</t>
  </si>
  <si>
    <t>006999934 000012234 20211029 131153 020353</t>
  </si>
  <si>
    <t>$207,314.68</t>
  </si>
  <si>
    <t>$271,037.23</t>
  </si>
  <si>
    <t>COFIMAR</t>
  </si>
  <si>
    <t>F76366</t>
  </si>
  <si>
    <t>006999934 000000034 20211029 131153 018827</t>
  </si>
  <si>
    <t>$202,946.29</t>
  </si>
  <si>
    <t>$266,668.84</t>
  </si>
  <si>
    <t>GRAFICAS IMPACTO GRAFIMPAC S.A. -CANCELACION FACT # 75983 OC</t>
  </si>
  <si>
    <t>006999934 000012216 20211029 131153 020350</t>
  </si>
  <si>
    <t>CP:0000074087143</t>
  </si>
  <si>
    <t>$197,477.06</t>
  </si>
  <si>
    <t>$261,199.61</t>
  </si>
  <si>
    <t>SUELDO GRAFIMPAC S.A.</t>
  </si>
  <si>
    <t>$204,126.22</t>
  </si>
  <si>
    <t>$267,848.77</t>
  </si>
  <si>
    <t>$229,802.70</t>
  </si>
  <si>
    <t>$293,525.25</t>
  </si>
  <si>
    <t>DEBITO ROL ELECTRONICO</t>
  </si>
  <si>
    <t>$258,939.10</t>
  </si>
  <si>
    <t>$322,661.65</t>
  </si>
  <si>
    <t>DEPOSITO</t>
  </si>
  <si>
    <t>LOCALES</t>
  </si>
  <si>
    <t>$268,000.81</t>
  </si>
  <si>
    <t>$331,723.36</t>
  </si>
  <si>
    <t>Lot:29572038,UT:MARINA ALVARADO-000360</t>
  </si>
  <si>
    <t>$274,611.77</t>
  </si>
  <si>
    <t>Lot:29572008,UT:MARINA ALVARADO-000360</t>
  </si>
  <si>
    <t>CAMARA                                   - 158145</t>
  </si>
  <si>
    <t>CP:0000073984873</t>
  </si>
  <si>
    <t>$239,902.43</t>
  </si>
  <si>
    <t>$268,239.81</t>
  </si>
  <si>
    <t>DEVOL.TRANSF.INTERBANCARIA</t>
  </si>
  <si>
    <t>$367,745.62</t>
  </si>
  <si>
    <t>$396,083.00</t>
  </si>
  <si>
    <t>MAERSK DEL ECUADOR CA</t>
  </si>
  <si>
    <t>BANCO CITIBANK                                                                                 14 16</t>
  </si>
  <si>
    <t>006992838 000005021 20211028 130653 000000</t>
  </si>
  <si>
    <t>PAGADO                                   - 158149</t>
  </si>
  <si>
    <t>$364,195.62</t>
  </si>
  <si>
    <t>$392,533.00</t>
  </si>
  <si>
    <t>C 0915760359    OJEDA RAMIREZ JUAN MANUEL</t>
  </si>
  <si>
    <t>CP:0000073938730</t>
  </si>
  <si>
    <t>$365,139.15</t>
  </si>
  <si>
    <t>$393,476.53</t>
  </si>
  <si>
    <t>CP:0000073934832</t>
  </si>
  <si>
    <t>$365,689.15</t>
  </si>
  <si>
    <t>$394,026.53</t>
  </si>
  <si>
    <t>CP:0000073919643</t>
  </si>
  <si>
    <t>$368,361.54</t>
  </si>
  <si>
    <t>$396,698.92</t>
  </si>
  <si>
    <t>CP:0000073882609</t>
  </si>
  <si>
    <t>$768,361.54</t>
  </si>
  <si>
    <t>$796,698.92</t>
  </si>
  <si>
    <t>CP:0000073882316</t>
  </si>
  <si>
    <t>$769,383.72</t>
  </si>
  <si>
    <t>$797,721.10</t>
  </si>
  <si>
    <t>CP:0000073882040</t>
  </si>
  <si>
    <t>$770,509.02</t>
  </si>
  <si>
    <t>$798,846.40</t>
  </si>
  <si>
    <t>CP:0000073881576</t>
  </si>
  <si>
    <t>$774,059.02</t>
  </si>
  <si>
    <t>$802,396.40</t>
  </si>
  <si>
    <t>PAGADO                                   - 158147</t>
  </si>
  <si>
    <t>$774,545.19</t>
  </si>
  <si>
    <t>$802,882.57</t>
  </si>
  <si>
    <t>C 0908051576    CAJIAS SOLIS RAUL HECTOR</t>
  </si>
  <si>
    <t>$774,685.19</t>
  </si>
  <si>
    <t>$803,022.57</t>
  </si>
  <si>
    <t>Lot:29560282,UT:MARINA ALVARADO-000360</t>
  </si>
  <si>
    <t>CAMARA                                   - 158137</t>
  </si>
  <si>
    <t>$763,015.98</t>
  </si>
  <si>
    <t>$775,161.31</t>
  </si>
  <si>
    <t>EXPALSA EXPORTADORA DE ALIMENTOS S A</t>
  </si>
  <si>
    <t>$645,728.76</t>
  </si>
  <si>
    <t>$657,874.09</t>
  </si>
  <si>
    <t>$590,696.15</t>
  </si>
  <si>
    <t>$602,841.48</t>
  </si>
  <si>
    <t>FRIGORIFICO Y LABORATORIO DE PESCA FRILA</t>
  </si>
  <si>
    <t>PAGADO                                   - 158148</t>
  </si>
  <si>
    <t>EL DORADO</t>
  </si>
  <si>
    <t>$589,580.95</t>
  </si>
  <si>
    <t>$601,726.28</t>
  </si>
  <si>
    <t>C 0916198922    ORDONEZ RADA LUIS DEMETRIO</t>
  </si>
  <si>
    <t>EFECTIVO</t>
  </si>
  <si>
    <t>$589,838.35</t>
  </si>
  <si>
    <t>$601,983.68</t>
  </si>
  <si>
    <t>PAGADO                                   - 158144</t>
  </si>
  <si>
    <t>$589,788.81</t>
  </si>
  <si>
    <t>$601,934.14</t>
  </si>
  <si>
    <t>PAGADO                                   - 158125</t>
  </si>
  <si>
    <t>$590,088.81</t>
  </si>
  <si>
    <t>$602,234.14</t>
  </si>
  <si>
    <t>PAGADO                                   - 158127</t>
  </si>
  <si>
    <t>$591,768.81</t>
  </si>
  <si>
    <t>$603,914.14</t>
  </si>
  <si>
    <t>PAGADO                                   - 158078</t>
  </si>
  <si>
    <t>$592,789.34</t>
  </si>
  <si>
    <t>$604,934.67</t>
  </si>
  <si>
    <t>$593,089.34</t>
  </si>
  <si>
    <t>$605,234.67</t>
  </si>
  <si>
    <t>Lot:29547502,UT:MARINA ALVARADO-000360</t>
  </si>
  <si>
    <t>$599,732.67</t>
  </si>
  <si>
    <t>Lot:29547492,UT:MARINA ALVARADO-000360</t>
  </si>
  <si>
    <t>CP:0000073714024</t>
  </si>
  <si>
    <t>CAMARA                                   - 158130</t>
  </si>
  <si>
    <t>$1,193,089.34</t>
  </si>
  <si>
    <t>CAMARA                                   - 158133</t>
  </si>
  <si>
    <t>$1,195,013.89</t>
  </si>
  <si>
    <t>$1,088,070.84</t>
  </si>
  <si>
    <t>$1,195,252.89</t>
  </si>
  <si>
    <t>PTKDELECUADOR SXAX</t>
  </si>
  <si>
    <t>BANCO INTERNACIONAL - CashManagement</t>
  </si>
  <si>
    <t>006983588 000001746 20211026 171605 000848</t>
  </si>
  <si>
    <t>$1,084,121.19</t>
  </si>
  <si>
    <t>$1,191,303.24</t>
  </si>
  <si>
    <t>PAGADO                                   - 158142</t>
  </si>
  <si>
    <t>$934,352.77</t>
  </si>
  <si>
    <t>$1,041,534.82</t>
  </si>
  <si>
    <t>$934,506.35</t>
  </si>
  <si>
    <t>$1,041,688.40</t>
  </si>
  <si>
    <t>PAGADO                                   - 158141</t>
  </si>
  <si>
    <t>$934,505.75</t>
  </si>
  <si>
    <t>$1,041,687.80</t>
  </si>
  <si>
    <t>C 0915760359    OJEDA RAMIREZ JUA</t>
  </si>
  <si>
    <t>PAGADO                                   - 158136</t>
  </si>
  <si>
    <t>$937,435.95</t>
  </si>
  <si>
    <t>$1,044,618.00</t>
  </si>
  <si>
    <t>PAGADO                                   - 158143</t>
  </si>
  <si>
    <t>$937,655.95</t>
  </si>
  <si>
    <t>$1,044,838.00</t>
  </si>
  <si>
    <t>C 0919761411    QUINDE ESPINOZA CARLOS MAURICIO</t>
  </si>
  <si>
    <t>PAGADO                                   - 158139</t>
  </si>
  <si>
    <t>$937,755.95</t>
  </si>
  <si>
    <t>$1,044,938.00</t>
  </si>
  <si>
    <t>PAGADO                                   - 158140</t>
  </si>
  <si>
    <t>$939,755.95</t>
  </si>
  <si>
    <t>$1,046,938.00</t>
  </si>
  <si>
    <t>PAGADO                                   - 158132</t>
  </si>
  <si>
    <t>$942,755.95</t>
  </si>
  <si>
    <t>$1,049,938.00</t>
  </si>
  <si>
    <t>$942,875.95</t>
  </si>
  <si>
    <t>$1,050,058.00</t>
  </si>
  <si>
    <t>$942,872.10</t>
  </si>
  <si>
    <t>$1,050,054.15</t>
  </si>
  <si>
    <t>Lot:29532874,UT:MARINA ALVARADO-000360</t>
  </si>
  <si>
    <t>CAMARA                                   - 158128</t>
  </si>
  <si>
    <t>TRANSFERIDO                              - 158129</t>
  </si>
  <si>
    <t>$892,370.41</t>
  </si>
  <si>
    <t>$946,071.21</t>
  </si>
  <si>
    <t>$892,870.41</t>
  </si>
  <si>
    <t>$946,571.21</t>
  </si>
  <si>
    <t>DELAROMA S.A.</t>
  </si>
  <si>
    <t>PAGO FC 75613</t>
  </si>
  <si>
    <t>006978477 000000551 20211025 171338 009018</t>
  </si>
  <si>
    <t>$890,058.77</t>
  </si>
  <si>
    <t>$943,759.57</t>
  </si>
  <si>
    <t>EUROFISH S.A.</t>
  </si>
  <si>
    <t>006978459 000000169 20211025 171338 003007</t>
  </si>
  <si>
    <t>TRANSF RECIBIDAS DEL EXTERIOR</t>
  </si>
  <si>
    <t>$889,382.81</t>
  </si>
  <si>
    <t>$943,083.61</t>
  </si>
  <si>
    <t>PAGADO                                   - 158134</t>
  </si>
  <si>
    <t>$889,427.81</t>
  </si>
  <si>
    <t>$943,128.61</t>
  </si>
  <si>
    <t>$889,557.81</t>
  </si>
  <si>
    <t>$943,258.61</t>
  </si>
  <si>
    <t>EXPORTADORA TOTAL SEAFOOD TOTALSEAFOOD S</t>
  </si>
  <si>
    <t>$844,297.20</t>
  </si>
  <si>
    <t>$897,998.00</t>
  </si>
  <si>
    <t>PAGADO                                   - 158047</t>
  </si>
  <si>
    <t>$782,568.40</t>
  </si>
  <si>
    <t>$836,269.20</t>
  </si>
  <si>
    <t>C 0924853732    CEDENO MORENO JEFFERSON ANDRES</t>
  </si>
  <si>
    <t>$782,689.23</t>
  </si>
  <si>
    <t>$836,390.03</t>
  </si>
  <si>
    <t>SWEET AND COFFE</t>
  </si>
  <si>
    <t>TRANSFERENCIA A PROVEEDOR  123</t>
  </si>
  <si>
    <t>006975707 000002367 20211025 134051 006321</t>
  </si>
  <si>
    <t>$781,554.68</t>
  </si>
  <si>
    <t>$835,255.48</t>
  </si>
  <si>
    <t>DERELAMAR</t>
  </si>
  <si>
    <t>GRAFIMPAC CANC FACT 5834</t>
  </si>
  <si>
    <t>006975711 000003823 20211025 134051 005301</t>
  </si>
  <si>
    <t>$778,463.27</t>
  </si>
  <si>
    <t>$832,164.07</t>
  </si>
  <si>
    <t>MARINASOL S.A.  DOC.ID. 20513632569  A</t>
  </si>
  <si>
    <t>STANDAR CHARTERED BANK</t>
  </si>
  <si>
    <t>REFERENCIA: 3721317801 REF.SWIFT: 2021102100270594</t>
  </si>
  <si>
    <t>PAGADO                                   - 158135</t>
  </si>
  <si>
    <t>CENTENARI</t>
  </si>
  <si>
    <t>$458,824.81</t>
  </si>
  <si>
    <t>$512,525.61</t>
  </si>
  <si>
    <t>C 0915008684    ALMEIDA REYES WILTHER ABEL</t>
  </si>
  <si>
    <t>TASA CUERPO BOMBEROS TR</t>
  </si>
  <si>
    <t>$458,951.47</t>
  </si>
  <si>
    <t>$512,652.27</t>
  </si>
  <si>
    <t>BENEMERITO CUERPO DE BOMBEROS</t>
  </si>
  <si>
    <t>$460,175.47</t>
  </si>
  <si>
    <t>$513,876.27</t>
  </si>
  <si>
    <t>Lot:29513768,UT:MARINA ALVARADO-000360</t>
  </si>
  <si>
    <t>$492,294.29</t>
  </si>
  <si>
    <t>Lot:29513702,UT:MARINA ALVARADO-000360</t>
  </si>
  <si>
    <t>PAGADO                                   - 158114</t>
  </si>
  <si>
    <t>C 0919945188    CALDERON BORBOR JORGE FELIPE</t>
  </si>
  <si>
    <t>CAMARA                                   - 158112</t>
  </si>
  <si>
    <t>$460,575.47</t>
  </si>
  <si>
    <t>CAMARA                                   - 158131</t>
  </si>
  <si>
    <t>$461,238.49</t>
  </si>
  <si>
    <t>$440,765.64</t>
  </si>
  <si>
    <t>$461,698.15</t>
  </si>
  <si>
    <t>MARBELIZE S A</t>
  </si>
  <si>
    <t>$428,657.53</t>
  </si>
  <si>
    <t>$449,590.04</t>
  </si>
  <si>
    <t>F76253 76258</t>
  </si>
  <si>
    <t>006971996 000000331 20211022 130536 010970</t>
  </si>
  <si>
    <t>$418,601.39</t>
  </si>
  <si>
    <t>$439,533.90</t>
  </si>
  <si>
    <t>SOLUBLES INSTAN</t>
  </si>
  <si>
    <t>Pagos Factura</t>
  </si>
  <si>
    <t>006971996 000001915 20211022 130536 011230</t>
  </si>
  <si>
    <t>CP:0000073269282</t>
  </si>
  <si>
    <t>$411,070.18</t>
  </si>
  <si>
    <t>$432,002.69</t>
  </si>
  <si>
    <t>CP:0000073378713</t>
  </si>
  <si>
    <t>$411,428.18</t>
  </si>
  <si>
    <t>$432,360.69</t>
  </si>
  <si>
    <t>CP:0000073268874</t>
  </si>
  <si>
    <t>$426,935.45</t>
  </si>
  <si>
    <t>$447,867.96</t>
  </si>
  <si>
    <t>$459,488.62</t>
  </si>
  <si>
    <t>$480,421.13</t>
  </si>
  <si>
    <t>NEGOCIOS INDUSTRIALES REAL N I R S A S A</t>
  </si>
  <si>
    <t>$443,817.65</t>
  </si>
  <si>
    <t>$464,750.16</t>
  </si>
  <si>
    <t>TONI</t>
  </si>
  <si>
    <t>006970726 000002777 20211022 091112 008106</t>
  </si>
  <si>
    <t>$442,368.98</t>
  </si>
  <si>
    <t>$463,301.49</t>
  </si>
  <si>
    <t>SONGA C.A.</t>
  </si>
  <si>
    <t>GRAFICAS IMPACTO GRAFIMPAC S.A. #FACT.: 000076663 #DIARIO.:</t>
  </si>
  <si>
    <t>006970726 000006641 20211022 091112 008633</t>
  </si>
  <si>
    <t>$359,261.02</t>
  </si>
  <si>
    <t>$380,193.53</t>
  </si>
  <si>
    <t>Lot:29494014,UT:MARINA ALVARADO-000360</t>
  </si>
  <si>
    <t>PC -INSUF FONDOS</t>
  </si>
  <si>
    <t>BANCO PRODUBANCO</t>
  </si>
  <si>
    <t>081 INSUF FONDOS</t>
  </si>
  <si>
    <t>COMISION CHEQUE DEV</t>
  </si>
  <si>
    <t>$361,888.94</t>
  </si>
  <si>
    <t>$361,891.43</t>
  </si>
  <si>
    <t>CAMARA                                   - 158109</t>
  </si>
  <si>
    <t>$361,891.73</t>
  </si>
  <si>
    <t>$368,199.39</t>
  </si>
  <si>
    <t>$385,695.97</t>
  </si>
  <si>
    <t>CONSERVAS ISABEL ECUATORIAN</t>
  </si>
  <si>
    <t>XX</t>
  </si>
  <si>
    <t>006969281 000000535 20211021 171221 000592</t>
  </si>
  <si>
    <t>PAGADO                                   - 158115</t>
  </si>
  <si>
    <t>DURAN</t>
  </si>
  <si>
    <t>$367,262.08</t>
  </si>
  <si>
    <t>$384,758.66</t>
  </si>
  <si>
    <t>C 0916201908    MORAN GONZALEZ EDGAR JAMIL</t>
  </si>
  <si>
    <t>$367,335.53</t>
  </si>
  <si>
    <t>$384,832.11</t>
  </si>
  <si>
    <t>Lot:29483606,UT:MARINA ALVARADO-000360</t>
  </si>
  <si>
    <t>PAGADO                                   - 158120</t>
  </si>
  <si>
    <t>$369,963.45</t>
  </si>
  <si>
    <t>$370,535.53</t>
  </si>
  <si>
    <t>$373,163.45</t>
  </si>
  <si>
    <t>$370,497.13</t>
  </si>
  <si>
    <t>$373,125.05</t>
  </si>
  <si>
    <t>$370,477.33</t>
  </si>
  <si>
    <t>$373,105.25</t>
  </si>
  <si>
    <t>Lot:29482304,UT:MARINA ALVARADO-000360</t>
  </si>
  <si>
    <t>CAMARA                                   - 158121</t>
  </si>
  <si>
    <t>$279,177.22</t>
  </si>
  <si>
    <t>$370,782.40</t>
  </si>
  <si>
    <t>Lot:29467354,UT:MARINA ALVARADO-000360</t>
  </si>
  <si>
    <t>RECAUD.DEP TEMPORAL CONTECON GYE SA T</t>
  </si>
  <si>
    <t>$331,304.90</t>
  </si>
  <si>
    <t>RECAUD.DEP TEMPORAL NAPORTEC S A    T</t>
  </si>
  <si>
    <t>$279,583.91</t>
  </si>
  <si>
    <t>$331,711.59</t>
  </si>
  <si>
    <t>NAPORTEC S A</t>
  </si>
  <si>
    <t>$279,800.39</t>
  </si>
  <si>
    <t>$331,928.07</t>
  </si>
  <si>
    <t>Lot:29466674,UT:MARINA ALVARADO-000360</t>
  </si>
  <si>
    <t>CP:0000073015219</t>
  </si>
  <si>
    <t>$317,883.64</t>
  </si>
  <si>
    <t>CP:0000073015919</t>
  </si>
  <si>
    <t>$286,246.42</t>
  </si>
  <si>
    <t>$324,329.67</t>
  </si>
  <si>
    <t>PAGADO                                   - 158118</t>
  </si>
  <si>
    <t>$287,622.02</t>
  </si>
  <si>
    <t>$325,705.27</t>
  </si>
  <si>
    <t>$290,313.32</t>
  </si>
  <si>
    <t>$328,396.57</t>
  </si>
  <si>
    <t>Lot:29465398,UT:MARINA ALVARADO-000360</t>
  </si>
  <si>
    <t>CAMARA                                   - 158110</t>
  </si>
  <si>
    <t>TRANSFERIDO                              - 158107</t>
  </si>
  <si>
    <t>$252,578.89</t>
  </si>
  <si>
    <t>$291,776.70</t>
  </si>
  <si>
    <t>$252,769.02</t>
  </si>
  <si>
    <t>$291,966.83</t>
  </si>
  <si>
    <t>EMPACADORA BILBO S.A. BILBO</t>
  </si>
  <si>
    <t>006961242 000001263 20211019 171242 001089</t>
  </si>
  <si>
    <t>PAGADO                                   - 158106</t>
  </si>
  <si>
    <t>$240,021.67</t>
  </si>
  <si>
    <t>$279,219.48</t>
  </si>
  <si>
    <t>C 0943037887    JIMENEZ BAZURTO STEVEN ENRIQUE</t>
  </si>
  <si>
    <t>$240,202.75</t>
  </si>
  <si>
    <t>$279,400.56</t>
  </si>
  <si>
    <t>DONUT HOUSE S A</t>
  </si>
  <si>
    <t>PAGADO                                   - 158119</t>
  </si>
  <si>
    <t>$235,309.73</t>
  </si>
  <si>
    <t>$274,507.54</t>
  </si>
  <si>
    <t>C 0923971592    GURUMENDI BUSTAN CARLOS ANDRES</t>
  </si>
  <si>
    <t>COMIS.SCI SECTOR PRIVADO</t>
  </si>
  <si>
    <t>$236,259.73</t>
  </si>
  <si>
    <t>$275,457.54</t>
  </si>
  <si>
    <t>EQUIFAX EC</t>
  </si>
  <si>
    <t>BANCO PICHINCHA</t>
  </si>
  <si>
    <t>006958601 000000817 20211019 123820 000235</t>
  </si>
  <si>
    <t>$236,259.93</t>
  </si>
  <si>
    <t>$275,457.74</t>
  </si>
  <si>
    <t>DEB.SCI SECTOR PRIVADO</t>
  </si>
  <si>
    <t>$236,259.95</t>
  </si>
  <si>
    <t>$275,457.76</t>
  </si>
  <si>
    <t>PAGADO                                   - 158105</t>
  </si>
  <si>
    <t>P. EMPRESARIAL COLON</t>
  </si>
  <si>
    <t>$236,331.63</t>
  </si>
  <si>
    <t>$275,529.44</t>
  </si>
  <si>
    <t>C 0927220962    EUGENIO QUINZO BRYAN GABRIEL</t>
  </si>
  <si>
    <t>PAGADO                                   - 158102</t>
  </si>
  <si>
    <t>$236,557.98</t>
  </si>
  <si>
    <t>$275,755.79</t>
  </si>
  <si>
    <t>PAGADO                                   - 158108</t>
  </si>
  <si>
    <t>$236,740.51</t>
  </si>
  <si>
    <t>$275,938.32</t>
  </si>
  <si>
    <t>C 0941090110    REGATTO GUERRERO ERWIN AUGUSTO</t>
  </si>
  <si>
    <t>PAGADO                                   - 158104</t>
  </si>
  <si>
    <t>$236,925.21</t>
  </si>
  <si>
    <t>$276,123.02</t>
  </si>
  <si>
    <t>C 0921169744    PARRAGA FIGUEROA ANDRES VICENTE</t>
  </si>
  <si>
    <t>REFERENCIA BANCARIA</t>
  </si>
  <si>
    <t>$237,033.86</t>
  </si>
  <si>
    <t>$276,231.67</t>
  </si>
  <si>
    <t>X1</t>
  </si>
  <si>
    <t>CARTA DE REFERENCIA</t>
  </si>
  <si>
    <t>$237,036.11</t>
  </si>
  <si>
    <t>$276,233.92</t>
  </si>
  <si>
    <t>PAGADO                                   - 158117</t>
  </si>
  <si>
    <t>$237,036.38</t>
  </si>
  <si>
    <t>$276,234.19</t>
  </si>
  <si>
    <t>C 0605830280    CHIMBOLEMA TENEGU</t>
  </si>
  <si>
    <t>PAGADO                                   - 158116</t>
  </si>
  <si>
    <t>$240,036.38</t>
  </si>
  <si>
    <t>$279,234.19</t>
  </si>
  <si>
    <t>$243,036.38</t>
  </si>
  <si>
    <t>$282,234.19</t>
  </si>
  <si>
    <t>MARISCOS DEL ECUADOR MARECU</t>
  </si>
  <si>
    <t>MARISCOS DEL ECUADOR MARECUADOR CIA LTDA-PAGO PROVEEDORES</t>
  </si>
  <si>
    <t>006957607 000011852 20211019 090815 002031</t>
  </si>
  <si>
    <t>ARANCELES ADUANEROS</t>
  </si>
  <si>
    <t>$196,933.43</t>
  </si>
  <si>
    <t>$236,131.24</t>
  </si>
  <si>
    <t>SENAE</t>
  </si>
  <si>
    <t>$203,137.27</t>
  </si>
  <si>
    <t>$242,335.08</t>
  </si>
  <si>
    <t>$206,105.04</t>
  </si>
  <si>
    <t>$245,302.85</t>
  </si>
  <si>
    <t>Lot:29449650,UT:MARINA ALVARADO-000360</t>
  </si>
  <si>
    <t>PC -CTA/CHQ/IMAG DIFE</t>
  </si>
  <si>
    <t>BANCO INTERNACIONAL</t>
  </si>
  <si>
    <t>300 CTA/CHQ/IMAG DIFE</t>
  </si>
  <si>
    <t>CAMARA                                   - 158062</t>
  </si>
  <si>
    <t>$220,149.47</t>
  </si>
  <si>
    <t>CP:0000072496459</t>
  </si>
  <si>
    <t>$161,626.56</t>
  </si>
  <si>
    <t>$220,411.34</t>
  </si>
  <si>
    <t>$303,912.90</t>
  </si>
  <si>
    <t>$362,697.68</t>
  </si>
  <si>
    <t>$303,731.51</t>
  </si>
  <si>
    <t>$362,516.29</t>
  </si>
  <si>
    <t>CP:0000072923278</t>
  </si>
  <si>
    <t>$305,888.16</t>
  </si>
  <si>
    <t>$364,672.94</t>
  </si>
  <si>
    <t>CP:0000072922611</t>
  </si>
  <si>
    <t>$306,459.91</t>
  </si>
  <si>
    <t>$365,244.69</t>
  </si>
  <si>
    <t>CP:0000072876110</t>
  </si>
  <si>
    <t>$306,799.46</t>
  </si>
  <si>
    <t>$365,584.24</t>
  </si>
  <si>
    <t>PAGADO                                   - 158111</t>
  </si>
  <si>
    <t>$706,799.46</t>
  </si>
  <si>
    <t>$765,584.24</t>
  </si>
  <si>
    <t>C 0951708791    MUNIZ PONCE ANA MELIDA</t>
  </si>
  <si>
    <t>$706,980.54</t>
  </si>
  <si>
    <t>$765,765.32</t>
  </si>
  <si>
    <t>Lot:29432372,UT:MARINA ALVARADO-000360</t>
  </si>
  <si>
    <t>$764,855.92</t>
  </si>
  <si>
    <t>Lot:29432326,UT:MARINA ALVARADO-000360</t>
  </si>
  <si>
    <t>$703,799.24</t>
  </si>
  <si>
    <t>EXPOTUNA S.A</t>
  </si>
  <si>
    <t>GRAFIMPAC S A</t>
  </si>
  <si>
    <t>006953408 000007792 20211018 093740 019360</t>
  </si>
  <si>
    <t>$698,163.78</t>
  </si>
  <si>
    <t>$694,982.48</t>
  </si>
  <si>
    <t>CITIBANK</t>
  </si>
  <si>
    <t>REFERENCIA: 5466176812 REF.SWIFT: F011291022C801</t>
  </si>
  <si>
    <t>$681,767.94</t>
  </si>
  <si>
    <t>$678,586.64</t>
  </si>
  <si>
    <t>BANCO PROCREDIT</t>
  </si>
  <si>
    <t>$685,113.94</t>
  </si>
  <si>
    <t>$681,932.64</t>
  </si>
  <si>
    <t>$685,116.43</t>
  </si>
  <si>
    <t>$681,935.13</t>
  </si>
  <si>
    <t>PAGADO                                   - 158103</t>
  </si>
  <si>
    <t>$648,932.84</t>
  </si>
  <si>
    <t>$681,935.43</t>
  </si>
  <si>
    <t>C 0917494833    RAZA CAICEDO JAVIER ARTURO</t>
  </si>
  <si>
    <t>$649,532.84</t>
  </si>
  <si>
    <t>$682,535.43</t>
  </si>
  <si>
    <t>F75989 76024 76044</t>
  </si>
  <si>
    <t>006952893 000001075 20211015 170631 008563</t>
  </si>
  <si>
    <t>$633,749.27</t>
  </si>
  <si>
    <t>$666,751.86</t>
  </si>
  <si>
    <t>BASESURCORP S.A.</t>
  </si>
  <si>
    <t>PRODUBANCO - CashManagement</t>
  </si>
  <si>
    <t>006953043 000006655 20211015 170631 001510</t>
  </si>
  <si>
    <t>$632,568.26</t>
  </si>
  <si>
    <t>$665,570.85</t>
  </si>
  <si>
    <t>$637,238.48</t>
  </si>
  <si>
    <t>$670,241.07</t>
  </si>
  <si>
    <t>NATLUK S A</t>
  </si>
  <si>
    <t>$631,396.68</t>
  </si>
  <si>
    <t>$664,399.27</t>
  </si>
  <si>
    <t>$636,025.04</t>
  </si>
  <si>
    <t>$669,027.63</t>
  </si>
  <si>
    <t>$648,436.19</t>
  </si>
  <si>
    <t>$681,438.78</t>
  </si>
  <si>
    <t>$669,325.37</t>
  </si>
  <si>
    <t>$702,327.96</t>
  </si>
  <si>
    <t>GRAFICAS IMPACTO GRAFIMPAC S.A. - CANCELACION FACT # 75825-7</t>
  </si>
  <si>
    <t>006950591 000012521 20211015 131200 010007</t>
  </si>
  <si>
    <t>$633,553.14</t>
  </si>
  <si>
    <t>$666,555.73</t>
  </si>
  <si>
    <t>MARAMAR S A</t>
  </si>
  <si>
    <t>$632,447.83</t>
  </si>
  <si>
    <t>$665,450.42</t>
  </si>
  <si>
    <t>$616,800.73</t>
  </si>
  <si>
    <t>$649,803.32</t>
  </si>
  <si>
    <t>GRAFICAS IMPACTO GRAFIMPAC S.A. - CANCELACION  FACT # 75538-</t>
  </si>
  <si>
    <t>006949014 000009790 20211015 090413 007595</t>
  </si>
  <si>
    <t>$609,704.58</t>
  </si>
  <si>
    <t>$642,707.17</t>
  </si>
  <si>
    <t>006949014 000004071 20211015 090413 006789</t>
  </si>
  <si>
    <t>$602,940.87</t>
  </si>
  <si>
    <t>$635,943.46</t>
  </si>
  <si>
    <t>VECONSA S.A.</t>
  </si>
  <si>
    <t>006949165 000000457 20211015 090413 000109</t>
  </si>
  <si>
    <t>$596,899.67</t>
  </si>
  <si>
    <t>$629,902.26</t>
  </si>
  <si>
    <t>Lot:29410352,UT:MARINA ALVARADO-000360</t>
  </si>
  <si>
    <t>$627,318.72</t>
  </si>
  <si>
    <t>Lot:29410176,UT:MARINA ALVARADO-000360</t>
  </si>
  <si>
    <t>$523,534.53</t>
  </si>
  <si>
    <t>DYVENPRO</t>
  </si>
  <si>
    <t>PAG-0015152</t>
  </si>
  <si>
    <t>006948414 000003074 20211014 170930 008467</t>
  </si>
  <si>
    <t>CP:0000072498614</t>
  </si>
  <si>
    <t>$522,856.71</t>
  </si>
  <si>
    <t>$596,221.85</t>
  </si>
  <si>
    <t>TRANSFERIDO                              - 158096</t>
  </si>
  <si>
    <t>$523,858.79</t>
  </si>
  <si>
    <t>$597,223.93</t>
  </si>
  <si>
    <t>$530,507.95</t>
  </si>
  <si>
    <t>$603,873.09</t>
  </si>
  <si>
    <t>PROCESADORA Y EXPORTADORA D</t>
  </si>
  <si>
    <t>006945786 000003759 20211014 132439 001077</t>
  </si>
  <si>
    <t>$525,000.65</t>
  </si>
  <si>
    <t>$598,365.79</t>
  </si>
  <si>
    <t>006945786 000001428 20211014 132439 000929</t>
  </si>
  <si>
    <t>$511,560.05</t>
  </si>
  <si>
    <t>$584,925.19</t>
  </si>
  <si>
    <t>006945786 000004212 20211014 132439 001098</t>
  </si>
  <si>
    <t>PAGADO                                   - 158101</t>
  </si>
  <si>
    <t>$457,236.69</t>
  </si>
  <si>
    <t>$530,601.83</t>
  </si>
  <si>
    <t>PAGADO                                   - 158097</t>
  </si>
  <si>
    <t>$457,506.69</t>
  </si>
  <si>
    <t>$530,871.83</t>
  </si>
  <si>
    <t>C 0921017711    SACON CHUEZ DIEGO JONATHAN</t>
  </si>
  <si>
    <t>CP:0000072383734</t>
  </si>
  <si>
    <t>$457,586.69</t>
  </si>
  <si>
    <t>$530,951.83</t>
  </si>
  <si>
    <t>CP:0000072382417</t>
  </si>
  <si>
    <t>$460,766.69</t>
  </si>
  <si>
    <t>$534,131.83</t>
  </si>
  <si>
    <t>$461,295.60</t>
  </si>
  <si>
    <t>$534,660.74</t>
  </si>
  <si>
    <t>PAGADO                                   - 158100</t>
  </si>
  <si>
    <t>$461,113.20</t>
  </si>
  <si>
    <t>$534,478.34</t>
  </si>
  <si>
    <t>BLVD 9 DE OCTUBRE</t>
  </si>
  <si>
    <t>$461,892.87</t>
  </si>
  <si>
    <t>$535,258.01</t>
  </si>
  <si>
    <t>REF: ATM:B585   008229</t>
  </si>
  <si>
    <t>$534,258.01</t>
  </si>
  <si>
    <t>Lot:29396400,UT:MARINA ALVARADO-000360</t>
  </si>
  <si>
    <t>PAGOS AMEX (AMERICAN EXPRESS)</t>
  </si>
  <si>
    <t>CAMARA                                   - 158095</t>
  </si>
  <si>
    <t>$470,171.92</t>
  </si>
  <si>
    <t>PAGADO                                   - 158083</t>
  </si>
  <si>
    <t>$460,593.34</t>
  </si>
  <si>
    <t>$471,162.69</t>
  </si>
  <si>
    <t>C 0940964315    AMAT VITERI DAVID ANDRES</t>
  </si>
  <si>
    <t>$460,743.34</t>
  </si>
  <si>
    <t>$471,312.69</t>
  </si>
  <si>
    <t>CARVAGU SA</t>
  </si>
  <si>
    <t>006943715 000001802 20211013 170638 000614</t>
  </si>
  <si>
    <t>$444,972.73</t>
  </si>
  <si>
    <t>$455,542.08</t>
  </si>
  <si>
    <t>MARISCOS DEL ECUADOR C LTD</t>
  </si>
  <si>
    <t>CP:0000072349369</t>
  </si>
  <si>
    <t>$403,044.22</t>
  </si>
  <si>
    <t>$413,613.57</t>
  </si>
  <si>
    <t>CP:0000072320292</t>
  </si>
  <si>
    <t>$403,129.70</t>
  </si>
  <si>
    <t>$413,699.05</t>
  </si>
  <si>
    <t>CP:0000072348117</t>
  </si>
  <si>
    <t>$1,203,129.70</t>
  </si>
  <si>
    <t>$1,213,699.05</t>
  </si>
  <si>
    <t>CP:0000072348694</t>
  </si>
  <si>
    <t>$1,203,219.70</t>
  </si>
  <si>
    <t>$1,213,789.05</t>
  </si>
  <si>
    <t>$1,203,879.70</t>
  </si>
  <si>
    <t>$1,214,449.05</t>
  </si>
  <si>
    <t>GRAFICAS IMPACTO GRAFIMPAC S.A. #FACT.: 000075802 #DIARIO.:</t>
  </si>
  <si>
    <t>006941094 000005020 20211013 130500 008443</t>
  </si>
  <si>
    <t>$1,203,872.58</t>
  </si>
  <si>
    <t>$1,214,441.93</t>
  </si>
  <si>
    <t>GRAFICAS IMPACTO GRAFIMPAC S.A. #FACT.: 000075769 #DIARIO.:</t>
  </si>
  <si>
    <t>006941094 000005065 20211013 130500 008451</t>
  </si>
  <si>
    <t>RECAUD.APORTE IESS X VENT.</t>
  </si>
  <si>
    <t>$1,168,329.27</t>
  </si>
  <si>
    <t>$1,178,898.62</t>
  </si>
  <si>
    <t>I E S S</t>
  </si>
  <si>
    <t>$1,168,379.25</t>
  </si>
  <si>
    <t>$1,178,948.60</t>
  </si>
  <si>
    <t>$1,168,511.67</t>
  </si>
  <si>
    <t>$1,179,081.02</t>
  </si>
  <si>
    <t>TRANSF.INTRABANCARIAS</t>
  </si>
  <si>
    <t>$1,171,555.28</t>
  </si>
  <si>
    <t>$1,182,124.63</t>
  </si>
  <si>
    <t>SUAREZ YEPEZ KARINA ALEXANDRA</t>
  </si>
  <si>
    <t>BANCO DE GUAYAQUIL</t>
  </si>
  <si>
    <t>DEVOLUCION DE ANTICIPO VIATICOS MANTA 07 OCTUBRE</t>
  </si>
  <si>
    <t>$1,171,532.11</t>
  </si>
  <si>
    <t>$1,182,101.46</t>
  </si>
  <si>
    <t>Lot:29382662,UT:MARINA ALVARADO-000360</t>
  </si>
  <si>
    <t>PAGADO                                   - 158087</t>
  </si>
  <si>
    <t>$1,181,788.04</t>
  </si>
  <si>
    <t>PAGADO                                   - 158094</t>
  </si>
  <si>
    <t>$1,171,632.11</t>
  </si>
  <si>
    <t>$1,181,888.04</t>
  </si>
  <si>
    <t>$1,173,031.20</t>
  </si>
  <si>
    <t>$1,183,287.13</t>
  </si>
  <si>
    <t>Lot:29381670,UT:MARINA ALVARADO-000360</t>
  </si>
  <si>
    <t>CP:0000072179105</t>
  </si>
  <si>
    <t>CP:0000072178147</t>
  </si>
  <si>
    <t>$1,873,031.20</t>
  </si>
  <si>
    <t>$1,772,027.10</t>
  </si>
  <si>
    <t>$1,873,631.70</t>
  </si>
  <si>
    <t>INLAFA SA</t>
  </si>
  <si>
    <t>COMPRA DE FONDOS PARA CAJAS DE EXPORTACION SEGUN FACT No76168</t>
  </si>
  <si>
    <t>006939301 000000080 20211012 172042 004540</t>
  </si>
  <si>
    <t>$1,771,123.40</t>
  </si>
  <si>
    <t>$1,872,728.00</t>
  </si>
  <si>
    <t>STA.PRISCILA</t>
  </si>
  <si>
    <t>PAGO FACT</t>
  </si>
  <si>
    <t>006939136 000002840 20211012 172042 009487</t>
  </si>
  <si>
    <t>$1,102,609.23</t>
  </si>
  <si>
    <t>$1,204,213.83</t>
  </si>
  <si>
    <t>006939325 000002071 20211012 172042 000224</t>
  </si>
  <si>
    <t>$1,098,609.23</t>
  </si>
  <si>
    <t>$1,200,213.83</t>
  </si>
  <si>
    <t>$1,027,795.53</t>
  </si>
  <si>
    <t>$1,129,400.13</t>
  </si>
  <si>
    <t>$1,027,877.93</t>
  </si>
  <si>
    <t>$1,129,482.53</t>
  </si>
  <si>
    <t>$1,031,387.81</t>
  </si>
  <si>
    <t>$1,132,992.41</t>
  </si>
  <si>
    <t>$1,031,731.06</t>
  </si>
  <si>
    <t>$1,133,335.66</t>
  </si>
  <si>
    <t>$1,039,515.58</t>
  </si>
  <si>
    <t>$1,141,120.18</t>
  </si>
  <si>
    <t>$1,043,057.27</t>
  </si>
  <si>
    <t>$1,144,661.87</t>
  </si>
  <si>
    <t>PAGADO                                   - 158086</t>
  </si>
  <si>
    <t>AGUIRRE</t>
  </si>
  <si>
    <t>$1,070,113.05</t>
  </si>
  <si>
    <t>$1,171,717.65</t>
  </si>
  <si>
    <t>C 0924325616    CRESPIN ROMAN BRYAN ANTONIO</t>
  </si>
  <si>
    <t>PAGADO                                   - 158090</t>
  </si>
  <si>
    <t>$1,070,208.60</t>
  </si>
  <si>
    <t>$1,171,813.20</t>
  </si>
  <si>
    <t>PAGADO                                   - 158089</t>
  </si>
  <si>
    <t>$1,070,759.20</t>
  </si>
  <si>
    <t>$1,172,363.80</t>
  </si>
  <si>
    <t>PAGADO                                   - 158093</t>
  </si>
  <si>
    <t>$1,072,259.20</t>
  </si>
  <si>
    <t>$1,173,863.80</t>
  </si>
  <si>
    <t>PAGADO                                   - 158091</t>
  </si>
  <si>
    <t>$1,073,759.20</t>
  </si>
  <si>
    <t>$1,175,363.80</t>
  </si>
  <si>
    <t>PAGADO                                   - 158092</t>
  </si>
  <si>
    <t>$1,075,259.20</t>
  </si>
  <si>
    <t>$1,176,863.80</t>
  </si>
  <si>
    <t>$1,076,759.20</t>
  </si>
  <si>
    <t>$1,178,363.80</t>
  </si>
  <si>
    <t>Lot:29370940,UT:MARINA ALVARADO-000360</t>
  </si>
  <si>
    <t>PAGADO                                   - 158084</t>
  </si>
  <si>
    <t>ALBORADA</t>
  </si>
  <si>
    <t>$1,078,363.80</t>
  </si>
  <si>
    <t>CERTIFICADO                              - 158082</t>
  </si>
  <si>
    <t>$1,077,161.08</t>
  </si>
  <si>
    <t>$1,078,765.68</t>
  </si>
  <si>
    <t>DPWORLD POSORJA S.A.</t>
  </si>
  <si>
    <t>CP:0000072177895</t>
  </si>
  <si>
    <t>$1,077,697.09</t>
  </si>
  <si>
    <t>$1,079,301.69</t>
  </si>
  <si>
    <t>$1,078,064.04</t>
  </si>
  <si>
    <t>$1,079,668.64</t>
  </si>
  <si>
    <t>Lot:29367600,UT:MARINA ALVARADO-000360</t>
  </si>
  <si>
    <t>$1,077,825.48</t>
  </si>
  <si>
    <t>CP:0000072107915</t>
  </si>
  <si>
    <t>$987,527.71</t>
  </si>
  <si>
    <t>$987,766.27</t>
  </si>
  <si>
    <t>CP:0000072122350</t>
  </si>
  <si>
    <t>$1,012,863.57</t>
  </si>
  <si>
    <t>$1,013,102.13</t>
  </si>
  <si>
    <t>CP:0000072079403</t>
  </si>
  <si>
    <t>$1,029,047.71</t>
  </si>
  <si>
    <t>$1,029,286.27</t>
  </si>
  <si>
    <t>CP:0000072079784</t>
  </si>
  <si>
    <t>$1,029,106.48</t>
  </si>
  <si>
    <t>$1,029,345.04</t>
  </si>
  <si>
    <t>CP:0000072067173</t>
  </si>
  <si>
    <t>$1,029,704.84</t>
  </si>
  <si>
    <t>$1,029,943.40</t>
  </si>
  <si>
    <t>$1,029,878.79</t>
  </si>
  <si>
    <t>$1,030,117.35</t>
  </si>
  <si>
    <t>COMIS.SCI SECTOR PUBLICO</t>
  </si>
  <si>
    <t>$1,026,320.74</t>
  </si>
  <si>
    <t>$1,026,559.30</t>
  </si>
  <si>
    <t>SRI</t>
  </si>
  <si>
    <t>BANCO CENTRAL</t>
  </si>
  <si>
    <t>006931327 000005507 20211011 132052 030010</t>
  </si>
  <si>
    <t>$1,026,320.94</t>
  </si>
  <si>
    <t>$1,026,559.50</t>
  </si>
  <si>
    <t>$1,026,320.96</t>
  </si>
  <si>
    <t>$1,026,559.52</t>
  </si>
  <si>
    <t>006931327 000005670 20211011 132052 030033</t>
  </si>
  <si>
    <t>$1,026,321.16</t>
  </si>
  <si>
    <t>$1,026,559.72</t>
  </si>
  <si>
    <t>SCI SECTOR PUBLICO</t>
  </si>
  <si>
    <t>$1,026,321.18</t>
  </si>
  <si>
    <t>$1,026,559.74</t>
  </si>
  <si>
    <t>$1,040,455.47</t>
  </si>
  <si>
    <t>$1,040,694.03</t>
  </si>
  <si>
    <t>PAGADO                                   - 158081</t>
  </si>
  <si>
    <t>$1,051,435.28</t>
  </si>
  <si>
    <t>$1,051,673.84</t>
  </si>
  <si>
    <t>C 1312485426    SANCHEZ DELGADO HUGO MANUEL</t>
  </si>
  <si>
    <t>$1,051,882.80</t>
  </si>
  <si>
    <t>$1,052,121.36</t>
  </si>
  <si>
    <t>Lot:29354304,UT:MARINA ALVARADO-000360</t>
  </si>
  <si>
    <t>RECAUD.CNEL UNID.ELECT.GUAYAQUIL   TR</t>
  </si>
  <si>
    <t>EMPRESA ELECTRICA PUBLICA ESTRATEGICA CO</t>
  </si>
  <si>
    <t>$1,052,170.85</t>
  </si>
  <si>
    <t>GRAFICAS IMPACTO GRAFIMPAC S.A. - ABONO FACT # 75538 OC#5392</t>
  </si>
  <si>
    <t>006930523 000023729 20211011 093343 014731</t>
  </si>
  <si>
    <t>$1,045,170.85</t>
  </si>
  <si>
    <t>006930541 000000855 20211011 093343 000266</t>
  </si>
  <si>
    <t>CAMARA                                   - 158076</t>
  </si>
  <si>
    <t>$1,035,244.03</t>
  </si>
  <si>
    <t>TRANSFERIDO                              - 158071</t>
  </si>
  <si>
    <t>$1,034,891.29</t>
  </si>
  <si>
    <t>$1,035,664.09</t>
  </si>
  <si>
    <t>$1,037,891.29</t>
  </si>
  <si>
    <t>$1,038,664.09</t>
  </si>
  <si>
    <t>PAGADO                                   - 158080</t>
  </si>
  <si>
    <t>MALECON20</t>
  </si>
  <si>
    <t>$1,032,863.47</t>
  </si>
  <si>
    <t>$1,033,636.27</t>
  </si>
  <si>
    <t>C 1707032940    SANCHEZ CARBO MODESTO ANTONIO</t>
  </si>
  <si>
    <t>PAGADO                                   - 158061</t>
  </si>
  <si>
    <t>PLAZA DE LA ADMINISTR</t>
  </si>
  <si>
    <t>$1,033,679.47</t>
  </si>
  <si>
    <t>$1,034,452.27</t>
  </si>
  <si>
    <t>C 0913337846    TERRANOVA BATALLAS VICENTE MITCHEL</t>
  </si>
  <si>
    <t>PAGADO                                   - 158079</t>
  </si>
  <si>
    <t>$1,033,935.43</t>
  </si>
  <si>
    <t>$1,034,708.23</t>
  </si>
  <si>
    <t>C 0919388223    AVILA ZUNIGA DANIEL ENRIQUE</t>
  </si>
  <si>
    <t>PAGADO                                   - 158067</t>
  </si>
  <si>
    <t>$1,034,035.43</t>
  </si>
  <si>
    <t>$1,034,808.23</t>
  </si>
  <si>
    <t>$1,035,535.43</t>
  </si>
  <si>
    <t>$1,036,308.23</t>
  </si>
  <si>
    <t>006927650 000003936 20211007 131315 008804</t>
  </si>
  <si>
    <t>$1,033,696.41</t>
  </si>
  <si>
    <t>$1,034,469.21</t>
  </si>
  <si>
    <t>006927650 000001519 20211007 131315 008405</t>
  </si>
  <si>
    <t>PAGADO                                   - 158077</t>
  </si>
  <si>
    <t>$1,032,905.41</t>
  </si>
  <si>
    <t>$1,033,678.21</t>
  </si>
  <si>
    <t>$1,033,005.41</t>
  </si>
  <si>
    <t>$1,033,778.21</t>
  </si>
  <si>
    <t>Lot:29329324,UT:MARINA ALVARADO-000360</t>
  </si>
  <si>
    <t>CUOTA DATAFAST S.A.</t>
  </si>
  <si>
    <t>DATAFAST S A</t>
  </si>
  <si>
    <t>$1,033,010.73</t>
  </si>
  <si>
    <t>$1,033,023.33</t>
  </si>
  <si>
    <t>006925567 000002187 20211006 170535 005894</t>
  </si>
  <si>
    <t>$976,493.72</t>
  </si>
  <si>
    <t>INDUSTRIAL PESQUERA SANTA P</t>
  </si>
  <si>
    <t>INDUSTRIAL PESQUERA SANTA PRISCILA SA-PAGO A TERCEROS</t>
  </si>
  <si>
    <t>006924982 000009082 20211006 170535 000446</t>
  </si>
  <si>
    <t>PAGADO                                   - 158072</t>
  </si>
  <si>
    <t>$570,524.38</t>
  </si>
  <si>
    <t>$570,684.38</t>
  </si>
  <si>
    <t>$573,299.43</t>
  </si>
  <si>
    <t>CP:0000071679066</t>
  </si>
  <si>
    <t>$575,638.95</t>
  </si>
  <si>
    <t>CP:0000071675720</t>
  </si>
  <si>
    <t>$575,891.07</t>
  </si>
  <si>
    <t>CP:0000071677365</t>
  </si>
  <si>
    <t>$576,424.21</t>
  </si>
  <si>
    <t>CP:0000071674916</t>
  </si>
  <si>
    <t>$580,069.73</t>
  </si>
  <si>
    <t>CP:0000071675352</t>
  </si>
  <si>
    <t>$581,969.73</t>
  </si>
  <si>
    <t>$582,919.73</t>
  </si>
  <si>
    <t>006923206 000000279 20211006 130417 001092</t>
  </si>
  <si>
    <t>PAGADO                                   - 158065</t>
  </si>
  <si>
    <t>$572,820.02</t>
  </si>
  <si>
    <t>DEBITO CLARO</t>
  </si>
  <si>
    <t>$573,033.80</t>
  </si>
  <si>
    <t>CONECEL</t>
  </si>
  <si>
    <t>TARIFA RECAUD X DEB.AUTOM.</t>
  </si>
  <si>
    <t>$573,558.12</t>
  </si>
  <si>
    <t>$573,558.39</t>
  </si>
  <si>
    <t>CERTIFICADO                              - 158075</t>
  </si>
  <si>
    <t>$573,558.42</t>
  </si>
  <si>
    <t>MAERSK DEL ECUADOR C</t>
  </si>
  <si>
    <t>CERTIFICADO                              - 158074</t>
  </si>
  <si>
    <t>$577,018.42</t>
  </si>
  <si>
    <t>PAGADO                                   - 158056</t>
  </si>
  <si>
    <t>PIAZZA LA JOYA</t>
  </si>
  <si>
    <t>$579,918.42</t>
  </si>
  <si>
    <t>C 0915128870    REINOSO ESPINOZA GLADYS VERONICA</t>
  </si>
  <si>
    <t>PAGADO                                   - 158069</t>
  </si>
  <si>
    <t>BIG OUTLET VIA DAULE</t>
  </si>
  <si>
    <t>$580,063.42</t>
  </si>
  <si>
    <t>PAGADO                                   - 158066</t>
  </si>
  <si>
    <t>$581,636.42</t>
  </si>
  <si>
    <t>PAGADO                                   - 158070</t>
  </si>
  <si>
    <t>$583,136.42</t>
  </si>
  <si>
    <t>$583,196.42</t>
  </si>
  <si>
    <t>006921346 000004009 20211006 090608 009308</t>
  </si>
  <si>
    <t>$526,094.99</t>
  </si>
  <si>
    <t>006921472 000001111 20211006 090608 004225</t>
  </si>
  <si>
    <t>$509,861.04</t>
  </si>
  <si>
    <t>006921472 000001198 20211006 090608 004232</t>
  </si>
  <si>
    <t>$501,246.97</t>
  </si>
  <si>
    <t>CERVECERIA</t>
  </si>
  <si>
    <t>Vease aviso de 05.10.2021</t>
  </si>
  <si>
    <t>006921378 000008784 20211006 090608 007479</t>
  </si>
  <si>
    <t>TRANSFERIDO                              - 158029</t>
  </si>
  <si>
    <t>$340,406.76</t>
  </si>
  <si>
    <t>$341,389.26</t>
  </si>
  <si>
    <t>$340,524.06</t>
  </si>
  <si>
    <t>$341,506.56</t>
  </si>
  <si>
    <t>$339,124.06</t>
  </si>
  <si>
    <t>$340,106.56</t>
  </si>
  <si>
    <t>TESIA LABORATOR</t>
  </si>
  <si>
    <t>GRAFIMPAC PAGO CAJA PROAMINO</t>
  </si>
  <si>
    <t>006918433 000003408 20211005 130404 007153</t>
  </si>
  <si>
    <t>$338,892.95</t>
  </si>
  <si>
    <t>$339,875.45</t>
  </si>
  <si>
    <t>SINMEDIC SXAX</t>
  </si>
  <si>
    <t>006918804 000002060 20211005 130404 001071</t>
  </si>
  <si>
    <t>CAMARA COMERCIO CUENC</t>
  </si>
  <si>
    <t>$338,392.95</t>
  </si>
  <si>
    <t>$339,375.45</t>
  </si>
  <si>
    <t>REF: ATM:I380   008553</t>
  </si>
  <si>
    <t>CP:0000071509545</t>
  </si>
  <si>
    <t>PAGADO                                   - 158064</t>
  </si>
  <si>
    <t>$339,734.07</t>
  </si>
  <si>
    <t>C 0941582850    CAICEDO ZAMBRANO JORGE GABRIEL</t>
  </si>
  <si>
    <t>$339,934.07</t>
  </si>
  <si>
    <t>PAGADO                                   - 158059</t>
  </si>
  <si>
    <t>$351,109.00</t>
  </si>
  <si>
    <t>PAGADO                                   - 158068</t>
  </si>
  <si>
    <t>$351,739.00</t>
  </si>
  <si>
    <t>$353,239.00</t>
  </si>
  <si>
    <t>DONUT HOUSE</t>
  </si>
  <si>
    <t>GRAFIMPAC ABONO FAC 074937</t>
  </si>
  <si>
    <t>006917057 000005627 20211005 090645 012821</t>
  </si>
  <si>
    <t>PAGO INTERAGUA TR</t>
  </si>
  <si>
    <t>$349,239.00</t>
  </si>
  <si>
    <t>INTERAGUA</t>
  </si>
  <si>
    <t>COM.PAGO SERVICIOS</t>
  </si>
  <si>
    <t>$349,259.18</t>
  </si>
  <si>
    <t>$349,259.45</t>
  </si>
  <si>
    <t>PAGADO                                   - 158055</t>
  </si>
  <si>
    <t>MALL/SOL</t>
  </si>
  <si>
    <t>$349,259.48</t>
  </si>
  <si>
    <t>PAGADO                                   - 157940</t>
  </si>
  <si>
    <t>$349,859.48</t>
  </si>
  <si>
    <t>C 0950441881    VALENCIA QUITO KIARA LISBETH</t>
  </si>
  <si>
    <t>PAGADO                                   - 158051</t>
  </si>
  <si>
    <t>$349,917.48</t>
  </si>
  <si>
    <t>PAGADO                                   - 158063</t>
  </si>
  <si>
    <t>$350,062.48</t>
  </si>
  <si>
    <t>$350,285.72</t>
  </si>
  <si>
    <t>006914365 000004334 20211004 130735 009054</t>
  </si>
  <si>
    <t>CP:0000071372639</t>
  </si>
  <si>
    <t>$345,298.21</t>
  </si>
  <si>
    <t>RECAUD.TRB GCB              BASURA TR</t>
  </si>
  <si>
    <t>$345,463.21</t>
  </si>
  <si>
    <t>CP:0000071367999</t>
  </si>
  <si>
    <t>$346,905.34</t>
  </si>
  <si>
    <t>CP:0000071356839</t>
  </si>
  <si>
    <t>$347,389.42</t>
  </si>
  <si>
    <t>CP:0000071355888</t>
  </si>
  <si>
    <t>$347,875.59</t>
  </si>
  <si>
    <t>CP:0000071356469</t>
  </si>
  <si>
    <t>$350,775.59</t>
  </si>
  <si>
    <t>CP:0000071355492</t>
  </si>
  <si>
    <t>$351,347.24</t>
  </si>
  <si>
    <t>CP:0000071354847</t>
  </si>
  <si>
    <t>$354,807.24</t>
  </si>
  <si>
    <t>$355,844.00</t>
  </si>
  <si>
    <t>$356,170.83</t>
  </si>
  <si>
    <t>006913035 000008382 20211004 090955 019496</t>
  </si>
  <si>
    <t>$341,994.53</t>
  </si>
  <si>
    <t>006913216 000001475 20211004 090955 007176</t>
  </si>
  <si>
    <t>CP:0000071126360</t>
  </si>
  <si>
    <t>$335,376.66</t>
  </si>
  <si>
    <t>CP:0000071126700</t>
  </si>
  <si>
    <t>$336,808.86</t>
  </si>
  <si>
    <t>CP:0000071127033</t>
  </si>
  <si>
    <t>$337,334.49</t>
  </si>
  <si>
    <t>PAGADO                                   - 158049</t>
  </si>
  <si>
    <t>HIP.VIA COSTA</t>
  </si>
  <si>
    <t>$394,750.53</t>
  </si>
  <si>
    <t>C 0930751334    DROUET URETA MARIA GABRIELA</t>
  </si>
  <si>
    <t>$386,685.39</t>
  </si>
  <si>
    <t>$394,856.86</t>
  </si>
  <si>
    <t>006912545 000007191 20211001 170518 009505</t>
  </si>
  <si>
    <t>$381,685.39</t>
  </si>
  <si>
    <t>$389,856.86</t>
  </si>
  <si>
    <t>LABORAT HG</t>
  </si>
  <si>
    <t>REF FACT</t>
  </si>
  <si>
    <t>006911982 000002953 20211001 170518 007470</t>
  </si>
  <si>
    <t>PAGADO                                   - 158060</t>
  </si>
  <si>
    <t>$378,741.04</t>
  </si>
  <si>
    <t>$386,912.51</t>
  </si>
  <si>
    <t>C 0703253765    CASTILLO CEDILLO JHONY WILSON</t>
  </si>
  <si>
    <t>$380,001.04</t>
  </si>
  <si>
    <t>$388,172.51</t>
  </si>
  <si>
    <t>Lot:29270272,UT:MARINA ALVARADO-000360</t>
  </si>
  <si>
    <t>006908610 000006273 20211001 090531 013970</t>
  </si>
  <si>
    <t>CAMARA                                   - 158058</t>
  </si>
  <si>
    <t>$379,290.03</t>
  </si>
  <si>
    <t>BANCOS</t>
  </si>
  <si>
    <t>AC</t>
  </si>
  <si>
    <t>ANULADO Anulación de cheque  EG-# 23967  CH-#     158044</t>
  </si>
  <si>
    <t/>
  </si>
  <si>
    <t>CH</t>
  </si>
  <si>
    <t>PAGO TRABAJOS DE ALBAÑILERIA Benef: VICTOR CATAGUA</t>
  </si>
  <si>
    <t>INST PROTECTORES  INFRAROJOS P/CERRAMIENTO MQ XL75 Benef: JHONY CASTILLO CEDILLO</t>
  </si>
  <si>
    <t>PAGO FACT#420 Benef: TERRANOVA BATALLAS JOSE EDUARDO</t>
  </si>
  <si>
    <t>PAGO FACT#13938-13958 Benef: PINTUSARIATO S .A</t>
  </si>
  <si>
    <t>PAGO MULTA TRANSITO DE LA FURGONETA Benef: JUAN OJEDA</t>
  </si>
  <si>
    <t>ANTICIPO DECIMO TERCERO Benef: GABRIEL CAICEDO</t>
  </si>
  <si>
    <t>PAGO L/C#9477-9479 Benef: JOSE XAVIER ORBEA</t>
  </si>
  <si>
    <t>MANUFACTURA DEL 27/09 AL 3/10/2021 Benef: CRISTIAN CHIMBOLEMA</t>
  </si>
  <si>
    <t>MANUFACTURA DEL 27/09/ AL 3/10/2021 Benef: CRISTIAN CHIMBOLEMA</t>
  </si>
  <si>
    <t>MANUFACTURA DEL 27/09 AL 3/10/2021 Benef: JUAN OJEDA</t>
  </si>
  <si>
    <t>pago diferencia de biombo Benef: VELEZ PICO EGDA GREGORIA</t>
  </si>
  <si>
    <t>PRESTAMO A DESCONTAR SEGUN EL CUADRO ADJUNTO Benef: KARINA SUAREZ</t>
  </si>
  <si>
    <t>ANTICIPO MOVILIZACION Benef: JUAN OJEDA</t>
  </si>
  <si>
    <t>PAGO P#540/2021 Benef: MAERSK DEL ECUADOR C.A. SEALAND</t>
  </si>
  <si>
    <t>PAGOM P#533 Benef: MAERSK DEL ECUADOR C.A. SEALAND</t>
  </si>
  <si>
    <t>anticipo  repuesto sm-74 Benef: MEGAFRIO S A</t>
  </si>
  <si>
    <t>VIAJE MANTA VISITA CLIENTE Benef: JOSE XAVIER ORBEA</t>
  </si>
  <si>
    <t>TRABAJOS DE ALBAÑILERIA Benef: VICTOR CATAGUA</t>
  </si>
  <si>
    <t>ANTICIPO DECIMO TERCERO Benef: DANIEL AVILA</t>
  </si>
  <si>
    <t>PAGO SALDO FACT#5881 Benef: MORENO MEJIA SEGUNDO JAVIER</t>
  </si>
  <si>
    <t>PAGO FACT#643 Benef: SANCHEZ DELGADO HUGO MANUEL</t>
  </si>
  <si>
    <t>ANTICIPO PAGO FACTURA Benef: DPWORLD POSORJA S.A.</t>
  </si>
  <si>
    <t>PRESTAMO DESCONTAR 3 PAGO Y 50 DECIMO TERCERO Benef: DAVID AMAT</t>
  </si>
  <si>
    <t>PAGO PENSION ALIMENTICIA Benef: JUAN OJEDA</t>
  </si>
  <si>
    <t>PAGO FACTURA 635 Benef: CRESPIN ROMAN BRYAN ANTONIO</t>
  </si>
  <si>
    <t>PAGO FACTURA 635 Benef: BRYAN CRESPIN ROMAN</t>
  </si>
  <si>
    <t>MANUFACTURA DEL 4 AL 10/10/2021 Benef: JUAN OJEDA</t>
  </si>
  <si>
    <t>MANUFACTURA DEL 4 AL 10/10/2021 Benef: CRISTIAN CHIMBOLEMA</t>
  </si>
  <si>
    <t>MANUFACTURA DEL 4 AL 10/0/2021 Benef: CRISTIAN CHIMBOLEMA</t>
  </si>
  <si>
    <t>CAJA CHICA REEMBOLSO Benef: JUAN OJEDA</t>
  </si>
  <si>
    <t>PAGO FACT#627 Benef: FUEL INJECTION S.A. FUELINJECSA</t>
  </si>
  <si>
    <t>PAGO FACT#1 Benef: ORBEA ARELLANO RAUL DAVID</t>
  </si>
  <si>
    <t>VIAJE PLAYAS EL 14/10/2021 Benef: DIEGO SACON</t>
  </si>
  <si>
    <t>REEMBOLSO CAJA CHICA ING Benef: JUAN OJEDA</t>
  </si>
  <si>
    <t>PAGO L/C#9484 Benef: EUGENIO QUINZO BRYAN</t>
  </si>
  <si>
    <t>ABONO FACTURA#114 Benef: RAZA CAICEDO JAVIER ARTURO</t>
  </si>
  <si>
    <t>PAGO 1ERA QUINCENA 10/2021 Benef: WILSON ESCOBAR</t>
  </si>
  <si>
    <t>PAGO 1ERA QUINCENA 10/2021 Benef: BRYAN EUGENIO</t>
  </si>
  <si>
    <t>PAGO 1ERA QUINCENA 10/2021 Benef: STEVEN JIMENEZ</t>
  </si>
  <si>
    <t>PAGO 1ERA QUINCENA 10/2021 Benef: ERICK MEDINA</t>
  </si>
  <si>
    <t>PAGO 1ERA QUINCENA 10/2021 Benef: ERWIN REGATO</t>
  </si>
  <si>
    <t>PAGO FACT#672-673 Benef: CONSORCIO INMOBILIARIO VELASCO S.A CONVEL</t>
  </si>
  <si>
    <t>pago saldo de fatura Benef: ALVARADO SALAZAR MARCOS CLEVER</t>
  </si>
  <si>
    <t>PAGO 1ERA QUINCENA 10/2021 Benef: ALEXIS TUBAY</t>
  </si>
  <si>
    <t>COMPRA 4 CORTINAS DE AIRE Benef: MEGAFRIO S A</t>
  </si>
  <si>
    <t>PRESTAMO DESCONTAR  60 C/MES Benef: FELIPE CALDERON</t>
  </si>
  <si>
    <t>PAGO L/C#9487 Benef: EDGAR MORAN GONZALEZ</t>
  </si>
  <si>
    <t>MANUFACTURA DEL 11 AL 17/10/2021 Benef: JUAN OJEDA</t>
  </si>
  <si>
    <t>MANUFACTURA DEL 11 AL 17/10/2021 Benef: CRISTIAN CHIMBOLEMA</t>
  </si>
  <si>
    <t>PRESTAMOS Y ANTICIPOS Benef: CARLOS GURUMENDI BUSTAN</t>
  </si>
  <si>
    <t>PAGO OTRAS CUENTAS JOTA Benef: JUAN OJEDA</t>
  </si>
  <si>
    <t>MANT CARRO RAUL Benef: AUTOMOTORES Y ANEXOS S.A.</t>
  </si>
  <si>
    <t>PAGO FACTURA#606 Benef: PEDRO ALVARADO</t>
  </si>
  <si>
    <t>PAGO FACTURA#657 Benef: FRANKLIN SOLORZANO</t>
  </si>
  <si>
    <t>PAGO VARIAS N/B Benef: ELVIS HUERTA</t>
  </si>
  <si>
    <t>PAGO VARIAS N/V Benef: LAURA VERDEZOTO</t>
  </si>
  <si>
    <t>PAGO FACT#41375 Benef: CARVALLOTEX S.A.</t>
  </si>
  <si>
    <t>PRESTAMO DESCONTAR 100 C/MES Y 200 DEC. TERCERO Benef: RUBEN MALDONADO</t>
  </si>
  <si>
    <t>compra de cordon c-48 color vino, blanco y negro Benef: INMOBILIARIA IZRO S.A</t>
  </si>
  <si>
    <t>MANTENIMIENTO CARRO JOTA Benef: AUTOMOTORES Y ANEXOS S.A.</t>
  </si>
  <si>
    <t>GASTOA AQUOEXPO Benef: JOSE XAVIER ORBEA</t>
  </si>
  <si>
    <t>CORTINAS PLASTICA PARA ADUANA SANITARIA Benef: CORA REFRIGERACION CIA LTDA</t>
  </si>
  <si>
    <t>PAGO FACTURA#636 Benef: CRESPIN ROMAN BRYAN ANTONIO</t>
  </si>
  <si>
    <t>PAGO FACT#636 Benef: CRESPIN ROMAN BRYAN ANTONIO</t>
  </si>
  <si>
    <t>FABRICACION PUERTAS ALUMINIO Benef: CAJIAS SOLIS RAUL HECTOR</t>
  </si>
  <si>
    <t>COMPRA TV 43 CON SOPORTE MOVIBLE Benef: SANCHEZ MANTILLA OMAR EUCLIDES</t>
  </si>
  <si>
    <t>MANUFACTURA DEL 18 AL 24/10/2021 Benef: JUAN OJEDA</t>
  </si>
  <si>
    <t>MANUFACTURA DEL 18 AL 24/10/2021 Benef: CRISTIAN CHIMBOLEMA</t>
  </si>
  <si>
    <t>PAGO FACT#3906 Benef: DOUGLA ESPINOZA</t>
  </si>
  <si>
    <t>ANTICIPO DECIMO TERCERO Benef: HERIBERTO MORA</t>
  </si>
  <si>
    <t>ANTICIPO GASTOS FERIA AQUAEXPO Benef: JUAN OJEDA</t>
  </si>
  <si>
    <t>CORTINAS PLASTICA ANTIINSEPTOS Benef: CORA REFRIGERACION CIA LTDA</t>
  </si>
  <si>
    <t>PAGO FACTURA Benef: ORDOÑEZ RADA DAVID ALBERTO</t>
  </si>
  <si>
    <t>ANTICIPO A TRABAJOS Benef: CAJIAS SOLIS RAUL HECTOR</t>
  </si>
  <si>
    <t>REEMBOLSO CAJA CHICA Benef: JUAN OJEDA</t>
  </si>
  <si>
    <t>TRABAJOS DE ALBAÑILERIA   DEL 18 AL 22/10/2021 Benef: VICTOR CATAGUA</t>
  </si>
  <si>
    <t>TRABAJOS DE ALBAÑILERIA DEL 25 AL 29/10/2021 Benef: VICTOR CATAGUA</t>
  </si>
  <si>
    <t>ANTICIPO A TRABAJOS Benef: CANDO TELLO MARCIA MARLENE</t>
  </si>
  <si>
    <t>ANTIICXPO TRABAJOS Benef: CANDO TELLO MARCIA MARLENE</t>
  </si>
  <si>
    <t>PAGO FACT#114 Benef: RAZA CAICEDO JAVIER ARTURO</t>
  </si>
  <si>
    <t>ABONO FACT#4321 Benef: WINDOW WORLD S.A.</t>
  </si>
  <si>
    <t>PAGO ARANCELES P#516/2021 Benef: SENAE</t>
  </si>
  <si>
    <t>PAGO 2DA QUINCENA 10/2021 Benef: JOHN BARZOLA</t>
  </si>
  <si>
    <t>PAGO 2DA QUINCENA 10/2021 Benef: MARIO CAMPI</t>
  </si>
  <si>
    <t>PAGO 2DA QUINCENA 10/2021 Benef: WILSON ESCOBAR</t>
  </si>
  <si>
    <t>PAGO SEGUNDA QUINCENA 10/2021 Benef: KEVIN FACUNDO</t>
  </si>
  <si>
    <t>PAGO 2DA QUINCENA 10/2021 Benef: ALEXIS GURUMENDI</t>
  </si>
  <si>
    <t>PAGO 2DA QUINCENA 10/2021 Benef: KIARA VALENCIA</t>
  </si>
  <si>
    <t>PAGO 2DA QUINCENA 10/2021 Benef: ARNALDO VALLEJO</t>
  </si>
  <si>
    <t>PAGO 2DA QUINCENA 10/2021 Benef: JUAN VELEZ</t>
  </si>
  <si>
    <t>PAGO 2DA QUINCENA 10/2021 Benef: ERICK VILLAO</t>
  </si>
  <si>
    <t>PAGO 2DA QUINCENA 10/2021 Benef: BRYAN EUGENIO</t>
  </si>
  <si>
    <t>PAGO 2DA QUINCENA 10/2021 Benef: ERWIN REGATTO</t>
  </si>
  <si>
    <t>PAGO 2DA QUINCENA 10/2021 Benef: ALEXIS TUBAY</t>
  </si>
  <si>
    <t>PAGO 2DA QUINCENA 10/2021 Benef: CRISTINA AYALA</t>
  </si>
  <si>
    <t>PAGO 2DA QUINCENA 10/2021 Benef: IVAN CHIRIGUAYA</t>
  </si>
  <si>
    <t>PAGO 2DA QUINCENA 10/2021 Benef: MARIA DROUET</t>
  </si>
  <si>
    <t>PAGO 2DA QUINCENA 10/2021 Benef: DIANA LAMAN</t>
  </si>
  <si>
    <t>LUCAS</t>
  </si>
  <si>
    <t>T6YGFRFGTRF</t>
  </si>
  <si>
    <t>DP</t>
  </si>
  <si>
    <t>Deposito de Cheques Postfechados DF 1609</t>
  </si>
  <si>
    <t>2021  10  07</t>
  </si>
  <si>
    <t>ANTICIPO CLIENTE TESIA LABORATORIOS</t>
  </si>
  <si>
    <t>631511</t>
  </si>
  <si>
    <t>TRANSFERENCIA ENTRE CUENTAS</t>
  </si>
  <si>
    <t>2624411</t>
  </si>
  <si>
    <t>Deposito de Cheques Postfechados DF 1611</t>
  </si>
  <si>
    <t>2021 10 12</t>
  </si>
  <si>
    <t>Deposito de Cheques Postfechados DF 1612</t>
  </si>
  <si>
    <t>2021 10  13</t>
  </si>
  <si>
    <t>DEPOSITO DE CLIENTES</t>
  </si>
  <si>
    <t>25144</t>
  </si>
  <si>
    <t>PAGO PLANILLAS IESS ING</t>
  </si>
  <si>
    <t>6521411</t>
  </si>
  <si>
    <t>DEPOSITO DE CLIENTS</t>
  </si>
  <si>
    <t>653141</t>
  </si>
  <si>
    <t>767732</t>
  </si>
  <si>
    <t>Pagos de Bancos DP 5523 del Pago 52481 Cliente: CHEMIUMCORP S A Documentos:  FA 64596 Localidad :PRI Fisi</t>
  </si>
  <si>
    <t>2021  10  15</t>
  </si>
  <si>
    <t>Deposito de Cheques Postfechados DF 1613</t>
  </si>
  <si>
    <t>29410252</t>
  </si>
  <si>
    <t>Deposito de Cheques Postfechados DF 1614</t>
  </si>
  <si>
    <t>2021 10  18</t>
  </si>
  <si>
    <t>65317</t>
  </si>
  <si>
    <t>621411</t>
  </si>
  <si>
    <t>Pagos de Bancos DP 5529 del Pago 52303 Cliente: EMPACADORA BILBO S.A. (BILBOSA) Documentos:  CP 80 Locali</t>
  </si>
  <si>
    <t>deposito de clientes</t>
  </si>
  <si>
    <t>653111</t>
  </si>
  <si>
    <t>Deposito de Cheques Postfechados DF 1615</t>
  </si>
  <si>
    <t>2021  10  21</t>
  </si>
  <si>
    <t>deposito cheque</t>
  </si>
  <si>
    <t>621441</t>
  </si>
  <si>
    <t>CRUZA CON EGRESO#24043 LAMAN PEÑA DIANA</t>
  </si>
  <si>
    <t>458360</t>
  </si>
  <si>
    <t>CRUZA CON EGRESO#24043 VALLEJO ARNALDO</t>
  </si>
  <si>
    <t>365483</t>
  </si>
  <si>
    <t>Deposito de Cheques Postfechados DF 1616</t>
  </si>
  <si>
    <t>2021  10  22</t>
  </si>
  <si>
    <t>652144</t>
  </si>
  <si>
    <t>Deposito de Cheques Postfechados DF 1617</t>
  </si>
  <si>
    <t>2021 10 25</t>
  </si>
  <si>
    <t>CRUZA CON EGRESO #24022</t>
  </si>
  <si>
    <t>46437</t>
  </si>
  <si>
    <t>cruza con egreso#23986 multa transito</t>
  </si>
  <si>
    <t>72073</t>
  </si>
  <si>
    <t>Deposito de Cheques Postfechados DF 1618</t>
  </si>
  <si>
    <t>2021 10 27</t>
  </si>
  <si>
    <t>Deposito de Cheques Postfechados DF 1620</t>
  </si>
  <si>
    <t>2021  10  28</t>
  </si>
  <si>
    <t>CRUZA CON ANTICIPO</t>
  </si>
  <si>
    <t>900284</t>
  </si>
  <si>
    <t>Deposito de Cheques Postfechados DF 1621</t>
  </si>
  <si>
    <t>2021  10  29</t>
  </si>
  <si>
    <t>CR</t>
  </si>
  <si>
    <t>1093843</t>
  </si>
  <si>
    <t>26762949</t>
  </si>
  <si>
    <t>1699237</t>
  </si>
  <si>
    <t>100400662180</t>
  </si>
  <si>
    <t>1004051205410</t>
  </si>
  <si>
    <t>1004091654333</t>
  </si>
  <si>
    <t>1005022764319</t>
  </si>
  <si>
    <t>ANTICIPO CLIENTE FRLABPESCA</t>
  </si>
  <si>
    <t>14122</t>
  </si>
  <si>
    <t>919136</t>
  </si>
  <si>
    <t>1006004916335</t>
  </si>
  <si>
    <t>1006067219112</t>
  </si>
  <si>
    <t>10061</t>
  </si>
  <si>
    <t>100608043190</t>
  </si>
  <si>
    <t>1006070342880</t>
  </si>
  <si>
    <t>1006017010510</t>
  </si>
  <si>
    <t>ANTICIPO CLIENTE BILBOSA</t>
  </si>
  <si>
    <t>6523141</t>
  </si>
  <si>
    <t>1007037224015</t>
  </si>
  <si>
    <t>1007020129869</t>
  </si>
  <si>
    <t>100761563405</t>
  </si>
  <si>
    <t>1011733040126</t>
  </si>
  <si>
    <t>1011078045965</t>
  </si>
  <si>
    <t>1011134559257</t>
  </si>
  <si>
    <t>1011068801104</t>
  </si>
  <si>
    <t>1012064913814</t>
  </si>
  <si>
    <t>CRUZA CON EGRESO 24001 VIAJE MANTA</t>
  </si>
  <si>
    <t>4135429</t>
  </si>
  <si>
    <t>101285013575</t>
  </si>
  <si>
    <t>1012316031060?</t>
  </si>
  <si>
    <t>1012092390184</t>
  </si>
  <si>
    <t>83415790</t>
  </si>
  <si>
    <t>10340409</t>
  </si>
  <si>
    <t>544182593</t>
  </si>
  <si>
    <t>86763668</t>
  </si>
  <si>
    <t>5021235</t>
  </si>
  <si>
    <t>3207286</t>
  </si>
  <si>
    <t>4182931</t>
  </si>
  <si>
    <t>583367</t>
  </si>
  <si>
    <t>40185337</t>
  </si>
  <si>
    <t>211015038840038</t>
  </si>
  <si>
    <t>1015706067477</t>
  </si>
  <si>
    <t>1546514</t>
  </si>
  <si>
    <t>50025</t>
  </si>
  <si>
    <t>21101507959785</t>
  </si>
  <si>
    <t>2740</t>
  </si>
  <si>
    <t>36195</t>
  </si>
  <si>
    <t>01227</t>
  </si>
  <si>
    <t>211015042171375</t>
  </si>
  <si>
    <t>164198</t>
  </si>
  <si>
    <t>10803126101</t>
  </si>
  <si>
    <t>10190009917669</t>
  </si>
  <si>
    <t>20860</t>
  </si>
  <si>
    <t>57291</t>
  </si>
  <si>
    <t>211021031065687</t>
  </si>
  <si>
    <t>33608</t>
  </si>
  <si>
    <t>3714</t>
  </si>
  <si>
    <t>902012</t>
  </si>
  <si>
    <t>52333572</t>
  </si>
  <si>
    <t>3960</t>
  </si>
  <si>
    <t>89981</t>
  </si>
  <si>
    <t>1602507</t>
  </si>
  <si>
    <t>1025010532831</t>
  </si>
  <si>
    <t>1025947427994</t>
  </si>
  <si>
    <t>1025571840814</t>
  </si>
  <si>
    <t>5321</t>
  </si>
  <si>
    <t>9369</t>
  </si>
  <si>
    <t>1025045219293</t>
  </si>
  <si>
    <t>102608362532</t>
  </si>
  <si>
    <t>880199</t>
  </si>
  <si>
    <t>102765527518</t>
  </si>
  <si>
    <t>102774</t>
  </si>
  <si>
    <t>127120667920</t>
  </si>
  <si>
    <t>intereses bancarios</t>
  </si>
  <si>
    <t>653144</t>
  </si>
  <si>
    <t>211029051842083</t>
  </si>
  <si>
    <t>211.029.075.627.83</t>
  </si>
  <si>
    <t>1029115051017</t>
  </si>
  <si>
    <t>DB</t>
  </si>
  <si>
    <t>AYPA S.A. Debitos automáticos por pago Bancario</t>
  </si>
  <si>
    <t>CONAUTO C.A. Debitos automáticos por pago Bancario</t>
  </si>
  <si>
    <t>COMPAÑIA DE EQUIPAMIENTO ELECTRICO INDUSTRIAL EEIN S.A. Debitos automáticos por pago Bancario</t>
  </si>
  <si>
    <t>GRAPHIC SOURCE C.A. Debitos automáticos por pago Bancario</t>
  </si>
  <si>
    <t>RECOGRAPH INTERNACIONAL S.A. Debitos automáticos por pago Bancario</t>
  </si>
  <si>
    <t>TECHNOLOGY ADVISORS CIA LTDA Debitos automáticos por pago Bancario</t>
  </si>
  <si>
    <t>VERNAZA GRAFIC CIA. LTDA. Debitos automáticos por pago Bancario</t>
  </si>
  <si>
    <t>MATERIALES GRAFICOS MATEGRAF S.A. Debitos automáticos por pago Bancario</t>
  </si>
  <si>
    <t>AGRIPAC S.A. Debitos automáticos por pago Bancario</t>
  </si>
  <si>
    <t>CHUNGA LOPEZ JANETH AMERICA Debitos automáticos por pago Bancario</t>
  </si>
  <si>
    <t>BALAIKA S.A. Debitos automáticos por pago Bancario</t>
  </si>
  <si>
    <t>GLOBAL GRAPHIC CIA. LTDA. Debitos automáticos por pago Bancario</t>
  </si>
  <si>
    <t>PEREZ PAZMIÑO ANDRES EMILIO Debitos automáticos por pago Bancario</t>
  </si>
  <si>
    <t>MERGAMA S.A. Debitos automáticos por pago Bancario</t>
  </si>
  <si>
    <t>CONVERSA CONVERTIDORA DE PAPEL S A Debitos automáticos por pago Bancario</t>
  </si>
  <si>
    <t>SALAN CANDO BETSY JACQUELIN Debitos automáticos por pago Bancario</t>
  </si>
  <si>
    <t>SUYANY S.A. Debitos automáticos por pago Bancario</t>
  </si>
  <si>
    <t>MEIXOMED SERVICIOS MEDICOS S.A. Debitos automáticos por pago Bancario</t>
  </si>
  <si>
    <t>FREEPLASTIC S.A. Debitos automáticos por pago Bancario</t>
  </si>
  <si>
    <t>CAMPOSANO SOLIS DOLORES LUCIA Debitos automáticos por pago Bancario</t>
  </si>
  <si>
    <t>CAMARA DE LA INDUSTRIA GRAFICA DEL GUAYAS Debitos automáticos por pago Bancario</t>
  </si>
  <si>
    <t>DHL EXPRESS ECUADOR S.A. Debitos automáticos por pago Bancario</t>
  </si>
  <si>
    <t>SOLEDISPA VITORES GISELLE BEATRIZ Debitos automáticos por pago Bancario</t>
  </si>
  <si>
    <t>GONZALEZ ENRIQUEZ JIMMY XAVIER Debitos automáticos por pago Bancario</t>
  </si>
  <si>
    <t>CASTILLO TORRES CECILIA ALEXANDRA Debitos automáticos por pago Bancario</t>
  </si>
  <si>
    <t>HERMENAU C. LTDA Debitos automáticos por pago Bancario</t>
  </si>
  <si>
    <t>ESPINOZA ESPINOZA MARIA DEL CARMEN Debitos automáticos por pago Bancario</t>
  </si>
  <si>
    <t>UNIVERSIDAD DE LOS HEMISFERIOS Debitos automáticos por pago Bancario</t>
  </si>
  <si>
    <t>RODRIGO GASTON MORAN NUQUES Debitos automáticos por pago Bancario</t>
  </si>
  <si>
    <t>SEGUMEDIK DEL ECUADOR SEGUMEDIKSA S A Debitos automáticos por pago Bancario</t>
  </si>
  <si>
    <t>GUERRA BUSTAMANTE JORGE ALBERTO Debitos automáticos por pago Bancario</t>
  </si>
  <si>
    <t>ZURICH SEGUROS ECUADOR S A Debitos automáticos por pago Bancario</t>
  </si>
  <si>
    <t>DELGADO DIAZ GERMAN ERNESTO Debitos automáticos por pago Bancario</t>
  </si>
  <si>
    <t>MESA BEJARANO JOSE LUIS Debitos automáticos por pago Bancario</t>
  </si>
  <si>
    <t>ARBOLEDA SANCHEZ ROBERTO ENRIQUE Debitos automáticos por pago Bancario</t>
  </si>
  <si>
    <t>SANCHEZ DAVILA BRUNO RICARDO Debitos automáticos por pago Bancario</t>
  </si>
  <si>
    <t>BRODI S.A. Debitos automáticos por pago Bancario</t>
  </si>
  <si>
    <t>MUELA VILLACIS ALEX JAVIER Debitos automáticos por pago Bancario</t>
  </si>
  <si>
    <t>pago fact#37198</t>
  </si>
  <si>
    <t>COMPRA TINTA PLOTTER UV</t>
  </si>
  <si>
    <t>PAGO FACT#39664073</t>
  </si>
  <si>
    <t>pago fact#909</t>
  </si>
  <si>
    <t>PAGO NP#22790808</t>
  </si>
  <si>
    <t>PAGO FACT#70003151</t>
  </si>
  <si>
    <t>PAGO FACT#70003152</t>
  </si>
  <si>
    <t>PAGO FACT#213910</t>
  </si>
  <si>
    <t>PAGO FACT#118009</t>
  </si>
  <si>
    <t>PAGO DE FACTURA 33145886</t>
  </si>
  <si>
    <t>PAGO (ESTE VALOR TIENE QUE SER DEVUELTO) X MARGLOBAL</t>
  </si>
  <si>
    <t>RAUL ORBEA ARELLANO Debitos automáticos por pago Bancario</t>
  </si>
  <si>
    <t>SISMEING SISTEMAS MECANICOS E INGENIERIA S.A Debitos automáticos por pago Bancario</t>
  </si>
  <si>
    <t>SANCHEZ CORREA JAVIER ANTONIO Debitos automáticos por pago Bancario</t>
  </si>
  <si>
    <t>LIMPEXSA S.A Debitos automáticos por pago Bancario</t>
  </si>
  <si>
    <t>COMPRA E INSTALACION EXT. DE AIRES INDUSTRIALES</t>
  </si>
  <si>
    <t>TINTA PARA PLOTER UV</t>
  </si>
  <si>
    <t>PAGO FACT#529278</t>
  </si>
  <si>
    <t>INSTALACION PANTALLA METALICA MQ XL75 50%</t>
  </si>
  <si>
    <t>PAGO FACTURA 786</t>
  </si>
  <si>
    <t>PAGO FACT#529279</t>
  </si>
  <si>
    <t>PAGO FACTURA  32823345</t>
  </si>
  <si>
    <t>COMISION PAGO CONECEL</t>
  </si>
  <si>
    <t>PAGO FACTURA</t>
  </si>
  <si>
    <t>PAGO IMPUESTOS RETENCIONES</t>
  </si>
  <si>
    <t>PAGO IMPUESTOS IVA</t>
  </si>
  <si>
    <t>pago l/c 9471</t>
  </si>
  <si>
    <t>PAGO FATCURA FITOSEC (2)</t>
  </si>
  <si>
    <t>PAGI AGUA FISOSEC</t>
  </si>
  <si>
    <t>PAGO FACT#70003304</t>
  </si>
  <si>
    <t>PAGO FACT#70003310</t>
  </si>
  <si>
    <t>PAGO FACT#380604</t>
  </si>
  <si>
    <t>PAGO FACTURAS</t>
  </si>
  <si>
    <t>PAGO PLANILLA EMP. DE RAUL O.</t>
  </si>
  <si>
    <t>PAGO PLANILLAS F/RESERVA</t>
  </si>
  <si>
    <t>PAGO PLANILLA EXTESION SALUD</t>
  </si>
  <si>
    <t>PAGO PLANILLA PRTMO HIPOTECARIO</t>
  </si>
  <si>
    <t>PAGO PLANILLA PRTMO QUIROGRAFARIO</t>
  </si>
  <si>
    <t>PAGO PLANILLAS DE APOIRTE</t>
  </si>
  <si>
    <t>ANTICIPO COMPRA  FOIL METALIZADO</t>
  </si>
  <si>
    <t>COMISION PAGO SRI</t>
  </si>
  <si>
    <t>ANTICIPO</t>
  </si>
  <si>
    <t>PAGO 2DA QUINCENA 09/2021</t>
  </si>
  <si>
    <t>PLASTIUCO PARA LAMINADO</t>
  </si>
  <si>
    <t>PAGO FACTURA   529829</t>
  </si>
  <si>
    <t>PAGO NP</t>
  </si>
  <si>
    <t>PAGO FACT#60004162</t>
  </si>
  <si>
    <t>PAGO NP#36738695</t>
  </si>
  <si>
    <t>PAGO TARJETA CORPORATIVA</t>
  </si>
  <si>
    <t>PAPELERA NACIONAL S.A. Debitos automáticos por pago Bancario</t>
  </si>
  <si>
    <t>PF GROUP S.A. Debitos automáticos por pago Bancario</t>
  </si>
  <si>
    <t>TECNUSA TECNICA UNIDA S.A Debitos automáticos por pago Bancario</t>
  </si>
  <si>
    <t>INPROEL S.A Debitos automáticos por pago Bancario</t>
  </si>
  <si>
    <t>MOLINA ROJAS MOLINARO CIA. LTDA Debitos automáticos por pago Bancario</t>
  </si>
  <si>
    <t>EMBALPACK S A Debitos automáticos por pago Bancario</t>
  </si>
  <si>
    <t>CECUAMAQ CORPORACION ECUATORIANA INDUSTRIAL DE MAQUINARIA C Debitos automáticos por pago Bancario</t>
  </si>
  <si>
    <t>CABRERA VASQUEZ JOHNNY LORENZO Debitos automáticos por pago Bancario</t>
  </si>
  <si>
    <t>COMPAÑIA DISTRIBUIDORA CAPITALPRINT CAPITALPRINT S.A. Debitos automáticos por pago Bancario</t>
  </si>
  <si>
    <t>MGS&amp;P Debitos automáticos por pago Bancario</t>
  </si>
  <si>
    <t>CALMETAL S.A. Debitos automáticos por pago Bancario</t>
  </si>
  <si>
    <t>BICO INTERNACIONAL S.A. Debitos automáticos por pago Bancario</t>
  </si>
  <si>
    <t>ATIMASA S.A. Debitos automáticos por pago Bancario</t>
  </si>
  <si>
    <t>CAMARA DE INDUSTRIAS DE GUAYAQUIL Debitos automáticos por pago Bancario</t>
  </si>
  <si>
    <t>CAMARA NACIONAL DE ACUACULTURA Debitos automáticos por pago Bancario</t>
  </si>
  <si>
    <t>JOSE XAVIER ORBEA Debitos automáticos por pago Bancario</t>
  </si>
  <si>
    <t>ZAZAPRINT S.A. Debitos automáticos por pago Bancario</t>
  </si>
  <si>
    <t>VERGARA SAENZ LEONARDO ALFREDO Debitos automáticos por pago Bancario</t>
  </si>
  <si>
    <t>BARRIONUEVO S.A. Debitos automáticos por pago Bancario</t>
  </si>
  <si>
    <t>MARIA ELENA TINGO CHILIGUANA Debitos automáticos por pago Bancario</t>
  </si>
  <si>
    <t>FUMIGACIONES DEL PACIFICO FUMIPAC S.A. Debitos automáticos por pago Bancario</t>
  </si>
  <si>
    <t>MARONCELI S.A. Debitos automáticos por pago Bancario</t>
  </si>
  <si>
    <t>LARCOTRONIC S.A. Debitos automáticos por pago Bancario</t>
  </si>
  <si>
    <t>CEVALLOS CANDO JORGE ANTONIO Debitos automáticos por pago Bancario</t>
  </si>
  <si>
    <t>SERVICIOS DE COBRANZAS Y FINANCIEROS SERVCAFIN S A Debitos automáticos por pago Bancario</t>
  </si>
  <si>
    <t>YAGUAL VIERA ALEX EFRAIN Debitos automáticos por pago Bancario</t>
  </si>
  <si>
    <t>SORIA ALARCON MIGUEL AGUSTIN Debitos automáticos por pago Bancario</t>
  </si>
  <si>
    <t>EQUIPROIN JACOME PAEZ CIA. LTDA. Debitos automáticos por pago Bancario</t>
  </si>
  <si>
    <t>GENERAL BUSSINES S.A. GBSA Debitos automáticos por pago Bancario</t>
  </si>
  <si>
    <t>CALEB BRETT ECUADOR S.A. Debitos automáticos por pago Bancario</t>
  </si>
  <si>
    <t>DELPYG S.A. Debitos automáticos por pago Bancario</t>
  </si>
  <si>
    <t>SE CANCELA VALOR DE RETENCION FACT#287638</t>
  </si>
  <si>
    <t>PAGO FACT#1008-1009</t>
  </si>
  <si>
    <t>PAGO 1ERA QUINCENA 10/2021 TRAJETA</t>
  </si>
  <si>
    <t>PAGO 1ERA QUINCENA 10/2021</t>
  </si>
  <si>
    <t>PAGO1ERA QUINCENA 10/2021</t>
  </si>
  <si>
    <t>PAGO FACT#530236</t>
  </si>
  <si>
    <t>PAGO ARANCELES P#534/2021</t>
  </si>
  <si>
    <t>PAGO ARANCELES P#544/2021</t>
  </si>
  <si>
    <t>PAGO FACTURA2332-2333</t>
  </si>
  <si>
    <t>ANTICIPO 50% REPUESTO REVELADOR KODAK</t>
  </si>
  <si>
    <t>PAGO BONIFICACION</t>
  </si>
  <si>
    <t>PAGO DIFERENCIA DE TASA</t>
  </si>
  <si>
    <t>Debito Bancario DB 11292 del Cheque Protestado 81 Cliente: CULTIVO Y EXPORTACION ACUICOLA CEAEXPORT S.A.</t>
  </si>
  <si>
    <t>CHEQUE DEVUELTO</t>
  </si>
  <si>
    <t>PAGO FACTURA 530389</t>
  </si>
  <si>
    <t>PAGO FACTURA  258730</t>
  </si>
  <si>
    <t>CERTIFICADO BANCARIO</t>
  </si>
  <si>
    <t>COMISION PAGO EUIFAX</t>
  </si>
  <si>
    <t>Debito Bancario DB 11301 del Cheque Protestado 82 Cliente: PROCESADORA DEL RIO S.A. PRORIOSA</t>
  </si>
  <si>
    <t>ANTICIPO A FACTURA</t>
  </si>
  <si>
    <t>ANTICIPO PAGO FACTURAS</t>
  </si>
  <si>
    <t>CASTILLO CEDILLO JHONY WILSON Debitos automáticos por pago Bancario</t>
  </si>
  <si>
    <t>TRAMACOEXPRESS Debitos automáticos por pago Bancario</t>
  </si>
  <si>
    <t>TRANSPORLIT S.A. TRANPORTES PESADOS DEL LITORAL Debitos automáticos por pago Bancario</t>
  </si>
  <si>
    <t>RENGIFO ZAVALA LUIS EDUARDO Debitos automáticos por pago Bancario</t>
  </si>
  <si>
    <t>COMISION X CHEQUE DEVUELTO</t>
  </si>
  <si>
    <t>Debito Bancario DB 11320 del Cheque Protestado 83 Cliente: DULCES PASTELES Y TORTAS RADU S A</t>
  </si>
  <si>
    <t>PAGO DIF. TASA  X EXTENSION</t>
  </si>
  <si>
    <t>PAGO FACT#72919-72918</t>
  </si>
  <si>
    <t>PAGO FACT#70004027</t>
  </si>
  <si>
    <t>ANTICIPO CABEZALEZ Y SERVICIO TECNICO</t>
  </si>
  <si>
    <t>ECUAFLEX S.A. Debitos automáticos por pago Bancario</t>
  </si>
  <si>
    <t>MATALLANA S.A Debitos automáticos por pago Bancario</t>
  </si>
  <si>
    <t>PRODUCTOS AUTOADHESIVOS ARCLAD S.A. Debitos automáticos por pago Bancario</t>
  </si>
  <si>
    <t>REPRINTER REPRESENTACIONES INTERNACIONALES S.A. EMPRESA MUL Debitos automáticos por pago Bancario</t>
  </si>
  <si>
    <t>ELECTROLEG S.A. Debitos automáticos por pago Bancario</t>
  </si>
  <si>
    <t>ESTEVES BAQUERIZO JULIO CESAR Debitos automáticos por pago Bancario</t>
  </si>
  <si>
    <t>PINTUSARIATO S .A Debitos automáticos por pago Bancario</t>
  </si>
  <si>
    <t>SYNEQC CIA. LTDA. Debitos automáticos por pago Bancario</t>
  </si>
  <si>
    <t>SERVICIOS INDUSTRIALES KORIANDES S.A. Debitos automáticos por pago Bancario</t>
  </si>
  <si>
    <t>PISMADE S.A. Debitos automáticos por pago Bancario</t>
  </si>
  <si>
    <t>LOJANO CABRERA SANDRA PATRICIA Debitos automáticos por pago Bancario</t>
  </si>
  <si>
    <t>GESISMUR S.A. Debitos automáticos por pago Bancario</t>
  </si>
  <si>
    <t>FLUIDPOWER S.A. Debitos automáticos por pago Bancario</t>
  </si>
  <si>
    <t>ASOCIACION ECUATORIANO DE CODIGO DE PRODUCTO ECOP Debitos automáticos por pago Bancario</t>
  </si>
  <si>
    <t>PAN GRAPHIC &amp; SERVICE S A PANGRAPH Debitos automáticos por pago Bancario</t>
  </si>
  <si>
    <t>SPARTAN DEL ECUADOR PRODUCTOS QUIMICOS S.A. Debitos automáticos por pago Bancario</t>
  </si>
  <si>
    <t>DESARROLLO TECNOLOGIA &amp; SISTEMAS S.A. DESARTECSIS Debitos automáticos por pago Bancario</t>
  </si>
  <si>
    <t>TRANSPORTE DE CARGA GOMEZ TRANSGOM S.A. Debitos automáticos por pago Bancario</t>
  </si>
  <si>
    <t>ARTICULOS Y SEGURIDAD ARSEG C.LTDA. Debitos automáticos por pago Bancario</t>
  </si>
  <si>
    <t>BAEZ BAEZ CESAR GIOVANNY Debitos automáticos por pago Bancario</t>
  </si>
  <si>
    <t>PEREZ CHICO VICENTE PATRICIO Debitos automáticos por pago Bancario</t>
  </si>
  <si>
    <t>CARREÑO CHAMBA TITO FRANCO DE JESUS Debitos automáticos por pago Bancario</t>
  </si>
  <si>
    <t>PAGO VARIAS FACTURAS</t>
  </si>
  <si>
    <t>PAGO N/P#155185</t>
  </si>
  <si>
    <t>PAGO FACT#2</t>
  </si>
  <si>
    <t>PAGO 2DA QUINCENA 10/2021</t>
  </si>
  <si>
    <t>COMISION X PAGO ROLLES</t>
  </si>
  <si>
    <t>COMISION PAGO PROVEEDORES</t>
  </si>
  <si>
    <t>DIFERENCIA</t>
  </si>
  <si>
    <t>saldo bancos</t>
  </si>
  <si>
    <t>saldo lucas</t>
  </si>
  <si>
    <t>cheques no cobrados</t>
  </si>
  <si>
    <t>cheques anteriores</t>
  </si>
  <si>
    <t>TOTAL CHEQ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</si>
</sst>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3" fontId="0" fillId="0" borderId="0" xfId="0" applyNumberFormat="1"/>
    <xf numFmtId="43" fontId="0" fillId="0" borderId="0" xfId="0" applyNumberFormat="1"/>
    <xf numFmtId="43" fontId="1" fillId="0" borderId="0" xfId="42" applyNumberFormat="1"/>
    <xf numFmtId="43" fontId="1" fillId="34" borderId="0" xfId="42" applyNumberFormat="1" applyFill="1"/>
    <xf numFmtId="43" fontId="0" fillId="34" borderId="0" xfId="0" applyNumberFormat="1" applyFill="1"/>
    <xf numFmtId="43" fontId="1" fillId="0" borderId="0" xfId="42" applyNumberFormat="1" applyFill="1"/>
    <xf numFmtId="43" fontId="1" fillId="35" borderId="0" xfId="42" applyNumberFormat="1" applyFill="1"/>
    <xf numFmtId="43" fontId="0" fillId="35" borderId="0" xfId="0" applyNumberFormat="1" applyFill="1"/>
    <xf numFmtId="43" fontId="1" fillId="36" borderId="0" xfId="42" applyNumberFormat="1" applyFill="1"/>
    <xf numFmtId="43" fontId="0" fillId="36" borderId="0" xfId="0" applyNumberFormat="1" applyFill="1"/>
    <xf numFmtId="43" fontId="0" fillId="0" borderId="0" xfId="0" applyNumberFormat="1" applyFill="1"/>
    <xf numFmtId="43" fontId="1" fillId="37" borderId="0" xfId="42" applyNumberFormat="1" applyFill="1"/>
    <xf numFmtId="43" fontId="0" fillId="37" borderId="0" xfId="0" applyNumberFormat="1" applyFill="1"/>
    <xf numFmtId="43" fontId="0" fillId="0" borderId="0" xfId="42" applyFont="1"/>
    <xf numFmtId="43" fontId="14" fillId="0" borderId="0" xfId="42" applyFont="1"/>
    <xf numFmtId="43" fontId="0" fillId="33" borderId="0" xfId="0" applyNumberFormat="1" applyFill="1"/>
    <xf numFmtId="0" fontId="0" fillId="33" borderId="0" xfId="0" applyFill="1"/>
    <xf numFmtId="14" fontId="0" fillId="33" borderId="0" xfId="0" applyNumberFormat="1" applyFill="1"/>
    <xf numFmtId="43" fontId="1" fillId="33" borderId="0" xfId="42" applyNumberFormat="1" applyFill="1"/>
    <xf numFmtId="43" fontId="0" fillId="33" borderId="0" xfId="42" applyFont="1" applyFill="1"/>
    <xf numFmtId="43" fontId="16" fillId="0" borderId="0" xfId="0" applyNumberFormat="1" applyFont="1"/>
    <xf numFmtId="0" fontId="16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O331"/>
  <sheetViews>
    <sheetView topLeftCell="A117" workbookViewId="0">
      <selection activeCell="H329" activeCellId="1" sqref="B9:H329 H329"/>
    </sheetView>
  </sheetViews>
  <sheetFormatPr baseColWidth="10" defaultRowHeight="15" x14ac:dyDescent="0.25"/>
  <sheetData>
    <row r="2" spans="1:15" x14ac:dyDescent="0.25">
      <c r="E2" t="s">
        <v>0</v>
      </c>
    </row>
    <row r="3" spans="1:15" x14ac:dyDescent="0.25">
      <c r="B3" t="s">
        <v>1</v>
      </c>
      <c r="C3">
        <v>2630052</v>
      </c>
      <c r="G3" t="s">
        <v>2</v>
      </c>
      <c r="H3" t="s">
        <v>3</v>
      </c>
    </row>
    <row r="4" spans="1:15" x14ac:dyDescent="0.25">
      <c r="B4" t="s">
        <v>4</v>
      </c>
      <c r="C4" t="s">
        <v>5</v>
      </c>
    </row>
    <row r="5" spans="1:15" x14ac:dyDescent="0.25">
      <c r="B5" t="s">
        <v>6</v>
      </c>
      <c r="C5" t="s">
        <v>7</v>
      </c>
    </row>
    <row r="7" spans="1:15" x14ac:dyDescent="0.25">
      <c r="B7" t="s">
        <v>8</v>
      </c>
      <c r="C7" t="s">
        <v>9</v>
      </c>
      <c r="E7" t="s">
        <v>10</v>
      </c>
      <c r="F7" t="s">
        <v>11</v>
      </c>
      <c r="H7" t="s">
        <v>12</v>
      </c>
      <c r="I7" t="s">
        <v>13</v>
      </c>
    </row>
    <row r="9" spans="1:15" x14ac:dyDescent="0.25">
      <c r="A9" t="s">
        <v>14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21</v>
      </c>
      <c r="I9" t="s">
        <v>22</v>
      </c>
      <c r="J9" t="s">
        <v>23</v>
      </c>
      <c r="K9" t="s">
        <v>24</v>
      </c>
      <c r="L9" t="s">
        <v>25</v>
      </c>
      <c r="M9" t="s">
        <v>26</v>
      </c>
      <c r="N9" t="s">
        <v>27</v>
      </c>
      <c r="O9" t="s">
        <v>28</v>
      </c>
    </row>
    <row r="10" spans="1:15" hidden="1" x14ac:dyDescent="0.25">
      <c r="A10">
        <v>1</v>
      </c>
      <c r="B10" s="1">
        <v>44470</v>
      </c>
      <c r="C10" s="1">
        <v>44470</v>
      </c>
      <c r="D10" t="s">
        <v>29</v>
      </c>
      <c r="E10">
        <v>211001021699237</v>
      </c>
      <c r="F10" t="s">
        <v>105</v>
      </c>
      <c r="G10" t="s">
        <v>31</v>
      </c>
      <c r="H10" s="3">
        <v>5000</v>
      </c>
      <c r="I10" t="s">
        <v>32</v>
      </c>
      <c r="J10" t="s">
        <v>33</v>
      </c>
      <c r="N10" t="s">
        <v>34</v>
      </c>
      <c r="O10" t="s">
        <v>28</v>
      </c>
    </row>
    <row r="11" spans="1:15" hidden="1" x14ac:dyDescent="0.25">
      <c r="A11">
        <v>2</v>
      </c>
      <c r="B11" s="1">
        <v>44473</v>
      </c>
      <c r="C11" s="1">
        <v>44473</v>
      </c>
      <c r="D11" t="s">
        <v>35</v>
      </c>
      <c r="E11">
        <v>1004508553205</v>
      </c>
      <c r="F11" t="s">
        <v>940</v>
      </c>
      <c r="G11" t="s">
        <v>31</v>
      </c>
      <c r="H11" s="3">
        <v>165</v>
      </c>
      <c r="I11" t="s">
        <v>37</v>
      </c>
      <c r="J11" t="s">
        <v>38</v>
      </c>
      <c r="N11" t="s">
        <v>39</v>
      </c>
      <c r="O11" t="s">
        <v>28</v>
      </c>
    </row>
    <row r="12" spans="1:15" hidden="1" x14ac:dyDescent="0.25">
      <c r="A12">
        <v>3</v>
      </c>
      <c r="B12" s="1">
        <v>44473</v>
      </c>
      <c r="C12" s="1">
        <v>44473</v>
      </c>
      <c r="D12" t="s">
        <v>35</v>
      </c>
      <c r="E12">
        <v>1004699354446</v>
      </c>
      <c r="F12" t="s">
        <v>942</v>
      </c>
      <c r="G12" t="s">
        <v>31</v>
      </c>
      <c r="H12" s="3">
        <v>1442.13</v>
      </c>
      <c r="I12" t="s">
        <v>41</v>
      </c>
      <c r="J12" t="s">
        <v>42</v>
      </c>
      <c r="K12">
        <v>0</v>
      </c>
      <c r="L12" t="s">
        <v>43</v>
      </c>
      <c r="N12" t="s">
        <v>39</v>
      </c>
      <c r="O12" t="s">
        <v>28</v>
      </c>
    </row>
    <row r="13" spans="1:15" hidden="1" x14ac:dyDescent="0.25">
      <c r="A13">
        <v>4</v>
      </c>
      <c r="B13" s="1">
        <v>44473</v>
      </c>
      <c r="C13" s="1">
        <v>44473</v>
      </c>
      <c r="D13" t="s">
        <v>35</v>
      </c>
      <c r="E13">
        <v>1004777431395</v>
      </c>
      <c r="F13" t="s">
        <v>1093</v>
      </c>
      <c r="G13" t="s">
        <v>31</v>
      </c>
      <c r="H13" s="3">
        <v>484.08</v>
      </c>
      <c r="I13" t="s">
        <v>45</v>
      </c>
      <c r="J13" t="s">
        <v>46</v>
      </c>
      <c r="K13">
        <v>0</v>
      </c>
      <c r="L13" t="s">
        <v>43</v>
      </c>
      <c r="N13" t="s">
        <v>39</v>
      </c>
      <c r="O13" t="s">
        <v>28</v>
      </c>
    </row>
    <row r="14" spans="1:15" hidden="1" x14ac:dyDescent="0.25">
      <c r="A14">
        <v>5</v>
      </c>
      <c r="B14" s="1">
        <v>44473</v>
      </c>
      <c r="C14" s="1">
        <v>44473</v>
      </c>
      <c r="D14" t="s">
        <v>35</v>
      </c>
      <c r="E14">
        <v>1004804640078</v>
      </c>
      <c r="F14" t="s">
        <v>946</v>
      </c>
      <c r="G14" t="s">
        <v>31</v>
      </c>
      <c r="H14" s="3">
        <v>486.17</v>
      </c>
      <c r="I14" t="s">
        <v>48</v>
      </c>
      <c r="J14" t="s">
        <v>49</v>
      </c>
      <c r="K14">
        <v>0</v>
      </c>
      <c r="L14" t="s">
        <v>43</v>
      </c>
      <c r="N14" t="s">
        <v>39</v>
      </c>
      <c r="O14" t="s">
        <v>28</v>
      </c>
    </row>
    <row r="15" spans="1:15" hidden="1" x14ac:dyDescent="0.25">
      <c r="A15">
        <v>6</v>
      </c>
      <c r="B15" s="1">
        <v>44473</v>
      </c>
      <c r="C15" s="1">
        <v>44473</v>
      </c>
      <c r="D15" t="s">
        <v>35</v>
      </c>
      <c r="E15">
        <v>1004406222652</v>
      </c>
      <c r="F15" t="s">
        <v>948</v>
      </c>
      <c r="G15" t="s">
        <v>31</v>
      </c>
      <c r="H15" s="3">
        <v>2900</v>
      </c>
      <c r="I15" t="s">
        <v>50</v>
      </c>
      <c r="J15" t="s">
        <v>51</v>
      </c>
      <c r="K15">
        <v>0</v>
      </c>
      <c r="L15" t="s">
        <v>43</v>
      </c>
      <c r="N15" t="s">
        <v>39</v>
      </c>
      <c r="O15" t="s">
        <v>28</v>
      </c>
    </row>
    <row r="16" spans="1:15" hidden="1" x14ac:dyDescent="0.25">
      <c r="A16">
        <v>7</v>
      </c>
      <c r="B16" s="1">
        <v>44473</v>
      </c>
      <c r="C16" s="1">
        <v>44473</v>
      </c>
      <c r="D16" t="s">
        <v>35</v>
      </c>
      <c r="E16">
        <v>1004322062454</v>
      </c>
      <c r="F16" t="s">
        <v>950</v>
      </c>
      <c r="G16" t="s">
        <v>31</v>
      </c>
      <c r="H16" s="3">
        <v>571.65</v>
      </c>
      <c r="I16" t="s">
        <v>53</v>
      </c>
      <c r="J16" t="s">
        <v>54</v>
      </c>
      <c r="K16">
        <v>0</v>
      </c>
      <c r="L16" t="s">
        <v>43</v>
      </c>
      <c r="N16" t="s">
        <v>39</v>
      </c>
      <c r="O16" t="s">
        <v>28</v>
      </c>
    </row>
    <row r="17" spans="1:15" hidden="1" x14ac:dyDescent="0.25">
      <c r="A17">
        <v>8</v>
      </c>
      <c r="B17" s="1">
        <v>44473</v>
      </c>
      <c r="C17" s="1">
        <v>44473</v>
      </c>
      <c r="D17" t="s">
        <v>35</v>
      </c>
      <c r="E17">
        <v>1004746832400</v>
      </c>
      <c r="F17" t="s">
        <v>952</v>
      </c>
      <c r="G17" t="s">
        <v>31</v>
      </c>
      <c r="H17" s="3">
        <v>3460</v>
      </c>
      <c r="I17" t="s">
        <v>55</v>
      </c>
      <c r="J17" t="s">
        <v>56</v>
      </c>
      <c r="K17">
        <v>0</v>
      </c>
      <c r="L17" t="s">
        <v>43</v>
      </c>
      <c r="N17" t="s">
        <v>39</v>
      </c>
      <c r="O17" t="s">
        <v>28</v>
      </c>
    </row>
    <row r="18" spans="1:15" hidden="1" x14ac:dyDescent="0.25">
      <c r="A18">
        <v>9</v>
      </c>
      <c r="B18" s="1">
        <v>44473</v>
      </c>
      <c r="C18" s="1">
        <v>44473</v>
      </c>
      <c r="D18" t="s">
        <v>35</v>
      </c>
      <c r="E18">
        <v>1004207145189</v>
      </c>
      <c r="F18" t="s">
        <v>954</v>
      </c>
      <c r="G18" t="s">
        <v>31</v>
      </c>
      <c r="H18" s="3">
        <v>1036.76</v>
      </c>
      <c r="I18" t="s">
        <v>58</v>
      </c>
      <c r="J18" t="s">
        <v>59</v>
      </c>
      <c r="K18">
        <v>0</v>
      </c>
      <c r="L18" t="s">
        <v>43</v>
      </c>
      <c r="N18" t="s">
        <v>39</v>
      </c>
      <c r="O18" t="s">
        <v>28</v>
      </c>
    </row>
    <row r="19" spans="1:15" hidden="1" x14ac:dyDescent="0.25">
      <c r="A19">
        <v>10</v>
      </c>
      <c r="B19" s="1">
        <v>44473</v>
      </c>
      <c r="C19" s="1">
        <v>44473</v>
      </c>
      <c r="D19" t="s">
        <v>35</v>
      </c>
      <c r="E19">
        <v>1004619722530</v>
      </c>
      <c r="F19" t="s">
        <v>922</v>
      </c>
      <c r="G19" t="s">
        <v>31</v>
      </c>
      <c r="H19" s="3">
        <v>326.83</v>
      </c>
      <c r="I19" t="s">
        <v>60</v>
      </c>
      <c r="J19" t="s">
        <v>61</v>
      </c>
      <c r="K19">
        <v>0</v>
      </c>
      <c r="L19" t="s">
        <v>43</v>
      </c>
      <c r="N19" t="s">
        <v>39</v>
      </c>
      <c r="O19" t="s">
        <v>28</v>
      </c>
    </row>
    <row r="20" spans="1:15" hidden="1" x14ac:dyDescent="0.25">
      <c r="A20">
        <v>11</v>
      </c>
      <c r="B20" s="1">
        <v>44473</v>
      </c>
      <c r="C20" s="1">
        <v>44473</v>
      </c>
      <c r="D20" t="s">
        <v>62</v>
      </c>
      <c r="E20">
        <v>157940</v>
      </c>
      <c r="F20" t="s">
        <v>931</v>
      </c>
      <c r="G20" t="s">
        <v>79</v>
      </c>
      <c r="H20" s="3">
        <v>58</v>
      </c>
      <c r="I20" t="s">
        <v>65</v>
      </c>
      <c r="J20" t="s">
        <v>66</v>
      </c>
      <c r="K20" t="s">
        <v>67</v>
      </c>
      <c r="N20" t="s">
        <v>39</v>
      </c>
      <c r="O20" t="s">
        <v>28</v>
      </c>
    </row>
    <row r="21" spans="1:15" hidden="1" x14ac:dyDescent="0.25">
      <c r="A21">
        <v>12</v>
      </c>
      <c r="B21" s="1">
        <v>44474</v>
      </c>
      <c r="C21" s="1">
        <v>44474</v>
      </c>
      <c r="D21" t="s">
        <v>62</v>
      </c>
      <c r="E21">
        <v>158029</v>
      </c>
      <c r="F21" t="s">
        <v>891</v>
      </c>
      <c r="G21" t="s">
        <v>31</v>
      </c>
      <c r="H21" s="3">
        <v>117.3</v>
      </c>
      <c r="I21" t="s">
        <v>70</v>
      </c>
      <c r="J21" t="s">
        <v>71</v>
      </c>
      <c r="K21" t="s">
        <v>72</v>
      </c>
      <c r="N21" t="s">
        <v>39</v>
      </c>
      <c r="O21" t="s">
        <v>28</v>
      </c>
    </row>
    <row r="22" spans="1:15" hidden="1" x14ac:dyDescent="0.25">
      <c r="A22">
        <v>13</v>
      </c>
      <c r="B22" s="1">
        <v>44494</v>
      </c>
      <c r="C22" s="1">
        <v>44494</v>
      </c>
      <c r="D22" t="s">
        <v>62</v>
      </c>
      <c r="E22">
        <v>158047</v>
      </c>
      <c r="F22" t="s">
        <v>280</v>
      </c>
      <c r="G22" t="s">
        <v>31</v>
      </c>
      <c r="H22" s="3">
        <v>120.83</v>
      </c>
      <c r="I22" t="s">
        <v>75</v>
      </c>
      <c r="J22" t="s">
        <v>76</v>
      </c>
      <c r="K22" t="s">
        <v>77</v>
      </c>
      <c r="N22" t="s">
        <v>39</v>
      </c>
      <c r="O22" t="s">
        <v>28</v>
      </c>
    </row>
    <row r="23" spans="1:15" hidden="1" x14ac:dyDescent="0.25">
      <c r="A23">
        <v>14</v>
      </c>
      <c r="B23" s="1">
        <v>44471</v>
      </c>
      <c r="C23" s="1">
        <v>44473</v>
      </c>
      <c r="D23" t="s">
        <v>62</v>
      </c>
      <c r="E23">
        <v>158049</v>
      </c>
      <c r="F23" t="s">
        <v>967</v>
      </c>
      <c r="G23" t="s">
        <v>968</v>
      </c>
      <c r="H23" s="3">
        <v>106.33</v>
      </c>
      <c r="I23" t="s">
        <v>80</v>
      </c>
      <c r="J23" t="s">
        <v>81</v>
      </c>
      <c r="K23" t="s">
        <v>82</v>
      </c>
      <c r="N23" t="s">
        <v>39</v>
      </c>
      <c r="O23" t="s">
        <v>28</v>
      </c>
    </row>
    <row r="24" spans="1:15" hidden="1" x14ac:dyDescent="0.25">
      <c r="A24">
        <v>15</v>
      </c>
      <c r="B24" s="1">
        <v>44473</v>
      </c>
      <c r="C24" s="1">
        <v>44473</v>
      </c>
      <c r="D24" t="s">
        <v>62</v>
      </c>
      <c r="E24">
        <v>158051</v>
      </c>
      <c r="F24" t="s">
        <v>934</v>
      </c>
      <c r="G24" t="s">
        <v>79</v>
      </c>
      <c r="H24" s="3">
        <v>145</v>
      </c>
      <c r="I24" t="s">
        <v>84</v>
      </c>
      <c r="J24" t="s">
        <v>85</v>
      </c>
      <c r="K24" t="s">
        <v>86</v>
      </c>
      <c r="N24" t="s">
        <v>39</v>
      </c>
      <c r="O24" t="s">
        <v>28</v>
      </c>
    </row>
    <row r="25" spans="1:15" hidden="1" x14ac:dyDescent="0.25">
      <c r="A25">
        <v>16</v>
      </c>
      <c r="B25" s="1">
        <v>44473</v>
      </c>
      <c r="C25" s="1">
        <v>44473</v>
      </c>
      <c r="D25" t="s">
        <v>62</v>
      </c>
      <c r="E25">
        <v>158055</v>
      </c>
      <c r="F25" t="s">
        <v>928</v>
      </c>
      <c r="G25" t="s">
        <v>929</v>
      </c>
      <c r="H25" s="3">
        <v>600</v>
      </c>
      <c r="I25" t="s">
        <v>88</v>
      </c>
      <c r="J25" t="s">
        <v>89</v>
      </c>
      <c r="K25" t="s">
        <v>90</v>
      </c>
      <c r="N25" t="s">
        <v>39</v>
      </c>
      <c r="O25" t="s">
        <v>28</v>
      </c>
    </row>
    <row r="26" spans="1:15" hidden="1" x14ac:dyDescent="0.25">
      <c r="A26">
        <v>17</v>
      </c>
      <c r="B26" s="1">
        <v>44475</v>
      </c>
      <c r="C26" s="1">
        <v>44475</v>
      </c>
      <c r="D26" t="s">
        <v>62</v>
      </c>
      <c r="E26">
        <v>158056</v>
      </c>
      <c r="F26" t="s">
        <v>870</v>
      </c>
      <c r="G26" t="s">
        <v>871</v>
      </c>
      <c r="H26" s="3">
        <v>145</v>
      </c>
      <c r="I26" t="s">
        <v>93</v>
      </c>
      <c r="J26" t="s">
        <v>94</v>
      </c>
      <c r="K26" t="s">
        <v>95</v>
      </c>
      <c r="N26" t="s">
        <v>39</v>
      </c>
      <c r="O26" t="s">
        <v>28</v>
      </c>
    </row>
    <row r="27" spans="1:15" hidden="1" x14ac:dyDescent="0.25">
      <c r="A27">
        <v>18</v>
      </c>
      <c r="B27" s="1">
        <v>44470</v>
      </c>
      <c r="C27" s="1">
        <v>44470</v>
      </c>
      <c r="D27" t="s">
        <v>29</v>
      </c>
      <c r="E27">
        <v>211001061093843</v>
      </c>
      <c r="F27" t="s">
        <v>105</v>
      </c>
      <c r="G27" t="s">
        <v>31</v>
      </c>
      <c r="H27" s="3">
        <v>2944.35</v>
      </c>
      <c r="I27" t="s">
        <v>97</v>
      </c>
      <c r="J27" t="s">
        <v>98</v>
      </c>
      <c r="K27">
        <v>878921620</v>
      </c>
      <c r="L27" t="s">
        <v>99</v>
      </c>
      <c r="M27" t="s">
        <v>100</v>
      </c>
      <c r="N27" t="s">
        <v>34</v>
      </c>
      <c r="O27" t="s">
        <v>28</v>
      </c>
    </row>
    <row r="28" spans="1:15" hidden="1" x14ac:dyDescent="0.25">
      <c r="A28">
        <v>19</v>
      </c>
      <c r="B28" s="1">
        <v>44469</v>
      </c>
      <c r="C28" s="1">
        <v>44470</v>
      </c>
      <c r="D28" t="s">
        <v>62</v>
      </c>
      <c r="E28">
        <v>158058</v>
      </c>
      <c r="F28" t="s">
        <v>987</v>
      </c>
      <c r="G28" t="s">
        <v>31</v>
      </c>
      <c r="H28" s="3">
        <v>95.69</v>
      </c>
      <c r="I28" t="s">
        <v>103</v>
      </c>
      <c r="J28" t="s">
        <v>104</v>
      </c>
      <c r="N28" t="s">
        <v>39</v>
      </c>
      <c r="O28" t="s">
        <v>28</v>
      </c>
    </row>
    <row r="29" spans="1:15" hidden="1" x14ac:dyDescent="0.25">
      <c r="A29">
        <v>20</v>
      </c>
      <c r="B29" s="1">
        <v>44470</v>
      </c>
      <c r="C29" s="1">
        <v>44470</v>
      </c>
      <c r="D29" t="s">
        <v>29</v>
      </c>
      <c r="E29">
        <v>211001026762949</v>
      </c>
      <c r="F29" t="s">
        <v>105</v>
      </c>
      <c r="G29" t="s">
        <v>31</v>
      </c>
      <c r="H29" s="3">
        <v>711.01</v>
      </c>
      <c r="I29" t="s">
        <v>106</v>
      </c>
      <c r="J29" t="s">
        <v>107</v>
      </c>
      <c r="K29" t="s">
        <v>108</v>
      </c>
      <c r="L29" t="s">
        <v>109</v>
      </c>
      <c r="M29" t="s">
        <v>110</v>
      </c>
      <c r="N29" t="s">
        <v>34</v>
      </c>
      <c r="O29" t="s">
        <v>28</v>
      </c>
    </row>
    <row r="30" spans="1:15" hidden="1" x14ac:dyDescent="0.25">
      <c r="A30">
        <v>21</v>
      </c>
      <c r="B30" s="1">
        <v>44473</v>
      </c>
      <c r="C30" s="1">
        <v>44473</v>
      </c>
      <c r="D30" t="s">
        <v>29</v>
      </c>
      <c r="E30">
        <v>211004091654333</v>
      </c>
      <c r="F30" t="s">
        <v>105</v>
      </c>
      <c r="G30" t="s">
        <v>31</v>
      </c>
      <c r="H30" s="3">
        <v>4987.51</v>
      </c>
      <c r="I30" t="s">
        <v>111</v>
      </c>
      <c r="J30" t="s">
        <v>112</v>
      </c>
      <c r="K30" t="s">
        <v>113</v>
      </c>
      <c r="L30" t="s">
        <v>114</v>
      </c>
      <c r="M30" t="s">
        <v>115</v>
      </c>
      <c r="N30" t="s">
        <v>34</v>
      </c>
      <c r="O30" t="s">
        <v>28</v>
      </c>
    </row>
    <row r="31" spans="1:15" hidden="1" x14ac:dyDescent="0.25">
      <c r="A31">
        <v>22</v>
      </c>
      <c r="B31" s="1">
        <v>44473</v>
      </c>
      <c r="C31" s="1">
        <v>44473</v>
      </c>
      <c r="D31" t="s">
        <v>29</v>
      </c>
      <c r="E31">
        <v>211004006262180</v>
      </c>
      <c r="F31" t="s">
        <v>105</v>
      </c>
      <c r="G31" t="s">
        <v>31</v>
      </c>
      <c r="H31" s="3">
        <v>14176.3</v>
      </c>
      <c r="I31" t="s">
        <v>116</v>
      </c>
      <c r="J31" t="s">
        <v>117</v>
      </c>
      <c r="K31" t="s">
        <v>108</v>
      </c>
      <c r="L31" t="s">
        <v>118</v>
      </c>
      <c r="M31" t="s">
        <v>119</v>
      </c>
      <c r="N31" t="s">
        <v>34</v>
      </c>
      <c r="O31" t="s">
        <v>28</v>
      </c>
    </row>
    <row r="32" spans="1:15" hidden="1" x14ac:dyDescent="0.25">
      <c r="A32">
        <v>23</v>
      </c>
      <c r="B32" s="1">
        <v>44473</v>
      </c>
      <c r="C32" s="1">
        <v>44473</v>
      </c>
      <c r="D32" t="s">
        <v>35</v>
      </c>
      <c r="E32">
        <v>1004004436015</v>
      </c>
      <c r="F32" t="s">
        <v>961</v>
      </c>
      <c r="G32" t="s">
        <v>31</v>
      </c>
      <c r="H32" s="3">
        <v>1432.2</v>
      </c>
      <c r="I32" t="s">
        <v>121</v>
      </c>
      <c r="J32" t="s">
        <v>122</v>
      </c>
      <c r="K32">
        <v>74087143</v>
      </c>
      <c r="M32">
        <v>28102021</v>
      </c>
      <c r="N32" t="s">
        <v>39</v>
      </c>
      <c r="O32" t="s">
        <v>28</v>
      </c>
    </row>
    <row r="33" spans="1:15" hidden="1" x14ac:dyDescent="0.25">
      <c r="A33">
        <v>24</v>
      </c>
      <c r="B33" s="1">
        <v>44473</v>
      </c>
      <c r="C33" s="1">
        <v>44473</v>
      </c>
      <c r="D33" t="s">
        <v>35</v>
      </c>
      <c r="E33">
        <v>1004710690175</v>
      </c>
      <c r="F33" t="s">
        <v>963</v>
      </c>
      <c r="G33" t="s">
        <v>31</v>
      </c>
      <c r="H33" s="3">
        <v>525.63</v>
      </c>
      <c r="I33" t="s">
        <v>124</v>
      </c>
      <c r="J33" t="s">
        <v>125</v>
      </c>
      <c r="K33">
        <v>74083509</v>
      </c>
      <c r="M33">
        <v>29102021</v>
      </c>
      <c r="N33" t="s">
        <v>39</v>
      </c>
      <c r="O33" t="s">
        <v>28</v>
      </c>
    </row>
    <row r="34" spans="1:15" hidden="1" x14ac:dyDescent="0.25">
      <c r="A34">
        <v>25</v>
      </c>
      <c r="B34" s="1">
        <v>44473</v>
      </c>
      <c r="C34" s="1">
        <v>44473</v>
      </c>
      <c r="D34" t="s">
        <v>35</v>
      </c>
      <c r="E34">
        <v>1004817594073</v>
      </c>
      <c r="F34" t="s">
        <v>965</v>
      </c>
      <c r="G34" t="s">
        <v>31</v>
      </c>
      <c r="H34" s="3">
        <v>57416.04</v>
      </c>
      <c r="I34" t="s">
        <v>126</v>
      </c>
      <c r="J34" t="s">
        <v>127</v>
      </c>
      <c r="K34">
        <v>74083291</v>
      </c>
      <c r="M34">
        <v>29102021</v>
      </c>
      <c r="N34" t="s">
        <v>39</v>
      </c>
      <c r="O34" t="s">
        <v>28</v>
      </c>
    </row>
    <row r="35" spans="1:15" hidden="1" x14ac:dyDescent="0.25">
      <c r="A35">
        <v>26</v>
      </c>
      <c r="B35" s="1">
        <v>44474</v>
      </c>
      <c r="C35" s="1">
        <v>44474</v>
      </c>
      <c r="D35" t="s">
        <v>35</v>
      </c>
      <c r="E35">
        <v>1005060481302</v>
      </c>
      <c r="F35" t="s">
        <v>909</v>
      </c>
      <c r="G35" t="s">
        <v>31</v>
      </c>
      <c r="H35" s="3">
        <v>1341.12</v>
      </c>
      <c r="I35" t="s">
        <v>129</v>
      </c>
      <c r="J35" t="s">
        <v>130</v>
      </c>
      <c r="K35">
        <v>74082252</v>
      </c>
      <c r="M35">
        <v>29102021</v>
      </c>
      <c r="N35" t="s">
        <v>39</v>
      </c>
      <c r="O35" t="s">
        <v>28</v>
      </c>
    </row>
    <row r="36" spans="1:15" x14ac:dyDescent="0.25">
      <c r="A36">
        <v>27</v>
      </c>
      <c r="B36" s="1">
        <v>44470</v>
      </c>
      <c r="C36" s="1">
        <v>44470</v>
      </c>
      <c r="D36" t="s">
        <v>131</v>
      </c>
      <c r="E36">
        <v>677728</v>
      </c>
      <c r="F36" t="s">
        <v>132</v>
      </c>
      <c r="G36" t="s">
        <v>31</v>
      </c>
      <c r="H36" s="3">
        <v>8171.47</v>
      </c>
      <c r="I36" t="s">
        <v>133</v>
      </c>
      <c r="J36" t="s">
        <v>134</v>
      </c>
      <c r="K36">
        <v>29572038</v>
      </c>
      <c r="L36">
        <v>29102021084257</v>
      </c>
      <c r="M36" t="s">
        <v>135</v>
      </c>
      <c r="N36" t="s">
        <v>34</v>
      </c>
      <c r="O36" t="s">
        <v>28</v>
      </c>
    </row>
    <row r="37" spans="1:15" x14ac:dyDescent="0.25">
      <c r="A37">
        <v>28</v>
      </c>
      <c r="B37" s="1">
        <v>44474</v>
      </c>
      <c r="C37" s="1">
        <v>44474</v>
      </c>
      <c r="D37" t="s">
        <v>131</v>
      </c>
      <c r="E37">
        <v>408146</v>
      </c>
      <c r="F37" t="s">
        <v>132</v>
      </c>
      <c r="G37" t="s">
        <v>905</v>
      </c>
      <c r="H37" s="3">
        <v>982.5</v>
      </c>
      <c r="I37" t="s">
        <v>133</v>
      </c>
      <c r="J37" t="s">
        <v>136</v>
      </c>
      <c r="K37">
        <v>29572008</v>
      </c>
      <c r="L37">
        <v>29102021083744</v>
      </c>
      <c r="M37" t="s">
        <v>137</v>
      </c>
      <c r="N37" t="s">
        <v>34</v>
      </c>
      <c r="O37" t="s">
        <v>28</v>
      </c>
    </row>
    <row r="38" spans="1:15" hidden="1" x14ac:dyDescent="0.25">
      <c r="A38">
        <v>29</v>
      </c>
      <c r="B38" s="1">
        <v>44474</v>
      </c>
      <c r="C38" s="1">
        <v>44474</v>
      </c>
      <c r="D38" t="s">
        <v>62</v>
      </c>
      <c r="E38">
        <v>158059</v>
      </c>
      <c r="F38" t="s">
        <v>914</v>
      </c>
      <c r="G38" t="s">
        <v>734</v>
      </c>
      <c r="H38" s="3">
        <v>630</v>
      </c>
      <c r="I38" t="s">
        <v>133</v>
      </c>
      <c r="J38" t="s">
        <v>133</v>
      </c>
      <c r="N38" t="s">
        <v>39</v>
      </c>
      <c r="O38" t="s">
        <v>28</v>
      </c>
    </row>
    <row r="39" spans="1:15" hidden="1" x14ac:dyDescent="0.25">
      <c r="A39">
        <v>30</v>
      </c>
      <c r="B39" s="1">
        <v>44474</v>
      </c>
      <c r="C39" s="1">
        <v>44474</v>
      </c>
      <c r="D39" t="s">
        <v>35</v>
      </c>
      <c r="E39">
        <v>1005151684266</v>
      </c>
      <c r="F39" t="s">
        <v>789</v>
      </c>
      <c r="G39" t="s">
        <v>31</v>
      </c>
      <c r="H39" s="3">
        <v>11174.93</v>
      </c>
      <c r="I39" t="s">
        <v>140</v>
      </c>
      <c r="J39" t="s">
        <v>141</v>
      </c>
      <c r="K39">
        <v>73984873</v>
      </c>
      <c r="M39">
        <v>28102021</v>
      </c>
      <c r="N39" t="s">
        <v>39</v>
      </c>
      <c r="O39" t="s">
        <v>28</v>
      </c>
    </row>
    <row r="40" spans="1:15" hidden="1" x14ac:dyDescent="0.25">
      <c r="A40">
        <v>31</v>
      </c>
      <c r="B40" s="1">
        <v>44473</v>
      </c>
      <c r="C40" s="1">
        <v>44473</v>
      </c>
      <c r="D40" t="s">
        <v>29</v>
      </c>
      <c r="E40">
        <v>211004051205410</v>
      </c>
      <c r="F40" t="s">
        <v>105</v>
      </c>
      <c r="G40" t="s">
        <v>31</v>
      </c>
      <c r="H40" s="3">
        <v>6617.87</v>
      </c>
      <c r="I40" t="s">
        <v>143</v>
      </c>
      <c r="J40" t="s">
        <v>144</v>
      </c>
      <c r="K40" t="s">
        <v>145</v>
      </c>
      <c r="L40" t="s">
        <v>146</v>
      </c>
      <c r="M40" t="s">
        <v>147</v>
      </c>
      <c r="N40" t="s">
        <v>34</v>
      </c>
      <c r="O40" t="s">
        <v>28</v>
      </c>
    </row>
    <row r="41" spans="1:15" hidden="1" x14ac:dyDescent="0.25">
      <c r="A41">
        <v>32</v>
      </c>
      <c r="B41" s="1">
        <v>44470</v>
      </c>
      <c r="C41" s="1">
        <v>44470</v>
      </c>
      <c r="D41" t="s">
        <v>62</v>
      </c>
      <c r="E41">
        <v>158060</v>
      </c>
      <c r="F41" t="s">
        <v>979</v>
      </c>
      <c r="G41" t="s">
        <v>102</v>
      </c>
      <c r="H41" s="3">
        <v>1260</v>
      </c>
      <c r="I41" t="s">
        <v>149</v>
      </c>
      <c r="J41" t="s">
        <v>150</v>
      </c>
      <c r="K41" t="s">
        <v>151</v>
      </c>
      <c r="N41" t="s">
        <v>39</v>
      </c>
      <c r="O41" t="s">
        <v>28</v>
      </c>
    </row>
    <row r="42" spans="1:15" hidden="1" x14ac:dyDescent="0.25">
      <c r="A42">
        <v>33</v>
      </c>
      <c r="B42" s="1">
        <v>44474</v>
      </c>
      <c r="C42" s="1">
        <v>44474</v>
      </c>
      <c r="D42" t="s">
        <v>35</v>
      </c>
      <c r="E42">
        <v>1005539646799</v>
      </c>
      <c r="F42" t="s">
        <v>922</v>
      </c>
      <c r="G42" t="s">
        <v>31</v>
      </c>
      <c r="H42" s="3">
        <v>20.18</v>
      </c>
      <c r="I42" t="s">
        <v>153</v>
      </c>
      <c r="J42" t="s">
        <v>154</v>
      </c>
      <c r="K42">
        <v>73938730</v>
      </c>
      <c r="M42">
        <v>28102021</v>
      </c>
      <c r="N42" t="s">
        <v>39</v>
      </c>
      <c r="O42" t="s">
        <v>28</v>
      </c>
    </row>
    <row r="43" spans="1:15" hidden="1" x14ac:dyDescent="0.25">
      <c r="A43">
        <v>34</v>
      </c>
      <c r="B43" s="1">
        <v>44474</v>
      </c>
      <c r="C43" s="1">
        <v>44474</v>
      </c>
      <c r="D43" t="s">
        <v>35</v>
      </c>
      <c r="E43">
        <v>1005850221532</v>
      </c>
      <c r="F43" t="s">
        <v>925</v>
      </c>
      <c r="G43" t="s">
        <v>31</v>
      </c>
      <c r="H43" s="3">
        <v>0.27</v>
      </c>
      <c r="I43" t="s">
        <v>156</v>
      </c>
      <c r="J43" t="s">
        <v>157</v>
      </c>
      <c r="K43">
        <v>73934832</v>
      </c>
      <c r="M43">
        <v>1026000293508</v>
      </c>
      <c r="N43" t="s">
        <v>39</v>
      </c>
      <c r="O43" t="s">
        <v>28</v>
      </c>
    </row>
    <row r="44" spans="1:15" hidden="1" x14ac:dyDescent="0.25">
      <c r="A44">
        <v>35</v>
      </c>
      <c r="B44" s="1">
        <v>44474</v>
      </c>
      <c r="C44" s="1">
        <v>44474</v>
      </c>
      <c r="D44" t="s">
        <v>35</v>
      </c>
      <c r="E44">
        <v>1005850221532</v>
      </c>
      <c r="F44" t="s">
        <v>44</v>
      </c>
      <c r="G44" t="s">
        <v>31</v>
      </c>
      <c r="H44" s="3">
        <v>0.03</v>
      </c>
      <c r="I44" t="s">
        <v>159</v>
      </c>
      <c r="J44" t="s">
        <v>160</v>
      </c>
      <c r="K44">
        <v>73919643</v>
      </c>
      <c r="M44">
        <v>28102021</v>
      </c>
      <c r="N44" t="s">
        <v>39</v>
      </c>
      <c r="O44" t="s">
        <v>28</v>
      </c>
    </row>
    <row r="45" spans="1:15" hidden="1" x14ac:dyDescent="0.25">
      <c r="A45">
        <v>36</v>
      </c>
      <c r="B45" s="1">
        <v>44475</v>
      </c>
      <c r="C45" s="1">
        <v>44475</v>
      </c>
      <c r="D45" t="s">
        <v>35</v>
      </c>
      <c r="E45">
        <v>1006489512742</v>
      </c>
      <c r="F45" t="s">
        <v>832</v>
      </c>
      <c r="G45" t="s">
        <v>31</v>
      </c>
      <c r="H45" s="3">
        <v>5.32</v>
      </c>
      <c r="I45" t="s">
        <v>162</v>
      </c>
      <c r="J45" t="s">
        <v>163</v>
      </c>
      <c r="K45">
        <v>73882609</v>
      </c>
      <c r="M45">
        <v>27102021</v>
      </c>
      <c r="N45" t="s">
        <v>39</v>
      </c>
      <c r="O45" t="s">
        <v>28</v>
      </c>
    </row>
    <row r="46" spans="1:15" hidden="1" x14ac:dyDescent="0.25">
      <c r="A46">
        <v>37</v>
      </c>
      <c r="B46" s="1">
        <v>44475</v>
      </c>
      <c r="C46" s="1">
        <v>44475</v>
      </c>
      <c r="D46" t="s">
        <v>35</v>
      </c>
      <c r="E46">
        <v>1006650097292</v>
      </c>
      <c r="F46" t="s">
        <v>832</v>
      </c>
      <c r="G46" t="s">
        <v>31</v>
      </c>
      <c r="H46" s="3">
        <v>12.6</v>
      </c>
      <c r="I46" t="s">
        <v>165</v>
      </c>
      <c r="J46" t="s">
        <v>166</v>
      </c>
      <c r="K46">
        <v>73882316</v>
      </c>
      <c r="M46">
        <v>27102021</v>
      </c>
      <c r="N46" t="s">
        <v>39</v>
      </c>
      <c r="O46" t="s">
        <v>28</v>
      </c>
    </row>
    <row r="47" spans="1:15" hidden="1" x14ac:dyDescent="0.25">
      <c r="A47">
        <v>38</v>
      </c>
      <c r="B47" s="1">
        <v>44475</v>
      </c>
      <c r="C47" s="1">
        <v>44475</v>
      </c>
      <c r="D47" t="s">
        <v>35</v>
      </c>
      <c r="E47">
        <v>1006777732875</v>
      </c>
      <c r="F47" t="s">
        <v>389</v>
      </c>
      <c r="G47" t="s">
        <v>31</v>
      </c>
      <c r="H47" s="3">
        <v>2615.0500000000002</v>
      </c>
      <c r="I47" t="s">
        <v>168</v>
      </c>
      <c r="J47" t="s">
        <v>169</v>
      </c>
      <c r="K47">
        <v>73882040</v>
      </c>
      <c r="M47">
        <v>27102021</v>
      </c>
      <c r="N47" t="s">
        <v>39</v>
      </c>
      <c r="O47" t="s">
        <v>28</v>
      </c>
    </row>
    <row r="48" spans="1:15" hidden="1" x14ac:dyDescent="0.25">
      <c r="A48">
        <v>39</v>
      </c>
      <c r="B48" s="1">
        <v>44475</v>
      </c>
      <c r="C48" s="1">
        <v>44475</v>
      </c>
      <c r="D48" t="s">
        <v>35</v>
      </c>
      <c r="E48">
        <v>1006188948012</v>
      </c>
      <c r="F48" t="s">
        <v>389</v>
      </c>
      <c r="G48" t="s">
        <v>31</v>
      </c>
      <c r="H48" s="3">
        <v>2339.52</v>
      </c>
      <c r="I48" t="s">
        <v>171</v>
      </c>
      <c r="J48" t="s">
        <v>172</v>
      </c>
      <c r="K48">
        <v>73881576</v>
      </c>
      <c r="M48">
        <v>27102021</v>
      </c>
      <c r="N48" t="s">
        <v>39</v>
      </c>
      <c r="O48" t="s">
        <v>28</v>
      </c>
    </row>
    <row r="49" spans="1:15" hidden="1" x14ac:dyDescent="0.25">
      <c r="A49">
        <v>40</v>
      </c>
      <c r="B49" s="1">
        <v>44476</v>
      </c>
      <c r="C49" s="1">
        <v>44476</v>
      </c>
      <c r="D49" t="s">
        <v>62</v>
      </c>
      <c r="E49">
        <v>158061</v>
      </c>
      <c r="F49" t="s">
        <v>808</v>
      </c>
      <c r="G49" t="s">
        <v>809</v>
      </c>
      <c r="H49" s="3">
        <v>255.96</v>
      </c>
      <c r="I49" t="s">
        <v>174</v>
      </c>
      <c r="J49" t="s">
        <v>175</v>
      </c>
      <c r="K49" t="s">
        <v>176</v>
      </c>
      <c r="N49" t="s">
        <v>39</v>
      </c>
      <c r="O49" t="s">
        <v>28</v>
      </c>
    </row>
    <row r="50" spans="1:15" x14ac:dyDescent="0.25">
      <c r="A50">
        <v>41</v>
      </c>
      <c r="B50" s="1">
        <v>44476</v>
      </c>
      <c r="C50" s="1">
        <v>44476</v>
      </c>
      <c r="D50" t="s">
        <v>131</v>
      </c>
      <c r="E50">
        <v>90155</v>
      </c>
      <c r="F50" t="s">
        <v>132</v>
      </c>
      <c r="G50" t="s">
        <v>31</v>
      </c>
      <c r="H50" s="3">
        <v>772.8</v>
      </c>
      <c r="I50" t="s">
        <v>177</v>
      </c>
      <c r="J50" t="s">
        <v>178</v>
      </c>
      <c r="K50">
        <v>29560282</v>
      </c>
      <c r="L50">
        <v>28102021084304</v>
      </c>
      <c r="M50" t="s">
        <v>179</v>
      </c>
      <c r="N50" t="s">
        <v>34</v>
      </c>
      <c r="O50" t="s">
        <v>28</v>
      </c>
    </row>
    <row r="51" spans="1:15" hidden="1" x14ac:dyDescent="0.25">
      <c r="A51">
        <v>42</v>
      </c>
      <c r="B51" s="1">
        <v>44487</v>
      </c>
      <c r="C51" s="1">
        <v>44488</v>
      </c>
      <c r="D51" t="s">
        <v>62</v>
      </c>
      <c r="E51">
        <v>158062</v>
      </c>
      <c r="F51" t="s">
        <v>486</v>
      </c>
      <c r="G51" t="s">
        <v>31</v>
      </c>
      <c r="H51" s="3">
        <v>261.87</v>
      </c>
      <c r="I51" t="s">
        <v>177</v>
      </c>
      <c r="J51" t="s">
        <v>177</v>
      </c>
      <c r="N51" t="s">
        <v>39</v>
      </c>
      <c r="O51" t="s">
        <v>28</v>
      </c>
    </row>
    <row r="52" spans="1:15" hidden="1" x14ac:dyDescent="0.25">
      <c r="A52">
        <v>43</v>
      </c>
      <c r="B52" s="1">
        <v>44474</v>
      </c>
      <c r="C52" s="1">
        <v>44474</v>
      </c>
      <c r="D52" t="s">
        <v>29</v>
      </c>
      <c r="E52">
        <v>1005160658936</v>
      </c>
      <c r="F52" t="s">
        <v>96</v>
      </c>
      <c r="G52" t="s">
        <v>31</v>
      </c>
      <c r="H52" s="3">
        <v>1400</v>
      </c>
      <c r="I52" t="s">
        <v>181</v>
      </c>
      <c r="J52" t="s">
        <v>182</v>
      </c>
      <c r="K52" t="s">
        <v>183</v>
      </c>
      <c r="N52" t="s">
        <v>34</v>
      </c>
      <c r="O52" t="s">
        <v>28</v>
      </c>
    </row>
    <row r="53" spans="1:15" hidden="1" x14ac:dyDescent="0.25">
      <c r="A53">
        <v>44</v>
      </c>
      <c r="B53" s="1">
        <v>44474</v>
      </c>
      <c r="C53" s="1">
        <v>44474</v>
      </c>
      <c r="D53" t="s">
        <v>29</v>
      </c>
      <c r="E53">
        <v>211005090919136</v>
      </c>
      <c r="F53" t="s">
        <v>105</v>
      </c>
      <c r="G53" t="s">
        <v>31</v>
      </c>
      <c r="H53" s="3">
        <v>231.11</v>
      </c>
      <c r="I53" t="s">
        <v>184</v>
      </c>
      <c r="J53" t="s">
        <v>185</v>
      </c>
      <c r="K53" t="s">
        <v>183</v>
      </c>
      <c r="N53" t="s">
        <v>34</v>
      </c>
      <c r="O53" t="s">
        <v>28</v>
      </c>
    </row>
    <row r="54" spans="1:15" hidden="1" x14ac:dyDescent="0.25">
      <c r="A54">
        <v>45</v>
      </c>
      <c r="B54" s="1">
        <v>44474</v>
      </c>
      <c r="C54" s="1">
        <v>44474</v>
      </c>
      <c r="D54" t="s">
        <v>29</v>
      </c>
      <c r="E54">
        <v>211005022764319</v>
      </c>
      <c r="F54" t="s">
        <v>105</v>
      </c>
      <c r="G54" t="s">
        <v>31</v>
      </c>
      <c r="H54" s="3">
        <v>500</v>
      </c>
      <c r="I54" t="s">
        <v>186</v>
      </c>
      <c r="J54" t="s">
        <v>187</v>
      </c>
      <c r="K54" t="s">
        <v>188</v>
      </c>
      <c r="M54">
        <v>5158284</v>
      </c>
      <c r="N54" t="s">
        <v>34</v>
      </c>
      <c r="O54" t="s">
        <v>28</v>
      </c>
    </row>
    <row r="55" spans="1:15" hidden="1" x14ac:dyDescent="0.25">
      <c r="A55">
        <v>46</v>
      </c>
      <c r="B55" s="1">
        <v>44473</v>
      </c>
      <c r="C55" s="1">
        <v>44473</v>
      </c>
      <c r="D55" t="s">
        <v>62</v>
      </c>
      <c r="E55">
        <v>158063</v>
      </c>
      <c r="F55" t="s">
        <v>936</v>
      </c>
      <c r="G55" t="s">
        <v>74</v>
      </c>
      <c r="H55" s="3">
        <v>223.24</v>
      </c>
      <c r="I55" t="s">
        <v>191</v>
      </c>
      <c r="J55" t="s">
        <v>192</v>
      </c>
      <c r="K55" t="s">
        <v>193</v>
      </c>
      <c r="N55" t="s">
        <v>39</v>
      </c>
      <c r="O55" t="s">
        <v>28</v>
      </c>
    </row>
    <row r="56" spans="1:15" x14ac:dyDescent="0.25">
      <c r="A56">
        <v>47</v>
      </c>
      <c r="B56" s="1">
        <v>44480</v>
      </c>
      <c r="C56" s="1">
        <v>44480</v>
      </c>
      <c r="D56" t="s">
        <v>131</v>
      </c>
      <c r="E56">
        <v>643088</v>
      </c>
      <c r="F56" t="s">
        <v>132</v>
      </c>
      <c r="G56" t="s">
        <v>31</v>
      </c>
      <c r="H56" s="3">
        <v>238.56</v>
      </c>
      <c r="I56" t="s">
        <v>195</v>
      </c>
      <c r="J56" t="s">
        <v>196</v>
      </c>
      <c r="K56" t="s">
        <v>151</v>
      </c>
      <c r="N56" t="s">
        <v>34</v>
      </c>
      <c r="O56" t="s">
        <v>28</v>
      </c>
    </row>
    <row r="57" spans="1:15" hidden="1" x14ac:dyDescent="0.25">
      <c r="A57">
        <v>48</v>
      </c>
      <c r="B57" s="1">
        <v>44474</v>
      </c>
      <c r="C57" s="1">
        <v>44474</v>
      </c>
      <c r="D57" t="s">
        <v>62</v>
      </c>
      <c r="E57">
        <v>158064</v>
      </c>
      <c r="F57" t="s">
        <v>910</v>
      </c>
      <c r="G57" t="s">
        <v>69</v>
      </c>
      <c r="H57" s="3">
        <v>200</v>
      </c>
      <c r="I57" t="s">
        <v>198</v>
      </c>
      <c r="J57" t="s">
        <v>199</v>
      </c>
      <c r="K57" t="s">
        <v>151</v>
      </c>
      <c r="N57" t="s">
        <v>39</v>
      </c>
      <c r="O57" t="s">
        <v>28</v>
      </c>
    </row>
    <row r="58" spans="1:15" hidden="1" x14ac:dyDescent="0.25">
      <c r="A58">
        <v>49</v>
      </c>
      <c r="B58" s="1">
        <v>44475</v>
      </c>
      <c r="C58" s="1">
        <v>44475</v>
      </c>
      <c r="D58" t="s">
        <v>62</v>
      </c>
      <c r="E58">
        <v>158065</v>
      </c>
      <c r="F58" t="s">
        <v>857</v>
      </c>
      <c r="G58" t="s">
        <v>74</v>
      </c>
      <c r="H58" s="3">
        <v>213.78</v>
      </c>
      <c r="I58" t="s">
        <v>201</v>
      </c>
      <c r="J58" t="s">
        <v>202</v>
      </c>
      <c r="K58" t="s">
        <v>151</v>
      </c>
      <c r="N58" t="s">
        <v>39</v>
      </c>
      <c r="O58" t="s">
        <v>28</v>
      </c>
    </row>
    <row r="59" spans="1:15" hidden="1" x14ac:dyDescent="0.25">
      <c r="A59">
        <v>50</v>
      </c>
      <c r="B59" s="1">
        <v>44475</v>
      </c>
      <c r="C59" s="1">
        <v>44475</v>
      </c>
      <c r="D59" t="s">
        <v>62</v>
      </c>
      <c r="E59">
        <v>158066</v>
      </c>
      <c r="F59" t="s">
        <v>877</v>
      </c>
      <c r="G59" t="s">
        <v>74</v>
      </c>
      <c r="H59" s="3">
        <v>1500</v>
      </c>
      <c r="I59" t="s">
        <v>204</v>
      </c>
      <c r="J59" t="s">
        <v>205</v>
      </c>
      <c r="K59" t="s">
        <v>151</v>
      </c>
      <c r="N59" t="s">
        <v>39</v>
      </c>
      <c r="O59" t="s">
        <v>28</v>
      </c>
    </row>
    <row r="60" spans="1:15" hidden="1" x14ac:dyDescent="0.25">
      <c r="A60">
        <v>51</v>
      </c>
      <c r="B60" s="1">
        <v>44476</v>
      </c>
      <c r="C60" s="1">
        <v>44476</v>
      </c>
      <c r="D60" t="s">
        <v>62</v>
      </c>
      <c r="E60">
        <v>158067</v>
      </c>
      <c r="F60" t="s">
        <v>817</v>
      </c>
      <c r="G60" t="s">
        <v>64</v>
      </c>
      <c r="H60" s="3">
        <v>1500</v>
      </c>
      <c r="I60" t="s">
        <v>207</v>
      </c>
      <c r="J60" t="s">
        <v>208</v>
      </c>
      <c r="K60" t="s">
        <v>151</v>
      </c>
      <c r="N60" t="s">
        <v>39</v>
      </c>
      <c r="O60" t="s">
        <v>28</v>
      </c>
    </row>
    <row r="61" spans="1:15" x14ac:dyDescent="0.25">
      <c r="A61">
        <v>52</v>
      </c>
      <c r="B61" s="1">
        <v>44481</v>
      </c>
      <c r="C61" s="1">
        <v>44481</v>
      </c>
      <c r="D61" t="s">
        <v>131</v>
      </c>
      <c r="E61">
        <v>490690</v>
      </c>
      <c r="F61" t="s">
        <v>132</v>
      </c>
      <c r="G61" t="s">
        <v>31</v>
      </c>
      <c r="H61" s="3">
        <v>100000</v>
      </c>
      <c r="I61" t="s">
        <v>209</v>
      </c>
      <c r="J61" t="s">
        <v>210</v>
      </c>
      <c r="K61">
        <v>29547502</v>
      </c>
      <c r="L61">
        <v>27102021084418</v>
      </c>
      <c r="M61" t="s">
        <v>211</v>
      </c>
      <c r="N61" t="s">
        <v>34</v>
      </c>
      <c r="O61" t="s">
        <v>28</v>
      </c>
    </row>
    <row r="62" spans="1:15" x14ac:dyDescent="0.25">
      <c r="A62">
        <v>53</v>
      </c>
      <c r="B62" s="1">
        <v>44481</v>
      </c>
      <c r="C62" s="1">
        <v>44481</v>
      </c>
      <c r="D62" t="s">
        <v>131</v>
      </c>
      <c r="E62">
        <v>792276</v>
      </c>
      <c r="F62" t="s">
        <v>132</v>
      </c>
      <c r="G62" t="s">
        <v>31</v>
      </c>
      <c r="H62" s="3">
        <v>1604.6</v>
      </c>
      <c r="I62" t="s">
        <v>209</v>
      </c>
      <c r="J62" t="s">
        <v>212</v>
      </c>
      <c r="K62">
        <v>29547492</v>
      </c>
      <c r="L62">
        <v>27102021084254</v>
      </c>
      <c r="M62" t="s">
        <v>213</v>
      </c>
      <c r="N62" t="s">
        <v>34</v>
      </c>
      <c r="O62" t="s">
        <v>28</v>
      </c>
    </row>
    <row r="63" spans="1:15" hidden="1" x14ac:dyDescent="0.25">
      <c r="A63">
        <v>54</v>
      </c>
      <c r="B63" s="1">
        <v>44475</v>
      </c>
      <c r="C63" s="1">
        <v>44475</v>
      </c>
      <c r="D63" t="s">
        <v>35</v>
      </c>
      <c r="E63">
        <v>1006662753741</v>
      </c>
      <c r="F63" t="s">
        <v>845</v>
      </c>
      <c r="G63" t="s">
        <v>31</v>
      </c>
      <c r="H63" s="3">
        <v>252.12</v>
      </c>
      <c r="I63" t="s">
        <v>209</v>
      </c>
      <c r="J63" t="s">
        <v>209</v>
      </c>
      <c r="K63">
        <v>73714024</v>
      </c>
      <c r="M63">
        <v>26102021</v>
      </c>
      <c r="N63" t="s">
        <v>39</v>
      </c>
      <c r="O63" t="s">
        <v>28</v>
      </c>
    </row>
    <row r="64" spans="1:15" hidden="1" x14ac:dyDescent="0.25">
      <c r="A64">
        <v>55</v>
      </c>
      <c r="B64" s="1">
        <v>44474</v>
      </c>
      <c r="C64" s="1">
        <v>44474</v>
      </c>
      <c r="D64" t="s">
        <v>62</v>
      </c>
      <c r="E64">
        <v>158068</v>
      </c>
      <c r="F64" t="s">
        <v>916</v>
      </c>
      <c r="G64" t="s">
        <v>734</v>
      </c>
      <c r="H64" s="3">
        <v>1500</v>
      </c>
      <c r="I64" t="s">
        <v>216</v>
      </c>
      <c r="J64" t="s">
        <v>216</v>
      </c>
      <c r="N64" t="s">
        <v>39</v>
      </c>
      <c r="O64" t="s">
        <v>28</v>
      </c>
    </row>
    <row r="65" spans="1:15" hidden="1" x14ac:dyDescent="0.25">
      <c r="A65">
        <v>56</v>
      </c>
      <c r="B65" s="1">
        <v>44475</v>
      </c>
      <c r="C65" s="1">
        <v>44475</v>
      </c>
      <c r="D65" t="s">
        <v>62</v>
      </c>
      <c r="E65">
        <v>158069</v>
      </c>
      <c r="F65" t="s">
        <v>874</v>
      </c>
      <c r="G65" t="s">
        <v>875</v>
      </c>
      <c r="H65" s="3">
        <v>1573</v>
      </c>
      <c r="I65" t="s">
        <v>218</v>
      </c>
      <c r="J65" t="s">
        <v>218</v>
      </c>
      <c r="N65" t="s">
        <v>39</v>
      </c>
      <c r="O65" t="s">
        <v>28</v>
      </c>
    </row>
    <row r="66" spans="1:15" hidden="1" x14ac:dyDescent="0.25">
      <c r="A66">
        <v>57</v>
      </c>
      <c r="B66" s="1">
        <v>44474</v>
      </c>
      <c r="C66" s="1">
        <v>44474</v>
      </c>
      <c r="D66" t="s">
        <v>29</v>
      </c>
      <c r="E66">
        <v>211005070916006</v>
      </c>
      <c r="F66" t="s">
        <v>105</v>
      </c>
      <c r="G66" t="s">
        <v>31</v>
      </c>
      <c r="H66" s="3">
        <v>4000</v>
      </c>
      <c r="I66" t="s">
        <v>219</v>
      </c>
      <c r="J66" t="s">
        <v>220</v>
      </c>
      <c r="K66" t="s">
        <v>221</v>
      </c>
      <c r="L66" t="s">
        <v>222</v>
      </c>
      <c r="M66" t="s">
        <v>223</v>
      </c>
      <c r="N66" t="s">
        <v>34</v>
      </c>
      <c r="O66" t="s">
        <v>28</v>
      </c>
    </row>
    <row r="67" spans="1:15" hidden="1" x14ac:dyDescent="0.25">
      <c r="A67">
        <v>58</v>
      </c>
      <c r="B67" s="1">
        <v>44475</v>
      </c>
      <c r="C67" s="1">
        <v>44475</v>
      </c>
      <c r="D67" t="s">
        <v>29</v>
      </c>
      <c r="E67">
        <v>211006067219112</v>
      </c>
      <c r="F67" t="s">
        <v>105</v>
      </c>
      <c r="G67" t="s">
        <v>31</v>
      </c>
      <c r="H67" s="3">
        <v>56529.61</v>
      </c>
      <c r="I67" t="s">
        <v>224</v>
      </c>
      <c r="J67" t="s">
        <v>225</v>
      </c>
      <c r="K67" t="s">
        <v>183</v>
      </c>
      <c r="N67" t="s">
        <v>34</v>
      </c>
      <c r="O67" t="s">
        <v>28</v>
      </c>
    </row>
    <row r="68" spans="1:15" hidden="1" x14ac:dyDescent="0.25">
      <c r="A68">
        <v>59</v>
      </c>
      <c r="B68" s="1">
        <v>44475</v>
      </c>
      <c r="C68" s="1">
        <v>44475</v>
      </c>
      <c r="D68" t="s">
        <v>62</v>
      </c>
      <c r="E68">
        <v>158070</v>
      </c>
      <c r="F68" t="s">
        <v>879</v>
      </c>
      <c r="G68" t="s">
        <v>74</v>
      </c>
      <c r="H68" s="3">
        <v>60</v>
      </c>
      <c r="I68" t="s">
        <v>227</v>
      </c>
      <c r="J68" t="s">
        <v>228</v>
      </c>
      <c r="K68" t="s">
        <v>193</v>
      </c>
      <c r="N68" t="s">
        <v>39</v>
      </c>
      <c r="O68" t="s">
        <v>28</v>
      </c>
    </row>
    <row r="69" spans="1:15" x14ac:dyDescent="0.25">
      <c r="A69">
        <v>60</v>
      </c>
      <c r="B69" s="1">
        <v>44482</v>
      </c>
      <c r="C69" s="1">
        <v>44482</v>
      </c>
      <c r="D69" t="s">
        <v>131</v>
      </c>
      <c r="E69">
        <v>225026</v>
      </c>
      <c r="F69" t="s">
        <v>132</v>
      </c>
      <c r="G69" t="s">
        <v>31</v>
      </c>
      <c r="H69" s="3">
        <v>313.42</v>
      </c>
      <c r="I69" t="s">
        <v>229</v>
      </c>
      <c r="J69" t="s">
        <v>230</v>
      </c>
      <c r="K69" t="s">
        <v>151</v>
      </c>
      <c r="N69" t="s">
        <v>34</v>
      </c>
      <c r="O69" t="s">
        <v>28</v>
      </c>
    </row>
    <row r="70" spans="1:15" hidden="1" x14ac:dyDescent="0.25">
      <c r="A70">
        <v>61</v>
      </c>
      <c r="B70" s="1">
        <v>44476</v>
      </c>
      <c r="C70" s="1">
        <v>44476</v>
      </c>
      <c r="D70" t="s">
        <v>62</v>
      </c>
      <c r="E70">
        <v>158071</v>
      </c>
      <c r="F70" t="s">
        <v>798</v>
      </c>
      <c r="G70" t="s">
        <v>31</v>
      </c>
      <c r="H70" s="3">
        <v>3000</v>
      </c>
      <c r="I70" t="s">
        <v>232</v>
      </c>
      <c r="J70" t="s">
        <v>233</v>
      </c>
      <c r="K70" t="s">
        <v>234</v>
      </c>
      <c r="N70" t="s">
        <v>39</v>
      </c>
      <c r="O70" t="s">
        <v>28</v>
      </c>
    </row>
    <row r="71" spans="1:15" hidden="1" x14ac:dyDescent="0.25">
      <c r="A71">
        <v>62</v>
      </c>
      <c r="B71" s="1">
        <v>44475</v>
      </c>
      <c r="C71" s="1">
        <v>44475</v>
      </c>
      <c r="D71" t="s">
        <v>62</v>
      </c>
      <c r="E71">
        <v>158072</v>
      </c>
      <c r="F71" t="s">
        <v>841</v>
      </c>
      <c r="G71" t="s">
        <v>69</v>
      </c>
      <c r="H71" s="3">
        <v>160</v>
      </c>
      <c r="I71" t="s">
        <v>236</v>
      </c>
      <c r="J71" t="s">
        <v>237</v>
      </c>
      <c r="K71" t="s">
        <v>176</v>
      </c>
      <c r="N71" t="s">
        <v>39</v>
      </c>
      <c r="O71" t="s">
        <v>28</v>
      </c>
    </row>
    <row r="72" spans="1:15" hidden="1" x14ac:dyDescent="0.25">
      <c r="A72">
        <v>63</v>
      </c>
      <c r="B72" s="1">
        <v>44475</v>
      </c>
      <c r="C72" s="1">
        <v>44475</v>
      </c>
      <c r="D72" t="s">
        <v>62</v>
      </c>
      <c r="E72">
        <v>158074</v>
      </c>
      <c r="F72" t="s">
        <v>868</v>
      </c>
      <c r="G72" t="s">
        <v>92</v>
      </c>
      <c r="H72" s="3">
        <v>2900</v>
      </c>
      <c r="I72" t="s">
        <v>239</v>
      </c>
      <c r="J72" t="s">
        <v>240</v>
      </c>
      <c r="K72" t="s">
        <v>241</v>
      </c>
      <c r="N72" t="s">
        <v>39</v>
      </c>
      <c r="O72" t="s">
        <v>28</v>
      </c>
    </row>
    <row r="73" spans="1:15" hidden="1" x14ac:dyDescent="0.25">
      <c r="A73">
        <v>64</v>
      </c>
      <c r="B73" s="1">
        <v>44475</v>
      </c>
      <c r="C73" s="1">
        <v>44475</v>
      </c>
      <c r="D73" t="s">
        <v>62</v>
      </c>
      <c r="E73">
        <v>158075</v>
      </c>
      <c r="F73" t="s">
        <v>865</v>
      </c>
      <c r="G73" t="s">
        <v>92</v>
      </c>
      <c r="H73" s="3">
        <v>3460</v>
      </c>
      <c r="I73" t="s">
        <v>243</v>
      </c>
      <c r="J73" t="s">
        <v>244</v>
      </c>
      <c r="K73" t="s">
        <v>95</v>
      </c>
      <c r="N73" t="s">
        <v>39</v>
      </c>
      <c r="O73" t="s">
        <v>28</v>
      </c>
    </row>
    <row r="74" spans="1:15" hidden="1" x14ac:dyDescent="0.25">
      <c r="A74">
        <v>65</v>
      </c>
      <c r="B74" s="1">
        <v>44476</v>
      </c>
      <c r="C74" s="1">
        <v>44480</v>
      </c>
      <c r="D74" t="s">
        <v>62</v>
      </c>
      <c r="E74">
        <v>158076</v>
      </c>
      <c r="F74" t="s">
        <v>796</v>
      </c>
      <c r="G74" t="s">
        <v>31</v>
      </c>
      <c r="H74" s="3">
        <v>420.06</v>
      </c>
      <c r="I74" t="s">
        <v>246</v>
      </c>
      <c r="J74" t="s">
        <v>247</v>
      </c>
      <c r="K74" t="s">
        <v>234</v>
      </c>
      <c r="N74" t="s">
        <v>39</v>
      </c>
      <c r="O74" t="s">
        <v>28</v>
      </c>
    </row>
    <row r="75" spans="1:15" hidden="1" x14ac:dyDescent="0.25">
      <c r="A75">
        <v>66</v>
      </c>
      <c r="B75" s="1">
        <v>44476</v>
      </c>
      <c r="C75" s="1">
        <v>44476</v>
      </c>
      <c r="D75" t="s">
        <v>62</v>
      </c>
      <c r="E75">
        <v>158077</v>
      </c>
      <c r="F75" t="s">
        <v>826</v>
      </c>
      <c r="G75" t="s">
        <v>74</v>
      </c>
      <c r="H75" s="3">
        <v>100</v>
      </c>
      <c r="I75" t="s">
        <v>249</v>
      </c>
      <c r="J75" t="s">
        <v>250</v>
      </c>
      <c r="K75" t="s">
        <v>151</v>
      </c>
      <c r="N75" t="s">
        <v>39</v>
      </c>
      <c r="O75" t="s">
        <v>28</v>
      </c>
    </row>
    <row r="76" spans="1:15" x14ac:dyDescent="0.25">
      <c r="A76">
        <v>67</v>
      </c>
      <c r="B76" s="1">
        <v>44482</v>
      </c>
      <c r="C76" s="1">
        <v>44482</v>
      </c>
      <c r="D76" t="s">
        <v>131</v>
      </c>
      <c r="E76">
        <v>842621</v>
      </c>
      <c r="F76" t="s">
        <v>132</v>
      </c>
      <c r="G76" t="s">
        <v>31</v>
      </c>
      <c r="H76" s="3">
        <v>10255.93</v>
      </c>
      <c r="I76" t="s">
        <v>251</v>
      </c>
      <c r="J76" t="s">
        <v>252</v>
      </c>
      <c r="K76" t="s">
        <v>151</v>
      </c>
      <c r="N76" t="s">
        <v>34</v>
      </c>
      <c r="O76" t="s">
        <v>28</v>
      </c>
    </row>
    <row r="77" spans="1:15" x14ac:dyDescent="0.25">
      <c r="A77">
        <v>68</v>
      </c>
      <c r="B77" s="1">
        <v>44483</v>
      </c>
      <c r="C77" s="1">
        <v>44483</v>
      </c>
      <c r="D77" t="s">
        <v>131</v>
      </c>
      <c r="E77">
        <v>736215</v>
      </c>
      <c r="F77" t="s">
        <v>194</v>
      </c>
      <c r="G77" t="s">
        <v>31</v>
      </c>
      <c r="H77" s="3">
        <v>182.4</v>
      </c>
      <c r="I77" t="s">
        <v>253</v>
      </c>
      <c r="J77" t="s">
        <v>254</v>
      </c>
      <c r="K77">
        <v>29532874</v>
      </c>
      <c r="L77">
        <v>26102021084714</v>
      </c>
      <c r="M77" t="s">
        <v>255</v>
      </c>
      <c r="N77" t="s">
        <v>34</v>
      </c>
      <c r="O77" t="s">
        <v>28</v>
      </c>
    </row>
    <row r="78" spans="1:15" hidden="1" x14ac:dyDescent="0.25">
      <c r="A78">
        <v>69</v>
      </c>
      <c r="B78" s="1">
        <v>44496</v>
      </c>
      <c r="C78" s="1">
        <v>44496</v>
      </c>
      <c r="D78" t="s">
        <v>62</v>
      </c>
      <c r="E78">
        <v>158078</v>
      </c>
      <c r="F78" t="s">
        <v>206</v>
      </c>
      <c r="G78" t="s">
        <v>74</v>
      </c>
      <c r="H78" s="3">
        <v>300</v>
      </c>
      <c r="I78" t="s">
        <v>253</v>
      </c>
      <c r="J78" t="s">
        <v>253</v>
      </c>
      <c r="N78" t="s">
        <v>39</v>
      </c>
      <c r="O78" t="s">
        <v>28</v>
      </c>
    </row>
    <row r="79" spans="1:15" hidden="1" x14ac:dyDescent="0.25">
      <c r="A79">
        <v>70</v>
      </c>
      <c r="B79" s="1">
        <v>44476</v>
      </c>
      <c r="C79" s="1">
        <v>44476</v>
      </c>
      <c r="D79" t="s">
        <v>62</v>
      </c>
      <c r="E79">
        <v>158079</v>
      </c>
      <c r="F79" t="s">
        <v>813</v>
      </c>
      <c r="G79" t="s">
        <v>69</v>
      </c>
      <c r="H79" s="3">
        <v>100</v>
      </c>
      <c r="I79" t="s">
        <v>258</v>
      </c>
      <c r="J79" t="s">
        <v>259</v>
      </c>
      <c r="N79" t="s">
        <v>39</v>
      </c>
      <c r="O79" t="s">
        <v>28</v>
      </c>
    </row>
    <row r="80" spans="1:15" hidden="1" x14ac:dyDescent="0.25">
      <c r="A80">
        <v>71</v>
      </c>
      <c r="B80" s="1">
        <v>44475</v>
      </c>
      <c r="C80" s="1">
        <v>44475</v>
      </c>
      <c r="D80" t="s">
        <v>29</v>
      </c>
      <c r="E80">
        <v>211006004916335</v>
      </c>
      <c r="F80" t="s">
        <v>105</v>
      </c>
      <c r="G80" t="s">
        <v>31</v>
      </c>
      <c r="H80" s="3">
        <v>405969.34</v>
      </c>
      <c r="I80" t="s">
        <v>260</v>
      </c>
      <c r="J80" t="s">
        <v>261</v>
      </c>
      <c r="K80" t="s">
        <v>262</v>
      </c>
      <c r="L80" t="s">
        <v>263</v>
      </c>
      <c r="M80" t="s">
        <v>264</v>
      </c>
      <c r="N80" t="s">
        <v>34</v>
      </c>
      <c r="O80" t="s">
        <v>28</v>
      </c>
    </row>
    <row r="81" spans="1:15" hidden="1" x14ac:dyDescent="0.25">
      <c r="A81">
        <v>72</v>
      </c>
      <c r="B81" s="1">
        <v>44475</v>
      </c>
      <c r="C81" s="1">
        <v>44475</v>
      </c>
      <c r="D81" t="s">
        <v>29</v>
      </c>
      <c r="E81">
        <v>211006072665889</v>
      </c>
      <c r="F81" t="s">
        <v>105</v>
      </c>
      <c r="G81" t="s">
        <v>31</v>
      </c>
      <c r="H81" s="3">
        <v>10099.709999999999</v>
      </c>
      <c r="I81" t="s">
        <v>265</v>
      </c>
      <c r="J81" t="s">
        <v>266</v>
      </c>
      <c r="K81" t="s">
        <v>267</v>
      </c>
      <c r="L81" t="s">
        <v>222</v>
      </c>
      <c r="M81" t="s">
        <v>268</v>
      </c>
      <c r="N81" t="s">
        <v>34</v>
      </c>
      <c r="O81" t="s">
        <v>28</v>
      </c>
    </row>
    <row r="82" spans="1:15" hidden="1" x14ac:dyDescent="0.25">
      <c r="A82">
        <v>73</v>
      </c>
      <c r="B82" s="1">
        <v>44475</v>
      </c>
      <c r="C82" s="1">
        <v>44475</v>
      </c>
      <c r="D82" t="s">
        <v>35</v>
      </c>
      <c r="E82">
        <v>1006129492029</v>
      </c>
      <c r="F82" t="s">
        <v>847</v>
      </c>
      <c r="G82" t="s">
        <v>31</v>
      </c>
      <c r="H82" s="3">
        <v>533.14</v>
      </c>
      <c r="I82" t="s">
        <v>270</v>
      </c>
      <c r="J82" t="s">
        <v>271</v>
      </c>
      <c r="N82" t="s">
        <v>39</v>
      </c>
      <c r="O82" t="s">
        <v>28</v>
      </c>
    </row>
    <row r="83" spans="1:15" hidden="1" x14ac:dyDescent="0.25">
      <c r="A83">
        <v>74</v>
      </c>
      <c r="B83" s="1">
        <v>44476</v>
      </c>
      <c r="C83" s="1">
        <v>44476</v>
      </c>
      <c r="D83" t="s">
        <v>62</v>
      </c>
      <c r="E83">
        <v>158080</v>
      </c>
      <c r="F83" t="s">
        <v>803</v>
      </c>
      <c r="G83" t="s">
        <v>804</v>
      </c>
      <c r="H83" s="3">
        <v>816</v>
      </c>
      <c r="I83" t="s">
        <v>273</v>
      </c>
      <c r="J83" t="s">
        <v>274</v>
      </c>
      <c r="K83" t="s">
        <v>95</v>
      </c>
      <c r="N83" t="s">
        <v>39</v>
      </c>
      <c r="O83" t="s">
        <v>28</v>
      </c>
    </row>
    <row r="84" spans="1:15" hidden="1" x14ac:dyDescent="0.25">
      <c r="A84">
        <v>75</v>
      </c>
      <c r="B84" s="1">
        <v>44475</v>
      </c>
      <c r="C84" s="1">
        <v>44475</v>
      </c>
      <c r="D84" t="s">
        <v>29</v>
      </c>
      <c r="E84">
        <v>211006017010510</v>
      </c>
      <c r="F84" t="s">
        <v>105</v>
      </c>
      <c r="G84" t="s">
        <v>31</v>
      </c>
      <c r="H84" s="3">
        <v>57101.43</v>
      </c>
      <c r="I84" t="s">
        <v>275</v>
      </c>
      <c r="J84" t="s">
        <v>276</v>
      </c>
      <c r="K84" t="s">
        <v>277</v>
      </c>
      <c r="N84" t="s">
        <v>34</v>
      </c>
      <c r="O84" t="s">
        <v>28</v>
      </c>
    </row>
    <row r="85" spans="1:15" hidden="1" x14ac:dyDescent="0.25">
      <c r="A85">
        <v>76</v>
      </c>
      <c r="B85" s="1">
        <v>44475</v>
      </c>
      <c r="C85" s="1">
        <v>44475</v>
      </c>
      <c r="D85" t="s">
        <v>29</v>
      </c>
      <c r="E85">
        <v>211006080431690</v>
      </c>
      <c r="F85" t="s">
        <v>105</v>
      </c>
      <c r="G85" t="s">
        <v>31</v>
      </c>
      <c r="H85" s="3">
        <v>16233.95</v>
      </c>
      <c r="I85" t="s">
        <v>278</v>
      </c>
      <c r="J85" t="s">
        <v>279</v>
      </c>
      <c r="K85" t="s">
        <v>277</v>
      </c>
      <c r="N85" t="s">
        <v>34</v>
      </c>
      <c r="O85" t="s">
        <v>28</v>
      </c>
    </row>
    <row r="86" spans="1:15" hidden="1" x14ac:dyDescent="0.25">
      <c r="A86">
        <v>77</v>
      </c>
      <c r="B86" s="1">
        <v>44480</v>
      </c>
      <c r="C86" s="1">
        <v>44480</v>
      </c>
      <c r="D86" t="s">
        <v>62</v>
      </c>
      <c r="E86">
        <v>158081</v>
      </c>
      <c r="F86" t="s">
        <v>782</v>
      </c>
      <c r="G86" t="s">
        <v>69</v>
      </c>
      <c r="H86" s="3">
        <v>447.52</v>
      </c>
      <c r="I86" t="s">
        <v>281</v>
      </c>
      <c r="J86" t="s">
        <v>282</v>
      </c>
      <c r="K86" t="s">
        <v>283</v>
      </c>
      <c r="N86" t="s">
        <v>39</v>
      </c>
      <c r="O86" t="s">
        <v>28</v>
      </c>
    </row>
    <row r="87" spans="1:15" hidden="1" x14ac:dyDescent="0.25">
      <c r="A87">
        <v>78</v>
      </c>
      <c r="B87" s="1">
        <v>44475</v>
      </c>
      <c r="C87" s="1">
        <v>44475</v>
      </c>
      <c r="D87" t="s">
        <v>29</v>
      </c>
      <c r="E87">
        <v>211006042354483</v>
      </c>
      <c r="F87" t="s">
        <v>105</v>
      </c>
      <c r="G87" t="s">
        <v>31</v>
      </c>
      <c r="H87" s="3">
        <v>8614.07</v>
      </c>
      <c r="I87" t="s">
        <v>284</v>
      </c>
      <c r="J87" t="s">
        <v>285</v>
      </c>
      <c r="K87" t="s">
        <v>286</v>
      </c>
      <c r="L87" t="s">
        <v>287</v>
      </c>
      <c r="M87" t="s">
        <v>288</v>
      </c>
      <c r="N87" t="s">
        <v>34</v>
      </c>
      <c r="O87" t="s">
        <v>28</v>
      </c>
    </row>
    <row r="88" spans="1:15" hidden="1" x14ac:dyDescent="0.25">
      <c r="A88">
        <v>79</v>
      </c>
      <c r="B88" s="1">
        <v>44475</v>
      </c>
      <c r="C88" s="1">
        <v>44475</v>
      </c>
      <c r="D88" t="s">
        <v>29</v>
      </c>
      <c r="E88">
        <v>211006070342880</v>
      </c>
      <c r="F88" t="s">
        <v>105</v>
      </c>
      <c r="G88" t="s">
        <v>31</v>
      </c>
      <c r="H88" s="3">
        <v>159857.71</v>
      </c>
      <c r="I88" t="s">
        <v>289</v>
      </c>
      <c r="J88" t="s">
        <v>290</v>
      </c>
      <c r="K88" t="s">
        <v>291</v>
      </c>
      <c r="L88" t="s">
        <v>292</v>
      </c>
      <c r="M88" t="s">
        <v>293</v>
      </c>
      <c r="N88" t="s">
        <v>34</v>
      </c>
      <c r="O88" t="s">
        <v>28</v>
      </c>
    </row>
    <row r="89" spans="1:15" hidden="1" x14ac:dyDescent="0.25">
      <c r="A89">
        <v>80</v>
      </c>
      <c r="B89" s="1">
        <v>44476</v>
      </c>
      <c r="C89" s="1">
        <v>44476</v>
      </c>
      <c r="D89" t="s">
        <v>29</v>
      </c>
      <c r="E89">
        <v>1007615363405</v>
      </c>
      <c r="F89" t="s">
        <v>96</v>
      </c>
      <c r="G89" t="s">
        <v>31</v>
      </c>
      <c r="H89" s="3">
        <v>5027.82</v>
      </c>
      <c r="I89" t="s">
        <v>294</v>
      </c>
      <c r="J89" t="s">
        <v>295</v>
      </c>
      <c r="K89" t="s">
        <v>296</v>
      </c>
      <c r="L89" t="s">
        <v>297</v>
      </c>
      <c r="M89" t="s">
        <v>298</v>
      </c>
      <c r="N89" t="s">
        <v>34</v>
      </c>
      <c r="O89" t="s">
        <v>28</v>
      </c>
    </row>
    <row r="90" spans="1:15" hidden="1" x14ac:dyDescent="0.25">
      <c r="A90">
        <v>81</v>
      </c>
      <c r="B90" s="1">
        <v>44481</v>
      </c>
      <c r="C90" s="1">
        <v>44481</v>
      </c>
      <c r="D90" t="s">
        <v>62</v>
      </c>
      <c r="E90">
        <v>158082</v>
      </c>
      <c r="F90" t="s">
        <v>736</v>
      </c>
      <c r="G90" t="s">
        <v>300</v>
      </c>
      <c r="H90" s="3">
        <v>536.01</v>
      </c>
      <c r="I90" t="s">
        <v>301</v>
      </c>
      <c r="J90" t="s">
        <v>302</v>
      </c>
      <c r="K90" t="s">
        <v>303</v>
      </c>
      <c r="N90" t="s">
        <v>39</v>
      </c>
      <c r="O90" t="s">
        <v>28</v>
      </c>
    </row>
    <row r="91" spans="1:15" hidden="1" x14ac:dyDescent="0.25">
      <c r="A91">
        <v>82</v>
      </c>
      <c r="B91" s="1">
        <v>44475</v>
      </c>
      <c r="C91" s="1">
        <v>44475</v>
      </c>
      <c r="D91" t="s">
        <v>35</v>
      </c>
      <c r="E91">
        <v>1006956974511</v>
      </c>
      <c r="F91" t="s">
        <v>849</v>
      </c>
      <c r="G91" t="s">
        <v>31</v>
      </c>
      <c r="H91" s="3">
        <v>3645.52</v>
      </c>
      <c r="I91" t="s">
        <v>305</v>
      </c>
      <c r="J91" t="s">
        <v>306</v>
      </c>
      <c r="K91">
        <v>991126864001</v>
      </c>
      <c r="L91" t="s">
        <v>307</v>
      </c>
      <c r="M91">
        <v>5124890</v>
      </c>
      <c r="N91" t="s">
        <v>39</v>
      </c>
      <c r="O91" t="s">
        <v>28</v>
      </c>
    </row>
    <row r="92" spans="1:15" x14ac:dyDescent="0.25">
      <c r="A92">
        <v>83</v>
      </c>
      <c r="B92" s="1">
        <v>44483</v>
      </c>
      <c r="C92" s="1">
        <v>44483</v>
      </c>
      <c r="D92" t="s">
        <v>131</v>
      </c>
      <c r="E92">
        <v>767732</v>
      </c>
      <c r="F92" t="s">
        <v>132</v>
      </c>
      <c r="G92" t="s">
        <v>615</v>
      </c>
      <c r="H92" s="3">
        <v>1000</v>
      </c>
      <c r="I92" t="s">
        <v>308</v>
      </c>
      <c r="J92" t="s">
        <v>309</v>
      </c>
      <c r="K92">
        <v>29513768</v>
      </c>
      <c r="L92">
        <v>25102021091848</v>
      </c>
      <c r="M92" t="s">
        <v>310</v>
      </c>
      <c r="N92" t="s">
        <v>34</v>
      </c>
      <c r="O92" t="s">
        <v>28</v>
      </c>
    </row>
    <row r="93" spans="1:15" x14ac:dyDescent="0.25">
      <c r="A93">
        <v>84</v>
      </c>
      <c r="B93" s="1">
        <v>44483</v>
      </c>
      <c r="C93" s="1">
        <v>44483</v>
      </c>
      <c r="D93" t="s">
        <v>131</v>
      </c>
      <c r="E93">
        <v>556898</v>
      </c>
      <c r="F93" t="s">
        <v>132</v>
      </c>
      <c r="G93" t="s">
        <v>31</v>
      </c>
      <c r="H93" s="3">
        <v>72365.14</v>
      </c>
      <c r="I93" t="s">
        <v>308</v>
      </c>
      <c r="J93" t="s">
        <v>311</v>
      </c>
      <c r="K93">
        <v>2951372</v>
      </c>
      <c r="L93">
        <v>25102021091542</v>
      </c>
      <c r="M93" t="s">
        <v>312</v>
      </c>
      <c r="N93" t="s">
        <v>34</v>
      </c>
      <c r="O93" t="s">
        <v>28</v>
      </c>
    </row>
    <row r="94" spans="1:15" hidden="1" x14ac:dyDescent="0.25">
      <c r="A94">
        <v>85</v>
      </c>
      <c r="B94" s="1">
        <v>44482</v>
      </c>
      <c r="C94" s="1">
        <v>44482</v>
      </c>
      <c r="D94" t="s">
        <v>62</v>
      </c>
      <c r="E94">
        <v>158083</v>
      </c>
      <c r="F94" t="s">
        <v>624</v>
      </c>
      <c r="G94" t="s">
        <v>69</v>
      </c>
      <c r="H94" s="3">
        <v>150</v>
      </c>
      <c r="I94" t="s">
        <v>308</v>
      </c>
      <c r="J94" t="s">
        <v>308</v>
      </c>
      <c r="K94" t="s">
        <v>314</v>
      </c>
      <c r="N94" t="s">
        <v>39</v>
      </c>
      <c r="O94" t="s">
        <v>28</v>
      </c>
    </row>
    <row r="95" spans="1:15" hidden="1" x14ac:dyDescent="0.25">
      <c r="A95">
        <v>86</v>
      </c>
      <c r="B95" s="1">
        <v>44481</v>
      </c>
      <c r="C95" s="1">
        <v>44481</v>
      </c>
      <c r="D95" t="s">
        <v>62</v>
      </c>
      <c r="E95">
        <v>158084</v>
      </c>
      <c r="F95" t="s">
        <v>733</v>
      </c>
      <c r="G95" t="s">
        <v>734</v>
      </c>
      <c r="H95" s="3">
        <v>401.88</v>
      </c>
      <c r="I95" t="s">
        <v>316</v>
      </c>
      <c r="J95" t="s">
        <v>316</v>
      </c>
      <c r="N95" t="s">
        <v>39</v>
      </c>
      <c r="O95" t="s">
        <v>28</v>
      </c>
    </row>
    <row r="96" spans="1:15" hidden="1" x14ac:dyDescent="0.25">
      <c r="A96">
        <v>87</v>
      </c>
      <c r="B96" s="1">
        <v>44481</v>
      </c>
      <c r="C96" s="1">
        <v>44481</v>
      </c>
      <c r="D96" t="s">
        <v>62</v>
      </c>
      <c r="E96">
        <v>158086</v>
      </c>
      <c r="F96" t="s">
        <v>710</v>
      </c>
      <c r="G96" t="s">
        <v>711</v>
      </c>
      <c r="H96" s="3">
        <v>95.55</v>
      </c>
      <c r="I96" t="s">
        <v>318</v>
      </c>
      <c r="J96" t="s">
        <v>318</v>
      </c>
      <c r="N96" t="s">
        <v>39</v>
      </c>
      <c r="O96" t="s">
        <v>28</v>
      </c>
    </row>
    <row r="97" spans="1:15" hidden="1" x14ac:dyDescent="0.25">
      <c r="A97">
        <v>88</v>
      </c>
      <c r="B97" s="1">
        <v>44476</v>
      </c>
      <c r="C97" s="1">
        <v>44476</v>
      </c>
      <c r="D97" t="s">
        <v>29</v>
      </c>
      <c r="E97">
        <v>211007020129869</v>
      </c>
      <c r="F97" t="s">
        <v>105</v>
      </c>
      <c r="G97" t="s">
        <v>31</v>
      </c>
      <c r="H97" s="3">
        <v>1839.02</v>
      </c>
      <c r="I97" t="s">
        <v>319</v>
      </c>
      <c r="J97" t="s">
        <v>320</v>
      </c>
      <c r="L97" t="s">
        <v>321</v>
      </c>
      <c r="N97" t="s">
        <v>34</v>
      </c>
      <c r="O97" t="s">
        <v>28</v>
      </c>
    </row>
    <row r="98" spans="1:15" hidden="1" x14ac:dyDescent="0.25">
      <c r="A98">
        <v>89</v>
      </c>
      <c r="B98" s="1">
        <v>44476</v>
      </c>
      <c r="C98" s="1">
        <v>44476</v>
      </c>
      <c r="D98" t="s">
        <v>29</v>
      </c>
      <c r="E98">
        <v>211007037224015</v>
      </c>
      <c r="F98" t="s">
        <v>105</v>
      </c>
      <c r="G98" t="s">
        <v>31</v>
      </c>
      <c r="H98" s="3">
        <v>791</v>
      </c>
      <c r="I98" t="s">
        <v>322</v>
      </c>
      <c r="J98" t="s">
        <v>323</v>
      </c>
      <c r="K98" t="s">
        <v>113</v>
      </c>
      <c r="L98" t="s">
        <v>324</v>
      </c>
      <c r="M98" t="s">
        <v>325</v>
      </c>
      <c r="N98" t="s">
        <v>34</v>
      </c>
      <c r="O98" t="s">
        <v>28</v>
      </c>
    </row>
    <row r="99" spans="1:15" hidden="1" x14ac:dyDescent="0.25">
      <c r="A99">
        <v>90</v>
      </c>
      <c r="B99" s="1">
        <v>44480</v>
      </c>
      <c r="C99" s="1">
        <v>44480</v>
      </c>
      <c r="D99" t="s">
        <v>29</v>
      </c>
      <c r="E99">
        <v>1011134559257</v>
      </c>
      <c r="F99" t="s">
        <v>96</v>
      </c>
      <c r="G99" t="s">
        <v>31</v>
      </c>
      <c r="H99" s="3">
        <v>90297.77</v>
      </c>
      <c r="I99" t="s">
        <v>326</v>
      </c>
      <c r="J99" t="s">
        <v>327</v>
      </c>
      <c r="K99" t="s">
        <v>328</v>
      </c>
      <c r="L99" t="s">
        <v>329</v>
      </c>
      <c r="M99" t="s">
        <v>330</v>
      </c>
      <c r="N99" t="s">
        <v>34</v>
      </c>
      <c r="O99" t="s">
        <v>28</v>
      </c>
    </row>
    <row r="100" spans="1:15" hidden="1" x14ac:dyDescent="0.25">
      <c r="A100">
        <v>91</v>
      </c>
      <c r="B100" s="1">
        <v>44475</v>
      </c>
      <c r="C100" s="1">
        <v>44475</v>
      </c>
      <c r="D100" t="s">
        <v>35</v>
      </c>
      <c r="E100">
        <v>1006391643954</v>
      </c>
      <c r="F100" t="s">
        <v>851</v>
      </c>
      <c r="G100" t="s">
        <v>31</v>
      </c>
      <c r="H100" s="3">
        <v>1900</v>
      </c>
      <c r="I100" t="s">
        <v>332</v>
      </c>
      <c r="J100" t="s">
        <v>333</v>
      </c>
      <c r="K100">
        <v>73269282</v>
      </c>
      <c r="M100">
        <v>21102021</v>
      </c>
      <c r="N100" t="s">
        <v>39</v>
      </c>
      <c r="O100" t="s">
        <v>28</v>
      </c>
    </row>
    <row r="101" spans="1:15" hidden="1" x14ac:dyDescent="0.25">
      <c r="A101">
        <v>92</v>
      </c>
      <c r="B101" s="1">
        <v>44475</v>
      </c>
      <c r="C101" s="1">
        <v>44475</v>
      </c>
      <c r="D101" t="s">
        <v>35</v>
      </c>
      <c r="E101">
        <v>1006361148314</v>
      </c>
      <c r="F101" t="s">
        <v>853</v>
      </c>
      <c r="G101" t="s">
        <v>31</v>
      </c>
      <c r="H101" s="3">
        <v>950</v>
      </c>
      <c r="I101" t="s">
        <v>335</v>
      </c>
      <c r="J101" t="s">
        <v>336</v>
      </c>
      <c r="K101">
        <v>73378713</v>
      </c>
      <c r="M101">
        <v>22102021</v>
      </c>
      <c r="N101" t="s">
        <v>39</v>
      </c>
      <c r="O101" t="s">
        <v>28</v>
      </c>
    </row>
    <row r="102" spans="1:15" hidden="1" x14ac:dyDescent="0.25">
      <c r="A102">
        <v>93</v>
      </c>
      <c r="B102" s="1">
        <v>44475</v>
      </c>
      <c r="C102" s="1">
        <v>44475</v>
      </c>
      <c r="D102" t="s">
        <v>35</v>
      </c>
      <c r="E102">
        <v>1006823981663</v>
      </c>
      <c r="F102" t="s">
        <v>859</v>
      </c>
      <c r="G102" t="s">
        <v>31</v>
      </c>
      <c r="H102" s="3">
        <v>524.32000000000005</v>
      </c>
      <c r="I102" t="s">
        <v>338</v>
      </c>
      <c r="J102" t="s">
        <v>339</v>
      </c>
      <c r="K102">
        <v>73268874</v>
      </c>
      <c r="M102">
        <v>21102021</v>
      </c>
      <c r="N102" t="s">
        <v>39</v>
      </c>
      <c r="O102" t="s">
        <v>28</v>
      </c>
    </row>
    <row r="103" spans="1:15" hidden="1" x14ac:dyDescent="0.25">
      <c r="A103">
        <v>94</v>
      </c>
      <c r="B103" s="1">
        <v>44480</v>
      </c>
      <c r="C103" s="1">
        <v>44480</v>
      </c>
      <c r="D103" t="s">
        <v>29</v>
      </c>
      <c r="E103">
        <v>1011733040126</v>
      </c>
      <c r="F103" t="s">
        <v>96</v>
      </c>
      <c r="G103" t="s">
        <v>31</v>
      </c>
      <c r="H103" s="3">
        <v>3558.05</v>
      </c>
      <c r="I103" t="s">
        <v>340</v>
      </c>
      <c r="J103" t="s">
        <v>341</v>
      </c>
      <c r="K103" t="s">
        <v>342</v>
      </c>
      <c r="M103">
        <v>45677</v>
      </c>
      <c r="N103" t="s">
        <v>34</v>
      </c>
      <c r="O103" t="s">
        <v>28</v>
      </c>
    </row>
    <row r="104" spans="1:15" hidden="1" x14ac:dyDescent="0.25">
      <c r="A104">
        <v>95</v>
      </c>
      <c r="B104" s="1">
        <v>44480</v>
      </c>
      <c r="C104" s="1">
        <v>44480</v>
      </c>
      <c r="D104" t="s">
        <v>29</v>
      </c>
      <c r="E104">
        <v>211011078045965</v>
      </c>
      <c r="F104" t="s">
        <v>105</v>
      </c>
      <c r="G104" t="s">
        <v>31</v>
      </c>
      <c r="H104" s="3">
        <v>7000</v>
      </c>
      <c r="I104" t="s">
        <v>343</v>
      </c>
      <c r="J104" t="s">
        <v>344</v>
      </c>
      <c r="K104" t="s">
        <v>345</v>
      </c>
      <c r="L104">
        <v>1500102702</v>
      </c>
      <c r="M104" t="s">
        <v>346</v>
      </c>
      <c r="N104" t="s">
        <v>34</v>
      </c>
      <c r="O104" t="s">
        <v>28</v>
      </c>
    </row>
    <row r="105" spans="1:15" hidden="1" x14ac:dyDescent="0.25">
      <c r="A105">
        <v>96</v>
      </c>
      <c r="B105" s="1">
        <v>44480</v>
      </c>
      <c r="C105" s="1">
        <v>44480</v>
      </c>
      <c r="D105" t="s">
        <v>29</v>
      </c>
      <c r="E105">
        <v>211011068801104</v>
      </c>
      <c r="F105" t="s">
        <v>105</v>
      </c>
      <c r="G105" t="s">
        <v>31</v>
      </c>
      <c r="H105" s="3">
        <v>9926.82</v>
      </c>
      <c r="I105" t="s">
        <v>347</v>
      </c>
      <c r="J105" t="s">
        <v>348</v>
      </c>
      <c r="K105" t="s">
        <v>349</v>
      </c>
      <c r="L105" t="s">
        <v>350</v>
      </c>
      <c r="M105" t="s">
        <v>351</v>
      </c>
      <c r="N105" t="s">
        <v>34</v>
      </c>
      <c r="O105" t="s">
        <v>28</v>
      </c>
    </row>
    <row r="106" spans="1:15" x14ac:dyDescent="0.25">
      <c r="A106">
        <v>97</v>
      </c>
      <c r="B106" s="1">
        <v>44484</v>
      </c>
      <c r="C106" s="1">
        <v>44484</v>
      </c>
      <c r="D106" t="s">
        <v>131</v>
      </c>
      <c r="E106">
        <v>613117</v>
      </c>
      <c r="F106" t="s">
        <v>132</v>
      </c>
      <c r="G106" t="s">
        <v>31</v>
      </c>
      <c r="H106" s="3">
        <v>2583.54</v>
      </c>
      <c r="I106" t="s">
        <v>352</v>
      </c>
      <c r="J106" t="s">
        <v>353</v>
      </c>
      <c r="K106">
        <v>29494014</v>
      </c>
      <c r="L106">
        <v>22102021084909</v>
      </c>
      <c r="M106" t="s">
        <v>354</v>
      </c>
      <c r="N106" t="s">
        <v>34</v>
      </c>
      <c r="O106" t="s">
        <v>28</v>
      </c>
    </row>
    <row r="107" spans="1:15" hidden="1" x14ac:dyDescent="0.25">
      <c r="A107">
        <v>98</v>
      </c>
      <c r="B107" s="1">
        <v>44475</v>
      </c>
      <c r="C107" s="1">
        <v>44475</v>
      </c>
      <c r="D107" t="s">
        <v>35</v>
      </c>
      <c r="E107">
        <v>1006411791275</v>
      </c>
      <c r="F107" t="s">
        <v>862</v>
      </c>
      <c r="G107" t="s">
        <v>31</v>
      </c>
      <c r="H107" s="3">
        <v>0.27</v>
      </c>
      <c r="I107" t="s">
        <v>352</v>
      </c>
      <c r="J107" t="s">
        <v>352</v>
      </c>
      <c r="K107" t="s">
        <v>356</v>
      </c>
      <c r="L107">
        <v>2006129060</v>
      </c>
      <c r="M107" t="s">
        <v>357</v>
      </c>
      <c r="N107" t="s">
        <v>39</v>
      </c>
      <c r="O107" t="s">
        <v>28</v>
      </c>
    </row>
    <row r="108" spans="1:15" hidden="1" x14ac:dyDescent="0.25">
      <c r="A108">
        <v>99</v>
      </c>
      <c r="B108" s="1">
        <v>44475</v>
      </c>
      <c r="C108" s="1">
        <v>44475</v>
      </c>
      <c r="D108" t="s">
        <v>35</v>
      </c>
      <c r="E108">
        <v>1006411791275</v>
      </c>
      <c r="F108" t="s">
        <v>44</v>
      </c>
      <c r="G108" t="s">
        <v>31</v>
      </c>
      <c r="H108" s="3">
        <v>0.03</v>
      </c>
      <c r="I108" t="s">
        <v>359</v>
      </c>
      <c r="J108" t="s">
        <v>359</v>
      </c>
      <c r="K108" t="s">
        <v>356</v>
      </c>
      <c r="L108">
        <v>2006129060</v>
      </c>
      <c r="M108" t="s">
        <v>357</v>
      </c>
      <c r="N108" t="s">
        <v>39</v>
      </c>
      <c r="O108" t="s">
        <v>28</v>
      </c>
    </row>
    <row r="109" spans="1:15" hidden="1" x14ac:dyDescent="0.25">
      <c r="A109">
        <v>100</v>
      </c>
      <c r="B109" s="1">
        <v>44480</v>
      </c>
      <c r="C109" s="1">
        <v>44480</v>
      </c>
      <c r="D109" t="s">
        <v>35</v>
      </c>
      <c r="E109">
        <v>1011033596273</v>
      </c>
      <c r="F109" t="s">
        <v>747</v>
      </c>
      <c r="G109" t="s">
        <v>31</v>
      </c>
      <c r="H109" s="3">
        <v>25335.86</v>
      </c>
      <c r="I109" t="s">
        <v>360</v>
      </c>
      <c r="J109" t="s">
        <v>360</v>
      </c>
      <c r="K109" t="s">
        <v>356</v>
      </c>
      <c r="L109">
        <v>2006129060</v>
      </c>
      <c r="M109" t="s">
        <v>357</v>
      </c>
      <c r="N109" t="s">
        <v>39</v>
      </c>
      <c r="O109" t="s">
        <v>28</v>
      </c>
    </row>
    <row r="110" spans="1:15" hidden="1" x14ac:dyDescent="0.25">
      <c r="A110">
        <v>101</v>
      </c>
      <c r="B110" s="1">
        <v>44482</v>
      </c>
      <c r="C110" s="1">
        <v>44482</v>
      </c>
      <c r="D110" t="s">
        <v>62</v>
      </c>
      <c r="E110">
        <v>158087</v>
      </c>
      <c r="F110" t="s">
        <v>672</v>
      </c>
      <c r="G110" t="s">
        <v>74</v>
      </c>
      <c r="H110" s="3">
        <v>100</v>
      </c>
      <c r="I110" t="s">
        <v>362</v>
      </c>
      <c r="J110" t="s">
        <v>362</v>
      </c>
      <c r="N110" t="s">
        <v>39</v>
      </c>
      <c r="O110" t="s">
        <v>28</v>
      </c>
    </row>
    <row r="111" spans="1:15" hidden="1" x14ac:dyDescent="0.25">
      <c r="A111">
        <v>102</v>
      </c>
      <c r="B111" s="1">
        <v>44481</v>
      </c>
      <c r="C111" s="1">
        <v>44481</v>
      </c>
      <c r="D111" t="s">
        <v>29</v>
      </c>
      <c r="E111">
        <v>211012085013575</v>
      </c>
      <c r="F111" t="s">
        <v>105</v>
      </c>
      <c r="G111" t="s">
        <v>31</v>
      </c>
      <c r="H111" s="3">
        <v>903.7</v>
      </c>
      <c r="I111" t="s">
        <v>363</v>
      </c>
      <c r="J111" t="s">
        <v>364</v>
      </c>
      <c r="K111" t="s">
        <v>365</v>
      </c>
      <c r="L111" t="s">
        <v>366</v>
      </c>
      <c r="M111" t="s">
        <v>367</v>
      </c>
      <c r="N111" t="s">
        <v>34</v>
      </c>
      <c r="O111" t="s">
        <v>28</v>
      </c>
    </row>
    <row r="112" spans="1:15" hidden="1" x14ac:dyDescent="0.25">
      <c r="A112">
        <v>103</v>
      </c>
      <c r="B112" s="1">
        <v>44481</v>
      </c>
      <c r="C112" s="1">
        <v>44481</v>
      </c>
      <c r="D112" t="s">
        <v>62</v>
      </c>
      <c r="E112">
        <v>158089</v>
      </c>
      <c r="F112" t="s">
        <v>718</v>
      </c>
      <c r="G112" t="s">
        <v>74</v>
      </c>
      <c r="H112" s="3">
        <v>1500</v>
      </c>
      <c r="I112" t="s">
        <v>370</v>
      </c>
      <c r="J112" t="s">
        <v>371</v>
      </c>
      <c r="K112" t="s">
        <v>372</v>
      </c>
      <c r="N112" t="s">
        <v>39</v>
      </c>
      <c r="O112" t="s">
        <v>28</v>
      </c>
    </row>
    <row r="113" spans="1:15" x14ac:dyDescent="0.25">
      <c r="A113">
        <v>104</v>
      </c>
      <c r="B113" s="1">
        <v>44484</v>
      </c>
      <c r="C113" s="1">
        <v>44484</v>
      </c>
      <c r="D113" t="s">
        <v>131</v>
      </c>
      <c r="E113">
        <v>302795</v>
      </c>
      <c r="F113" t="s">
        <v>132</v>
      </c>
      <c r="G113" t="s">
        <v>31</v>
      </c>
      <c r="H113" s="3">
        <v>30419.05</v>
      </c>
      <c r="I113" t="s">
        <v>373</v>
      </c>
      <c r="J113" t="s">
        <v>374</v>
      </c>
      <c r="K113">
        <v>29483606</v>
      </c>
      <c r="L113">
        <v>21102021104942</v>
      </c>
      <c r="M113" t="s">
        <v>375</v>
      </c>
      <c r="N113" t="s">
        <v>34</v>
      </c>
      <c r="O113" t="s">
        <v>28</v>
      </c>
    </row>
    <row r="114" spans="1:15" hidden="1" x14ac:dyDescent="0.25">
      <c r="A114">
        <v>105</v>
      </c>
      <c r="B114" s="1">
        <v>44481</v>
      </c>
      <c r="C114" s="1">
        <v>44481</v>
      </c>
      <c r="D114" t="s">
        <v>62</v>
      </c>
      <c r="E114">
        <v>158090</v>
      </c>
      <c r="F114" t="s">
        <v>715</v>
      </c>
      <c r="G114" t="s">
        <v>74</v>
      </c>
      <c r="H114" s="3">
        <v>550.6</v>
      </c>
      <c r="I114" t="s">
        <v>373</v>
      </c>
      <c r="J114" t="s">
        <v>377</v>
      </c>
      <c r="K114" t="s">
        <v>234</v>
      </c>
      <c r="N114" t="s">
        <v>39</v>
      </c>
      <c r="O114" t="s">
        <v>28</v>
      </c>
    </row>
    <row r="115" spans="1:15" x14ac:dyDescent="0.25">
      <c r="A115">
        <v>106</v>
      </c>
      <c r="B115" s="1">
        <v>44487</v>
      </c>
      <c r="C115" s="1">
        <v>44487</v>
      </c>
      <c r="D115" t="s">
        <v>131</v>
      </c>
      <c r="E115">
        <v>915372</v>
      </c>
      <c r="F115" t="s">
        <v>132</v>
      </c>
      <c r="G115" t="s">
        <v>31</v>
      </c>
      <c r="H115" s="3">
        <v>909.4</v>
      </c>
      <c r="I115" t="s">
        <v>378</v>
      </c>
      <c r="J115" t="s">
        <v>379</v>
      </c>
      <c r="K115" t="s">
        <v>151</v>
      </c>
      <c r="N115" t="s">
        <v>34</v>
      </c>
      <c r="O115" t="s">
        <v>28</v>
      </c>
    </row>
    <row r="116" spans="1:15" x14ac:dyDescent="0.25">
      <c r="A116">
        <v>107</v>
      </c>
      <c r="B116" s="1">
        <v>44487</v>
      </c>
      <c r="C116" s="1">
        <v>44487</v>
      </c>
      <c r="D116" t="s">
        <v>131</v>
      </c>
      <c r="E116">
        <v>317974</v>
      </c>
      <c r="F116" t="s">
        <v>132</v>
      </c>
      <c r="G116" t="s">
        <v>31</v>
      </c>
      <c r="H116" s="3">
        <v>61056.68</v>
      </c>
      <c r="I116" t="s">
        <v>380</v>
      </c>
      <c r="J116" t="s">
        <v>381</v>
      </c>
      <c r="K116" t="s">
        <v>151</v>
      </c>
      <c r="N116" t="s">
        <v>34</v>
      </c>
      <c r="O116" t="s">
        <v>28</v>
      </c>
    </row>
    <row r="117" spans="1:15" x14ac:dyDescent="0.25">
      <c r="A117">
        <v>108</v>
      </c>
      <c r="B117" s="1">
        <v>44488</v>
      </c>
      <c r="C117" s="1">
        <v>44488</v>
      </c>
      <c r="D117" t="s">
        <v>131</v>
      </c>
      <c r="E117">
        <v>295066</v>
      </c>
      <c r="F117" t="s">
        <v>132</v>
      </c>
      <c r="G117" t="s">
        <v>31</v>
      </c>
      <c r="H117" s="3">
        <v>39197.81</v>
      </c>
      <c r="I117" t="s">
        <v>382</v>
      </c>
      <c r="J117" t="s">
        <v>383</v>
      </c>
      <c r="K117">
        <v>29482304</v>
      </c>
      <c r="L117">
        <v>21102021092118</v>
      </c>
      <c r="M117" t="s">
        <v>384</v>
      </c>
      <c r="N117" t="s">
        <v>34</v>
      </c>
      <c r="O117" t="s">
        <v>28</v>
      </c>
    </row>
    <row r="118" spans="1:15" hidden="1" x14ac:dyDescent="0.25">
      <c r="A118">
        <v>109</v>
      </c>
      <c r="B118" s="1">
        <v>44481</v>
      </c>
      <c r="C118" s="1">
        <v>44481</v>
      </c>
      <c r="D118" t="s">
        <v>62</v>
      </c>
      <c r="E118">
        <v>158091</v>
      </c>
      <c r="F118" t="s">
        <v>724</v>
      </c>
      <c r="G118" t="s">
        <v>74</v>
      </c>
      <c r="H118" s="3">
        <v>1500</v>
      </c>
      <c r="I118" t="s">
        <v>382</v>
      </c>
      <c r="J118" t="s">
        <v>382</v>
      </c>
      <c r="N118" t="s">
        <v>39</v>
      </c>
      <c r="O118" t="s">
        <v>28</v>
      </c>
    </row>
    <row r="119" spans="1:15" x14ac:dyDescent="0.25">
      <c r="A119">
        <v>110</v>
      </c>
      <c r="B119" s="1">
        <v>44489</v>
      </c>
      <c r="C119" s="1">
        <v>44489</v>
      </c>
      <c r="D119" t="s">
        <v>131</v>
      </c>
      <c r="E119">
        <v>196596</v>
      </c>
      <c r="F119" t="s">
        <v>132</v>
      </c>
      <c r="G119" t="s">
        <v>31</v>
      </c>
      <c r="H119" s="3">
        <v>39477.5</v>
      </c>
      <c r="I119" t="s">
        <v>386</v>
      </c>
      <c r="J119" t="s">
        <v>387</v>
      </c>
      <c r="K119">
        <v>29467354</v>
      </c>
      <c r="L119">
        <v>20102021103537</v>
      </c>
      <c r="M119" t="s">
        <v>388</v>
      </c>
      <c r="N119" t="s">
        <v>34</v>
      </c>
      <c r="O119" t="s">
        <v>28</v>
      </c>
    </row>
    <row r="120" spans="1:15" hidden="1" x14ac:dyDescent="0.25">
      <c r="A120">
        <v>111</v>
      </c>
      <c r="B120" s="1">
        <v>44480</v>
      </c>
      <c r="C120" s="1">
        <v>44480</v>
      </c>
      <c r="D120" t="s">
        <v>35</v>
      </c>
      <c r="E120">
        <v>1011810710810</v>
      </c>
      <c r="F120" t="s">
        <v>750</v>
      </c>
      <c r="G120" t="s">
        <v>31</v>
      </c>
      <c r="H120" s="3">
        <v>16184.14</v>
      </c>
      <c r="I120" t="s">
        <v>386</v>
      </c>
      <c r="J120" t="s">
        <v>390</v>
      </c>
      <c r="N120" t="s">
        <v>39</v>
      </c>
      <c r="O120" t="s">
        <v>28</v>
      </c>
    </row>
    <row r="121" spans="1:15" hidden="1" x14ac:dyDescent="0.25">
      <c r="A121">
        <v>112</v>
      </c>
      <c r="B121" s="1">
        <v>44480</v>
      </c>
      <c r="C121" s="1">
        <v>44480</v>
      </c>
      <c r="D121" t="s">
        <v>35</v>
      </c>
      <c r="E121">
        <v>1011993574858</v>
      </c>
      <c r="F121" t="s">
        <v>753</v>
      </c>
      <c r="G121" t="s">
        <v>31</v>
      </c>
      <c r="H121" s="3">
        <v>58.77</v>
      </c>
      <c r="I121" t="s">
        <v>392</v>
      </c>
      <c r="J121" t="s">
        <v>393</v>
      </c>
      <c r="K121">
        <v>6.9600020070002504E+18</v>
      </c>
      <c r="L121" t="s">
        <v>394</v>
      </c>
      <c r="M121">
        <v>437171</v>
      </c>
      <c r="N121" t="s">
        <v>39</v>
      </c>
      <c r="O121" t="s">
        <v>28</v>
      </c>
    </row>
    <row r="122" spans="1:15" x14ac:dyDescent="0.25">
      <c r="A122">
        <v>113</v>
      </c>
      <c r="B122" s="1">
        <v>44489</v>
      </c>
      <c r="C122" s="1">
        <v>44489</v>
      </c>
      <c r="D122" t="s">
        <v>131</v>
      </c>
      <c r="E122">
        <v>62569</v>
      </c>
      <c r="F122" t="s">
        <v>132</v>
      </c>
      <c r="G122" t="s">
        <v>31</v>
      </c>
      <c r="H122" s="3">
        <v>14044.43</v>
      </c>
      <c r="I122" t="s">
        <v>395</v>
      </c>
      <c r="J122" t="s">
        <v>396</v>
      </c>
      <c r="K122">
        <v>2966674</v>
      </c>
      <c r="L122">
        <v>20102021100429</v>
      </c>
      <c r="M122" t="s">
        <v>397</v>
      </c>
      <c r="N122" t="s">
        <v>34</v>
      </c>
      <c r="O122" t="s">
        <v>28</v>
      </c>
    </row>
    <row r="123" spans="1:15" hidden="1" x14ac:dyDescent="0.25">
      <c r="A123">
        <v>114</v>
      </c>
      <c r="B123" s="1">
        <v>44480</v>
      </c>
      <c r="C123" s="1">
        <v>44480</v>
      </c>
      <c r="D123" t="s">
        <v>35</v>
      </c>
      <c r="E123">
        <v>1011212685202</v>
      </c>
      <c r="F123" t="s">
        <v>756</v>
      </c>
      <c r="G123" t="s">
        <v>31</v>
      </c>
      <c r="H123" s="3">
        <v>598.36</v>
      </c>
      <c r="I123" t="s">
        <v>395</v>
      </c>
      <c r="J123" t="s">
        <v>399</v>
      </c>
      <c r="K123">
        <v>73015219</v>
      </c>
      <c r="M123">
        <v>1001000002332</v>
      </c>
      <c r="N123" t="s">
        <v>39</v>
      </c>
      <c r="O123" t="s">
        <v>28</v>
      </c>
    </row>
    <row r="124" spans="1:15" hidden="1" x14ac:dyDescent="0.25">
      <c r="A124">
        <v>115</v>
      </c>
      <c r="B124" s="1">
        <v>44480</v>
      </c>
      <c r="C124" s="1">
        <v>44480</v>
      </c>
      <c r="D124" t="s">
        <v>35</v>
      </c>
      <c r="E124">
        <v>1011896774661</v>
      </c>
      <c r="F124" t="s">
        <v>759</v>
      </c>
      <c r="G124" t="s">
        <v>31</v>
      </c>
      <c r="H124" s="3">
        <v>173.95</v>
      </c>
      <c r="I124" t="s">
        <v>401</v>
      </c>
      <c r="J124" t="s">
        <v>402</v>
      </c>
      <c r="K124">
        <v>73015919</v>
      </c>
      <c r="M124">
        <v>19102021</v>
      </c>
      <c r="N124" t="s">
        <v>39</v>
      </c>
      <c r="O124" t="s">
        <v>28</v>
      </c>
    </row>
    <row r="125" spans="1:15" hidden="1" x14ac:dyDescent="0.25">
      <c r="A125">
        <v>116</v>
      </c>
      <c r="B125" s="1">
        <v>44481</v>
      </c>
      <c r="C125" s="1">
        <v>44481</v>
      </c>
      <c r="D125" t="s">
        <v>62</v>
      </c>
      <c r="E125">
        <v>158092</v>
      </c>
      <c r="F125" t="s">
        <v>727</v>
      </c>
      <c r="G125" t="s">
        <v>74</v>
      </c>
      <c r="H125" s="3">
        <v>1500</v>
      </c>
      <c r="I125" t="s">
        <v>404</v>
      </c>
      <c r="J125" t="s">
        <v>405</v>
      </c>
      <c r="K125" t="s">
        <v>234</v>
      </c>
      <c r="N125" t="s">
        <v>39</v>
      </c>
      <c r="O125" t="s">
        <v>28</v>
      </c>
    </row>
    <row r="126" spans="1:15" x14ac:dyDescent="0.25">
      <c r="A126">
        <v>117</v>
      </c>
      <c r="B126" s="1">
        <v>44489</v>
      </c>
      <c r="C126" s="1">
        <v>44489</v>
      </c>
      <c r="D126" t="s">
        <v>131</v>
      </c>
      <c r="E126">
        <v>298529</v>
      </c>
      <c r="F126" t="s">
        <v>132</v>
      </c>
      <c r="G126" t="s">
        <v>31</v>
      </c>
      <c r="H126" s="3">
        <v>38083.25</v>
      </c>
      <c r="I126" t="s">
        <v>406</v>
      </c>
      <c r="J126" t="s">
        <v>407</v>
      </c>
      <c r="K126">
        <v>29465398</v>
      </c>
      <c r="L126">
        <v>20102021083740</v>
      </c>
      <c r="M126" t="s">
        <v>408</v>
      </c>
      <c r="N126" t="s">
        <v>34</v>
      </c>
      <c r="O126" t="s">
        <v>28</v>
      </c>
    </row>
    <row r="127" spans="1:15" hidden="1" x14ac:dyDescent="0.25">
      <c r="A127">
        <v>118</v>
      </c>
      <c r="B127" s="1">
        <v>44481</v>
      </c>
      <c r="C127" s="1">
        <v>44481</v>
      </c>
      <c r="D127" t="s">
        <v>62</v>
      </c>
      <c r="E127">
        <v>158093</v>
      </c>
      <c r="F127" t="s">
        <v>721</v>
      </c>
      <c r="G127" t="s">
        <v>74</v>
      </c>
      <c r="H127" s="3">
        <v>1500</v>
      </c>
      <c r="I127" t="s">
        <v>406</v>
      </c>
      <c r="J127" t="s">
        <v>406</v>
      </c>
      <c r="N127" t="s">
        <v>39</v>
      </c>
      <c r="O127" t="s">
        <v>28</v>
      </c>
    </row>
    <row r="128" spans="1:15" hidden="1" x14ac:dyDescent="0.25">
      <c r="A128">
        <v>119</v>
      </c>
      <c r="B128" s="1">
        <v>44482</v>
      </c>
      <c r="C128" s="1">
        <v>44482</v>
      </c>
      <c r="D128" t="s">
        <v>62</v>
      </c>
      <c r="E128">
        <v>158094</v>
      </c>
      <c r="F128" t="s">
        <v>674</v>
      </c>
      <c r="G128" t="s">
        <v>74</v>
      </c>
      <c r="H128" s="3">
        <v>1399.09</v>
      </c>
      <c r="I128" t="s">
        <v>411</v>
      </c>
      <c r="J128" t="s">
        <v>412</v>
      </c>
      <c r="N128" t="s">
        <v>39</v>
      </c>
      <c r="O128" t="s">
        <v>28</v>
      </c>
    </row>
    <row r="129" spans="1:15" hidden="1" x14ac:dyDescent="0.25">
      <c r="A129">
        <v>120</v>
      </c>
      <c r="B129" s="1">
        <v>44481</v>
      </c>
      <c r="C129" s="1">
        <v>44481</v>
      </c>
      <c r="D129" t="s">
        <v>29</v>
      </c>
      <c r="E129">
        <v>211012092390184</v>
      </c>
      <c r="F129" t="s">
        <v>105</v>
      </c>
      <c r="G129" t="s">
        <v>31</v>
      </c>
      <c r="H129" s="3">
        <v>668514.17000000004</v>
      </c>
      <c r="I129" t="s">
        <v>413</v>
      </c>
      <c r="J129" t="s">
        <v>414</v>
      </c>
      <c r="K129" t="s">
        <v>415</v>
      </c>
      <c r="L129" t="s">
        <v>222</v>
      </c>
      <c r="M129" t="s">
        <v>416</v>
      </c>
      <c r="N129" t="s">
        <v>34</v>
      </c>
      <c r="O129" t="s">
        <v>28</v>
      </c>
    </row>
    <row r="130" spans="1:15" hidden="1" x14ac:dyDescent="0.25">
      <c r="A130">
        <v>121</v>
      </c>
      <c r="B130" s="1">
        <v>44482</v>
      </c>
      <c r="C130" s="1">
        <v>44483</v>
      </c>
      <c r="D130" t="s">
        <v>62</v>
      </c>
      <c r="E130">
        <v>158095</v>
      </c>
      <c r="F130" t="s">
        <v>622</v>
      </c>
      <c r="G130" t="s">
        <v>31</v>
      </c>
      <c r="H130" s="3">
        <v>990.77</v>
      </c>
      <c r="I130" t="s">
        <v>418</v>
      </c>
      <c r="J130" t="s">
        <v>419</v>
      </c>
      <c r="K130" t="s">
        <v>420</v>
      </c>
      <c r="N130" t="s">
        <v>39</v>
      </c>
      <c r="O130" t="s">
        <v>28</v>
      </c>
    </row>
    <row r="131" spans="1:15" hidden="1" x14ac:dyDescent="0.25">
      <c r="A131">
        <v>122</v>
      </c>
      <c r="B131" s="1">
        <v>44481</v>
      </c>
      <c r="C131" s="1">
        <v>44481</v>
      </c>
      <c r="D131" t="s">
        <v>29</v>
      </c>
      <c r="E131">
        <v>211012064913814</v>
      </c>
      <c r="F131" t="s">
        <v>105</v>
      </c>
      <c r="G131" t="s">
        <v>31</v>
      </c>
      <c r="H131" s="3">
        <v>4000</v>
      </c>
      <c r="I131" t="s">
        <v>421</v>
      </c>
      <c r="J131" t="s">
        <v>422</v>
      </c>
      <c r="K131">
        <v>876017195</v>
      </c>
      <c r="L131" t="s">
        <v>423</v>
      </c>
      <c r="N131" t="s">
        <v>34</v>
      </c>
      <c r="O131" t="s">
        <v>28</v>
      </c>
    </row>
    <row r="132" spans="1:15" hidden="1" x14ac:dyDescent="0.25">
      <c r="A132">
        <v>123</v>
      </c>
      <c r="B132" s="1">
        <v>44483</v>
      </c>
      <c r="C132" s="1">
        <v>44483</v>
      </c>
      <c r="D132" t="s">
        <v>62</v>
      </c>
      <c r="E132">
        <v>158096</v>
      </c>
      <c r="F132" t="s">
        <v>584</v>
      </c>
      <c r="G132" t="s">
        <v>31</v>
      </c>
      <c r="H132" s="3">
        <v>6649.16</v>
      </c>
      <c r="I132" t="s">
        <v>425</v>
      </c>
      <c r="J132" t="s">
        <v>426</v>
      </c>
      <c r="K132" t="s">
        <v>427</v>
      </c>
      <c r="N132" t="s">
        <v>39</v>
      </c>
      <c r="O132" t="s">
        <v>28</v>
      </c>
    </row>
    <row r="133" spans="1:15" hidden="1" x14ac:dyDescent="0.25">
      <c r="A133">
        <v>124</v>
      </c>
      <c r="B133" s="1">
        <v>44480</v>
      </c>
      <c r="C133" s="1">
        <v>44480</v>
      </c>
      <c r="D133" t="s">
        <v>35</v>
      </c>
      <c r="E133">
        <v>211011034218720</v>
      </c>
      <c r="F133" t="s">
        <v>764</v>
      </c>
      <c r="G133" t="s">
        <v>31</v>
      </c>
      <c r="H133" s="3">
        <v>0.2</v>
      </c>
      <c r="I133" t="s">
        <v>429</v>
      </c>
      <c r="J133" t="s">
        <v>430</v>
      </c>
      <c r="K133" t="s">
        <v>431</v>
      </c>
      <c r="L133" t="s">
        <v>432</v>
      </c>
      <c r="M133" t="s">
        <v>433</v>
      </c>
      <c r="N133" t="s">
        <v>39</v>
      </c>
      <c r="O133" t="s">
        <v>28</v>
      </c>
    </row>
    <row r="134" spans="1:15" hidden="1" x14ac:dyDescent="0.25">
      <c r="A134">
        <v>125</v>
      </c>
      <c r="B134" s="1">
        <v>44480</v>
      </c>
      <c r="C134" s="1">
        <v>44480</v>
      </c>
      <c r="D134" t="s">
        <v>35</v>
      </c>
      <c r="E134">
        <v>211011034218720</v>
      </c>
      <c r="F134" t="s">
        <v>44</v>
      </c>
      <c r="G134" t="s">
        <v>31</v>
      </c>
      <c r="H134" s="3">
        <v>0.02</v>
      </c>
      <c r="I134" t="s">
        <v>434</v>
      </c>
      <c r="J134" t="s">
        <v>435</v>
      </c>
      <c r="K134" t="s">
        <v>431</v>
      </c>
      <c r="L134" t="s">
        <v>432</v>
      </c>
      <c r="M134" t="s">
        <v>433</v>
      </c>
      <c r="N134" t="s">
        <v>39</v>
      </c>
      <c r="O134" t="s">
        <v>28</v>
      </c>
    </row>
    <row r="135" spans="1:15" hidden="1" x14ac:dyDescent="0.25">
      <c r="A135">
        <v>126</v>
      </c>
      <c r="B135" s="1">
        <v>44480</v>
      </c>
      <c r="C135" s="1">
        <v>44480</v>
      </c>
      <c r="D135" t="s">
        <v>35</v>
      </c>
      <c r="E135">
        <v>211011097459229</v>
      </c>
      <c r="F135" t="s">
        <v>764</v>
      </c>
      <c r="G135" t="s">
        <v>31</v>
      </c>
      <c r="H135" s="3">
        <v>0.2</v>
      </c>
      <c r="I135" t="s">
        <v>437</v>
      </c>
      <c r="J135" t="s">
        <v>438</v>
      </c>
      <c r="K135" t="s">
        <v>431</v>
      </c>
      <c r="L135" t="s">
        <v>432</v>
      </c>
      <c r="M135" t="s">
        <v>433</v>
      </c>
      <c r="N135" t="s">
        <v>39</v>
      </c>
      <c r="O135" t="s">
        <v>28</v>
      </c>
    </row>
    <row r="136" spans="1:15" hidden="1" x14ac:dyDescent="0.25">
      <c r="A136">
        <v>127</v>
      </c>
      <c r="B136" s="1">
        <v>44483</v>
      </c>
      <c r="C136" s="1">
        <v>44483</v>
      </c>
      <c r="D136" t="s">
        <v>62</v>
      </c>
      <c r="E136">
        <v>158097</v>
      </c>
      <c r="F136" t="s">
        <v>600</v>
      </c>
      <c r="G136" t="s">
        <v>69</v>
      </c>
      <c r="H136" s="3">
        <v>80</v>
      </c>
      <c r="I136" t="s">
        <v>441</v>
      </c>
      <c r="J136" t="s">
        <v>442</v>
      </c>
      <c r="K136" t="s">
        <v>443</v>
      </c>
      <c r="N136" t="s">
        <v>39</v>
      </c>
      <c r="O136" t="s">
        <v>28</v>
      </c>
    </row>
    <row r="137" spans="1:15" hidden="1" x14ac:dyDescent="0.25">
      <c r="A137">
        <v>128</v>
      </c>
      <c r="B137" s="1">
        <v>44483</v>
      </c>
      <c r="C137" s="1">
        <v>44483</v>
      </c>
      <c r="D137" t="s">
        <v>62</v>
      </c>
      <c r="E137">
        <v>158100</v>
      </c>
      <c r="F137" t="s">
        <v>612</v>
      </c>
      <c r="G137" t="s">
        <v>31</v>
      </c>
      <c r="H137" s="3">
        <v>779.67</v>
      </c>
      <c r="I137" t="s">
        <v>445</v>
      </c>
      <c r="J137" t="s">
        <v>446</v>
      </c>
      <c r="K137" t="s">
        <v>443</v>
      </c>
      <c r="N137" t="s">
        <v>39</v>
      </c>
      <c r="O137" t="s">
        <v>28</v>
      </c>
    </row>
    <row r="138" spans="1:15" hidden="1" x14ac:dyDescent="0.25">
      <c r="A138">
        <v>129</v>
      </c>
      <c r="B138" s="1">
        <v>44483</v>
      </c>
      <c r="C138" s="1">
        <v>44483</v>
      </c>
      <c r="D138" t="s">
        <v>62</v>
      </c>
      <c r="E138">
        <v>158101</v>
      </c>
      <c r="F138" t="s">
        <v>597</v>
      </c>
      <c r="G138" t="s">
        <v>64</v>
      </c>
      <c r="H138" s="3">
        <v>270</v>
      </c>
      <c r="I138" t="s">
        <v>448</v>
      </c>
      <c r="J138" t="s">
        <v>449</v>
      </c>
      <c r="K138" t="s">
        <v>450</v>
      </c>
      <c r="N138" t="s">
        <v>39</v>
      </c>
      <c r="O138" t="s">
        <v>28</v>
      </c>
    </row>
    <row r="139" spans="1:15" hidden="1" x14ac:dyDescent="0.25">
      <c r="A139">
        <v>130</v>
      </c>
      <c r="B139" s="1">
        <v>44488</v>
      </c>
      <c r="C139" s="1">
        <v>44488</v>
      </c>
      <c r="D139" t="s">
        <v>62</v>
      </c>
      <c r="E139">
        <v>158102</v>
      </c>
      <c r="F139" t="s">
        <v>444</v>
      </c>
      <c r="G139" t="s">
        <v>440</v>
      </c>
      <c r="H139" s="3">
        <v>182.53</v>
      </c>
      <c r="I139" t="s">
        <v>452</v>
      </c>
      <c r="J139" t="s">
        <v>453</v>
      </c>
      <c r="K139" t="s">
        <v>454</v>
      </c>
      <c r="N139" t="s">
        <v>39</v>
      </c>
      <c r="O139" t="s">
        <v>28</v>
      </c>
    </row>
    <row r="140" spans="1:15" hidden="1" x14ac:dyDescent="0.25">
      <c r="A140">
        <v>131</v>
      </c>
      <c r="B140" s="1">
        <v>44480</v>
      </c>
      <c r="C140" s="1">
        <v>44480</v>
      </c>
      <c r="D140" t="s">
        <v>35</v>
      </c>
      <c r="E140">
        <v>211011097459229</v>
      </c>
      <c r="F140" t="s">
        <v>44</v>
      </c>
      <c r="G140" t="s">
        <v>31</v>
      </c>
      <c r="H140" s="3">
        <v>0.02</v>
      </c>
      <c r="I140" t="s">
        <v>456</v>
      </c>
      <c r="J140" t="s">
        <v>457</v>
      </c>
      <c r="K140">
        <v>350000000343064</v>
      </c>
      <c r="L140" t="s">
        <v>458</v>
      </c>
      <c r="M140" t="s">
        <v>459</v>
      </c>
      <c r="N140" t="s">
        <v>39</v>
      </c>
      <c r="O140" t="s">
        <v>28</v>
      </c>
    </row>
    <row r="141" spans="1:15" hidden="1" x14ac:dyDescent="0.25">
      <c r="A141">
        <v>132</v>
      </c>
      <c r="B141" s="1">
        <v>44480</v>
      </c>
      <c r="C141" s="1">
        <v>44480</v>
      </c>
      <c r="D141" t="s">
        <v>35</v>
      </c>
      <c r="E141">
        <v>211011014731573</v>
      </c>
      <c r="F141" t="s">
        <v>777</v>
      </c>
      <c r="G141" t="s">
        <v>31</v>
      </c>
      <c r="H141" s="3">
        <v>14134.29</v>
      </c>
      <c r="I141" t="s">
        <v>460</v>
      </c>
      <c r="J141" t="s">
        <v>461</v>
      </c>
      <c r="K141">
        <v>350000000343064</v>
      </c>
      <c r="L141" t="s">
        <v>458</v>
      </c>
      <c r="M141" t="s">
        <v>459</v>
      </c>
      <c r="N141" t="s">
        <v>39</v>
      </c>
      <c r="O141" t="s">
        <v>28</v>
      </c>
    </row>
    <row r="142" spans="1:15" hidden="1" x14ac:dyDescent="0.25">
      <c r="A142">
        <v>133</v>
      </c>
      <c r="B142" s="1">
        <v>44484</v>
      </c>
      <c r="C142" s="1">
        <v>44484</v>
      </c>
      <c r="D142" t="s">
        <v>62</v>
      </c>
      <c r="E142">
        <v>158103</v>
      </c>
      <c r="F142" t="s">
        <v>528</v>
      </c>
      <c r="G142" t="s">
        <v>69</v>
      </c>
      <c r="H142" s="3">
        <v>600</v>
      </c>
      <c r="I142" t="s">
        <v>463</v>
      </c>
      <c r="J142" t="s">
        <v>464</v>
      </c>
      <c r="K142" t="s">
        <v>465</v>
      </c>
      <c r="N142" t="s">
        <v>39</v>
      </c>
      <c r="O142" t="s">
        <v>28</v>
      </c>
    </row>
    <row r="143" spans="1:15" hidden="1" x14ac:dyDescent="0.25">
      <c r="A143">
        <v>134</v>
      </c>
      <c r="B143" s="1">
        <v>44488</v>
      </c>
      <c r="C143" s="1">
        <v>44488</v>
      </c>
      <c r="D143" t="s">
        <v>62</v>
      </c>
      <c r="E143">
        <v>158104</v>
      </c>
      <c r="F143" t="s">
        <v>451</v>
      </c>
      <c r="G143" t="s">
        <v>79</v>
      </c>
      <c r="H143" s="3">
        <v>108.65</v>
      </c>
      <c r="I143" t="s">
        <v>467</v>
      </c>
      <c r="J143" t="s">
        <v>468</v>
      </c>
      <c r="K143" t="s">
        <v>234</v>
      </c>
      <c r="N143" t="s">
        <v>39</v>
      </c>
      <c r="O143" t="s">
        <v>28</v>
      </c>
    </row>
    <row r="144" spans="1:15" hidden="1" x14ac:dyDescent="0.25">
      <c r="A144">
        <v>135</v>
      </c>
      <c r="B144" s="1">
        <v>44481</v>
      </c>
      <c r="C144" s="1">
        <v>44481</v>
      </c>
      <c r="D144" t="s">
        <v>29</v>
      </c>
      <c r="E144">
        <v>1012316031060</v>
      </c>
      <c r="F144" t="s">
        <v>96</v>
      </c>
      <c r="G144" t="s">
        <v>31</v>
      </c>
      <c r="H144" s="3">
        <v>70813.7</v>
      </c>
      <c r="I144" t="s">
        <v>469</v>
      </c>
      <c r="J144" t="s">
        <v>470</v>
      </c>
      <c r="K144" t="s">
        <v>471</v>
      </c>
      <c r="L144" t="s">
        <v>472</v>
      </c>
      <c r="M144" t="s">
        <v>473</v>
      </c>
      <c r="N144" t="s">
        <v>34</v>
      </c>
      <c r="O144" t="s">
        <v>28</v>
      </c>
    </row>
    <row r="145" spans="1:15" hidden="1" x14ac:dyDescent="0.25">
      <c r="A145">
        <v>136</v>
      </c>
      <c r="B145" s="1">
        <v>44480</v>
      </c>
      <c r="C145" s="1">
        <v>44480</v>
      </c>
      <c r="D145" t="s">
        <v>35</v>
      </c>
      <c r="E145">
        <v>211011043540676</v>
      </c>
      <c r="F145" t="s">
        <v>777</v>
      </c>
      <c r="G145" t="s">
        <v>31</v>
      </c>
      <c r="H145" s="3">
        <v>10979.81</v>
      </c>
      <c r="I145" t="s">
        <v>475</v>
      </c>
      <c r="J145" t="s">
        <v>476</v>
      </c>
      <c r="K145">
        <v>42120475</v>
      </c>
      <c r="L145" t="s">
        <v>477</v>
      </c>
      <c r="M145">
        <v>142433</v>
      </c>
      <c r="N145" t="s">
        <v>39</v>
      </c>
      <c r="O145" t="s">
        <v>28</v>
      </c>
    </row>
    <row r="146" spans="1:15" hidden="1" x14ac:dyDescent="0.25">
      <c r="A146">
        <v>137</v>
      </c>
      <c r="B146" s="1">
        <v>44480</v>
      </c>
      <c r="C146" s="1">
        <v>44480</v>
      </c>
      <c r="D146" t="s">
        <v>35</v>
      </c>
      <c r="E146">
        <v>1011647486609</v>
      </c>
      <c r="F146" t="s">
        <v>789</v>
      </c>
      <c r="G146" t="s">
        <v>31</v>
      </c>
      <c r="H146" s="3">
        <v>288.05</v>
      </c>
      <c r="I146" t="s">
        <v>478</v>
      </c>
      <c r="J146" t="s">
        <v>479</v>
      </c>
      <c r="K146">
        <v>42120289</v>
      </c>
      <c r="L146" t="s">
        <v>477</v>
      </c>
      <c r="M146">
        <v>142433</v>
      </c>
      <c r="N146" t="s">
        <v>39</v>
      </c>
      <c r="O146" t="s">
        <v>28</v>
      </c>
    </row>
    <row r="147" spans="1:15" x14ac:dyDescent="0.25">
      <c r="A147">
        <v>138</v>
      </c>
      <c r="B147" s="1">
        <v>44490</v>
      </c>
      <c r="C147" s="1">
        <v>44490</v>
      </c>
      <c r="D147" t="s">
        <v>131</v>
      </c>
      <c r="E147">
        <v>772424</v>
      </c>
      <c r="F147" t="s">
        <v>132</v>
      </c>
      <c r="G147" t="s">
        <v>31</v>
      </c>
      <c r="H147" s="3">
        <v>14868.66</v>
      </c>
      <c r="I147" t="s">
        <v>480</v>
      </c>
      <c r="J147" t="s">
        <v>481</v>
      </c>
      <c r="K147">
        <v>29449650</v>
      </c>
      <c r="L147">
        <v>19102021084844</v>
      </c>
      <c r="M147" t="s">
        <v>482</v>
      </c>
      <c r="N147" t="s">
        <v>34</v>
      </c>
      <c r="O147" t="s">
        <v>28</v>
      </c>
    </row>
    <row r="148" spans="1:15" hidden="1" x14ac:dyDescent="0.25">
      <c r="A148">
        <v>139</v>
      </c>
      <c r="B148" s="1">
        <v>44481</v>
      </c>
      <c r="C148" s="1">
        <v>44481</v>
      </c>
      <c r="D148" t="s">
        <v>35</v>
      </c>
      <c r="E148">
        <v>1012395420146</v>
      </c>
      <c r="F148" t="s">
        <v>655</v>
      </c>
      <c r="G148" t="s">
        <v>31</v>
      </c>
      <c r="H148" s="3">
        <v>82.4</v>
      </c>
      <c r="I148" t="s">
        <v>480</v>
      </c>
      <c r="J148" t="s">
        <v>480</v>
      </c>
      <c r="K148" t="s">
        <v>484</v>
      </c>
      <c r="L148">
        <v>1410600817</v>
      </c>
      <c r="M148" t="s">
        <v>485</v>
      </c>
      <c r="N148" t="s">
        <v>39</v>
      </c>
      <c r="O148" t="s">
        <v>28</v>
      </c>
    </row>
    <row r="149" spans="1:15" hidden="1" x14ac:dyDescent="0.25">
      <c r="A149">
        <v>140</v>
      </c>
      <c r="B149" s="1">
        <v>44488</v>
      </c>
      <c r="C149" s="1">
        <v>44488</v>
      </c>
      <c r="D149" t="s">
        <v>62</v>
      </c>
      <c r="E149">
        <v>158105</v>
      </c>
      <c r="F149" t="s">
        <v>439</v>
      </c>
      <c r="G149" t="s">
        <v>440</v>
      </c>
      <c r="H149" s="3">
        <v>226.35</v>
      </c>
      <c r="I149" t="s">
        <v>487</v>
      </c>
      <c r="J149" t="s">
        <v>487</v>
      </c>
      <c r="N149" t="s">
        <v>39</v>
      </c>
      <c r="O149" t="s">
        <v>28</v>
      </c>
    </row>
    <row r="150" spans="1:15" hidden="1" x14ac:dyDescent="0.25">
      <c r="A150">
        <v>141</v>
      </c>
      <c r="B150" s="1">
        <v>44481</v>
      </c>
      <c r="C150" s="1">
        <v>44481</v>
      </c>
      <c r="D150" t="s">
        <v>35</v>
      </c>
      <c r="E150">
        <v>1012488521398</v>
      </c>
      <c r="F150" t="s">
        <v>655</v>
      </c>
      <c r="G150" t="s">
        <v>31</v>
      </c>
      <c r="H150" s="3">
        <v>3509.88</v>
      </c>
      <c r="I150" t="s">
        <v>489</v>
      </c>
      <c r="J150" t="s">
        <v>490</v>
      </c>
      <c r="K150">
        <v>72496459</v>
      </c>
      <c r="M150">
        <v>14102021</v>
      </c>
      <c r="N150" t="s">
        <v>39</v>
      </c>
      <c r="O150" t="s">
        <v>28</v>
      </c>
    </row>
    <row r="151" spans="1:15" hidden="1" x14ac:dyDescent="0.25">
      <c r="A151">
        <v>142</v>
      </c>
      <c r="B151" s="1">
        <v>44482</v>
      </c>
      <c r="C151" s="1">
        <v>44482</v>
      </c>
      <c r="D151" t="s">
        <v>29</v>
      </c>
      <c r="E151">
        <v>211013086763668</v>
      </c>
      <c r="F151" t="s">
        <v>105</v>
      </c>
      <c r="G151" t="s">
        <v>31</v>
      </c>
      <c r="H151" s="3">
        <v>15770.61</v>
      </c>
      <c r="I151" t="s">
        <v>491</v>
      </c>
      <c r="J151" t="s">
        <v>492</v>
      </c>
      <c r="K151" t="s">
        <v>183</v>
      </c>
      <c r="N151" t="s">
        <v>34</v>
      </c>
      <c r="O151" t="s">
        <v>28</v>
      </c>
    </row>
    <row r="152" spans="1:15" hidden="1" x14ac:dyDescent="0.25">
      <c r="A152">
        <v>143</v>
      </c>
      <c r="B152" s="1">
        <v>44481</v>
      </c>
      <c r="C152" s="1">
        <v>44481</v>
      </c>
      <c r="D152" t="s">
        <v>35</v>
      </c>
      <c r="E152">
        <v>1012361672954</v>
      </c>
      <c r="F152" t="s">
        <v>655</v>
      </c>
      <c r="G152" t="s">
        <v>31</v>
      </c>
      <c r="H152" s="3">
        <v>343.25</v>
      </c>
      <c r="I152" t="s">
        <v>493</v>
      </c>
      <c r="J152" t="s">
        <v>494</v>
      </c>
      <c r="N152" t="s">
        <v>39</v>
      </c>
      <c r="O152" t="s">
        <v>28</v>
      </c>
    </row>
    <row r="153" spans="1:15" hidden="1" x14ac:dyDescent="0.25">
      <c r="A153">
        <v>144</v>
      </c>
      <c r="B153" s="1">
        <v>44481</v>
      </c>
      <c r="C153" s="1">
        <v>44481</v>
      </c>
      <c r="D153" t="s">
        <v>35</v>
      </c>
      <c r="E153">
        <v>1012931450255</v>
      </c>
      <c r="F153" t="s">
        <v>655</v>
      </c>
      <c r="G153" t="s">
        <v>31</v>
      </c>
      <c r="H153" s="3">
        <v>7784.52</v>
      </c>
      <c r="I153" t="s">
        <v>496</v>
      </c>
      <c r="J153" t="s">
        <v>497</v>
      </c>
      <c r="K153">
        <v>72923278</v>
      </c>
      <c r="M153">
        <v>18102021</v>
      </c>
      <c r="N153" t="s">
        <v>39</v>
      </c>
      <c r="O153" t="s">
        <v>28</v>
      </c>
    </row>
    <row r="154" spans="1:15" hidden="1" x14ac:dyDescent="0.25">
      <c r="A154">
        <v>145</v>
      </c>
      <c r="B154" s="1">
        <v>44481</v>
      </c>
      <c r="C154" s="1">
        <v>44481</v>
      </c>
      <c r="D154" t="s">
        <v>35</v>
      </c>
      <c r="E154">
        <v>1012220169637</v>
      </c>
      <c r="F154" t="s">
        <v>655</v>
      </c>
      <c r="G154" t="s">
        <v>31</v>
      </c>
      <c r="H154" s="3">
        <v>3541.69</v>
      </c>
      <c r="I154" t="s">
        <v>499</v>
      </c>
      <c r="J154" t="s">
        <v>500</v>
      </c>
      <c r="K154">
        <v>72922611</v>
      </c>
      <c r="M154">
        <v>18102021</v>
      </c>
      <c r="N154" t="s">
        <v>39</v>
      </c>
      <c r="O154" t="s">
        <v>28</v>
      </c>
    </row>
    <row r="155" spans="1:15" hidden="1" x14ac:dyDescent="0.25">
      <c r="A155">
        <v>146</v>
      </c>
      <c r="B155" s="1">
        <v>44481</v>
      </c>
      <c r="C155" s="1">
        <v>44481</v>
      </c>
      <c r="D155" t="s">
        <v>35</v>
      </c>
      <c r="E155">
        <v>1012627342149</v>
      </c>
      <c r="F155" t="s">
        <v>655</v>
      </c>
      <c r="G155" t="s">
        <v>31</v>
      </c>
      <c r="H155" s="3">
        <v>27055.78</v>
      </c>
      <c r="I155" t="s">
        <v>502</v>
      </c>
      <c r="J155" t="s">
        <v>503</v>
      </c>
      <c r="K155">
        <v>72876110</v>
      </c>
      <c r="M155">
        <v>18102021</v>
      </c>
      <c r="N155" t="s">
        <v>39</v>
      </c>
      <c r="O155" t="s">
        <v>28</v>
      </c>
    </row>
    <row r="156" spans="1:15" hidden="1" x14ac:dyDescent="0.25">
      <c r="A156">
        <v>147</v>
      </c>
      <c r="B156" s="1">
        <v>44488</v>
      </c>
      <c r="C156" s="1">
        <v>44488</v>
      </c>
      <c r="D156" t="s">
        <v>62</v>
      </c>
      <c r="E156">
        <v>158106</v>
      </c>
      <c r="F156" t="s">
        <v>417</v>
      </c>
      <c r="G156" t="s">
        <v>69</v>
      </c>
      <c r="H156" s="3">
        <v>181.08</v>
      </c>
      <c r="I156" t="s">
        <v>505</v>
      </c>
      <c r="J156" t="s">
        <v>506</v>
      </c>
      <c r="K156" t="s">
        <v>507</v>
      </c>
      <c r="N156" t="s">
        <v>39</v>
      </c>
      <c r="O156" t="s">
        <v>28</v>
      </c>
    </row>
    <row r="157" spans="1:15" x14ac:dyDescent="0.25">
      <c r="A157">
        <v>148</v>
      </c>
      <c r="B157" s="1">
        <v>44490</v>
      </c>
      <c r="C157" s="1">
        <v>44490</v>
      </c>
      <c r="D157" t="s">
        <v>131</v>
      </c>
      <c r="E157">
        <v>365483</v>
      </c>
      <c r="F157" t="s">
        <v>194</v>
      </c>
      <c r="G157" t="s">
        <v>74</v>
      </c>
      <c r="H157" s="3">
        <v>38.4</v>
      </c>
      <c r="I157" t="s">
        <v>508</v>
      </c>
      <c r="J157" t="s">
        <v>509</v>
      </c>
      <c r="K157">
        <v>29432372</v>
      </c>
      <c r="L157">
        <v>18102021094902</v>
      </c>
      <c r="M157" t="s">
        <v>510</v>
      </c>
      <c r="N157" t="s">
        <v>34</v>
      </c>
      <c r="O157" t="s">
        <v>28</v>
      </c>
    </row>
    <row r="158" spans="1:15" x14ac:dyDescent="0.25">
      <c r="A158">
        <v>149</v>
      </c>
      <c r="B158" s="1">
        <v>44490</v>
      </c>
      <c r="C158" s="1">
        <v>44490</v>
      </c>
      <c r="D158" t="s">
        <v>131</v>
      </c>
      <c r="E158">
        <v>458360</v>
      </c>
      <c r="F158" t="s">
        <v>194</v>
      </c>
      <c r="G158" t="s">
        <v>74</v>
      </c>
      <c r="H158" s="3">
        <v>19.8</v>
      </c>
      <c r="I158" t="s">
        <v>508</v>
      </c>
      <c r="J158" t="s">
        <v>511</v>
      </c>
      <c r="K158">
        <v>29432326</v>
      </c>
      <c r="L158">
        <v>18102021094809</v>
      </c>
      <c r="M158" t="s">
        <v>512</v>
      </c>
      <c r="N158" t="s">
        <v>34</v>
      </c>
      <c r="O158" t="s">
        <v>28</v>
      </c>
    </row>
    <row r="159" spans="1:15" hidden="1" x14ac:dyDescent="0.25">
      <c r="A159">
        <v>150</v>
      </c>
      <c r="B159" s="1">
        <v>44482</v>
      </c>
      <c r="C159" s="1">
        <v>44482</v>
      </c>
      <c r="D159" t="s">
        <v>29</v>
      </c>
      <c r="E159">
        <v>1013544182593</v>
      </c>
      <c r="F159" t="s">
        <v>96</v>
      </c>
      <c r="G159" t="s">
        <v>31</v>
      </c>
      <c r="H159" s="3">
        <v>41928.51</v>
      </c>
      <c r="I159" t="s">
        <v>508</v>
      </c>
      <c r="J159" t="s">
        <v>513</v>
      </c>
      <c r="K159" t="s">
        <v>514</v>
      </c>
      <c r="L159" t="s">
        <v>515</v>
      </c>
      <c r="M159" t="s">
        <v>516</v>
      </c>
      <c r="N159" t="s">
        <v>34</v>
      </c>
      <c r="O159" t="s">
        <v>28</v>
      </c>
    </row>
    <row r="160" spans="1:15" hidden="1" x14ac:dyDescent="0.25">
      <c r="A160">
        <v>151</v>
      </c>
      <c r="B160" s="1">
        <v>44482</v>
      </c>
      <c r="C160" s="1">
        <v>44482</v>
      </c>
      <c r="D160" t="s">
        <v>29</v>
      </c>
      <c r="E160">
        <v>211013083415790</v>
      </c>
      <c r="F160" t="s">
        <v>105</v>
      </c>
      <c r="G160" t="s">
        <v>31</v>
      </c>
      <c r="H160" s="3">
        <v>7.12</v>
      </c>
      <c r="I160" t="s">
        <v>517</v>
      </c>
      <c r="J160" t="s">
        <v>518</v>
      </c>
      <c r="K160" t="s">
        <v>296</v>
      </c>
      <c r="L160" t="s">
        <v>519</v>
      </c>
      <c r="M160" t="s">
        <v>520</v>
      </c>
      <c r="N160" t="s">
        <v>34</v>
      </c>
      <c r="O160" t="s">
        <v>28</v>
      </c>
    </row>
    <row r="161" spans="1:15" hidden="1" x14ac:dyDescent="0.25">
      <c r="A161">
        <v>152</v>
      </c>
      <c r="B161" s="1">
        <v>44481</v>
      </c>
      <c r="C161" s="1">
        <v>44481</v>
      </c>
      <c r="D161" t="s">
        <v>35</v>
      </c>
      <c r="E161">
        <v>1012419048617</v>
      </c>
      <c r="F161" t="s">
        <v>740</v>
      </c>
      <c r="G161" t="s">
        <v>31</v>
      </c>
      <c r="H161" s="3">
        <v>366.95</v>
      </c>
      <c r="I161" t="s">
        <v>521</v>
      </c>
      <c r="J161" t="s">
        <v>522</v>
      </c>
      <c r="K161" t="s">
        <v>523</v>
      </c>
      <c r="L161">
        <v>9030148337</v>
      </c>
      <c r="M161" t="s">
        <v>357</v>
      </c>
      <c r="N161" t="s">
        <v>39</v>
      </c>
      <c r="O161" t="s">
        <v>28</v>
      </c>
    </row>
    <row r="162" spans="1:15" hidden="1" x14ac:dyDescent="0.25">
      <c r="A162">
        <v>153</v>
      </c>
      <c r="B162" s="1">
        <v>44482</v>
      </c>
      <c r="C162" s="1">
        <v>44482</v>
      </c>
      <c r="D162" t="s">
        <v>35</v>
      </c>
      <c r="E162">
        <v>1013483241023</v>
      </c>
      <c r="F162" t="s">
        <v>635</v>
      </c>
      <c r="G162" t="s">
        <v>31</v>
      </c>
      <c r="H162" s="3">
        <v>85.48</v>
      </c>
      <c r="I162" t="s">
        <v>524</v>
      </c>
      <c r="J162" t="s">
        <v>525</v>
      </c>
      <c r="K162" t="s">
        <v>523</v>
      </c>
      <c r="L162">
        <v>9030148337</v>
      </c>
      <c r="M162" t="s">
        <v>357</v>
      </c>
      <c r="N162" t="s">
        <v>39</v>
      </c>
      <c r="O162" t="s">
        <v>28</v>
      </c>
    </row>
    <row r="163" spans="1:15" hidden="1" x14ac:dyDescent="0.25">
      <c r="A163">
        <v>154</v>
      </c>
      <c r="B163" s="1">
        <v>44482</v>
      </c>
      <c r="C163" s="1">
        <v>44482</v>
      </c>
      <c r="D163" t="s">
        <v>35</v>
      </c>
      <c r="E163">
        <v>1013648267311</v>
      </c>
      <c r="F163" t="s">
        <v>638</v>
      </c>
      <c r="G163" t="s">
        <v>31</v>
      </c>
      <c r="H163" s="3">
        <v>800000</v>
      </c>
      <c r="I163" t="s">
        <v>526</v>
      </c>
      <c r="J163" t="s">
        <v>527</v>
      </c>
      <c r="K163" t="s">
        <v>523</v>
      </c>
      <c r="L163">
        <v>9030148337</v>
      </c>
      <c r="M163" t="s">
        <v>357</v>
      </c>
      <c r="N163" t="s">
        <v>39</v>
      </c>
      <c r="O163" t="s">
        <v>28</v>
      </c>
    </row>
    <row r="164" spans="1:15" hidden="1" x14ac:dyDescent="0.25">
      <c r="A164">
        <v>155</v>
      </c>
      <c r="B164" s="1">
        <v>44488</v>
      </c>
      <c r="C164" s="1">
        <v>44488</v>
      </c>
      <c r="D164" t="s">
        <v>62</v>
      </c>
      <c r="E164">
        <v>158107</v>
      </c>
      <c r="F164" t="s">
        <v>410</v>
      </c>
      <c r="G164" t="s">
        <v>31</v>
      </c>
      <c r="H164" s="3">
        <v>190.13</v>
      </c>
      <c r="I164" t="s">
        <v>529</v>
      </c>
      <c r="J164" t="s">
        <v>530</v>
      </c>
      <c r="K164" t="s">
        <v>531</v>
      </c>
      <c r="N164" t="s">
        <v>39</v>
      </c>
      <c r="O164" t="s">
        <v>28</v>
      </c>
    </row>
    <row r="165" spans="1:15" hidden="1" x14ac:dyDescent="0.25">
      <c r="A165">
        <v>156</v>
      </c>
      <c r="B165" s="1">
        <v>44482</v>
      </c>
      <c r="C165" s="1">
        <v>44482</v>
      </c>
      <c r="D165" t="s">
        <v>29</v>
      </c>
      <c r="E165">
        <v>211013010340409</v>
      </c>
      <c r="F165" t="s">
        <v>105</v>
      </c>
      <c r="G165" t="s">
        <v>31</v>
      </c>
      <c r="H165" s="3">
        <v>35543.31</v>
      </c>
      <c r="I165" t="s">
        <v>532</v>
      </c>
      <c r="J165" t="s">
        <v>533</v>
      </c>
      <c r="K165" t="s">
        <v>113</v>
      </c>
      <c r="L165" t="s">
        <v>534</v>
      </c>
      <c r="M165" t="s">
        <v>535</v>
      </c>
      <c r="N165" t="s">
        <v>34</v>
      </c>
      <c r="O165" t="s">
        <v>28</v>
      </c>
    </row>
    <row r="166" spans="1:15" hidden="1" x14ac:dyDescent="0.25">
      <c r="A166">
        <v>157</v>
      </c>
      <c r="B166" s="1">
        <v>44482</v>
      </c>
      <c r="C166" s="1">
        <v>44482</v>
      </c>
      <c r="D166" t="s">
        <v>29</v>
      </c>
      <c r="E166">
        <v>1013955976729</v>
      </c>
      <c r="F166" t="s">
        <v>663</v>
      </c>
      <c r="G166" t="s">
        <v>31</v>
      </c>
      <c r="H166" s="3">
        <v>23.17</v>
      </c>
      <c r="I166" t="s">
        <v>536</v>
      </c>
      <c r="J166" t="s">
        <v>537</v>
      </c>
      <c r="K166" t="s">
        <v>538</v>
      </c>
      <c r="L166" t="s">
        <v>539</v>
      </c>
      <c r="M166" t="s">
        <v>540</v>
      </c>
      <c r="N166" t="s">
        <v>34</v>
      </c>
      <c r="O166" t="s">
        <v>28</v>
      </c>
    </row>
    <row r="167" spans="1:15" hidden="1" x14ac:dyDescent="0.25">
      <c r="A167">
        <v>158</v>
      </c>
      <c r="B167" s="1">
        <v>44482</v>
      </c>
      <c r="C167" s="1">
        <v>44482</v>
      </c>
      <c r="D167" t="s">
        <v>35</v>
      </c>
      <c r="E167">
        <v>1013913066755</v>
      </c>
      <c r="F167" t="s">
        <v>641</v>
      </c>
      <c r="G167" t="s">
        <v>31</v>
      </c>
      <c r="H167" s="3">
        <v>90</v>
      </c>
      <c r="I167" t="s">
        <v>541</v>
      </c>
      <c r="J167" t="s">
        <v>542</v>
      </c>
      <c r="K167">
        <v>72674218</v>
      </c>
      <c r="M167">
        <v>15102021</v>
      </c>
      <c r="N167" t="s">
        <v>39</v>
      </c>
      <c r="O167" t="s">
        <v>28</v>
      </c>
    </row>
    <row r="168" spans="1:15" hidden="1" x14ac:dyDescent="0.25">
      <c r="A168">
        <v>159</v>
      </c>
      <c r="B168" s="1">
        <v>44483</v>
      </c>
      <c r="C168" s="1">
        <v>44483</v>
      </c>
      <c r="D168" t="s">
        <v>29</v>
      </c>
      <c r="E168">
        <v>211014045021235</v>
      </c>
      <c r="F168" t="s">
        <v>105</v>
      </c>
      <c r="G168" t="s">
        <v>31</v>
      </c>
      <c r="H168" s="3">
        <v>677.82</v>
      </c>
      <c r="I168" t="s">
        <v>543</v>
      </c>
      <c r="J168" t="s">
        <v>544</v>
      </c>
      <c r="K168" t="s">
        <v>545</v>
      </c>
      <c r="N168" t="s">
        <v>34</v>
      </c>
      <c r="O168" t="s">
        <v>28</v>
      </c>
    </row>
    <row r="169" spans="1:15" hidden="1" x14ac:dyDescent="0.25">
      <c r="A169">
        <v>160</v>
      </c>
      <c r="B169" s="1">
        <v>44482</v>
      </c>
      <c r="C169" s="1">
        <v>44482</v>
      </c>
      <c r="D169" t="s">
        <v>35</v>
      </c>
      <c r="E169">
        <v>1013303414308</v>
      </c>
      <c r="F169" t="s">
        <v>644</v>
      </c>
      <c r="G169" t="s">
        <v>31</v>
      </c>
      <c r="H169" s="3">
        <v>660</v>
      </c>
      <c r="I169" t="s">
        <v>546</v>
      </c>
      <c r="J169" t="s">
        <v>547</v>
      </c>
      <c r="K169">
        <v>72638228</v>
      </c>
      <c r="M169">
        <v>15102021</v>
      </c>
      <c r="N169" t="s">
        <v>39</v>
      </c>
      <c r="O169" t="s">
        <v>28</v>
      </c>
    </row>
    <row r="170" spans="1:15" hidden="1" x14ac:dyDescent="0.25">
      <c r="A170">
        <v>161</v>
      </c>
      <c r="B170" s="1">
        <v>44482</v>
      </c>
      <c r="C170" s="1">
        <v>44482</v>
      </c>
      <c r="D170" t="s">
        <v>35</v>
      </c>
      <c r="E170">
        <v>1013401570987</v>
      </c>
      <c r="F170" t="s">
        <v>655</v>
      </c>
      <c r="G170" t="s">
        <v>31</v>
      </c>
      <c r="H170" s="3">
        <v>49.98</v>
      </c>
      <c r="I170" t="s">
        <v>548</v>
      </c>
      <c r="J170" t="s">
        <v>549</v>
      </c>
      <c r="K170">
        <v>72638722</v>
      </c>
      <c r="M170">
        <v>15102021</v>
      </c>
      <c r="N170" t="s">
        <v>39</v>
      </c>
      <c r="O170" t="s">
        <v>28</v>
      </c>
    </row>
    <row r="171" spans="1:15" hidden="1" x14ac:dyDescent="0.25">
      <c r="A171">
        <v>162</v>
      </c>
      <c r="B171" s="1">
        <v>44482</v>
      </c>
      <c r="C171" s="1">
        <v>44482</v>
      </c>
      <c r="D171" t="s">
        <v>35</v>
      </c>
      <c r="E171">
        <v>1013045273179</v>
      </c>
      <c r="F171" t="s">
        <v>655</v>
      </c>
      <c r="G171" t="s">
        <v>31</v>
      </c>
      <c r="H171" s="3">
        <v>132.41999999999999</v>
      </c>
      <c r="I171" t="s">
        <v>550</v>
      </c>
      <c r="J171" t="s">
        <v>551</v>
      </c>
      <c r="K171">
        <v>72638608</v>
      </c>
      <c r="M171">
        <v>15102021</v>
      </c>
      <c r="N171" t="s">
        <v>39</v>
      </c>
      <c r="O171" t="s">
        <v>28</v>
      </c>
    </row>
    <row r="172" spans="1:15" hidden="1" x14ac:dyDescent="0.25">
      <c r="A172">
        <v>163</v>
      </c>
      <c r="B172" s="1">
        <v>44483</v>
      </c>
      <c r="C172" s="1">
        <v>44483</v>
      </c>
      <c r="D172" t="s">
        <v>29</v>
      </c>
      <c r="E172">
        <v>211014033207286</v>
      </c>
      <c r="F172" t="s">
        <v>105</v>
      </c>
      <c r="G172" t="s">
        <v>31</v>
      </c>
      <c r="H172" s="3">
        <v>5507.3</v>
      </c>
      <c r="I172" t="s">
        <v>552</v>
      </c>
      <c r="J172" t="s">
        <v>553</v>
      </c>
      <c r="K172" t="s">
        <v>108</v>
      </c>
      <c r="L172" t="s">
        <v>554</v>
      </c>
      <c r="M172" t="s">
        <v>555</v>
      </c>
      <c r="N172" t="s">
        <v>34</v>
      </c>
      <c r="O172" t="s">
        <v>28</v>
      </c>
    </row>
    <row r="173" spans="1:15" hidden="1" x14ac:dyDescent="0.25">
      <c r="A173">
        <v>164</v>
      </c>
      <c r="B173" s="1">
        <v>44483</v>
      </c>
      <c r="C173" s="1">
        <v>44483</v>
      </c>
      <c r="D173" t="s">
        <v>29</v>
      </c>
      <c r="E173">
        <v>211014034182931</v>
      </c>
      <c r="F173" t="s">
        <v>105</v>
      </c>
      <c r="G173" t="s">
        <v>31</v>
      </c>
      <c r="H173" s="3">
        <v>13440.6</v>
      </c>
      <c r="I173" t="s">
        <v>556</v>
      </c>
      <c r="J173" t="s">
        <v>557</v>
      </c>
      <c r="K173" t="s">
        <v>558</v>
      </c>
      <c r="N173" t="s">
        <v>34</v>
      </c>
      <c r="O173" t="s">
        <v>28</v>
      </c>
    </row>
    <row r="174" spans="1:15" hidden="1" x14ac:dyDescent="0.25">
      <c r="A174">
        <v>165</v>
      </c>
      <c r="B174" s="1">
        <v>44483</v>
      </c>
      <c r="C174" s="1">
        <v>44483</v>
      </c>
      <c r="D174" t="s">
        <v>29</v>
      </c>
      <c r="E174">
        <v>211014000583367</v>
      </c>
      <c r="F174" t="s">
        <v>105</v>
      </c>
      <c r="G174" t="s">
        <v>31</v>
      </c>
      <c r="H174" s="3">
        <v>54323.360000000001</v>
      </c>
      <c r="I174" t="s">
        <v>559</v>
      </c>
      <c r="J174" t="s">
        <v>560</v>
      </c>
      <c r="K174" t="s">
        <v>342</v>
      </c>
      <c r="M174">
        <v>45677</v>
      </c>
      <c r="N174" t="s">
        <v>34</v>
      </c>
      <c r="O174" t="s">
        <v>28</v>
      </c>
    </row>
    <row r="175" spans="1:15" hidden="1" x14ac:dyDescent="0.25">
      <c r="A175">
        <v>166</v>
      </c>
      <c r="B175" s="1">
        <v>44484</v>
      </c>
      <c r="C175" s="1">
        <v>44484</v>
      </c>
      <c r="D175" t="s">
        <v>29</v>
      </c>
      <c r="E175">
        <v>211015095850025</v>
      </c>
      <c r="F175" t="s">
        <v>105</v>
      </c>
      <c r="G175" t="s">
        <v>31</v>
      </c>
      <c r="H175" s="3">
        <v>15783.57</v>
      </c>
      <c r="I175" t="s">
        <v>561</v>
      </c>
      <c r="J175" t="s">
        <v>562</v>
      </c>
      <c r="K175" t="s">
        <v>108</v>
      </c>
      <c r="L175" t="s">
        <v>563</v>
      </c>
      <c r="M175" t="s">
        <v>564</v>
      </c>
      <c r="N175" t="s">
        <v>34</v>
      </c>
      <c r="O175" t="s">
        <v>28</v>
      </c>
    </row>
    <row r="176" spans="1:15" hidden="1" x14ac:dyDescent="0.25">
      <c r="A176">
        <v>167</v>
      </c>
      <c r="B176" s="1">
        <v>44484</v>
      </c>
      <c r="C176" s="1">
        <v>44484</v>
      </c>
      <c r="D176" t="s">
        <v>29</v>
      </c>
      <c r="E176">
        <v>211015042171375</v>
      </c>
      <c r="F176" t="s">
        <v>105</v>
      </c>
      <c r="G176" t="s">
        <v>31</v>
      </c>
      <c r="H176" s="3">
        <v>1181.01</v>
      </c>
      <c r="I176" t="s">
        <v>565</v>
      </c>
      <c r="J176" t="s">
        <v>566</v>
      </c>
      <c r="K176" t="s">
        <v>328</v>
      </c>
      <c r="L176" t="s">
        <v>329</v>
      </c>
      <c r="M176" t="s">
        <v>567</v>
      </c>
      <c r="N176" t="s">
        <v>34</v>
      </c>
      <c r="O176" t="s">
        <v>28</v>
      </c>
    </row>
    <row r="177" spans="1:15" hidden="1" x14ac:dyDescent="0.25">
      <c r="A177">
        <v>168</v>
      </c>
      <c r="B177" s="1">
        <v>44484</v>
      </c>
      <c r="C177" s="1">
        <v>44484</v>
      </c>
      <c r="D177" t="s">
        <v>29</v>
      </c>
      <c r="E177">
        <v>1015706067477</v>
      </c>
      <c r="F177" t="s">
        <v>96</v>
      </c>
      <c r="G177" t="s">
        <v>31</v>
      </c>
      <c r="H177" s="3">
        <v>5841.8</v>
      </c>
      <c r="I177" t="s">
        <v>568</v>
      </c>
      <c r="J177" t="s">
        <v>569</v>
      </c>
      <c r="K177" t="s">
        <v>570</v>
      </c>
      <c r="L177" t="s">
        <v>222</v>
      </c>
      <c r="M177" t="s">
        <v>571</v>
      </c>
      <c r="N177" t="s">
        <v>34</v>
      </c>
      <c r="O177" t="s">
        <v>28</v>
      </c>
    </row>
    <row r="178" spans="1:15" x14ac:dyDescent="0.25">
      <c r="A178">
        <v>169</v>
      </c>
      <c r="B178" s="1">
        <v>44490</v>
      </c>
      <c r="C178" s="1">
        <v>44490</v>
      </c>
      <c r="D178" t="s">
        <v>131</v>
      </c>
      <c r="E178">
        <v>701682</v>
      </c>
      <c r="F178" t="s">
        <v>132</v>
      </c>
      <c r="G178" t="s">
        <v>31</v>
      </c>
      <c r="H178" s="3">
        <v>2627.92</v>
      </c>
      <c r="I178" t="s">
        <v>572</v>
      </c>
      <c r="J178" t="s">
        <v>573</v>
      </c>
      <c r="K178">
        <v>29410352</v>
      </c>
      <c r="L178">
        <v>15102021085528</v>
      </c>
      <c r="M178" t="s">
        <v>574</v>
      </c>
      <c r="N178" t="s">
        <v>34</v>
      </c>
      <c r="O178" t="s">
        <v>28</v>
      </c>
    </row>
    <row r="179" spans="1:15" x14ac:dyDescent="0.25">
      <c r="A179">
        <v>170</v>
      </c>
      <c r="B179" s="1">
        <v>44491</v>
      </c>
      <c r="C179" s="1">
        <v>44491</v>
      </c>
      <c r="D179" t="s">
        <v>131</v>
      </c>
      <c r="E179">
        <v>149876</v>
      </c>
      <c r="F179" t="s">
        <v>132</v>
      </c>
      <c r="G179" t="s">
        <v>31</v>
      </c>
      <c r="H179" s="3">
        <v>20932.509999999998</v>
      </c>
      <c r="I179" t="s">
        <v>572</v>
      </c>
      <c r="J179" t="s">
        <v>575</v>
      </c>
      <c r="K179">
        <v>29410176</v>
      </c>
      <c r="L179">
        <v>15102021084625</v>
      </c>
      <c r="M179" t="s">
        <v>576</v>
      </c>
      <c r="N179" t="s">
        <v>34</v>
      </c>
      <c r="O179" t="s">
        <v>28</v>
      </c>
    </row>
    <row r="180" spans="1:15" hidden="1" x14ac:dyDescent="0.25">
      <c r="A180">
        <v>171</v>
      </c>
      <c r="B180" s="1">
        <v>44484</v>
      </c>
      <c r="C180" s="1">
        <v>44484</v>
      </c>
      <c r="D180" t="s">
        <v>29</v>
      </c>
      <c r="E180">
        <v>211015038840038</v>
      </c>
      <c r="F180" t="s">
        <v>105</v>
      </c>
      <c r="G180" t="s">
        <v>31</v>
      </c>
      <c r="H180" s="3">
        <v>35772.230000000003</v>
      </c>
      <c r="I180" t="s">
        <v>577</v>
      </c>
      <c r="J180" t="s">
        <v>572</v>
      </c>
      <c r="K180" t="s">
        <v>578</v>
      </c>
      <c r="L180" t="s">
        <v>579</v>
      </c>
      <c r="M180" t="s">
        <v>580</v>
      </c>
      <c r="N180" t="s">
        <v>34</v>
      </c>
      <c r="O180" t="s">
        <v>28</v>
      </c>
    </row>
    <row r="181" spans="1:15" hidden="1" x14ac:dyDescent="0.25">
      <c r="A181">
        <v>172</v>
      </c>
      <c r="B181" s="1">
        <v>44482</v>
      </c>
      <c r="C181" s="1">
        <v>44482</v>
      </c>
      <c r="D181" t="s">
        <v>35</v>
      </c>
      <c r="E181">
        <v>1013946557528</v>
      </c>
      <c r="F181" t="s">
        <v>389</v>
      </c>
      <c r="G181" t="s">
        <v>31</v>
      </c>
      <c r="H181" s="3">
        <v>3043.61</v>
      </c>
      <c r="I181" t="s">
        <v>582</v>
      </c>
      <c r="J181" t="s">
        <v>583</v>
      </c>
      <c r="K181">
        <v>72498614</v>
      </c>
      <c r="M181">
        <v>2001000287638</v>
      </c>
      <c r="N181" t="s">
        <v>39</v>
      </c>
      <c r="O181" t="s">
        <v>28</v>
      </c>
    </row>
    <row r="182" spans="1:15" hidden="1" x14ac:dyDescent="0.25">
      <c r="A182">
        <v>173</v>
      </c>
      <c r="B182" s="1">
        <v>44488</v>
      </c>
      <c r="C182" s="1">
        <v>44488</v>
      </c>
      <c r="D182" t="s">
        <v>62</v>
      </c>
      <c r="E182">
        <v>158108</v>
      </c>
      <c r="F182" t="s">
        <v>447</v>
      </c>
      <c r="G182" t="s">
        <v>69</v>
      </c>
      <c r="H182" s="3">
        <v>184.7</v>
      </c>
      <c r="I182" t="s">
        <v>585</v>
      </c>
      <c r="J182" t="s">
        <v>586</v>
      </c>
      <c r="N182" t="s">
        <v>39</v>
      </c>
      <c r="O182" t="s">
        <v>28</v>
      </c>
    </row>
    <row r="183" spans="1:15" hidden="1" x14ac:dyDescent="0.25">
      <c r="A183">
        <v>174</v>
      </c>
      <c r="B183" s="1">
        <v>44484</v>
      </c>
      <c r="C183" s="1">
        <v>44484</v>
      </c>
      <c r="D183" t="s">
        <v>29</v>
      </c>
      <c r="E183">
        <v>1015646941227</v>
      </c>
      <c r="F183" t="s">
        <v>96</v>
      </c>
      <c r="G183" t="s">
        <v>31</v>
      </c>
      <c r="H183" s="3">
        <v>1105.31</v>
      </c>
      <c r="I183" t="s">
        <v>587</v>
      </c>
      <c r="J183" t="s">
        <v>588</v>
      </c>
      <c r="K183" t="s">
        <v>589</v>
      </c>
      <c r="L183" t="s">
        <v>222</v>
      </c>
      <c r="M183" t="s">
        <v>590</v>
      </c>
      <c r="N183" t="s">
        <v>34</v>
      </c>
      <c r="O183" t="s">
        <v>28</v>
      </c>
    </row>
    <row r="184" spans="1:15" hidden="1" x14ac:dyDescent="0.25">
      <c r="A184">
        <v>175</v>
      </c>
      <c r="B184" s="1">
        <v>44484</v>
      </c>
      <c r="C184" s="1">
        <v>44484</v>
      </c>
      <c r="D184" t="s">
        <v>29</v>
      </c>
      <c r="E184">
        <v>3500036195</v>
      </c>
      <c r="F184" t="s">
        <v>96</v>
      </c>
      <c r="G184" t="s">
        <v>31</v>
      </c>
      <c r="H184" s="3">
        <v>15647.1</v>
      </c>
      <c r="I184" t="s">
        <v>591</v>
      </c>
      <c r="J184" t="s">
        <v>592</v>
      </c>
      <c r="K184" t="s">
        <v>589</v>
      </c>
      <c r="L184" t="s">
        <v>222</v>
      </c>
      <c r="M184" t="s">
        <v>593</v>
      </c>
      <c r="N184" t="s">
        <v>34</v>
      </c>
      <c r="O184" t="s">
        <v>28</v>
      </c>
    </row>
    <row r="185" spans="1:15" hidden="1" x14ac:dyDescent="0.25">
      <c r="A185">
        <v>176</v>
      </c>
      <c r="B185" s="1">
        <v>44484</v>
      </c>
      <c r="C185" s="1">
        <v>44484</v>
      </c>
      <c r="D185" t="s">
        <v>29</v>
      </c>
      <c r="E185">
        <v>211015040185337</v>
      </c>
      <c r="F185" t="s">
        <v>105</v>
      </c>
      <c r="G185" t="s">
        <v>31</v>
      </c>
      <c r="H185" s="3">
        <v>7096.15</v>
      </c>
      <c r="I185" t="s">
        <v>594</v>
      </c>
      <c r="J185" t="s">
        <v>595</v>
      </c>
      <c r="K185" t="s">
        <v>589</v>
      </c>
      <c r="L185" t="s">
        <v>222</v>
      </c>
      <c r="M185" t="s">
        <v>596</v>
      </c>
      <c r="N185" t="s">
        <v>34</v>
      </c>
      <c r="O185" t="s">
        <v>28</v>
      </c>
    </row>
    <row r="186" spans="1:15" hidden="1" x14ac:dyDescent="0.25">
      <c r="A186">
        <v>177</v>
      </c>
      <c r="B186" s="1">
        <v>44490</v>
      </c>
      <c r="C186" s="1">
        <v>44491</v>
      </c>
      <c r="D186" t="s">
        <v>62</v>
      </c>
      <c r="E186">
        <v>158109</v>
      </c>
      <c r="F186" t="s">
        <v>361</v>
      </c>
      <c r="G186" t="s">
        <v>31</v>
      </c>
      <c r="H186" s="3">
        <v>23804.240000000002</v>
      </c>
      <c r="I186" t="s">
        <v>598</v>
      </c>
      <c r="J186" t="s">
        <v>599</v>
      </c>
      <c r="K186" t="s">
        <v>67</v>
      </c>
      <c r="N186" t="s">
        <v>39</v>
      </c>
      <c r="O186" t="s">
        <v>28</v>
      </c>
    </row>
    <row r="187" spans="1:15" hidden="1" x14ac:dyDescent="0.25">
      <c r="A187">
        <v>178</v>
      </c>
      <c r="B187" s="1">
        <v>44488</v>
      </c>
      <c r="C187" s="1">
        <v>44489</v>
      </c>
      <c r="D187" t="s">
        <v>62</v>
      </c>
      <c r="E187">
        <v>158110</v>
      </c>
      <c r="F187" t="s">
        <v>409</v>
      </c>
      <c r="G187" t="s">
        <v>31</v>
      </c>
      <c r="H187" s="3">
        <v>1463.38</v>
      </c>
      <c r="I187" t="s">
        <v>601</v>
      </c>
      <c r="J187" t="s">
        <v>602</v>
      </c>
      <c r="K187" t="s">
        <v>603</v>
      </c>
      <c r="N187" t="s">
        <v>39</v>
      </c>
      <c r="O187" t="s">
        <v>28</v>
      </c>
    </row>
    <row r="188" spans="1:15" hidden="1" x14ac:dyDescent="0.25">
      <c r="A188">
        <v>179</v>
      </c>
      <c r="B188" s="1">
        <v>44482</v>
      </c>
      <c r="C188" s="1">
        <v>44482</v>
      </c>
      <c r="D188" t="s">
        <v>35</v>
      </c>
      <c r="E188">
        <v>1013682857074</v>
      </c>
      <c r="F188" t="s">
        <v>680</v>
      </c>
      <c r="G188" t="s">
        <v>31</v>
      </c>
      <c r="H188" s="3">
        <v>700000</v>
      </c>
      <c r="I188" t="s">
        <v>605</v>
      </c>
      <c r="J188" t="s">
        <v>606</v>
      </c>
      <c r="K188">
        <v>72383734</v>
      </c>
      <c r="M188">
        <v>9536738695</v>
      </c>
      <c r="N188" t="s">
        <v>39</v>
      </c>
      <c r="O188" t="s">
        <v>28</v>
      </c>
    </row>
    <row r="189" spans="1:15" hidden="1" x14ac:dyDescent="0.25">
      <c r="A189">
        <v>180</v>
      </c>
      <c r="B189" s="1">
        <v>44482</v>
      </c>
      <c r="C189" s="1">
        <v>44482</v>
      </c>
      <c r="D189" t="s">
        <v>35</v>
      </c>
      <c r="E189">
        <v>1013982344271</v>
      </c>
      <c r="F189" t="s">
        <v>681</v>
      </c>
      <c r="G189" t="s">
        <v>31</v>
      </c>
      <c r="H189" s="3">
        <v>600.5</v>
      </c>
      <c r="I189" t="s">
        <v>608</v>
      </c>
      <c r="J189" t="s">
        <v>609</v>
      </c>
      <c r="K189">
        <v>72382417</v>
      </c>
      <c r="M189">
        <v>1001070003402</v>
      </c>
      <c r="N189" t="s">
        <v>39</v>
      </c>
      <c r="O189" t="s">
        <v>28</v>
      </c>
    </row>
    <row r="190" spans="1:15" x14ac:dyDescent="0.25">
      <c r="A190">
        <v>181</v>
      </c>
      <c r="B190" s="1">
        <v>44494</v>
      </c>
      <c r="C190" s="1">
        <v>44494</v>
      </c>
      <c r="D190" t="s">
        <v>131</v>
      </c>
      <c r="E190">
        <v>3814</v>
      </c>
      <c r="F190" t="s">
        <v>132</v>
      </c>
      <c r="G190" t="s">
        <v>31</v>
      </c>
      <c r="H190" s="3">
        <v>21581.98</v>
      </c>
      <c r="I190" t="s">
        <v>610</v>
      </c>
      <c r="J190" t="s">
        <v>611</v>
      </c>
      <c r="K190" t="s">
        <v>151</v>
      </c>
      <c r="N190" t="s">
        <v>34</v>
      </c>
      <c r="O190" t="s">
        <v>28</v>
      </c>
    </row>
    <row r="191" spans="1:15" hidden="1" x14ac:dyDescent="0.25">
      <c r="A191">
        <v>182</v>
      </c>
      <c r="B191" s="1">
        <v>44487</v>
      </c>
      <c r="C191" s="1">
        <v>44487</v>
      </c>
      <c r="D191" t="s">
        <v>62</v>
      </c>
      <c r="E191">
        <v>158111</v>
      </c>
      <c r="F191" t="s">
        <v>504</v>
      </c>
      <c r="G191" t="s">
        <v>92</v>
      </c>
      <c r="H191" s="3">
        <v>181.08</v>
      </c>
      <c r="I191" t="s">
        <v>613</v>
      </c>
      <c r="J191" t="s">
        <v>614</v>
      </c>
      <c r="K191" t="s">
        <v>151</v>
      </c>
      <c r="N191" t="s">
        <v>39</v>
      </c>
      <c r="O191" t="s">
        <v>28</v>
      </c>
    </row>
    <row r="192" spans="1:15" x14ac:dyDescent="0.25">
      <c r="A192">
        <v>183</v>
      </c>
      <c r="B192" s="1">
        <v>44494</v>
      </c>
      <c r="C192" s="1">
        <v>44494</v>
      </c>
      <c r="D192" t="s">
        <v>131</v>
      </c>
      <c r="E192">
        <v>589412</v>
      </c>
      <c r="F192" t="s">
        <v>132</v>
      </c>
      <c r="G192" t="s">
        <v>31</v>
      </c>
      <c r="H192" s="3">
        <v>32118.82</v>
      </c>
      <c r="I192" t="s">
        <v>616</v>
      </c>
      <c r="J192" t="s">
        <v>617</v>
      </c>
      <c r="K192" t="s">
        <v>618</v>
      </c>
      <c r="N192" t="s">
        <v>34</v>
      </c>
      <c r="O192" t="s">
        <v>28</v>
      </c>
    </row>
    <row r="193" spans="1:15" x14ac:dyDescent="0.25">
      <c r="A193">
        <v>184</v>
      </c>
      <c r="B193" s="1">
        <v>44495</v>
      </c>
      <c r="C193" s="1">
        <v>44495</v>
      </c>
      <c r="D193" t="s">
        <v>131</v>
      </c>
      <c r="E193">
        <v>720733</v>
      </c>
      <c r="F193" t="s">
        <v>194</v>
      </c>
      <c r="G193" t="s">
        <v>64</v>
      </c>
      <c r="H193" s="3">
        <v>0.6</v>
      </c>
      <c r="I193" t="s">
        <v>616</v>
      </c>
      <c r="J193" t="s">
        <v>619</v>
      </c>
      <c r="K193">
        <v>29396400</v>
      </c>
      <c r="L193">
        <v>14102021091936</v>
      </c>
      <c r="M193" t="s">
        <v>620</v>
      </c>
      <c r="N193" t="s">
        <v>34</v>
      </c>
      <c r="O193" t="s">
        <v>28</v>
      </c>
    </row>
    <row r="194" spans="1:15" hidden="1" x14ac:dyDescent="0.25">
      <c r="A194">
        <v>185</v>
      </c>
      <c r="B194" s="1">
        <v>44483</v>
      </c>
      <c r="C194" s="1">
        <v>44483</v>
      </c>
      <c r="D194" t="s">
        <v>35</v>
      </c>
      <c r="E194">
        <v>1014187300421</v>
      </c>
      <c r="F194" t="s">
        <v>581</v>
      </c>
      <c r="G194" t="s">
        <v>31</v>
      </c>
      <c r="H194" s="3">
        <v>1002.08</v>
      </c>
      <c r="I194" t="s">
        <v>616</v>
      </c>
      <c r="J194" t="s">
        <v>616</v>
      </c>
      <c r="N194" t="s">
        <v>39</v>
      </c>
    </row>
    <row r="195" spans="1:15" hidden="1" x14ac:dyDescent="0.25">
      <c r="A195">
        <v>186</v>
      </c>
      <c r="B195" s="1">
        <v>44491</v>
      </c>
      <c r="C195" s="1">
        <v>44494</v>
      </c>
      <c r="D195" t="s">
        <v>62</v>
      </c>
      <c r="E195">
        <v>158112</v>
      </c>
      <c r="F195" t="s">
        <v>315</v>
      </c>
      <c r="G195" t="s">
        <v>31</v>
      </c>
      <c r="H195" s="3">
        <v>663.02</v>
      </c>
      <c r="I195" t="s">
        <v>623</v>
      </c>
      <c r="J195" t="s">
        <v>623</v>
      </c>
      <c r="N195" t="s">
        <v>39</v>
      </c>
      <c r="O195" t="s">
        <v>28</v>
      </c>
    </row>
    <row r="196" spans="1:15" hidden="1" x14ac:dyDescent="0.25">
      <c r="A196">
        <v>187</v>
      </c>
      <c r="B196" s="1">
        <v>44492</v>
      </c>
      <c r="C196" s="1">
        <v>44494</v>
      </c>
      <c r="D196" t="s">
        <v>62</v>
      </c>
      <c r="E196">
        <v>158114</v>
      </c>
      <c r="F196" t="s">
        <v>313</v>
      </c>
      <c r="G196" t="s">
        <v>69</v>
      </c>
      <c r="H196" s="3">
        <v>400</v>
      </c>
      <c r="I196" t="s">
        <v>625</v>
      </c>
      <c r="J196" t="s">
        <v>626</v>
      </c>
      <c r="K196" t="s">
        <v>627</v>
      </c>
      <c r="N196" t="s">
        <v>39</v>
      </c>
      <c r="O196" t="s">
        <v>28</v>
      </c>
    </row>
    <row r="197" spans="1:15" hidden="1" x14ac:dyDescent="0.25">
      <c r="A197">
        <v>188</v>
      </c>
      <c r="B197" s="1">
        <v>44484</v>
      </c>
      <c r="C197" s="1">
        <v>44484</v>
      </c>
      <c r="D197" t="s">
        <v>29</v>
      </c>
      <c r="E197">
        <v>211015076272740</v>
      </c>
      <c r="F197" t="s">
        <v>105</v>
      </c>
      <c r="G197" t="s">
        <v>31</v>
      </c>
      <c r="H197" s="3">
        <v>6763.71</v>
      </c>
      <c r="I197" t="s">
        <v>628</v>
      </c>
      <c r="J197" t="s">
        <v>629</v>
      </c>
      <c r="K197" t="s">
        <v>630</v>
      </c>
      <c r="L197" t="s">
        <v>539</v>
      </c>
      <c r="M197" t="s">
        <v>631</v>
      </c>
      <c r="N197" t="s">
        <v>34</v>
      </c>
      <c r="O197" t="s">
        <v>28</v>
      </c>
    </row>
    <row r="198" spans="1:15" hidden="1" x14ac:dyDescent="0.25">
      <c r="A198">
        <v>189</v>
      </c>
      <c r="B198" s="1">
        <v>44484</v>
      </c>
      <c r="C198" s="1">
        <v>44484</v>
      </c>
      <c r="D198" t="s">
        <v>29</v>
      </c>
      <c r="E198">
        <v>211015079759785</v>
      </c>
      <c r="F198" t="s">
        <v>105</v>
      </c>
      <c r="G198" t="s">
        <v>31</v>
      </c>
      <c r="H198" s="3">
        <v>6041.2</v>
      </c>
      <c r="I198" t="s">
        <v>632</v>
      </c>
      <c r="J198" t="s">
        <v>633</v>
      </c>
      <c r="K198">
        <v>874032511</v>
      </c>
      <c r="L198" t="s">
        <v>634</v>
      </c>
      <c r="N198" t="s">
        <v>34</v>
      </c>
      <c r="O198" t="s">
        <v>28</v>
      </c>
    </row>
    <row r="199" spans="1:15" hidden="1" x14ac:dyDescent="0.25">
      <c r="A199">
        <v>190</v>
      </c>
      <c r="B199" s="1">
        <v>44483</v>
      </c>
      <c r="C199" s="1">
        <v>44483</v>
      </c>
      <c r="D199" t="s">
        <v>35</v>
      </c>
      <c r="E199">
        <v>1014580059816</v>
      </c>
      <c r="F199" t="s">
        <v>604</v>
      </c>
      <c r="G199" t="s">
        <v>31</v>
      </c>
      <c r="H199" s="3">
        <v>3180</v>
      </c>
      <c r="I199" t="s">
        <v>636</v>
      </c>
      <c r="J199" t="s">
        <v>637</v>
      </c>
      <c r="K199">
        <v>72349369</v>
      </c>
      <c r="M199">
        <v>1001060004162</v>
      </c>
      <c r="N199" t="s">
        <v>39</v>
      </c>
      <c r="O199" t="s">
        <v>28</v>
      </c>
    </row>
    <row r="200" spans="1:15" hidden="1" x14ac:dyDescent="0.25">
      <c r="A200">
        <v>191</v>
      </c>
      <c r="B200" s="1">
        <v>44483</v>
      </c>
      <c r="C200" s="1">
        <v>44483</v>
      </c>
      <c r="D200" t="s">
        <v>35</v>
      </c>
      <c r="E200">
        <v>1014063208930</v>
      </c>
      <c r="F200" t="s">
        <v>607</v>
      </c>
      <c r="G200" t="s">
        <v>31</v>
      </c>
      <c r="H200" s="3">
        <v>528.91</v>
      </c>
      <c r="I200" t="s">
        <v>639</v>
      </c>
      <c r="J200" t="s">
        <v>640</v>
      </c>
      <c r="K200">
        <v>72320292</v>
      </c>
      <c r="M200">
        <v>13102021</v>
      </c>
      <c r="N200" t="s">
        <v>39</v>
      </c>
      <c r="O200" t="s">
        <v>28</v>
      </c>
    </row>
    <row r="201" spans="1:15" hidden="1" x14ac:dyDescent="0.25">
      <c r="A201">
        <v>192</v>
      </c>
      <c r="B201" s="1">
        <v>44483</v>
      </c>
      <c r="C201" s="1">
        <v>44483</v>
      </c>
      <c r="D201" t="s">
        <v>35</v>
      </c>
      <c r="E201">
        <v>875175</v>
      </c>
      <c r="F201" t="s">
        <v>621</v>
      </c>
      <c r="G201" t="s">
        <v>31</v>
      </c>
      <c r="H201" s="3">
        <v>8279.0499999999993</v>
      </c>
      <c r="I201" t="s">
        <v>642</v>
      </c>
      <c r="J201" t="s">
        <v>643</v>
      </c>
      <c r="K201">
        <v>72348117</v>
      </c>
      <c r="M201">
        <v>13102021</v>
      </c>
      <c r="N201" t="s">
        <v>39</v>
      </c>
      <c r="O201" t="s">
        <v>28</v>
      </c>
    </row>
    <row r="202" spans="1:15" hidden="1" x14ac:dyDescent="0.25">
      <c r="A202">
        <v>193</v>
      </c>
      <c r="B202" s="1">
        <v>44484</v>
      </c>
      <c r="C202" s="1">
        <v>44484</v>
      </c>
      <c r="D202" t="s">
        <v>35</v>
      </c>
      <c r="E202">
        <v>1015156879167</v>
      </c>
      <c r="F202" t="s">
        <v>123</v>
      </c>
      <c r="G202" t="s">
        <v>31</v>
      </c>
      <c r="H202" s="3">
        <v>4670.22</v>
      </c>
      <c r="I202" t="s">
        <v>645</v>
      </c>
      <c r="J202" t="s">
        <v>646</v>
      </c>
      <c r="K202">
        <v>72348694</v>
      </c>
      <c r="M202">
        <v>5508215342</v>
      </c>
      <c r="N202" t="s">
        <v>39</v>
      </c>
      <c r="O202" t="s">
        <v>28</v>
      </c>
    </row>
    <row r="203" spans="1:15" hidden="1" x14ac:dyDescent="0.25">
      <c r="A203">
        <v>194</v>
      </c>
      <c r="B203" s="1">
        <v>44487</v>
      </c>
      <c r="C203" s="1">
        <v>44487</v>
      </c>
      <c r="D203" t="s">
        <v>29</v>
      </c>
      <c r="E203">
        <v>1018031626101</v>
      </c>
      <c r="F203" t="s">
        <v>96</v>
      </c>
      <c r="G203" t="s">
        <v>31</v>
      </c>
      <c r="H203" s="3">
        <v>181.39</v>
      </c>
      <c r="I203" t="s">
        <v>647</v>
      </c>
      <c r="J203" t="s">
        <v>648</v>
      </c>
      <c r="K203" t="s">
        <v>349</v>
      </c>
      <c r="L203" t="s">
        <v>649</v>
      </c>
      <c r="M203" t="s">
        <v>650</v>
      </c>
      <c r="N203" t="s">
        <v>34</v>
      </c>
      <c r="O203" t="s">
        <v>28</v>
      </c>
    </row>
    <row r="204" spans="1:15" hidden="1" x14ac:dyDescent="0.25">
      <c r="A204">
        <v>195</v>
      </c>
      <c r="B204" s="1">
        <v>44487</v>
      </c>
      <c r="C204" s="1">
        <v>44487</v>
      </c>
      <c r="D204" t="s">
        <v>29</v>
      </c>
      <c r="E204">
        <v>211018005164198</v>
      </c>
      <c r="F204" t="s">
        <v>105</v>
      </c>
      <c r="G204" t="s">
        <v>31</v>
      </c>
      <c r="H204" s="3">
        <v>8816.76</v>
      </c>
      <c r="I204" t="s">
        <v>651</v>
      </c>
      <c r="J204" t="s">
        <v>652</v>
      </c>
      <c r="K204" t="s">
        <v>349</v>
      </c>
      <c r="L204" t="s">
        <v>653</v>
      </c>
      <c r="M204" t="s">
        <v>654</v>
      </c>
      <c r="N204" t="s">
        <v>34</v>
      </c>
      <c r="O204" t="s">
        <v>28</v>
      </c>
    </row>
    <row r="205" spans="1:15" hidden="1" x14ac:dyDescent="0.25">
      <c r="A205">
        <v>196</v>
      </c>
      <c r="B205" s="1">
        <v>44484</v>
      </c>
      <c r="C205" s="1">
        <v>44484</v>
      </c>
      <c r="D205" t="s">
        <v>35</v>
      </c>
      <c r="E205">
        <v>1015534050997</v>
      </c>
      <c r="F205" t="s">
        <v>128</v>
      </c>
      <c r="G205" t="s">
        <v>31</v>
      </c>
      <c r="H205" s="3">
        <v>4628.3599999999997</v>
      </c>
      <c r="I205" t="s">
        <v>656</v>
      </c>
      <c r="J205" t="s">
        <v>657</v>
      </c>
      <c r="K205">
        <v>21596848</v>
      </c>
      <c r="L205" t="s">
        <v>658</v>
      </c>
      <c r="M205">
        <v>4969</v>
      </c>
      <c r="N205" t="s">
        <v>39</v>
      </c>
      <c r="O205" t="s">
        <v>28</v>
      </c>
    </row>
    <row r="206" spans="1:15" hidden="1" x14ac:dyDescent="0.25">
      <c r="A206">
        <v>197</v>
      </c>
      <c r="B206" s="1">
        <v>44484</v>
      </c>
      <c r="C206" s="1">
        <v>44484</v>
      </c>
      <c r="D206" t="s">
        <v>35</v>
      </c>
      <c r="E206">
        <v>1015797537589</v>
      </c>
      <c r="F206" t="s">
        <v>123</v>
      </c>
      <c r="G206" t="s">
        <v>31</v>
      </c>
      <c r="H206" s="3">
        <v>12411.15</v>
      </c>
      <c r="I206" t="s">
        <v>659</v>
      </c>
      <c r="J206" t="s">
        <v>660</v>
      </c>
      <c r="K206">
        <v>148027897</v>
      </c>
      <c r="L206" t="s">
        <v>658</v>
      </c>
      <c r="M206">
        <v>4969</v>
      </c>
      <c r="N206" t="s">
        <v>39</v>
      </c>
      <c r="O206" t="s">
        <v>28</v>
      </c>
    </row>
    <row r="207" spans="1:15" hidden="1" x14ac:dyDescent="0.25">
      <c r="A207">
        <v>198</v>
      </c>
      <c r="B207" s="1">
        <v>44484</v>
      </c>
      <c r="C207" s="1">
        <v>44484</v>
      </c>
      <c r="D207" t="s">
        <v>35</v>
      </c>
      <c r="E207">
        <v>1015654398840</v>
      </c>
      <c r="F207" t="s">
        <v>123</v>
      </c>
      <c r="G207" t="s">
        <v>31</v>
      </c>
      <c r="H207" s="3">
        <v>20889.18</v>
      </c>
      <c r="I207" t="s">
        <v>661</v>
      </c>
      <c r="J207" t="s">
        <v>662</v>
      </c>
      <c r="N207" t="s">
        <v>39</v>
      </c>
      <c r="O207" t="s">
        <v>28</v>
      </c>
    </row>
    <row r="208" spans="1:15" hidden="1" x14ac:dyDescent="0.25">
      <c r="A208">
        <v>199</v>
      </c>
      <c r="B208" s="1">
        <v>44487</v>
      </c>
      <c r="C208" s="1">
        <v>44487</v>
      </c>
      <c r="D208" t="s">
        <v>29</v>
      </c>
      <c r="E208">
        <v>1597358</v>
      </c>
      <c r="F208" t="s">
        <v>269</v>
      </c>
      <c r="G208" t="s">
        <v>31</v>
      </c>
      <c r="H208" s="3">
        <v>16395.84</v>
      </c>
      <c r="I208" t="s">
        <v>664</v>
      </c>
      <c r="J208" t="s">
        <v>665</v>
      </c>
      <c r="K208" t="s">
        <v>666</v>
      </c>
      <c r="L208" t="s">
        <v>667</v>
      </c>
      <c r="M208" t="s">
        <v>668</v>
      </c>
      <c r="N208" t="s">
        <v>34</v>
      </c>
      <c r="O208" t="s">
        <v>28</v>
      </c>
    </row>
    <row r="209" spans="1:15" x14ac:dyDescent="0.25">
      <c r="A209">
        <v>200</v>
      </c>
      <c r="B209" s="1">
        <v>44495</v>
      </c>
      <c r="C209" s="1">
        <v>44495</v>
      </c>
      <c r="D209" t="s">
        <v>131</v>
      </c>
      <c r="E209">
        <v>46437</v>
      </c>
      <c r="F209" t="s">
        <v>194</v>
      </c>
      <c r="G209" t="s">
        <v>74</v>
      </c>
      <c r="H209" s="3">
        <v>3.85</v>
      </c>
      <c r="I209" t="s">
        <v>669</v>
      </c>
      <c r="J209" t="s">
        <v>670</v>
      </c>
      <c r="K209">
        <v>29382662</v>
      </c>
      <c r="L209">
        <v>13102021095638</v>
      </c>
      <c r="M209" t="s">
        <v>671</v>
      </c>
      <c r="N209" t="s">
        <v>34</v>
      </c>
      <c r="O209" t="s">
        <v>28</v>
      </c>
    </row>
    <row r="210" spans="1:15" hidden="1" x14ac:dyDescent="0.25">
      <c r="A210">
        <v>201</v>
      </c>
      <c r="B210" s="1">
        <v>44490</v>
      </c>
      <c r="C210" s="1">
        <v>44490</v>
      </c>
      <c r="D210" t="s">
        <v>62</v>
      </c>
      <c r="E210">
        <v>158115</v>
      </c>
      <c r="F210" t="s">
        <v>368</v>
      </c>
      <c r="G210" t="s">
        <v>369</v>
      </c>
      <c r="H210" s="3">
        <v>73.45</v>
      </c>
      <c r="I210" t="s">
        <v>669</v>
      </c>
      <c r="J210" t="s">
        <v>673</v>
      </c>
      <c r="K210" t="s">
        <v>151</v>
      </c>
      <c r="N210" t="s">
        <v>39</v>
      </c>
      <c r="O210" t="s">
        <v>28</v>
      </c>
    </row>
    <row r="211" spans="1:15" hidden="1" x14ac:dyDescent="0.25">
      <c r="A211">
        <v>202</v>
      </c>
      <c r="B211" s="1">
        <v>44488</v>
      </c>
      <c r="C211" s="1">
        <v>44488</v>
      </c>
      <c r="D211" t="s">
        <v>62</v>
      </c>
      <c r="E211">
        <v>158116</v>
      </c>
      <c r="F211" t="s">
        <v>466</v>
      </c>
      <c r="G211" t="s">
        <v>74</v>
      </c>
      <c r="H211" s="3">
        <v>3000</v>
      </c>
      <c r="I211" t="s">
        <v>675</v>
      </c>
      <c r="J211" t="s">
        <v>676</v>
      </c>
      <c r="K211" t="s">
        <v>151</v>
      </c>
      <c r="N211" t="s">
        <v>39</v>
      </c>
      <c r="O211" t="s">
        <v>28</v>
      </c>
    </row>
    <row r="212" spans="1:15" x14ac:dyDescent="0.25">
      <c r="A212">
        <v>203</v>
      </c>
      <c r="B212" s="1">
        <v>44495</v>
      </c>
      <c r="C212" s="1">
        <v>44495</v>
      </c>
      <c r="D212" t="s">
        <v>131</v>
      </c>
      <c r="E212">
        <v>695479</v>
      </c>
      <c r="F212" t="s">
        <v>132</v>
      </c>
      <c r="G212" t="s">
        <v>31</v>
      </c>
      <c r="H212" s="3">
        <v>107182.05</v>
      </c>
      <c r="I212" t="s">
        <v>677</v>
      </c>
      <c r="J212" t="s">
        <v>678</v>
      </c>
      <c r="K212">
        <v>29381670</v>
      </c>
      <c r="L212">
        <v>13102021084205</v>
      </c>
      <c r="M212" t="s">
        <v>679</v>
      </c>
      <c r="N212" t="s">
        <v>34</v>
      </c>
      <c r="O212" t="s">
        <v>28</v>
      </c>
    </row>
    <row r="213" spans="1:15" hidden="1" x14ac:dyDescent="0.25">
      <c r="A213">
        <v>204</v>
      </c>
      <c r="B213" s="1">
        <v>44487</v>
      </c>
      <c r="C213" s="1">
        <v>44487</v>
      </c>
      <c r="D213" t="s">
        <v>35</v>
      </c>
      <c r="E213">
        <v>1018022676107</v>
      </c>
      <c r="F213" t="s">
        <v>488</v>
      </c>
      <c r="G213" t="s">
        <v>31</v>
      </c>
      <c r="H213" s="3">
        <v>142286.34</v>
      </c>
      <c r="I213" t="s">
        <v>677</v>
      </c>
      <c r="J213" t="s">
        <v>677</v>
      </c>
      <c r="K213">
        <v>72179105</v>
      </c>
      <c r="M213">
        <v>12102021</v>
      </c>
      <c r="N213" t="s">
        <v>39</v>
      </c>
      <c r="O213" t="s">
        <v>28</v>
      </c>
    </row>
    <row r="214" spans="1:15" hidden="1" x14ac:dyDescent="0.25">
      <c r="A214">
        <v>205</v>
      </c>
      <c r="B214" s="1">
        <v>44487</v>
      </c>
      <c r="C214" s="1">
        <v>44487</v>
      </c>
      <c r="D214" t="s">
        <v>35</v>
      </c>
      <c r="E214">
        <v>1018665366212</v>
      </c>
      <c r="F214" t="s">
        <v>389</v>
      </c>
      <c r="G214" t="s">
        <v>31</v>
      </c>
      <c r="H214" s="3">
        <v>2156.65</v>
      </c>
      <c r="I214" t="s">
        <v>682</v>
      </c>
      <c r="J214" t="s">
        <v>682</v>
      </c>
      <c r="K214">
        <v>72178147</v>
      </c>
      <c r="M214">
        <v>12102021</v>
      </c>
      <c r="N214" t="s">
        <v>39</v>
      </c>
      <c r="O214" t="s">
        <v>28</v>
      </c>
    </row>
    <row r="215" spans="1:15" hidden="1" x14ac:dyDescent="0.25">
      <c r="A215">
        <v>206</v>
      </c>
      <c r="B215" s="1">
        <v>44488</v>
      </c>
      <c r="C215" s="1">
        <v>44488</v>
      </c>
      <c r="D215" t="s">
        <v>29</v>
      </c>
      <c r="E215">
        <v>211019086320860</v>
      </c>
      <c r="F215" t="s">
        <v>105</v>
      </c>
      <c r="G215" t="s">
        <v>31</v>
      </c>
      <c r="H215" s="3">
        <v>12747.35</v>
      </c>
      <c r="I215" t="s">
        <v>683</v>
      </c>
      <c r="J215" t="s">
        <v>684</v>
      </c>
      <c r="K215" t="s">
        <v>685</v>
      </c>
      <c r="L215" t="s">
        <v>686</v>
      </c>
      <c r="M215" t="s">
        <v>687</v>
      </c>
      <c r="N215" t="s">
        <v>34</v>
      </c>
      <c r="O215" t="s">
        <v>28</v>
      </c>
    </row>
    <row r="216" spans="1:15" hidden="1" x14ac:dyDescent="0.25">
      <c r="A216">
        <v>207</v>
      </c>
      <c r="B216" s="1">
        <v>44488</v>
      </c>
      <c r="C216" s="1">
        <v>44488</v>
      </c>
      <c r="D216" t="s">
        <v>29</v>
      </c>
      <c r="E216">
        <v>1019873957291</v>
      </c>
      <c r="F216" t="s">
        <v>96</v>
      </c>
      <c r="G216" t="s">
        <v>31</v>
      </c>
      <c r="H216" s="3">
        <v>4893.0200000000004</v>
      </c>
      <c r="I216" t="s">
        <v>688</v>
      </c>
      <c r="J216" t="s">
        <v>689</v>
      </c>
      <c r="K216" t="s">
        <v>690</v>
      </c>
      <c r="L216" t="s">
        <v>691</v>
      </c>
      <c r="M216" t="s">
        <v>692</v>
      </c>
      <c r="N216" t="s">
        <v>34</v>
      </c>
      <c r="O216" t="s">
        <v>28</v>
      </c>
    </row>
    <row r="217" spans="1:15" hidden="1" x14ac:dyDescent="0.25">
      <c r="A217">
        <v>208</v>
      </c>
      <c r="B217" s="1">
        <v>44488</v>
      </c>
      <c r="C217" s="1">
        <v>44488</v>
      </c>
      <c r="D217" t="s">
        <v>29</v>
      </c>
      <c r="E217">
        <v>211019099917669</v>
      </c>
      <c r="F217" t="s">
        <v>105</v>
      </c>
      <c r="G217" t="s">
        <v>31</v>
      </c>
      <c r="H217" s="3">
        <v>46102.95</v>
      </c>
      <c r="I217" t="s">
        <v>693</v>
      </c>
      <c r="J217" t="s">
        <v>694</v>
      </c>
      <c r="K217" t="s">
        <v>471</v>
      </c>
      <c r="L217" t="s">
        <v>472</v>
      </c>
      <c r="M217" t="s">
        <v>695</v>
      </c>
      <c r="N217" t="s">
        <v>34</v>
      </c>
      <c r="O217" t="s">
        <v>28</v>
      </c>
    </row>
    <row r="218" spans="1:15" hidden="1" x14ac:dyDescent="0.25">
      <c r="A218">
        <v>209</v>
      </c>
      <c r="B218" s="1">
        <v>44490</v>
      </c>
      <c r="C218" s="1">
        <v>44490</v>
      </c>
      <c r="D218" t="s">
        <v>29</v>
      </c>
      <c r="E218">
        <v>211021031065687</v>
      </c>
      <c r="F218" t="s">
        <v>105</v>
      </c>
      <c r="G218" t="s">
        <v>31</v>
      </c>
      <c r="H218" s="3">
        <v>937.31</v>
      </c>
      <c r="I218" t="s">
        <v>696</v>
      </c>
      <c r="J218" t="s">
        <v>697</v>
      </c>
      <c r="K218" t="s">
        <v>183</v>
      </c>
      <c r="N218" t="s">
        <v>34</v>
      </c>
      <c r="O218" t="s">
        <v>28</v>
      </c>
    </row>
    <row r="219" spans="1:15" hidden="1" x14ac:dyDescent="0.25">
      <c r="A219">
        <v>210</v>
      </c>
      <c r="B219" s="1">
        <v>44487</v>
      </c>
      <c r="C219" s="1">
        <v>44487</v>
      </c>
      <c r="D219" t="s">
        <v>35</v>
      </c>
      <c r="E219">
        <v>1018378230765</v>
      </c>
      <c r="F219" t="s">
        <v>495</v>
      </c>
      <c r="G219" t="s">
        <v>31</v>
      </c>
      <c r="H219" s="3">
        <v>571.75</v>
      </c>
      <c r="I219" t="s">
        <v>698</v>
      </c>
      <c r="J219" t="s">
        <v>699</v>
      </c>
      <c r="K219">
        <v>147964661</v>
      </c>
      <c r="L219" t="s">
        <v>658</v>
      </c>
      <c r="M219">
        <v>4969</v>
      </c>
      <c r="N219" t="s">
        <v>39</v>
      </c>
      <c r="O219" t="s">
        <v>28</v>
      </c>
    </row>
    <row r="220" spans="1:15" hidden="1" x14ac:dyDescent="0.25">
      <c r="A220">
        <v>211</v>
      </c>
      <c r="B220" s="1">
        <v>44487</v>
      </c>
      <c r="C220" s="1">
        <v>44487</v>
      </c>
      <c r="D220" t="s">
        <v>35</v>
      </c>
      <c r="E220">
        <v>1018056661122</v>
      </c>
      <c r="F220" t="s">
        <v>498</v>
      </c>
      <c r="G220" t="s">
        <v>31</v>
      </c>
      <c r="H220" s="3">
        <v>339.55</v>
      </c>
      <c r="I220" t="s">
        <v>700</v>
      </c>
      <c r="J220" t="s">
        <v>701</v>
      </c>
      <c r="K220">
        <v>12279812</v>
      </c>
      <c r="L220" t="s">
        <v>658</v>
      </c>
      <c r="M220">
        <v>4969</v>
      </c>
      <c r="N220" t="s">
        <v>39</v>
      </c>
      <c r="O220" t="s">
        <v>28</v>
      </c>
    </row>
    <row r="221" spans="1:15" hidden="1" x14ac:dyDescent="0.25">
      <c r="A221">
        <v>212</v>
      </c>
      <c r="B221" s="1">
        <v>44487</v>
      </c>
      <c r="C221" s="1">
        <v>44487</v>
      </c>
      <c r="D221" t="s">
        <v>35</v>
      </c>
      <c r="E221">
        <v>1018897153032</v>
      </c>
      <c r="F221" t="s">
        <v>501</v>
      </c>
      <c r="G221" t="s">
        <v>31</v>
      </c>
      <c r="H221" s="3">
        <v>400000</v>
      </c>
      <c r="I221" t="s">
        <v>702</v>
      </c>
      <c r="J221" t="s">
        <v>703</v>
      </c>
      <c r="K221">
        <v>5780316</v>
      </c>
      <c r="L221" t="s">
        <v>658</v>
      </c>
      <c r="M221">
        <v>4969</v>
      </c>
      <c r="N221" t="s">
        <v>39</v>
      </c>
      <c r="O221" t="s">
        <v>28</v>
      </c>
    </row>
    <row r="222" spans="1:15" hidden="1" x14ac:dyDescent="0.25">
      <c r="A222">
        <v>213</v>
      </c>
      <c r="B222" s="1">
        <v>44487</v>
      </c>
      <c r="C222" s="1">
        <v>44487</v>
      </c>
      <c r="D222" t="s">
        <v>35</v>
      </c>
      <c r="E222">
        <v>1525</v>
      </c>
      <c r="F222" t="s">
        <v>355</v>
      </c>
      <c r="G222" t="s">
        <v>31</v>
      </c>
      <c r="H222" s="3">
        <v>3346</v>
      </c>
      <c r="I222" t="s">
        <v>704</v>
      </c>
      <c r="J222" t="s">
        <v>705</v>
      </c>
      <c r="K222">
        <v>36030335</v>
      </c>
      <c r="L222" t="s">
        <v>658</v>
      </c>
      <c r="M222">
        <v>4969</v>
      </c>
      <c r="N222" t="s">
        <v>39</v>
      </c>
      <c r="O222" t="s">
        <v>28</v>
      </c>
    </row>
    <row r="223" spans="1:15" hidden="1" x14ac:dyDescent="0.25">
      <c r="A223">
        <v>214</v>
      </c>
      <c r="B223" s="1">
        <v>44487</v>
      </c>
      <c r="C223" s="1">
        <v>44487</v>
      </c>
      <c r="D223" t="s">
        <v>35</v>
      </c>
      <c r="E223">
        <v>1525</v>
      </c>
      <c r="F223" t="s">
        <v>358</v>
      </c>
      <c r="G223" t="s">
        <v>31</v>
      </c>
      <c r="H223" s="3">
        <v>2.4900000000000002</v>
      </c>
      <c r="I223" t="s">
        <v>706</v>
      </c>
      <c r="J223" t="s">
        <v>707</v>
      </c>
      <c r="K223">
        <v>21596597</v>
      </c>
      <c r="L223" t="s">
        <v>658</v>
      </c>
      <c r="M223">
        <v>4969</v>
      </c>
      <c r="N223" t="s">
        <v>39</v>
      </c>
      <c r="O223" t="s">
        <v>28</v>
      </c>
    </row>
    <row r="224" spans="1:15" hidden="1" x14ac:dyDescent="0.25">
      <c r="A224">
        <v>215</v>
      </c>
      <c r="B224" s="1">
        <v>44487</v>
      </c>
      <c r="C224" s="1">
        <v>44487</v>
      </c>
      <c r="D224" t="s">
        <v>35</v>
      </c>
      <c r="E224">
        <v>1525</v>
      </c>
      <c r="F224" t="s">
        <v>44</v>
      </c>
      <c r="G224" t="s">
        <v>31</v>
      </c>
      <c r="H224" s="3">
        <v>0.3</v>
      </c>
      <c r="I224" t="s">
        <v>708</v>
      </c>
      <c r="J224" t="s">
        <v>709</v>
      </c>
      <c r="K224">
        <v>148192433</v>
      </c>
      <c r="L224" t="s">
        <v>658</v>
      </c>
      <c r="M224">
        <v>4969</v>
      </c>
      <c r="N224" t="s">
        <v>39</v>
      </c>
      <c r="O224" t="s">
        <v>28</v>
      </c>
    </row>
    <row r="225" spans="1:15" hidden="1" x14ac:dyDescent="0.25">
      <c r="A225">
        <v>216</v>
      </c>
      <c r="B225" s="1">
        <v>44488</v>
      </c>
      <c r="C225" s="1">
        <v>44488</v>
      </c>
      <c r="D225" t="s">
        <v>62</v>
      </c>
      <c r="E225">
        <v>158117</v>
      </c>
      <c r="F225" t="s">
        <v>462</v>
      </c>
      <c r="G225" t="s">
        <v>74</v>
      </c>
      <c r="H225" s="3">
        <v>3000</v>
      </c>
      <c r="I225" t="s">
        <v>712</v>
      </c>
      <c r="J225" t="s">
        <v>713</v>
      </c>
      <c r="K225" t="s">
        <v>714</v>
      </c>
      <c r="N225" t="s">
        <v>39</v>
      </c>
      <c r="O225" t="s">
        <v>28</v>
      </c>
    </row>
    <row r="226" spans="1:15" hidden="1" x14ac:dyDescent="0.25">
      <c r="A226">
        <v>217</v>
      </c>
      <c r="B226" s="1">
        <v>44489</v>
      </c>
      <c r="C226" s="1">
        <v>44489</v>
      </c>
      <c r="D226" t="s">
        <v>62</v>
      </c>
      <c r="E226">
        <v>158118</v>
      </c>
      <c r="F226" t="s">
        <v>403</v>
      </c>
      <c r="G226" t="s">
        <v>74</v>
      </c>
      <c r="H226" s="3">
        <v>2691.3</v>
      </c>
      <c r="I226" t="s">
        <v>716</v>
      </c>
      <c r="J226" t="s">
        <v>717</v>
      </c>
      <c r="K226" t="s">
        <v>151</v>
      </c>
      <c r="N226" t="s">
        <v>39</v>
      </c>
      <c r="O226" t="s">
        <v>28</v>
      </c>
    </row>
    <row r="227" spans="1:15" hidden="1" x14ac:dyDescent="0.25">
      <c r="A227">
        <v>218</v>
      </c>
      <c r="B227" s="1">
        <v>44488</v>
      </c>
      <c r="C227" s="1">
        <v>44488</v>
      </c>
      <c r="D227" t="s">
        <v>62</v>
      </c>
      <c r="E227">
        <v>158119</v>
      </c>
      <c r="F227" t="s">
        <v>424</v>
      </c>
      <c r="G227" t="s">
        <v>300</v>
      </c>
      <c r="H227" s="3">
        <v>950</v>
      </c>
      <c r="I227" t="s">
        <v>719</v>
      </c>
      <c r="J227" t="s">
        <v>720</v>
      </c>
      <c r="K227" t="s">
        <v>151</v>
      </c>
      <c r="N227" t="s">
        <v>39</v>
      </c>
      <c r="O227" t="s">
        <v>28</v>
      </c>
    </row>
    <row r="228" spans="1:15" hidden="1" x14ac:dyDescent="0.25">
      <c r="A228">
        <v>219</v>
      </c>
      <c r="B228" s="1">
        <v>44490</v>
      </c>
      <c r="C228" s="1">
        <v>44490</v>
      </c>
      <c r="D228" t="s">
        <v>62</v>
      </c>
      <c r="E228">
        <v>158120</v>
      </c>
      <c r="F228" t="s">
        <v>376</v>
      </c>
      <c r="G228" t="s">
        <v>74</v>
      </c>
      <c r="H228" s="3">
        <v>3200</v>
      </c>
      <c r="I228" t="s">
        <v>722</v>
      </c>
      <c r="J228" t="s">
        <v>723</v>
      </c>
      <c r="K228" t="s">
        <v>151</v>
      </c>
      <c r="N228" t="s">
        <v>39</v>
      </c>
      <c r="O228" t="s">
        <v>28</v>
      </c>
    </row>
    <row r="229" spans="1:15" hidden="1" x14ac:dyDescent="0.25">
      <c r="A229">
        <v>220</v>
      </c>
      <c r="B229" s="1">
        <v>44489</v>
      </c>
      <c r="C229" s="1">
        <v>44490</v>
      </c>
      <c r="D229" t="s">
        <v>62</v>
      </c>
      <c r="E229">
        <v>158121</v>
      </c>
      <c r="F229" t="s">
        <v>385</v>
      </c>
      <c r="G229" t="s">
        <v>31</v>
      </c>
      <c r="H229" s="3">
        <v>305.07</v>
      </c>
      <c r="I229" t="s">
        <v>725</v>
      </c>
      <c r="J229" t="s">
        <v>726</v>
      </c>
      <c r="K229" t="s">
        <v>95</v>
      </c>
      <c r="N229" t="s">
        <v>39</v>
      </c>
      <c r="O229" t="s">
        <v>28</v>
      </c>
    </row>
    <row r="230" spans="1:15" hidden="1" x14ac:dyDescent="0.25">
      <c r="A230">
        <v>221</v>
      </c>
      <c r="B230" s="1">
        <v>44496</v>
      </c>
      <c r="C230" s="1">
        <v>44496</v>
      </c>
      <c r="D230" t="s">
        <v>62</v>
      </c>
      <c r="E230">
        <v>158125</v>
      </c>
      <c r="F230" t="s">
        <v>200</v>
      </c>
      <c r="G230" t="s">
        <v>74</v>
      </c>
      <c r="H230" s="3">
        <v>1680</v>
      </c>
      <c r="I230" t="s">
        <v>728</v>
      </c>
      <c r="J230" t="s">
        <v>729</v>
      </c>
      <c r="K230" t="s">
        <v>95</v>
      </c>
      <c r="N230" t="s">
        <v>39</v>
      </c>
      <c r="O230" t="s">
        <v>28</v>
      </c>
    </row>
    <row r="231" spans="1:15" x14ac:dyDescent="0.25">
      <c r="A231">
        <v>222</v>
      </c>
      <c r="B231" s="1">
        <v>44496</v>
      </c>
      <c r="C231" s="1">
        <v>44496</v>
      </c>
      <c r="D231" t="s">
        <v>131</v>
      </c>
      <c r="E231">
        <v>900284</v>
      </c>
      <c r="F231" t="s">
        <v>194</v>
      </c>
      <c r="G231" t="s">
        <v>74</v>
      </c>
      <c r="H231" s="3">
        <v>49.54</v>
      </c>
      <c r="I231" t="s">
        <v>730</v>
      </c>
      <c r="J231" t="s">
        <v>731</v>
      </c>
      <c r="K231">
        <v>29370940</v>
      </c>
      <c r="L231">
        <v>12102021120924</v>
      </c>
      <c r="M231" t="s">
        <v>732</v>
      </c>
      <c r="N231" t="s">
        <v>34</v>
      </c>
      <c r="O231" t="s">
        <v>28</v>
      </c>
    </row>
    <row r="232" spans="1:15" hidden="1" x14ac:dyDescent="0.25">
      <c r="A232">
        <v>223</v>
      </c>
      <c r="B232" s="1">
        <v>44496</v>
      </c>
      <c r="C232" s="1">
        <v>44496</v>
      </c>
      <c r="D232" t="s">
        <v>62</v>
      </c>
      <c r="E232">
        <v>158127</v>
      </c>
      <c r="F232" t="s">
        <v>203</v>
      </c>
      <c r="G232" t="s">
        <v>74</v>
      </c>
      <c r="H232" s="3">
        <v>1020.53</v>
      </c>
      <c r="I232" t="s">
        <v>730</v>
      </c>
      <c r="J232" t="s">
        <v>735</v>
      </c>
      <c r="K232" t="s">
        <v>151</v>
      </c>
      <c r="N232" t="s">
        <v>39</v>
      </c>
      <c r="O232" t="s">
        <v>28</v>
      </c>
    </row>
    <row r="233" spans="1:15" hidden="1" x14ac:dyDescent="0.25">
      <c r="A233">
        <v>224</v>
      </c>
      <c r="B233" s="1">
        <v>44494</v>
      </c>
      <c r="C233" s="1">
        <v>44495</v>
      </c>
      <c r="D233" t="s">
        <v>62</v>
      </c>
      <c r="E233">
        <v>158128</v>
      </c>
      <c r="F233" t="s">
        <v>256</v>
      </c>
      <c r="G233" t="s">
        <v>31</v>
      </c>
      <c r="H233" s="3">
        <v>3199.11</v>
      </c>
      <c r="I233" t="s">
        <v>737</v>
      </c>
      <c r="J233" t="s">
        <v>738</v>
      </c>
      <c r="K233" t="s">
        <v>739</v>
      </c>
      <c r="N233" t="s">
        <v>39</v>
      </c>
      <c r="O233" t="s">
        <v>28</v>
      </c>
    </row>
    <row r="234" spans="1:15" hidden="1" x14ac:dyDescent="0.25">
      <c r="A234">
        <v>225</v>
      </c>
      <c r="B234" s="1">
        <v>44488</v>
      </c>
      <c r="C234" s="1">
        <v>44488</v>
      </c>
      <c r="D234" t="s">
        <v>35</v>
      </c>
      <c r="E234">
        <v>211019032098347</v>
      </c>
      <c r="F234" t="s">
        <v>428</v>
      </c>
      <c r="G234" t="s">
        <v>31</v>
      </c>
      <c r="H234" s="3">
        <v>0.2</v>
      </c>
      <c r="I234" t="s">
        <v>741</v>
      </c>
      <c r="J234" t="s">
        <v>742</v>
      </c>
      <c r="K234">
        <v>72177895</v>
      </c>
      <c r="M234">
        <v>12102021</v>
      </c>
      <c r="N234" t="s">
        <v>39</v>
      </c>
      <c r="O234" t="s">
        <v>28</v>
      </c>
    </row>
    <row r="235" spans="1:15" x14ac:dyDescent="0.25">
      <c r="A235">
        <v>226</v>
      </c>
      <c r="B235" s="1">
        <v>44496</v>
      </c>
      <c r="C235" s="1">
        <v>44496</v>
      </c>
      <c r="D235" t="s">
        <v>131</v>
      </c>
      <c r="E235">
        <v>830939</v>
      </c>
      <c r="F235" t="s">
        <v>132</v>
      </c>
      <c r="G235" t="s">
        <v>31</v>
      </c>
      <c r="H235" s="3">
        <v>5502</v>
      </c>
      <c r="I235" t="s">
        <v>743</v>
      </c>
      <c r="J235" t="s">
        <v>744</v>
      </c>
      <c r="K235">
        <v>29367600</v>
      </c>
      <c r="L235">
        <v>12102021083535</v>
      </c>
      <c r="M235" t="s">
        <v>745</v>
      </c>
      <c r="N235" t="s">
        <v>34</v>
      </c>
      <c r="O235" t="s">
        <v>28</v>
      </c>
    </row>
    <row r="236" spans="1:15" hidden="1" x14ac:dyDescent="0.25">
      <c r="A236">
        <v>227</v>
      </c>
      <c r="B236" s="1">
        <v>44491</v>
      </c>
      <c r="C236" s="1">
        <v>44491</v>
      </c>
      <c r="D236" t="s">
        <v>29</v>
      </c>
      <c r="E236">
        <v>1022058189981</v>
      </c>
      <c r="F236" t="s">
        <v>96</v>
      </c>
      <c r="G236" t="s">
        <v>31</v>
      </c>
      <c r="H236" s="3">
        <v>12108.11</v>
      </c>
      <c r="I236" t="s">
        <v>746</v>
      </c>
      <c r="J236" t="s">
        <v>743</v>
      </c>
      <c r="K236" t="s">
        <v>183</v>
      </c>
      <c r="N236" t="s">
        <v>34</v>
      </c>
      <c r="O236" t="s">
        <v>28</v>
      </c>
    </row>
    <row r="237" spans="1:15" hidden="1" x14ac:dyDescent="0.25">
      <c r="A237">
        <v>228</v>
      </c>
      <c r="B237" s="1">
        <v>44488</v>
      </c>
      <c r="C237" s="1">
        <v>44488</v>
      </c>
      <c r="D237" t="s">
        <v>35</v>
      </c>
      <c r="E237">
        <v>211019032098347</v>
      </c>
      <c r="F237" t="s">
        <v>44</v>
      </c>
      <c r="G237" t="s">
        <v>31</v>
      </c>
      <c r="H237" s="3">
        <v>0.02</v>
      </c>
      <c r="I237" t="s">
        <v>748</v>
      </c>
      <c r="J237" t="s">
        <v>749</v>
      </c>
      <c r="K237">
        <v>72107915</v>
      </c>
      <c r="M237">
        <v>11102021</v>
      </c>
      <c r="N237" t="s">
        <v>39</v>
      </c>
      <c r="O237" t="s">
        <v>28</v>
      </c>
    </row>
    <row r="238" spans="1:15" hidden="1" x14ac:dyDescent="0.25">
      <c r="A238">
        <v>229</v>
      </c>
      <c r="B238" s="1">
        <v>44488</v>
      </c>
      <c r="C238" s="1">
        <v>44488</v>
      </c>
      <c r="D238" t="s">
        <v>35</v>
      </c>
      <c r="E238">
        <v>211019078109782</v>
      </c>
      <c r="F238" t="s">
        <v>436</v>
      </c>
      <c r="G238" t="s">
        <v>31</v>
      </c>
      <c r="H238" s="3">
        <v>71.680000000000007</v>
      </c>
      <c r="I238" t="s">
        <v>751</v>
      </c>
      <c r="J238" t="s">
        <v>752</v>
      </c>
      <c r="K238">
        <v>72122350</v>
      </c>
      <c r="M238">
        <v>11102021</v>
      </c>
      <c r="N238" t="s">
        <v>39</v>
      </c>
      <c r="O238" t="s">
        <v>28</v>
      </c>
    </row>
    <row r="239" spans="1:15" hidden="1" x14ac:dyDescent="0.25">
      <c r="A239">
        <v>230</v>
      </c>
      <c r="B239" s="1">
        <v>44488</v>
      </c>
      <c r="C239" s="1">
        <v>44488</v>
      </c>
      <c r="D239" t="s">
        <v>35</v>
      </c>
      <c r="E239">
        <v>1019735608966</v>
      </c>
      <c r="F239" t="s">
        <v>455</v>
      </c>
      <c r="G239" t="s">
        <v>31</v>
      </c>
      <c r="H239" s="3">
        <v>2.25</v>
      </c>
      <c r="I239" t="s">
        <v>754</v>
      </c>
      <c r="J239" t="s">
        <v>755</v>
      </c>
      <c r="K239">
        <v>72079403</v>
      </c>
      <c r="M239">
        <v>11102021</v>
      </c>
      <c r="N239" t="s">
        <v>39</v>
      </c>
      <c r="O239" t="s">
        <v>28</v>
      </c>
    </row>
    <row r="240" spans="1:15" hidden="1" x14ac:dyDescent="0.25">
      <c r="A240">
        <v>231</v>
      </c>
      <c r="B240" s="1">
        <v>44488</v>
      </c>
      <c r="C240" s="1">
        <v>44488</v>
      </c>
      <c r="D240" t="s">
        <v>35</v>
      </c>
      <c r="E240">
        <v>1019735608966</v>
      </c>
      <c r="F240" t="s">
        <v>44</v>
      </c>
      <c r="G240" t="s">
        <v>31</v>
      </c>
      <c r="H240" s="3">
        <v>0.27</v>
      </c>
      <c r="I240" t="s">
        <v>757</v>
      </c>
      <c r="J240" t="s">
        <v>758</v>
      </c>
      <c r="K240">
        <v>72079784</v>
      </c>
      <c r="M240">
        <v>11102021</v>
      </c>
      <c r="N240" t="s">
        <v>39</v>
      </c>
      <c r="O240" t="s">
        <v>28</v>
      </c>
    </row>
    <row r="241" spans="1:15" hidden="1" x14ac:dyDescent="0.25">
      <c r="A241">
        <v>232</v>
      </c>
      <c r="B241" s="1">
        <v>44488</v>
      </c>
      <c r="C241" s="1">
        <v>44488</v>
      </c>
      <c r="D241" t="s">
        <v>35</v>
      </c>
      <c r="E241">
        <v>1019696809924</v>
      </c>
      <c r="F241" t="s">
        <v>474</v>
      </c>
      <c r="G241" t="s">
        <v>31</v>
      </c>
      <c r="H241" s="3">
        <v>6203.84</v>
      </c>
      <c r="I241" t="s">
        <v>760</v>
      </c>
      <c r="J241" t="s">
        <v>761</v>
      </c>
      <c r="K241">
        <v>72067173</v>
      </c>
      <c r="M241">
        <v>11102021</v>
      </c>
      <c r="N241" t="s">
        <v>39</v>
      </c>
      <c r="O241" t="s">
        <v>28</v>
      </c>
    </row>
    <row r="242" spans="1:15" hidden="1" x14ac:dyDescent="0.25">
      <c r="A242">
        <v>233</v>
      </c>
      <c r="B242" s="1">
        <v>44491</v>
      </c>
      <c r="C242" s="1">
        <v>44491</v>
      </c>
      <c r="D242" t="s">
        <v>29</v>
      </c>
      <c r="E242">
        <v>211022076902012</v>
      </c>
      <c r="F242" t="s">
        <v>105</v>
      </c>
      <c r="G242" t="s">
        <v>31</v>
      </c>
      <c r="H242" s="3">
        <v>10056.14</v>
      </c>
      <c r="I242" t="s">
        <v>762</v>
      </c>
      <c r="J242" t="s">
        <v>763</v>
      </c>
      <c r="K242" t="s">
        <v>545</v>
      </c>
      <c r="N242" t="s">
        <v>34</v>
      </c>
      <c r="O242" t="s">
        <v>28</v>
      </c>
    </row>
    <row r="243" spans="1:15" hidden="1" x14ac:dyDescent="0.25">
      <c r="A243">
        <v>234</v>
      </c>
      <c r="B243" s="1">
        <v>44488</v>
      </c>
      <c r="C243" s="1">
        <v>44488</v>
      </c>
      <c r="D243" t="s">
        <v>35</v>
      </c>
      <c r="E243">
        <v>1019582227756</v>
      </c>
      <c r="F243" t="s">
        <v>474</v>
      </c>
      <c r="G243" t="s">
        <v>31</v>
      </c>
      <c r="H243" s="3">
        <v>2967.77</v>
      </c>
      <c r="I243" t="s">
        <v>765</v>
      </c>
      <c r="J243" t="s">
        <v>766</v>
      </c>
      <c r="K243" t="s">
        <v>767</v>
      </c>
      <c r="L243" t="s">
        <v>768</v>
      </c>
      <c r="M243" t="s">
        <v>769</v>
      </c>
      <c r="N243" t="s">
        <v>39</v>
      </c>
      <c r="O243" t="s">
        <v>28</v>
      </c>
    </row>
    <row r="244" spans="1:15" hidden="1" x14ac:dyDescent="0.25">
      <c r="A244">
        <v>235</v>
      </c>
      <c r="B244" s="1">
        <v>44488</v>
      </c>
      <c r="C244" s="1">
        <v>44488</v>
      </c>
      <c r="D244" t="s">
        <v>35</v>
      </c>
      <c r="E244">
        <v>9394</v>
      </c>
      <c r="F244" t="s">
        <v>483</v>
      </c>
      <c r="G244" t="s">
        <v>31</v>
      </c>
      <c r="H244" s="3">
        <v>14044.43</v>
      </c>
      <c r="I244" t="s">
        <v>770</v>
      </c>
      <c r="J244" t="s">
        <v>771</v>
      </c>
      <c r="K244" t="s">
        <v>767</v>
      </c>
      <c r="L244" t="s">
        <v>768</v>
      </c>
      <c r="M244" t="s">
        <v>769</v>
      </c>
      <c r="N244" t="s">
        <v>39</v>
      </c>
      <c r="O244" t="s">
        <v>28</v>
      </c>
    </row>
    <row r="245" spans="1:15" hidden="1" x14ac:dyDescent="0.25">
      <c r="A245">
        <v>236</v>
      </c>
      <c r="B245" s="1">
        <v>44489</v>
      </c>
      <c r="C245" s="1">
        <v>44489</v>
      </c>
      <c r="D245" t="s">
        <v>35</v>
      </c>
      <c r="E245">
        <v>1020943599230</v>
      </c>
      <c r="F245" t="s">
        <v>389</v>
      </c>
      <c r="G245" t="s">
        <v>31</v>
      </c>
      <c r="H245" s="3">
        <v>406.69</v>
      </c>
      <c r="I245" t="s">
        <v>772</v>
      </c>
      <c r="J245" t="s">
        <v>773</v>
      </c>
      <c r="K245" t="s">
        <v>767</v>
      </c>
      <c r="L245" t="s">
        <v>768</v>
      </c>
      <c r="M245" t="s">
        <v>774</v>
      </c>
      <c r="N245" t="s">
        <v>39</v>
      </c>
      <c r="O245" t="s">
        <v>28</v>
      </c>
    </row>
    <row r="246" spans="1:15" hidden="1" x14ac:dyDescent="0.25">
      <c r="A246">
        <v>237</v>
      </c>
      <c r="B246" s="1">
        <v>44489</v>
      </c>
      <c r="C246" s="1">
        <v>44489</v>
      </c>
      <c r="D246" t="s">
        <v>35</v>
      </c>
      <c r="E246">
        <v>1020463954155</v>
      </c>
      <c r="F246" t="s">
        <v>391</v>
      </c>
      <c r="G246" t="s">
        <v>31</v>
      </c>
      <c r="H246" s="3">
        <v>216.48</v>
      </c>
      <c r="I246" t="s">
        <v>775</v>
      </c>
      <c r="J246" t="s">
        <v>776</v>
      </c>
      <c r="K246" t="s">
        <v>767</v>
      </c>
      <c r="L246" t="s">
        <v>768</v>
      </c>
      <c r="M246" t="s">
        <v>774</v>
      </c>
      <c r="N246" t="s">
        <v>39</v>
      </c>
      <c r="O246" t="s">
        <v>28</v>
      </c>
    </row>
    <row r="247" spans="1:15" hidden="1" x14ac:dyDescent="0.25">
      <c r="A247">
        <v>238</v>
      </c>
      <c r="B247" s="1">
        <v>44489</v>
      </c>
      <c r="C247" s="1">
        <v>44489</v>
      </c>
      <c r="D247" t="s">
        <v>35</v>
      </c>
      <c r="E247">
        <v>1020899919641</v>
      </c>
      <c r="F247" t="s">
        <v>398</v>
      </c>
      <c r="G247" t="s">
        <v>31</v>
      </c>
      <c r="H247" s="3">
        <v>6446.03</v>
      </c>
      <c r="I247" t="s">
        <v>778</v>
      </c>
      <c r="J247" t="s">
        <v>779</v>
      </c>
      <c r="K247" t="s">
        <v>767</v>
      </c>
      <c r="L247" t="s">
        <v>768</v>
      </c>
      <c r="M247" t="s">
        <v>769</v>
      </c>
      <c r="N247" t="s">
        <v>39</v>
      </c>
      <c r="O247" t="s">
        <v>28</v>
      </c>
    </row>
    <row r="248" spans="1:15" hidden="1" x14ac:dyDescent="0.25">
      <c r="A248">
        <v>239</v>
      </c>
      <c r="B248" s="1">
        <v>44489</v>
      </c>
      <c r="C248" s="1">
        <v>44489</v>
      </c>
      <c r="D248" t="s">
        <v>35</v>
      </c>
      <c r="E248">
        <v>1020675021448</v>
      </c>
      <c r="F248" t="s">
        <v>400</v>
      </c>
      <c r="G248" t="s">
        <v>31</v>
      </c>
      <c r="H248" s="3">
        <v>1375.6</v>
      </c>
      <c r="I248" t="s">
        <v>780</v>
      </c>
      <c r="J248" t="s">
        <v>781</v>
      </c>
      <c r="K248" t="s">
        <v>767</v>
      </c>
      <c r="L248" t="s">
        <v>768</v>
      </c>
      <c r="M248" t="s">
        <v>774</v>
      </c>
      <c r="N248" t="s">
        <v>39</v>
      </c>
      <c r="O248" t="s">
        <v>28</v>
      </c>
    </row>
    <row r="249" spans="1:15" hidden="1" x14ac:dyDescent="0.25">
      <c r="A249">
        <v>240</v>
      </c>
      <c r="B249" s="1">
        <v>44494</v>
      </c>
      <c r="C249" s="1">
        <v>44494</v>
      </c>
      <c r="D249" t="s">
        <v>62</v>
      </c>
      <c r="E249">
        <v>158129</v>
      </c>
      <c r="F249" t="s">
        <v>257</v>
      </c>
      <c r="G249" t="s">
        <v>31</v>
      </c>
      <c r="H249" s="3">
        <v>500</v>
      </c>
      <c r="I249" t="s">
        <v>783</v>
      </c>
      <c r="J249" t="s">
        <v>784</v>
      </c>
      <c r="K249" t="s">
        <v>785</v>
      </c>
      <c r="N249" t="s">
        <v>39</v>
      </c>
      <c r="O249" t="s">
        <v>28</v>
      </c>
    </row>
    <row r="250" spans="1:15" x14ac:dyDescent="0.25">
      <c r="A250">
        <v>241</v>
      </c>
      <c r="B250" s="1">
        <v>44496</v>
      </c>
      <c r="C250" s="1">
        <v>44496</v>
      </c>
      <c r="D250" t="s">
        <v>131</v>
      </c>
      <c r="E250">
        <v>203413</v>
      </c>
      <c r="F250" t="s">
        <v>132</v>
      </c>
      <c r="G250" t="s">
        <v>31</v>
      </c>
      <c r="H250" s="3">
        <v>6643.33</v>
      </c>
      <c r="I250" t="s">
        <v>786</v>
      </c>
      <c r="J250" t="s">
        <v>787</v>
      </c>
      <c r="K250">
        <v>29354304</v>
      </c>
      <c r="L250">
        <v>11102021110415</v>
      </c>
      <c r="M250" t="s">
        <v>788</v>
      </c>
      <c r="N250" t="s">
        <v>34</v>
      </c>
      <c r="O250" t="s">
        <v>28</v>
      </c>
    </row>
    <row r="251" spans="1:15" hidden="1" x14ac:dyDescent="0.25">
      <c r="A251">
        <v>242</v>
      </c>
      <c r="B251" s="1">
        <v>44491</v>
      </c>
      <c r="C251" s="1">
        <v>44491</v>
      </c>
      <c r="D251" t="s">
        <v>35</v>
      </c>
      <c r="E251">
        <v>1022118081555</v>
      </c>
      <c r="F251" t="s">
        <v>331</v>
      </c>
      <c r="G251" t="s">
        <v>31</v>
      </c>
      <c r="H251" s="3">
        <v>358</v>
      </c>
      <c r="I251" t="s">
        <v>786</v>
      </c>
      <c r="J251" t="s">
        <v>786</v>
      </c>
      <c r="K251">
        <v>200016969624</v>
      </c>
      <c r="L251" t="s">
        <v>790</v>
      </c>
      <c r="M251">
        <v>1140837</v>
      </c>
      <c r="N251" t="s">
        <v>39</v>
      </c>
      <c r="O251" t="s">
        <v>28</v>
      </c>
    </row>
    <row r="252" spans="1:15" hidden="1" x14ac:dyDescent="0.25">
      <c r="A252">
        <v>243</v>
      </c>
      <c r="B252" s="1">
        <v>44491</v>
      </c>
      <c r="C252" s="1">
        <v>44491</v>
      </c>
      <c r="D252" t="s">
        <v>29</v>
      </c>
      <c r="E252">
        <v>211022080893960</v>
      </c>
      <c r="F252" t="s">
        <v>105</v>
      </c>
      <c r="G252" t="s">
        <v>31</v>
      </c>
      <c r="H252" s="3">
        <v>7531.21</v>
      </c>
      <c r="I252" t="s">
        <v>791</v>
      </c>
      <c r="J252" t="s">
        <v>791</v>
      </c>
      <c r="K252" t="s">
        <v>108</v>
      </c>
      <c r="L252" t="s">
        <v>792</v>
      </c>
      <c r="M252" t="s">
        <v>793</v>
      </c>
      <c r="N252" t="s">
        <v>34</v>
      </c>
      <c r="O252" t="s">
        <v>28</v>
      </c>
    </row>
    <row r="253" spans="1:15" hidden="1" x14ac:dyDescent="0.25">
      <c r="A253">
        <v>244</v>
      </c>
      <c r="B253" s="1">
        <v>44491</v>
      </c>
      <c r="C253" s="1">
        <v>44491</v>
      </c>
      <c r="D253" t="s">
        <v>29</v>
      </c>
      <c r="E253">
        <v>3500037124</v>
      </c>
      <c r="F253" t="s">
        <v>96</v>
      </c>
      <c r="G253" t="s">
        <v>31</v>
      </c>
      <c r="H253" s="3">
        <v>15670.97</v>
      </c>
      <c r="I253" t="s">
        <v>794</v>
      </c>
      <c r="J253" t="s">
        <v>794</v>
      </c>
      <c r="K253" t="s">
        <v>267</v>
      </c>
      <c r="L253" t="s">
        <v>222</v>
      </c>
      <c r="M253" t="s">
        <v>795</v>
      </c>
      <c r="N253" t="s">
        <v>34</v>
      </c>
      <c r="O253" t="s">
        <v>28</v>
      </c>
    </row>
    <row r="254" spans="1:15" hidden="1" x14ac:dyDescent="0.25">
      <c r="A254">
        <v>245</v>
      </c>
      <c r="B254" s="1">
        <v>44495</v>
      </c>
      <c r="C254" s="1">
        <v>44496</v>
      </c>
      <c r="D254" t="s">
        <v>62</v>
      </c>
      <c r="E254">
        <v>158130</v>
      </c>
      <c r="F254" t="s">
        <v>215</v>
      </c>
      <c r="G254" t="s">
        <v>31</v>
      </c>
      <c r="H254" s="3">
        <v>1924.55</v>
      </c>
      <c r="I254" t="s">
        <v>797</v>
      </c>
      <c r="J254" t="s">
        <v>797</v>
      </c>
      <c r="N254" t="s">
        <v>39</v>
      </c>
      <c r="O254" t="s">
        <v>28</v>
      </c>
    </row>
    <row r="255" spans="1:15" hidden="1" x14ac:dyDescent="0.25">
      <c r="A255">
        <v>246</v>
      </c>
      <c r="B255" s="1">
        <v>44491</v>
      </c>
      <c r="C255" s="1">
        <v>44494</v>
      </c>
      <c r="D255" t="s">
        <v>62</v>
      </c>
      <c r="E255">
        <v>158131</v>
      </c>
      <c r="F255" t="s">
        <v>317</v>
      </c>
      <c r="G255" t="s">
        <v>31</v>
      </c>
      <c r="H255" s="3">
        <v>459.66</v>
      </c>
      <c r="I255" t="s">
        <v>799</v>
      </c>
      <c r="J255" t="s">
        <v>800</v>
      </c>
      <c r="N255" t="s">
        <v>39</v>
      </c>
      <c r="O255" t="s">
        <v>28</v>
      </c>
    </row>
    <row r="256" spans="1:15" hidden="1" x14ac:dyDescent="0.25">
      <c r="A256">
        <v>247</v>
      </c>
      <c r="B256" s="1">
        <v>44491</v>
      </c>
      <c r="C256" s="1">
        <v>44491</v>
      </c>
      <c r="D256" t="s">
        <v>29</v>
      </c>
      <c r="E256">
        <v>211022052333572</v>
      </c>
      <c r="F256" t="s">
        <v>105</v>
      </c>
      <c r="G256" t="s">
        <v>31</v>
      </c>
      <c r="H256" s="3">
        <v>1448.67</v>
      </c>
      <c r="I256" t="s">
        <v>801</v>
      </c>
      <c r="J256" t="s">
        <v>802</v>
      </c>
      <c r="K256">
        <v>872380296</v>
      </c>
      <c r="L256" t="s">
        <v>423</v>
      </c>
      <c r="N256" t="s">
        <v>34</v>
      </c>
      <c r="O256" t="s">
        <v>28</v>
      </c>
    </row>
    <row r="257" spans="1:15" hidden="1" x14ac:dyDescent="0.25">
      <c r="A257">
        <v>248</v>
      </c>
      <c r="B257" s="1">
        <v>44495</v>
      </c>
      <c r="C257" s="1">
        <v>44495</v>
      </c>
      <c r="D257" t="s">
        <v>62</v>
      </c>
      <c r="E257">
        <v>158132</v>
      </c>
      <c r="F257" t="s">
        <v>248</v>
      </c>
      <c r="G257" t="s">
        <v>74</v>
      </c>
      <c r="H257" s="3">
        <v>120</v>
      </c>
      <c r="I257" t="s">
        <v>805</v>
      </c>
      <c r="J257" t="s">
        <v>806</v>
      </c>
      <c r="K257" t="s">
        <v>807</v>
      </c>
      <c r="N257" t="s">
        <v>39</v>
      </c>
      <c r="O257" t="s">
        <v>28</v>
      </c>
    </row>
    <row r="258" spans="1:15" hidden="1" x14ac:dyDescent="0.25">
      <c r="A258">
        <v>249</v>
      </c>
      <c r="B258" s="1">
        <v>44495</v>
      </c>
      <c r="C258" s="1">
        <v>44496</v>
      </c>
      <c r="D258" t="s">
        <v>62</v>
      </c>
      <c r="E258">
        <v>158133</v>
      </c>
      <c r="F258" t="s">
        <v>217</v>
      </c>
      <c r="G258" t="s">
        <v>31</v>
      </c>
      <c r="H258" s="3">
        <v>239</v>
      </c>
      <c r="I258" t="s">
        <v>810</v>
      </c>
      <c r="J258" t="s">
        <v>811</v>
      </c>
      <c r="K258" t="s">
        <v>812</v>
      </c>
      <c r="N258" t="s">
        <v>39</v>
      </c>
      <c r="O258" t="s">
        <v>28</v>
      </c>
    </row>
    <row r="259" spans="1:15" hidden="1" x14ac:dyDescent="0.25">
      <c r="A259">
        <v>250</v>
      </c>
      <c r="B259" s="1">
        <v>44494</v>
      </c>
      <c r="C259" s="1">
        <v>44494</v>
      </c>
      <c r="D259" t="s">
        <v>62</v>
      </c>
      <c r="E259">
        <v>158134</v>
      </c>
      <c r="F259" t="s">
        <v>272</v>
      </c>
      <c r="G259" t="s">
        <v>69</v>
      </c>
      <c r="H259" s="3">
        <v>130</v>
      </c>
      <c r="I259" t="s">
        <v>814</v>
      </c>
      <c r="J259" t="s">
        <v>815</v>
      </c>
      <c r="K259" t="s">
        <v>816</v>
      </c>
      <c r="N259" t="s">
        <v>39</v>
      </c>
      <c r="O259" t="s">
        <v>28</v>
      </c>
    </row>
    <row r="260" spans="1:15" hidden="1" x14ac:dyDescent="0.25">
      <c r="A260">
        <v>251</v>
      </c>
      <c r="B260" s="1">
        <v>44494</v>
      </c>
      <c r="C260" s="1">
        <v>44494</v>
      </c>
      <c r="D260" t="s">
        <v>62</v>
      </c>
      <c r="E260">
        <v>158135</v>
      </c>
      <c r="F260" t="s">
        <v>299</v>
      </c>
      <c r="G260" t="s">
        <v>300</v>
      </c>
      <c r="H260" s="3">
        <v>126.66</v>
      </c>
      <c r="I260" t="s">
        <v>818</v>
      </c>
      <c r="J260" t="s">
        <v>819</v>
      </c>
      <c r="K260" t="s">
        <v>95</v>
      </c>
      <c r="N260" t="s">
        <v>39</v>
      </c>
      <c r="O260" t="s">
        <v>28</v>
      </c>
    </row>
    <row r="261" spans="1:15" hidden="1" x14ac:dyDescent="0.25">
      <c r="A261">
        <v>252</v>
      </c>
      <c r="B261" s="1">
        <v>44491</v>
      </c>
      <c r="C261" s="1">
        <v>44491</v>
      </c>
      <c r="D261" t="s">
        <v>29</v>
      </c>
      <c r="E261">
        <v>211022097633608</v>
      </c>
      <c r="F261" t="s">
        <v>105</v>
      </c>
      <c r="G261" t="s">
        <v>31</v>
      </c>
      <c r="H261" s="3">
        <v>83107.960000000006</v>
      </c>
      <c r="I261" t="s">
        <v>820</v>
      </c>
      <c r="J261" t="s">
        <v>821</v>
      </c>
      <c r="K261" t="s">
        <v>286</v>
      </c>
      <c r="L261" t="s">
        <v>287</v>
      </c>
      <c r="M261" t="s">
        <v>822</v>
      </c>
      <c r="N261" t="s">
        <v>34</v>
      </c>
      <c r="O261" t="s">
        <v>28</v>
      </c>
    </row>
    <row r="262" spans="1:15" hidden="1" x14ac:dyDescent="0.25">
      <c r="A262">
        <v>253</v>
      </c>
      <c r="B262" s="1">
        <v>44494</v>
      </c>
      <c r="C262" s="1">
        <v>44494</v>
      </c>
      <c r="D262" t="s">
        <v>29</v>
      </c>
      <c r="E262">
        <v>211025045219293</v>
      </c>
      <c r="F262" t="s">
        <v>105</v>
      </c>
      <c r="G262" t="s">
        <v>31</v>
      </c>
      <c r="H262" s="3">
        <v>2811.64</v>
      </c>
      <c r="I262" t="s">
        <v>823</v>
      </c>
      <c r="J262" t="s">
        <v>824</v>
      </c>
      <c r="K262" t="s">
        <v>345</v>
      </c>
      <c r="L262">
        <v>1500102146</v>
      </c>
      <c r="M262" t="s">
        <v>825</v>
      </c>
      <c r="N262" t="s">
        <v>34</v>
      </c>
      <c r="O262" t="s">
        <v>28</v>
      </c>
    </row>
    <row r="263" spans="1:15" hidden="1" x14ac:dyDescent="0.25">
      <c r="A263">
        <v>254</v>
      </c>
      <c r="B263" s="1">
        <v>44495</v>
      </c>
      <c r="C263" s="1">
        <v>44495</v>
      </c>
      <c r="D263" t="s">
        <v>62</v>
      </c>
      <c r="E263">
        <v>158136</v>
      </c>
      <c r="F263" t="s">
        <v>235</v>
      </c>
      <c r="G263" t="s">
        <v>74</v>
      </c>
      <c r="H263" s="3">
        <v>220</v>
      </c>
      <c r="I263" t="s">
        <v>827</v>
      </c>
      <c r="J263" t="s">
        <v>828</v>
      </c>
      <c r="K263" t="s">
        <v>151</v>
      </c>
      <c r="N263" t="s">
        <v>39</v>
      </c>
      <c r="O263" t="s">
        <v>28</v>
      </c>
    </row>
    <row r="264" spans="1:15" x14ac:dyDescent="0.25">
      <c r="A264">
        <v>255</v>
      </c>
      <c r="B264" s="1">
        <v>44497</v>
      </c>
      <c r="C264" s="1">
        <v>44497</v>
      </c>
      <c r="D264" t="s">
        <v>131</v>
      </c>
      <c r="E264">
        <v>742002</v>
      </c>
      <c r="F264" t="s">
        <v>132</v>
      </c>
      <c r="G264" t="s">
        <v>31</v>
      </c>
      <c r="H264" s="3">
        <v>28337.38</v>
      </c>
      <c r="I264" t="s">
        <v>829</v>
      </c>
      <c r="J264" t="s">
        <v>830</v>
      </c>
      <c r="K264">
        <v>29329324</v>
      </c>
      <c r="L264">
        <v>7102021084013</v>
      </c>
      <c r="M264" t="s">
        <v>831</v>
      </c>
      <c r="N264" t="s">
        <v>34</v>
      </c>
      <c r="O264" t="s">
        <v>28</v>
      </c>
    </row>
    <row r="265" spans="1:15" hidden="1" x14ac:dyDescent="0.25">
      <c r="A265">
        <v>256</v>
      </c>
      <c r="B265" s="1">
        <v>44491</v>
      </c>
      <c r="C265" s="1">
        <v>44491</v>
      </c>
      <c r="D265" t="s">
        <v>35</v>
      </c>
      <c r="E265">
        <v>1022795318508</v>
      </c>
      <c r="F265" t="s">
        <v>334</v>
      </c>
      <c r="G265" t="s">
        <v>31</v>
      </c>
      <c r="H265" s="3">
        <v>15507.27</v>
      </c>
      <c r="I265" t="s">
        <v>829</v>
      </c>
      <c r="J265" t="s">
        <v>829</v>
      </c>
      <c r="K265">
        <v>3718180</v>
      </c>
      <c r="L265" t="s">
        <v>833</v>
      </c>
      <c r="M265">
        <v>5317</v>
      </c>
      <c r="N265" t="s">
        <v>39</v>
      </c>
      <c r="O265" t="s">
        <v>28</v>
      </c>
    </row>
    <row r="266" spans="1:15" hidden="1" x14ac:dyDescent="0.25">
      <c r="A266">
        <v>257</v>
      </c>
      <c r="B266" s="1">
        <v>44491</v>
      </c>
      <c r="C266" s="1">
        <v>44491</v>
      </c>
      <c r="D266" t="s">
        <v>35</v>
      </c>
      <c r="E266">
        <v>1022304636680</v>
      </c>
      <c r="F266" t="s">
        <v>337</v>
      </c>
      <c r="G266" t="s">
        <v>31</v>
      </c>
      <c r="H266" s="3">
        <v>32553.17</v>
      </c>
      <c r="I266" t="s">
        <v>834</v>
      </c>
      <c r="J266" t="s">
        <v>834</v>
      </c>
      <c r="K266">
        <v>3718179</v>
      </c>
      <c r="L266" t="s">
        <v>833</v>
      </c>
      <c r="M266">
        <v>5317</v>
      </c>
      <c r="N266" t="s">
        <v>39</v>
      </c>
      <c r="O266" t="s">
        <v>28</v>
      </c>
    </row>
    <row r="267" spans="1:15" hidden="1" x14ac:dyDescent="0.25">
      <c r="A267">
        <v>258</v>
      </c>
      <c r="B267" s="1">
        <v>44494</v>
      </c>
      <c r="C267" s="1">
        <v>44494</v>
      </c>
      <c r="D267" t="s">
        <v>29</v>
      </c>
      <c r="E267">
        <v>211025091435321</v>
      </c>
      <c r="F267" t="s">
        <v>105</v>
      </c>
      <c r="G267" t="s">
        <v>31</v>
      </c>
      <c r="H267" s="3">
        <v>675.96</v>
      </c>
      <c r="I267" t="s">
        <v>835</v>
      </c>
      <c r="J267" t="s">
        <v>835</v>
      </c>
      <c r="K267" t="s">
        <v>690</v>
      </c>
      <c r="L267" t="s">
        <v>691</v>
      </c>
      <c r="M267" t="s">
        <v>836</v>
      </c>
      <c r="N267" t="s">
        <v>34</v>
      </c>
      <c r="O267" t="s">
        <v>28</v>
      </c>
    </row>
    <row r="268" spans="1:15" hidden="1" x14ac:dyDescent="0.25">
      <c r="A268">
        <v>259</v>
      </c>
      <c r="B268" s="1">
        <v>44494</v>
      </c>
      <c r="C268" s="1">
        <v>44494</v>
      </c>
      <c r="D268" t="s">
        <v>29</v>
      </c>
      <c r="E268">
        <v>1025947427994</v>
      </c>
      <c r="F268" t="s">
        <v>96</v>
      </c>
      <c r="G268" t="s">
        <v>31</v>
      </c>
      <c r="H268" s="3">
        <v>45260.61</v>
      </c>
      <c r="I268" t="s">
        <v>837</v>
      </c>
      <c r="J268" t="s">
        <v>837</v>
      </c>
      <c r="K268" t="s">
        <v>838</v>
      </c>
      <c r="L268" t="s">
        <v>839</v>
      </c>
      <c r="M268" t="s">
        <v>840</v>
      </c>
      <c r="N268" t="s">
        <v>34</v>
      </c>
      <c r="O268" t="s">
        <v>28</v>
      </c>
    </row>
    <row r="269" spans="1:15" hidden="1" x14ac:dyDescent="0.25">
      <c r="A269">
        <v>260</v>
      </c>
      <c r="B269" s="1">
        <v>44496</v>
      </c>
      <c r="C269" s="1">
        <v>44497</v>
      </c>
      <c r="D269" t="s">
        <v>62</v>
      </c>
      <c r="E269">
        <v>158137</v>
      </c>
      <c r="F269" t="s">
        <v>180</v>
      </c>
      <c r="G269" t="s">
        <v>31</v>
      </c>
      <c r="H269" s="3">
        <v>476.12</v>
      </c>
      <c r="I269" t="s">
        <v>842</v>
      </c>
      <c r="J269" t="s">
        <v>842</v>
      </c>
      <c r="K269" t="s">
        <v>151</v>
      </c>
      <c r="N269" t="s">
        <v>39</v>
      </c>
      <c r="O269" t="s">
        <v>28</v>
      </c>
    </row>
    <row r="270" spans="1:15" hidden="1" x14ac:dyDescent="0.25">
      <c r="A270">
        <v>261</v>
      </c>
      <c r="B270" s="1">
        <v>44491</v>
      </c>
      <c r="C270" s="1">
        <v>44491</v>
      </c>
      <c r="D270" t="s">
        <v>35</v>
      </c>
      <c r="E270">
        <v>3688</v>
      </c>
      <c r="F270" t="s">
        <v>355</v>
      </c>
      <c r="G270" t="s">
        <v>31</v>
      </c>
      <c r="H270" s="3">
        <v>2627.92</v>
      </c>
      <c r="I270" t="s">
        <v>843</v>
      </c>
      <c r="J270" t="s">
        <v>843</v>
      </c>
      <c r="N270" t="s">
        <v>39</v>
      </c>
      <c r="O270" t="s">
        <v>28</v>
      </c>
    </row>
    <row r="271" spans="1:15" hidden="1" x14ac:dyDescent="0.25">
      <c r="A271">
        <v>262</v>
      </c>
      <c r="B271" s="1">
        <v>44491</v>
      </c>
      <c r="C271" s="1">
        <v>44491</v>
      </c>
      <c r="D271" t="s">
        <v>35</v>
      </c>
      <c r="E271">
        <v>3688</v>
      </c>
      <c r="F271" t="s">
        <v>358</v>
      </c>
      <c r="G271" t="s">
        <v>31</v>
      </c>
      <c r="H271" s="3">
        <v>2.4900000000000002</v>
      </c>
      <c r="I271" t="s">
        <v>844</v>
      </c>
      <c r="J271" t="s">
        <v>844</v>
      </c>
      <c r="N271" t="s">
        <v>39</v>
      </c>
      <c r="O271" t="s">
        <v>28</v>
      </c>
    </row>
    <row r="272" spans="1:15" hidden="1" x14ac:dyDescent="0.25">
      <c r="A272">
        <v>263</v>
      </c>
      <c r="B272" s="1">
        <v>44491</v>
      </c>
      <c r="C272" s="1">
        <v>44491</v>
      </c>
      <c r="D272" t="s">
        <v>35</v>
      </c>
      <c r="E272">
        <v>3688</v>
      </c>
      <c r="F272" t="s">
        <v>44</v>
      </c>
      <c r="G272" t="s">
        <v>31</v>
      </c>
      <c r="H272" s="3">
        <v>0.3</v>
      </c>
      <c r="I272" t="s">
        <v>846</v>
      </c>
      <c r="J272" t="s">
        <v>846</v>
      </c>
      <c r="K272">
        <v>71679066</v>
      </c>
      <c r="M272">
        <v>6102021</v>
      </c>
      <c r="N272" t="s">
        <v>39</v>
      </c>
      <c r="O272" t="s">
        <v>28</v>
      </c>
    </row>
    <row r="273" spans="1:15" hidden="1" x14ac:dyDescent="0.25">
      <c r="A273">
        <v>264</v>
      </c>
      <c r="B273" s="1">
        <v>44494</v>
      </c>
      <c r="C273" s="1">
        <v>44494</v>
      </c>
      <c r="D273" t="s">
        <v>35</v>
      </c>
      <c r="E273">
        <v>1025492642343</v>
      </c>
      <c r="F273" t="s">
        <v>269</v>
      </c>
      <c r="G273" t="s">
        <v>31</v>
      </c>
      <c r="H273" s="3">
        <v>45</v>
      </c>
      <c r="I273" t="s">
        <v>848</v>
      </c>
      <c r="J273" t="s">
        <v>848</v>
      </c>
      <c r="K273">
        <v>71675720</v>
      </c>
      <c r="M273">
        <v>6102021</v>
      </c>
      <c r="N273" t="s">
        <v>39</v>
      </c>
      <c r="O273" t="s">
        <v>28</v>
      </c>
    </row>
    <row r="274" spans="1:15" hidden="1" x14ac:dyDescent="0.25">
      <c r="A274">
        <v>265</v>
      </c>
      <c r="B274" s="1">
        <v>44494</v>
      </c>
      <c r="C274" s="1">
        <v>44494</v>
      </c>
      <c r="D274" t="s">
        <v>35</v>
      </c>
      <c r="E274">
        <v>1025254937499</v>
      </c>
      <c r="F274" t="s">
        <v>304</v>
      </c>
      <c r="G274" t="s">
        <v>31</v>
      </c>
      <c r="H274" s="3">
        <v>1224</v>
      </c>
      <c r="I274" t="s">
        <v>850</v>
      </c>
      <c r="J274" t="s">
        <v>850</v>
      </c>
      <c r="K274">
        <v>71677365</v>
      </c>
      <c r="M274">
        <v>6102021</v>
      </c>
      <c r="N274" t="s">
        <v>39</v>
      </c>
      <c r="O274" t="s">
        <v>28</v>
      </c>
    </row>
    <row r="275" spans="1:15" hidden="1" x14ac:dyDescent="0.25">
      <c r="A275">
        <v>266</v>
      </c>
      <c r="B275" s="1">
        <v>44496</v>
      </c>
      <c r="C275" s="1">
        <v>44496</v>
      </c>
      <c r="D275" t="s">
        <v>35</v>
      </c>
      <c r="E275">
        <v>1027580878784</v>
      </c>
      <c r="F275" t="s">
        <v>214</v>
      </c>
      <c r="G275" t="s">
        <v>31</v>
      </c>
      <c r="H275" s="3">
        <v>600000</v>
      </c>
      <c r="I275" t="s">
        <v>852</v>
      </c>
      <c r="J275" t="s">
        <v>852</v>
      </c>
      <c r="K275">
        <v>71674916</v>
      </c>
      <c r="M275">
        <v>6102021</v>
      </c>
      <c r="N275" t="s">
        <v>39</v>
      </c>
      <c r="O275" t="s">
        <v>28</v>
      </c>
    </row>
    <row r="276" spans="1:15" hidden="1" x14ac:dyDescent="0.25">
      <c r="A276">
        <v>267</v>
      </c>
      <c r="B276" s="1">
        <v>44497</v>
      </c>
      <c r="C276" s="1">
        <v>44497</v>
      </c>
      <c r="D276" t="s">
        <v>35</v>
      </c>
      <c r="E276">
        <v>1028178449490</v>
      </c>
      <c r="F276" t="s">
        <v>139</v>
      </c>
      <c r="G276" t="s">
        <v>31</v>
      </c>
      <c r="H276" s="3">
        <v>127843.19</v>
      </c>
      <c r="I276" t="s">
        <v>854</v>
      </c>
      <c r="J276" t="s">
        <v>854</v>
      </c>
      <c r="K276">
        <v>71675352</v>
      </c>
      <c r="M276">
        <v>6102021</v>
      </c>
      <c r="N276" t="s">
        <v>39</v>
      </c>
      <c r="O276" t="s">
        <v>28</v>
      </c>
    </row>
    <row r="277" spans="1:15" hidden="1" x14ac:dyDescent="0.25">
      <c r="A277">
        <v>268</v>
      </c>
      <c r="B277" s="1">
        <v>44494</v>
      </c>
      <c r="C277" s="1">
        <v>44494</v>
      </c>
      <c r="D277" t="s">
        <v>29</v>
      </c>
      <c r="E277">
        <v>1025571840814</v>
      </c>
      <c r="F277" t="s">
        <v>96</v>
      </c>
      <c r="G277" t="s">
        <v>31</v>
      </c>
      <c r="H277" s="3">
        <v>61728.800000000003</v>
      </c>
      <c r="I277" t="s">
        <v>855</v>
      </c>
      <c r="J277" t="s">
        <v>855</v>
      </c>
      <c r="K277" t="s">
        <v>415</v>
      </c>
      <c r="L277" t="s">
        <v>222</v>
      </c>
      <c r="M277" t="s">
        <v>856</v>
      </c>
      <c r="N277" t="s">
        <v>34</v>
      </c>
      <c r="O277" t="s">
        <v>28</v>
      </c>
    </row>
    <row r="278" spans="1:15" hidden="1" x14ac:dyDescent="0.25">
      <c r="A278">
        <v>269</v>
      </c>
      <c r="B278" s="1">
        <v>44495</v>
      </c>
      <c r="C278" s="1">
        <v>44495</v>
      </c>
      <c r="D278" t="s">
        <v>62</v>
      </c>
      <c r="E278">
        <v>158139</v>
      </c>
      <c r="F278" t="s">
        <v>242</v>
      </c>
      <c r="G278" t="s">
        <v>74</v>
      </c>
      <c r="H278" s="3">
        <v>2000</v>
      </c>
      <c r="I278" t="s">
        <v>858</v>
      </c>
      <c r="J278" t="s">
        <v>858</v>
      </c>
      <c r="K278" t="s">
        <v>151</v>
      </c>
      <c r="N278" t="s">
        <v>39</v>
      </c>
      <c r="O278" t="s">
        <v>28</v>
      </c>
    </row>
    <row r="279" spans="1:15" hidden="1" x14ac:dyDescent="0.25">
      <c r="A279">
        <v>270</v>
      </c>
      <c r="B279" s="1">
        <v>44497</v>
      </c>
      <c r="C279" s="1">
        <v>44497</v>
      </c>
      <c r="D279" t="s">
        <v>35</v>
      </c>
      <c r="E279">
        <v>1028447171396</v>
      </c>
      <c r="F279" t="s">
        <v>152</v>
      </c>
      <c r="G279" t="s">
        <v>31</v>
      </c>
      <c r="H279" s="3">
        <v>550</v>
      </c>
      <c r="I279" t="s">
        <v>860</v>
      </c>
      <c r="J279" t="s">
        <v>860</v>
      </c>
      <c r="K279" s="2">
        <v>115832428</v>
      </c>
      <c r="L279" t="s">
        <v>861</v>
      </c>
      <c r="M279">
        <v>3468</v>
      </c>
      <c r="N279" t="s">
        <v>39</v>
      </c>
      <c r="O279" t="s">
        <v>28</v>
      </c>
    </row>
    <row r="280" spans="1:15" hidden="1" x14ac:dyDescent="0.25">
      <c r="A280">
        <v>271</v>
      </c>
      <c r="B280" s="1">
        <v>44497</v>
      </c>
      <c r="C280" s="1">
        <v>44497</v>
      </c>
      <c r="D280" t="s">
        <v>35</v>
      </c>
      <c r="E280">
        <v>1028121732935</v>
      </c>
      <c r="F280" t="s">
        <v>155</v>
      </c>
      <c r="G280" t="s">
        <v>31</v>
      </c>
      <c r="H280" s="3">
        <v>2672.39</v>
      </c>
      <c r="I280" t="s">
        <v>863</v>
      </c>
      <c r="J280" t="s">
        <v>863</v>
      </c>
      <c r="K280" s="2">
        <v>115832428</v>
      </c>
      <c r="L280" t="s">
        <v>861</v>
      </c>
      <c r="M280">
        <v>3468</v>
      </c>
      <c r="N280" t="s">
        <v>39</v>
      </c>
      <c r="O280" t="s">
        <v>28</v>
      </c>
    </row>
    <row r="281" spans="1:15" hidden="1" x14ac:dyDescent="0.25">
      <c r="A281">
        <v>272</v>
      </c>
      <c r="B281" s="1">
        <v>44497</v>
      </c>
      <c r="C281" s="1">
        <v>44497</v>
      </c>
      <c r="D281" t="s">
        <v>35</v>
      </c>
      <c r="E281">
        <v>1028550446802</v>
      </c>
      <c r="F281" t="s">
        <v>158</v>
      </c>
      <c r="G281" t="s">
        <v>31</v>
      </c>
      <c r="H281" s="3">
        <v>400000</v>
      </c>
      <c r="I281" t="s">
        <v>864</v>
      </c>
      <c r="J281" t="s">
        <v>864</v>
      </c>
      <c r="K281" s="2">
        <v>115832428</v>
      </c>
      <c r="L281" t="s">
        <v>861</v>
      </c>
      <c r="M281">
        <v>3468</v>
      </c>
      <c r="N281" t="s">
        <v>39</v>
      </c>
      <c r="O281" t="s">
        <v>28</v>
      </c>
    </row>
    <row r="282" spans="1:15" hidden="1" x14ac:dyDescent="0.25">
      <c r="A282">
        <v>273</v>
      </c>
      <c r="B282" s="1">
        <v>44495</v>
      </c>
      <c r="C282" s="1">
        <v>44495</v>
      </c>
      <c r="D282" t="s">
        <v>62</v>
      </c>
      <c r="E282">
        <v>158140</v>
      </c>
      <c r="F282" t="s">
        <v>245</v>
      </c>
      <c r="G282" t="s">
        <v>74</v>
      </c>
      <c r="H282" s="3">
        <v>3000</v>
      </c>
      <c r="I282" t="s">
        <v>866</v>
      </c>
      <c r="J282" t="s">
        <v>866</v>
      </c>
      <c r="K282" t="s">
        <v>867</v>
      </c>
      <c r="N282" t="s">
        <v>39</v>
      </c>
      <c r="O282" t="s">
        <v>28</v>
      </c>
    </row>
    <row r="283" spans="1:15" hidden="1" x14ac:dyDescent="0.25">
      <c r="A283">
        <v>274</v>
      </c>
      <c r="B283" s="1">
        <v>44495</v>
      </c>
      <c r="C283" s="1">
        <v>44495</v>
      </c>
      <c r="D283" t="s">
        <v>62</v>
      </c>
      <c r="E283">
        <v>158141</v>
      </c>
      <c r="F283" t="s">
        <v>231</v>
      </c>
      <c r="G283" t="s">
        <v>64</v>
      </c>
      <c r="H283" s="3">
        <v>2930.2</v>
      </c>
      <c r="I283" t="s">
        <v>869</v>
      </c>
      <c r="J283" t="s">
        <v>869</v>
      </c>
      <c r="K283" t="s">
        <v>867</v>
      </c>
      <c r="N283" t="s">
        <v>39</v>
      </c>
      <c r="O283" t="s">
        <v>28</v>
      </c>
    </row>
    <row r="284" spans="1:15" hidden="1" x14ac:dyDescent="0.25">
      <c r="A284">
        <v>275</v>
      </c>
      <c r="B284" s="1">
        <v>44495</v>
      </c>
      <c r="C284" s="1">
        <v>44495</v>
      </c>
      <c r="D284" t="s">
        <v>62</v>
      </c>
      <c r="E284">
        <v>158142</v>
      </c>
      <c r="F284" t="s">
        <v>226</v>
      </c>
      <c r="G284" t="s">
        <v>64</v>
      </c>
      <c r="H284" s="3">
        <v>153.58000000000001</v>
      </c>
      <c r="I284" t="s">
        <v>872</v>
      </c>
      <c r="J284" t="s">
        <v>872</v>
      </c>
      <c r="K284" t="s">
        <v>873</v>
      </c>
      <c r="N284" t="s">
        <v>39</v>
      </c>
      <c r="O284" t="s">
        <v>28</v>
      </c>
    </row>
    <row r="285" spans="1:15" hidden="1" x14ac:dyDescent="0.25">
      <c r="A285">
        <v>276</v>
      </c>
      <c r="B285" s="1">
        <v>44495</v>
      </c>
      <c r="C285" s="1">
        <v>44495</v>
      </c>
      <c r="D285" t="s">
        <v>62</v>
      </c>
      <c r="E285">
        <v>158143</v>
      </c>
      <c r="F285" t="s">
        <v>238</v>
      </c>
      <c r="G285" t="s">
        <v>69</v>
      </c>
      <c r="H285" s="3">
        <v>100</v>
      </c>
      <c r="I285" t="s">
        <v>876</v>
      </c>
      <c r="J285" t="s">
        <v>876</v>
      </c>
      <c r="K285" t="s">
        <v>151</v>
      </c>
      <c r="N285" t="s">
        <v>39</v>
      </c>
      <c r="O285" t="s">
        <v>28</v>
      </c>
    </row>
    <row r="286" spans="1:15" hidden="1" x14ac:dyDescent="0.25">
      <c r="A286">
        <v>277</v>
      </c>
      <c r="B286" s="1">
        <v>44496</v>
      </c>
      <c r="C286" s="1">
        <v>44496</v>
      </c>
      <c r="D286" t="s">
        <v>62</v>
      </c>
      <c r="E286">
        <v>158144</v>
      </c>
      <c r="F286" t="s">
        <v>197</v>
      </c>
      <c r="G286" t="s">
        <v>74</v>
      </c>
      <c r="H286" s="3">
        <v>300</v>
      </c>
      <c r="I286" t="s">
        <v>878</v>
      </c>
      <c r="J286" t="s">
        <v>878</v>
      </c>
      <c r="K286" t="s">
        <v>95</v>
      </c>
      <c r="N286" t="s">
        <v>39</v>
      </c>
      <c r="O286" t="s">
        <v>28</v>
      </c>
    </row>
    <row r="287" spans="1:15" hidden="1" x14ac:dyDescent="0.25">
      <c r="A287">
        <v>278</v>
      </c>
      <c r="B287" s="1">
        <v>44497</v>
      </c>
      <c r="C287" s="1">
        <v>44498</v>
      </c>
      <c r="D287" t="s">
        <v>62</v>
      </c>
      <c r="E287">
        <v>158145</v>
      </c>
      <c r="F287" t="s">
        <v>138</v>
      </c>
      <c r="G287" t="s">
        <v>31</v>
      </c>
      <c r="H287" s="3">
        <v>239</v>
      </c>
      <c r="I287" t="s">
        <v>880</v>
      </c>
      <c r="J287" t="s">
        <v>880</v>
      </c>
      <c r="K287" t="s">
        <v>95</v>
      </c>
      <c r="N287" t="s">
        <v>39</v>
      </c>
      <c r="O287" t="s">
        <v>28</v>
      </c>
    </row>
    <row r="288" spans="1:15" hidden="1" x14ac:dyDescent="0.25">
      <c r="A288">
        <v>279</v>
      </c>
      <c r="B288" s="1">
        <v>44494</v>
      </c>
      <c r="C288" s="1">
        <v>44494</v>
      </c>
      <c r="D288" t="s">
        <v>29</v>
      </c>
      <c r="E288">
        <v>211025010532831</v>
      </c>
      <c r="F288" t="s">
        <v>105</v>
      </c>
      <c r="G288" t="s">
        <v>31</v>
      </c>
      <c r="H288" s="3">
        <v>1134.55</v>
      </c>
      <c r="I288" t="s">
        <v>881</v>
      </c>
      <c r="J288" t="s">
        <v>881</v>
      </c>
      <c r="K288" t="s">
        <v>328</v>
      </c>
      <c r="L288" t="s">
        <v>329</v>
      </c>
      <c r="M288" t="s">
        <v>882</v>
      </c>
      <c r="N288" t="s">
        <v>34</v>
      </c>
      <c r="O288" t="s">
        <v>28</v>
      </c>
    </row>
    <row r="289" spans="1:15" hidden="1" x14ac:dyDescent="0.25">
      <c r="A289">
        <v>280</v>
      </c>
      <c r="B289" s="1">
        <v>44494</v>
      </c>
      <c r="C289" s="1">
        <v>44494</v>
      </c>
      <c r="D289" t="s">
        <v>29</v>
      </c>
      <c r="E289">
        <v>211025022389369</v>
      </c>
      <c r="F289" t="s">
        <v>105</v>
      </c>
      <c r="G289" t="s">
        <v>31</v>
      </c>
      <c r="H289" s="3">
        <v>3091.41</v>
      </c>
      <c r="I289" t="s">
        <v>883</v>
      </c>
      <c r="J289" t="s">
        <v>883</v>
      </c>
      <c r="K289" t="s">
        <v>589</v>
      </c>
      <c r="L289" t="s">
        <v>222</v>
      </c>
      <c r="M289" t="s">
        <v>884</v>
      </c>
      <c r="N289" t="s">
        <v>34</v>
      </c>
      <c r="O289" t="s">
        <v>28</v>
      </c>
    </row>
    <row r="290" spans="1:15" hidden="1" x14ac:dyDescent="0.25">
      <c r="A290">
        <v>281</v>
      </c>
      <c r="B290" s="1">
        <v>44494</v>
      </c>
      <c r="C290" s="1">
        <v>44494</v>
      </c>
      <c r="D290" t="s">
        <v>29</v>
      </c>
      <c r="E290">
        <v>1602507</v>
      </c>
      <c r="F290" t="s">
        <v>269</v>
      </c>
      <c r="G290" t="s">
        <v>31</v>
      </c>
      <c r="H290" s="3">
        <v>319638.46000000002</v>
      </c>
      <c r="I290" t="s">
        <v>885</v>
      </c>
      <c r="J290" t="s">
        <v>885</v>
      </c>
      <c r="K290" t="s">
        <v>589</v>
      </c>
      <c r="L290" t="s">
        <v>222</v>
      </c>
      <c r="M290" t="s">
        <v>886</v>
      </c>
      <c r="N290" t="s">
        <v>34</v>
      </c>
      <c r="O290" t="s">
        <v>28</v>
      </c>
    </row>
    <row r="291" spans="1:15" hidden="1" x14ac:dyDescent="0.25">
      <c r="A291">
        <v>282</v>
      </c>
      <c r="B291" s="1">
        <v>44495</v>
      </c>
      <c r="C291" s="1">
        <v>44495</v>
      </c>
      <c r="D291" t="s">
        <v>29</v>
      </c>
      <c r="E291">
        <v>211026083626532</v>
      </c>
      <c r="F291" t="s">
        <v>105</v>
      </c>
      <c r="G291" t="s">
        <v>31</v>
      </c>
      <c r="H291" s="3">
        <v>3949.65</v>
      </c>
      <c r="I291" t="s">
        <v>887</v>
      </c>
      <c r="J291" t="s">
        <v>887</v>
      </c>
      <c r="K291" t="s">
        <v>888</v>
      </c>
      <c r="L291" t="s">
        <v>889</v>
      </c>
      <c r="M291" t="s">
        <v>890</v>
      </c>
      <c r="N291" t="s">
        <v>34</v>
      </c>
      <c r="O291" t="s">
        <v>28</v>
      </c>
    </row>
    <row r="292" spans="1:15" hidden="1" x14ac:dyDescent="0.25">
      <c r="A292">
        <v>283</v>
      </c>
      <c r="B292" s="1">
        <v>44497</v>
      </c>
      <c r="C292" s="1">
        <v>44497</v>
      </c>
      <c r="D292" t="s">
        <v>62</v>
      </c>
      <c r="E292">
        <v>158147</v>
      </c>
      <c r="F292" t="s">
        <v>173</v>
      </c>
      <c r="G292" t="s">
        <v>74</v>
      </c>
      <c r="H292" s="3">
        <v>140</v>
      </c>
      <c r="I292" t="s">
        <v>892</v>
      </c>
      <c r="J292" t="s">
        <v>893</v>
      </c>
      <c r="N292" t="s">
        <v>39</v>
      </c>
      <c r="O292" t="s">
        <v>28</v>
      </c>
    </row>
    <row r="293" spans="1:15" hidden="1" x14ac:dyDescent="0.25">
      <c r="A293">
        <v>284</v>
      </c>
      <c r="B293" s="1">
        <v>44495</v>
      </c>
      <c r="C293" s="1">
        <v>44495</v>
      </c>
      <c r="D293" t="s">
        <v>29</v>
      </c>
      <c r="E293">
        <v>1026728880199</v>
      </c>
      <c r="F293" t="s">
        <v>96</v>
      </c>
      <c r="G293" t="s">
        <v>31</v>
      </c>
      <c r="H293" s="3">
        <v>149768.42000000001</v>
      </c>
      <c r="I293" t="s">
        <v>894</v>
      </c>
      <c r="J293" t="s">
        <v>895</v>
      </c>
      <c r="K293" t="s">
        <v>188</v>
      </c>
      <c r="M293">
        <v>5158284</v>
      </c>
      <c r="N293" t="s">
        <v>34</v>
      </c>
      <c r="O293" t="s">
        <v>28</v>
      </c>
    </row>
    <row r="294" spans="1:15" hidden="1" x14ac:dyDescent="0.25">
      <c r="A294">
        <v>285</v>
      </c>
      <c r="B294" s="1">
        <v>44496</v>
      </c>
      <c r="C294" s="1">
        <v>44496</v>
      </c>
      <c r="D294" t="s">
        <v>29</v>
      </c>
      <c r="E294">
        <v>1027742585570</v>
      </c>
      <c r="F294" t="s">
        <v>96</v>
      </c>
      <c r="G294" t="s">
        <v>31</v>
      </c>
      <c r="H294" s="3">
        <v>117287.22</v>
      </c>
      <c r="I294" t="s">
        <v>896</v>
      </c>
      <c r="J294" t="s">
        <v>897</v>
      </c>
      <c r="K294" t="s">
        <v>898</v>
      </c>
      <c r="L294" t="s">
        <v>899</v>
      </c>
      <c r="M294" t="s">
        <v>900</v>
      </c>
      <c r="N294" t="s">
        <v>34</v>
      </c>
      <c r="O294" t="s">
        <v>28</v>
      </c>
    </row>
    <row r="295" spans="1:15" hidden="1" x14ac:dyDescent="0.25">
      <c r="A295">
        <v>286</v>
      </c>
      <c r="B295" s="1">
        <v>44496</v>
      </c>
      <c r="C295" s="1">
        <v>44496</v>
      </c>
      <c r="D295" t="s">
        <v>29</v>
      </c>
      <c r="E295">
        <v>1027655267518</v>
      </c>
      <c r="F295" t="s">
        <v>96</v>
      </c>
      <c r="G295" t="s">
        <v>31</v>
      </c>
      <c r="H295" s="3">
        <v>55032.61</v>
      </c>
      <c r="I295" t="s">
        <v>901</v>
      </c>
      <c r="J295" t="s">
        <v>902</v>
      </c>
      <c r="K295" t="s">
        <v>903</v>
      </c>
      <c r="L295" t="s">
        <v>222</v>
      </c>
      <c r="M295" t="s">
        <v>904</v>
      </c>
      <c r="N295" t="s">
        <v>34</v>
      </c>
      <c r="O295" t="s">
        <v>28</v>
      </c>
    </row>
    <row r="296" spans="1:15" x14ac:dyDescent="0.25">
      <c r="A296">
        <v>287</v>
      </c>
      <c r="B296" s="1">
        <v>44498</v>
      </c>
      <c r="C296" s="1">
        <v>44498</v>
      </c>
      <c r="D296" t="s">
        <v>131</v>
      </c>
      <c r="E296">
        <v>141914</v>
      </c>
      <c r="F296" t="s">
        <v>132</v>
      </c>
      <c r="G296" t="s">
        <v>31</v>
      </c>
      <c r="H296" s="3">
        <v>57111.59</v>
      </c>
      <c r="I296" t="s">
        <v>906</v>
      </c>
      <c r="J296" t="s">
        <v>907</v>
      </c>
      <c r="K296" t="s">
        <v>908</v>
      </c>
      <c r="N296" t="s">
        <v>34</v>
      </c>
      <c r="O296" t="s">
        <v>28</v>
      </c>
    </row>
    <row r="297" spans="1:15" hidden="1" x14ac:dyDescent="0.25">
      <c r="A297">
        <v>288</v>
      </c>
      <c r="B297" s="1">
        <v>44497</v>
      </c>
      <c r="C297" s="1">
        <v>44497</v>
      </c>
      <c r="D297" t="s">
        <v>35</v>
      </c>
      <c r="E297">
        <v>1028740494878</v>
      </c>
      <c r="F297" t="s">
        <v>161</v>
      </c>
      <c r="G297" t="s">
        <v>31</v>
      </c>
      <c r="H297" s="3">
        <v>1022.18</v>
      </c>
      <c r="I297" t="s">
        <v>906</v>
      </c>
      <c r="J297" t="s">
        <v>906</v>
      </c>
      <c r="K297">
        <v>71509545</v>
      </c>
      <c r="M297">
        <v>5102021</v>
      </c>
      <c r="N297" t="s">
        <v>39</v>
      </c>
      <c r="O297" t="s">
        <v>28</v>
      </c>
    </row>
    <row r="298" spans="1:15" hidden="1" x14ac:dyDescent="0.25">
      <c r="A298">
        <v>289</v>
      </c>
      <c r="B298" s="1">
        <v>44496</v>
      </c>
      <c r="C298" s="1">
        <v>44496</v>
      </c>
      <c r="D298" t="s">
        <v>62</v>
      </c>
      <c r="E298">
        <v>158148</v>
      </c>
      <c r="F298" t="s">
        <v>189</v>
      </c>
      <c r="G298" t="s">
        <v>190</v>
      </c>
      <c r="H298" s="3">
        <v>257.39999999999998</v>
      </c>
      <c r="I298" t="s">
        <v>911</v>
      </c>
      <c r="J298" t="s">
        <v>911</v>
      </c>
      <c r="K298" t="s">
        <v>912</v>
      </c>
      <c r="N298" t="s">
        <v>39</v>
      </c>
      <c r="O298" t="s">
        <v>28</v>
      </c>
    </row>
    <row r="299" spans="1:15" hidden="1" x14ac:dyDescent="0.25">
      <c r="A299">
        <v>290</v>
      </c>
      <c r="B299" s="1">
        <v>44497</v>
      </c>
      <c r="C299" s="1">
        <v>44497</v>
      </c>
      <c r="D299" t="s">
        <v>35</v>
      </c>
      <c r="E299">
        <v>1028752355247</v>
      </c>
      <c r="F299" t="s">
        <v>164</v>
      </c>
      <c r="G299" t="s">
        <v>31</v>
      </c>
      <c r="H299" s="3">
        <v>1125.3</v>
      </c>
      <c r="I299" t="s">
        <v>913</v>
      </c>
      <c r="J299" t="s">
        <v>913</v>
      </c>
      <c r="K299">
        <v>400708285</v>
      </c>
      <c r="L299" t="s">
        <v>790</v>
      </c>
      <c r="M299">
        <v>1140837</v>
      </c>
      <c r="N299" t="s">
        <v>39</v>
      </c>
      <c r="O299" t="s">
        <v>28</v>
      </c>
    </row>
    <row r="300" spans="1:15" hidden="1" x14ac:dyDescent="0.25">
      <c r="A300">
        <v>291</v>
      </c>
      <c r="B300" s="1">
        <v>44497</v>
      </c>
      <c r="C300" s="1">
        <v>44497</v>
      </c>
      <c r="D300" t="s">
        <v>62</v>
      </c>
      <c r="E300">
        <v>158149</v>
      </c>
      <c r="F300" t="s">
        <v>148</v>
      </c>
      <c r="G300" t="s">
        <v>69</v>
      </c>
      <c r="H300" s="3">
        <v>943.53</v>
      </c>
      <c r="I300" t="s">
        <v>915</v>
      </c>
      <c r="J300" t="s">
        <v>915</v>
      </c>
      <c r="K300" t="s">
        <v>151</v>
      </c>
      <c r="N300" t="s">
        <v>39</v>
      </c>
      <c r="O300" t="s">
        <v>28</v>
      </c>
    </row>
    <row r="301" spans="1:15" hidden="1" x14ac:dyDescent="0.25">
      <c r="A301">
        <v>292</v>
      </c>
      <c r="B301" s="1">
        <v>44498</v>
      </c>
      <c r="C301" s="1">
        <v>44498</v>
      </c>
      <c r="D301" t="s">
        <v>62</v>
      </c>
      <c r="E301">
        <v>158151</v>
      </c>
      <c r="F301" t="s">
        <v>63</v>
      </c>
      <c r="G301" t="s">
        <v>64</v>
      </c>
      <c r="H301" s="3">
        <v>450</v>
      </c>
      <c r="I301" t="s">
        <v>917</v>
      </c>
      <c r="J301" t="s">
        <v>917</v>
      </c>
      <c r="K301" t="s">
        <v>151</v>
      </c>
      <c r="N301" t="s">
        <v>39</v>
      </c>
      <c r="O301" t="s">
        <v>28</v>
      </c>
    </row>
    <row r="302" spans="1:15" hidden="1" x14ac:dyDescent="0.25">
      <c r="A302">
        <v>293</v>
      </c>
      <c r="B302" s="1">
        <v>44496</v>
      </c>
      <c r="C302" s="1">
        <v>44496</v>
      </c>
      <c r="D302" t="s">
        <v>29</v>
      </c>
      <c r="E302">
        <v>1027120667920</v>
      </c>
      <c r="F302" t="s">
        <v>96</v>
      </c>
      <c r="G302" t="s">
        <v>31</v>
      </c>
      <c r="H302" s="3">
        <v>1115.2</v>
      </c>
      <c r="I302" t="s">
        <v>918</v>
      </c>
      <c r="J302" t="s">
        <v>918</v>
      </c>
      <c r="K302" t="s">
        <v>919</v>
      </c>
      <c r="L302" t="s">
        <v>920</v>
      </c>
      <c r="M302" t="s">
        <v>921</v>
      </c>
      <c r="N302" t="s">
        <v>34</v>
      </c>
      <c r="O302" t="s">
        <v>28</v>
      </c>
    </row>
    <row r="303" spans="1:15" hidden="1" x14ac:dyDescent="0.25">
      <c r="A303">
        <v>294</v>
      </c>
      <c r="B303" s="1">
        <v>44497</v>
      </c>
      <c r="C303" s="1">
        <v>44497</v>
      </c>
      <c r="D303" t="s">
        <v>35</v>
      </c>
      <c r="E303">
        <v>1028261125175</v>
      </c>
      <c r="F303" t="s">
        <v>167</v>
      </c>
      <c r="G303" t="s">
        <v>31</v>
      </c>
      <c r="H303" s="3">
        <v>3550</v>
      </c>
      <c r="I303" t="s">
        <v>923</v>
      </c>
      <c r="J303" t="s">
        <v>923</v>
      </c>
      <c r="K303">
        <v>448569</v>
      </c>
      <c r="L303" t="s">
        <v>924</v>
      </c>
      <c r="M303">
        <v>1040182</v>
      </c>
      <c r="N303" t="s">
        <v>39</v>
      </c>
      <c r="O303" t="s">
        <v>28</v>
      </c>
    </row>
    <row r="304" spans="1:15" hidden="1" x14ac:dyDescent="0.25">
      <c r="A304">
        <v>295</v>
      </c>
      <c r="B304" s="1">
        <v>44497</v>
      </c>
      <c r="C304" s="1">
        <v>44497</v>
      </c>
      <c r="D304" t="s">
        <v>35</v>
      </c>
      <c r="E304">
        <v>1028896018636</v>
      </c>
      <c r="F304" t="s">
        <v>170</v>
      </c>
      <c r="G304" t="s">
        <v>31</v>
      </c>
      <c r="H304" s="3">
        <v>486.17</v>
      </c>
      <c r="I304" t="s">
        <v>926</v>
      </c>
      <c r="J304" t="s">
        <v>926</v>
      </c>
      <c r="K304">
        <v>448569</v>
      </c>
      <c r="L304" t="s">
        <v>924</v>
      </c>
      <c r="M304">
        <v>1040182</v>
      </c>
      <c r="N304" t="s">
        <v>39</v>
      </c>
      <c r="O304" t="s">
        <v>28</v>
      </c>
    </row>
    <row r="305" spans="1:15" hidden="1" x14ac:dyDescent="0.25">
      <c r="A305">
        <v>296</v>
      </c>
      <c r="B305" s="1">
        <v>44498</v>
      </c>
      <c r="C305" s="1">
        <v>44498</v>
      </c>
      <c r="D305" t="s">
        <v>35</v>
      </c>
      <c r="E305">
        <v>211029088162369</v>
      </c>
      <c r="F305" t="s">
        <v>36</v>
      </c>
      <c r="G305" t="s">
        <v>31</v>
      </c>
      <c r="H305" s="3">
        <v>7.37</v>
      </c>
      <c r="I305" t="s">
        <v>927</v>
      </c>
      <c r="J305" t="s">
        <v>927</v>
      </c>
      <c r="K305">
        <v>448569</v>
      </c>
      <c r="L305" t="s">
        <v>924</v>
      </c>
      <c r="M305">
        <v>1040182</v>
      </c>
      <c r="N305" t="s">
        <v>39</v>
      </c>
      <c r="O305" t="s">
        <v>28</v>
      </c>
    </row>
    <row r="306" spans="1:15" hidden="1" x14ac:dyDescent="0.25">
      <c r="A306">
        <v>297</v>
      </c>
      <c r="B306" s="1">
        <v>44498</v>
      </c>
      <c r="C306" s="1">
        <v>44498</v>
      </c>
      <c r="D306" t="s">
        <v>62</v>
      </c>
      <c r="E306">
        <v>158153</v>
      </c>
      <c r="F306" t="s">
        <v>91</v>
      </c>
      <c r="G306" t="s">
        <v>92</v>
      </c>
      <c r="H306" s="3">
        <v>210</v>
      </c>
      <c r="I306" t="s">
        <v>930</v>
      </c>
      <c r="J306" t="s">
        <v>930</v>
      </c>
      <c r="K306" t="s">
        <v>531</v>
      </c>
      <c r="N306" t="s">
        <v>39</v>
      </c>
      <c r="O306" t="s">
        <v>28</v>
      </c>
    </row>
    <row r="307" spans="1:15" hidden="1" x14ac:dyDescent="0.25">
      <c r="A307">
        <v>298</v>
      </c>
      <c r="B307" s="1">
        <v>44498</v>
      </c>
      <c r="C307" s="1">
        <v>44498</v>
      </c>
      <c r="D307" t="s">
        <v>62</v>
      </c>
      <c r="E307">
        <v>158156</v>
      </c>
      <c r="F307" t="s">
        <v>101</v>
      </c>
      <c r="G307" t="s">
        <v>102</v>
      </c>
      <c r="H307" s="3">
        <v>3859.07</v>
      </c>
      <c r="I307" t="s">
        <v>932</v>
      </c>
      <c r="J307" t="s">
        <v>932</v>
      </c>
      <c r="K307" t="s">
        <v>933</v>
      </c>
      <c r="N307" t="s">
        <v>39</v>
      </c>
      <c r="O307" t="s">
        <v>28</v>
      </c>
    </row>
    <row r="308" spans="1:15" hidden="1" x14ac:dyDescent="0.25">
      <c r="A308">
        <v>299</v>
      </c>
      <c r="B308" s="1">
        <v>44498</v>
      </c>
      <c r="C308" s="1">
        <v>44498</v>
      </c>
      <c r="D308" t="s">
        <v>62</v>
      </c>
      <c r="E308">
        <v>158157</v>
      </c>
      <c r="F308" t="s">
        <v>87</v>
      </c>
      <c r="G308" t="s">
        <v>69</v>
      </c>
      <c r="H308" s="3">
        <v>225.61</v>
      </c>
      <c r="I308" t="s">
        <v>935</v>
      </c>
      <c r="J308" t="s">
        <v>935</v>
      </c>
      <c r="K308" t="s">
        <v>933</v>
      </c>
      <c r="N308" t="s">
        <v>39</v>
      </c>
      <c r="O308" t="s">
        <v>28</v>
      </c>
    </row>
    <row r="309" spans="1:15" hidden="1" x14ac:dyDescent="0.25">
      <c r="A309">
        <v>300</v>
      </c>
      <c r="B309" s="1">
        <v>44498</v>
      </c>
      <c r="C309" s="1">
        <v>44498</v>
      </c>
      <c r="D309" t="s">
        <v>62</v>
      </c>
      <c r="E309">
        <v>158159</v>
      </c>
      <c r="F309" t="s">
        <v>68</v>
      </c>
      <c r="G309" t="s">
        <v>69</v>
      </c>
      <c r="H309" s="3">
        <v>384.15</v>
      </c>
      <c r="I309" t="s">
        <v>937</v>
      </c>
      <c r="J309" t="s">
        <v>937</v>
      </c>
      <c r="K309" t="s">
        <v>151</v>
      </c>
      <c r="N309" t="s">
        <v>39</v>
      </c>
      <c r="O309" t="s">
        <v>28</v>
      </c>
    </row>
    <row r="310" spans="1:15" hidden="1" x14ac:dyDescent="0.25">
      <c r="A310">
        <v>301</v>
      </c>
      <c r="B310" s="1">
        <v>44497</v>
      </c>
      <c r="C310" s="1">
        <v>44497</v>
      </c>
      <c r="D310" t="s">
        <v>29</v>
      </c>
      <c r="E310">
        <v>211028039656649</v>
      </c>
      <c r="F310" t="s">
        <v>142</v>
      </c>
      <c r="G310" t="s">
        <v>31</v>
      </c>
      <c r="H310" s="3">
        <v>3550</v>
      </c>
      <c r="I310" t="s">
        <v>938</v>
      </c>
      <c r="J310" t="s">
        <v>938</v>
      </c>
      <c r="K310" t="s">
        <v>286</v>
      </c>
      <c r="L310" t="s">
        <v>287</v>
      </c>
      <c r="M310" t="s">
        <v>939</v>
      </c>
      <c r="N310" t="s">
        <v>34</v>
      </c>
      <c r="O310" t="s">
        <v>28</v>
      </c>
    </row>
    <row r="311" spans="1:15" hidden="1" x14ac:dyDescent="0.25">
      <c r="A311">
        <v>302</v>
      </c>
      <c r="B311" s="1">
        <v>44498</v>
      </c>
      <c r="C311" s="1">
        <v>44498</v>
      </c>
      <c r="D311" t="s">
        <v>35</v>
      </c>
      <c r="E311">
        <v>1029337498028</v>
      </c>
      <c r="F311" t="s">
        <v>40</v>
      </c>
      <c r="G311" t="s">
        <v>31</v>
      </c>
      <c r="H311" s="3">
        <v>98.71</v>
      </c>
      <c r="I311" t="s">
        <v>941</v>
      </c>
      <c r="J311" t="s">
        <v>941</v>
      </c>
      <c r="K311">
        <v>71372639</v>
      </c>
      <c r="M311">
        <v>4102021</v>
      </c>
      <c r="N311" t="s">
        <v>39</v>
      </c>
      <c r="O311" t="s">
        <v>28</v>
      </c>
    </row>
    <row r="312" spans="1:15" hidden="1" x14ac:dyDescent="0.25">
      <c r="A312">
        <v>303</v>
      </c>
      <c r="B312" s="1">
        <v>44498</v>
      </c>
      <c r="C312" s="1">
        <v>44498</v>
      </c>
      <c r="D312" t="s">
        <v>35</v>
      </c>
      <c r="E312">
        <v>1029337498028</v>
      </c>
      <c r="F312" t="s">
        <v>44</v>
      </c>
      <c r="G312" t="s">
        <v>31</v>
      </c>
      <c r="H312" s="3">
        <v>11.84</v>
      </c>
      <c r="I312" t="s">
        <v>943</v>
      </c>
      <c r="J312" t="s">
        <v>943</v>
      </c>
      <c r="K312">
        <v>10870871</v>
      </c>
      <c r="L312" t="s">
        <v>924</v>
      </c>
      <c r="M312">
        <v>1040153</v>
      </c>
      <c r="N312" t="s">
        <v>39</v>
      </c>
      <c r="O312" t="s">
        <v>28</v>
      </c>
    </row>
    <row r="313" spans="1:15" hidden="1" x14ac:dyDescent="0.25">
      <c r="A313">
        <v>304</v>
      </c>
      <c r="B313" s="1">
        <v>44498</v>
      </c>
      <c r="C313" s="1">
        <v>44498</v>
      </c>
      <c r="D313" t="s">
        <v>35</v>
      </c>
      <c r="E313">
        <v>1029888764871</v>
      </c>
      <c r="F313" t="s">
        <v>47</v>
      </c>
      <c r="G313" t="s">
        <v>31</v>
      </c>
      <c r="H313" s="3">
        <v>140.58000000000001</v>
      </c>
      <c r="I313" t="s">
        <v>945</v>
      </c>
      <c r="J313" t="s">
        <v>945</v>
      </c>
      <c r="K313">
        <v>71367999</v>
      </c>
      <c r="M313">
        <v>4102021</v>
      </c>
      <c r="N313" t="s">
        <v>39</v>
      </c>
      <c r="O313" t="s">
        <v>28</v>
      </c>
    </row>
    <row r="314" spans="1:15" hidden="1" x14ac:dyDescent="0.25">
      <c r="A314">
        <v>305</v>
      </c>
      <c r="B314" s="1">
        <v>44498</v>
      </c>
      <c r="C314" s="1">
        <v>44498</v>
      </c>
      <c r="D314" t="s">
        <v>35</v>
      </c>
      <c r="E314">
        <v>1029888764871</v>
      </c>
      <c r="F314" t="s">
        <v>44</v>
      </c>
      <c r="G314" t="s">
        <v>31</v>
      </c>
      <c r="H314" s="3">
        <v>16.87</v>
      </c>
      <c r="I314" t="s">
        <v>947</v>
      </c>
      <c r="J314" t="s">
        <v>947</v>
      </c>
      <c r="K314">
        <v>71356839</v>
      </c>
      <c r="M314">
        <v>4102021</v>
      </c>
      <c r="N314" t="s">
        <v>39</v>
      </c>
      <c r="O314" t="s">
        <v>28</v>
      </c>
    </row>
    <row r="315" spans="1:15" hidden="1" x14ac:dyDescent="0.25">
      <c r="A315">
        <v>306</v>
      </c>
      <c r="B315" s="1">
        <v>44498</v>
      </c>
      <c r="C315" s="1">
        <v>44498</v>
      </c>
      <c r="D315" t="s">
        <v>35</v>
      </c>
      <c r="E315">
        <v>1029442261881</v>
      </c>
      <c r="F315" t="s">
        <v>52</v>
      </c>
      <c r="G315" t="s">
        <v>31</v>
      </c>
      <c r="H315" s="3">
        <v>35.71</v>
      </c>
      <c r="I315" t="s">
        <v>949</v>
      </c>
      <c r="J315" t="s">
        <v>949</v>
      </c>
      <c r="K315">
        <v>71355888</v>
      </c>
      <c r="M315">
        <v>4102021</v>
      </c>
      <c r="N315" t="s">
        <v>39</v>
      </c>
      <c r="O315" t="s">
        <v>28</v>
      </c>
    </row>
    <row r="316" spans="1:15" hidden="1" x14ac:dyDescent="0.25">
      <c r="A316">
        <v>307</v>
      </c>
      <c r="B316" s="1">
        <v>44498</v>
      </c>
      <c r="C316" s="1">
        <v>44498</v>
      </c>
      <c r="D316" t="s">
        <v>35</v>
      </c>
      <c r="E316">
        <v>1029442261881</v>
      </c>
      <c r="F316" t="s">
        <v>44</v>
      </c>
      <c r="G316" t="s">
        <v>31</v>
      </c>
      <c r="H316" s="3">
        <v>4.29</v>
      </c>
      <c r="I316" t="s">
        <v>951</v>
      </c>
      <c r="J316" t="s">
        <v>951</v>
      </c>
      <c r="K316">
        <v>71356469</v>
      </c>
      <c r="M316">
        <v>4102021</v>
      </c>
      <c r="N316" t="s">
        <v>39</v>
      </c>
      <c r="O316" t="s">
        <v>28</v>
      </c>
    </row>
    <row r="317" spans="1:15" hidden="1" x14ac:dyDescent="0.25">
      <c r="A317">
        <v>308</v>
      </c>
      <c r="B317" s="1">
        <v>44498</v>
      </c>
      <c r="C317" s="1">
        <v>44498</v>
      </c>
      <c r="D317" t="s">
        <v>35</v>
      </c>
      <c r="E317">
        <v>1029810673617</v>
      </c>
      <c r="F317" t="s">
        <v>57</v>
      </c>
      <c r="G317" t="s">
        <v>31</v>
      </c>
      <c r="H317" s="3">
        <v>19.5</v>
      </c>
      <c r="I317" t="s">
        <v>953</v>
      </c>
      <c r="J317" t="s">
        <v>953</v>
      </c>
      <c r="K317">
        <v>71355492</v>
      </c>
      <c r="M317">
        <v>4102021</v>
      </c>
      <c r="N317" t="s">
        <v>39</v>
      </c>
      <c r="O317" t="s">
        <v>28</v>
      </c>
    </row>
    <row r="318" spans="1:15" hidden="1" x14ac:dyDescent="0.25">
      <c r="A318">
        <v>309</v>
      </c>
      <c r="B318" s="1">
        <v>44498</v>
      </c>
      <c r="C318" s="1">
        <v>44498</v>
      </c>
      <c r="D318" t="s">
        <v>35</v>
      </c>
      <c r="E318">
        <v>1029810673617</v>
      </c>
      <c r="F318" t="s">
        <v>44</v>
      </c>
      <c r="G318" t="s">
        <v>31</v>
      </c>
      <c r="H318" s="3">
        <v>2.34</v>
      </c>
      <c r="I318" t="s">
        <v>955</v>
      </c>
      <c r="J318" t="s">
        <v>955</v>
      </c>
      <c r="K318">
        <v>71354847</v>
      </c>
      <c r="M318">
        <v>4102021</v>
      </c>
      <c r="N318" t="s">
        <v>39</v>
      </c>
      <c r="O318" t="s">
        <v>28</v>
      </c>
    </row>
    <row r="319" spans="1:15" hidden="1" x14ac:dyDescent="0.25">
      <c r="A319">
        <v>310</v>
      </c>
      <c r="B319" s="1">
        <v>44498</v>
      </c>
      <c r="C319" s="1">
        <v>44498</v>
      </c>
      <c r="D319" t="s">
        <v>35</v>
      </c>
      <c r="E319">
        <v>1029613513038</v>
      </c>
      <c r="F319" t="s">
        <v>120</v>
      </c>
      <c r="G319" t="s">
        <v>31</v>
      </c>
      <c r="H319" s="3">
        <v>6649.16</v>
      </c>
      <c r="I319" t="s">
        <v>956</v>
      </c>
      <c r="J319" t="s">
        <v>956</v>
      </c>
      <c r="K319">
        <v>482884</v>
      </c>
      <c r="L319" t="s">
        <v>924</v>
      </c>
      <c r="M319">
        <v>1040182</v>
      </c>
      <c r="N319" t="s">
        <v>39</v>
      </c>
      <c r="O319" t="s">
        <v>28</v>
      </c>
    </row>
    <row r="320" spans="1:15" hidden="1" x14ac:dyDescent="0.25">
      <c r="A320">
        <v>311</v>
      </c>
      <c r="B320" s="1">
        <v>44498</v>
      </c>
      <c r="C320" s="1">
        <v>44498</v>
      </c>
      <c r="D320" t="s">
        <v>29</v>
      </c>
      <c r="E320">
        <v>211029017774453</v>
      </c>
      <c r="F320" t="s">
        <v>30</v>
      </c>
      <c r="G320" t="s">
        <v>31</v>
      </c>
      <c r="H320" s="3">
        <v>368.55</v>
      </c>
      <c r="I320" t="s">
        <v>957</v>
      </c>
      <c r="J320" t="s">
        <v>957</v>
      </c>
      <c r="K320" t="s">
        <v>514</v>
      </c>
      <c r="L320" t="s">
        <v>515</v>
      </c>
      <c r="M320" t="s">
        <v>958</v>
      </c>
      <c r="N320" t="s">
        <v>34</v>
      </c>
      <c r="O320" t="s">
        <v>28</v>
      </c>
    </row>
    <row r="321" spans="1:15" hidden="1" x14ac:dyDescent="0.25">
      <c r="A321">
        <v>312</v>
      </c>
      <c r="B321" s="1">
        <v>44498</v>
      </c>
      <c r="C321" s="1">
        <v>44498</v>
      </c>
      <c r="D321" t="s">
        <v>29</v>
      </c>
      <c r="E321">
        <v>1029115051017</v>
      </c>
      <c r="F321" t="s">
        <v>96</v>
      </c>
      <c r="G321" t="s">
        <v>31</v>
      </c>
      <c r="H321" s="3">
        <v>1935.44</v>
      </c>
      <c r="I321" t="s">
        <v>959</v>
      </c>
      <c r="J321" t="s">
        <v>959</v>
      </c>
      <c r="K321" t="s">
        <v>267</v>
      </c>
      <c r="L321" t="s">
        <v>222</v>
      </c>
      <c r="M321" t="s">
        <v>960</v>
      </c>
      <c r="N321" t="s">
        <v>34</v>
      </c>
      <c r="O321" t="s">
        <v>28</v>
      </c>
    </row>
    <row r="322" spans="1:15" hidden="1" x14ac:dyDescent="0.25">
      <c r="A322">
        <v>313</v>
      </c>
      <c r="B322" s="1">
        <v>44498</v>
      </c>
      <c r="C322" s="1">
        <v>44498</v>
      </c>
      <c r="D322" t="s">
        <v>35</v>
      </c>
      <c r="E322">
        <v>1029031306739</v>
      </c>
      <c r="F322" t="s">
        <v>123</v>
      </c>
      <c r="G322" t="s">
        <v>31</v>
      </c>
      <c r="H322" s="3">
        <v>25676.48</v>
      </c>
      <c r="I322" t="s">
        <v>962</v>
      </c>
      <c r="J322" t="s">
        <v>962</v>
      </c>
      <c r="K322">
        <v>71126360</v>
      </c>
      <c r="M322">
        <v>1102021</v>
      </c>
      <c r="N322" t="s">
        <v>39</v>
      </c>
      <c r="O322" t="s">
        <v>28</v>
      </c>
    </row>
    <row r="323" spans="1:15" hidden="1" x14ac:dyDescent="0.25">
      <c r="A323">
        <v>314</v>
      </c>
      <c r="B323" s="1">
        <v>44498</v>
      </c>
      <c r="C323" s="1">
        <v>44498</v>
      </c>
      <c r="D323" t="s">
        <v>35</v>
      </c>
      <c r="E323">
        <v>1029117071972</v>
      </c>
      <c r="F323" t="s">
        <v>123</v>
      </c>
      <c r="G323" t="s">
        <v>31</v>
      </c>
      <c r="H323" s="3">
        <v>29136.400000000001</v>
      </c>
      <c r="I323" t="s">
        <v>964</v>
      </c>
      <c r="J323" t="s">
        <v>964</v>
      </c>
      <c r="K323">
        <v>71126700</v>
      </c>
      <c r="M323">
        <v>1102021</v>
      </c>
      <c r="N323" t="s">
        <v>39</v>
      </c>
      <c r="O323" t="s">
        <v>28</v>
      </c>
    </row>
    <row r="324" spans="1:15" hidden="1" x14ac:dyDescent="0.25">
      <c r="A324">
        <v>315</v>
      </c>
      <c r="B324" s="1">
        <v>44498</v>
      </c>
      <c r="C324" s="1">
        <v>44498</v>
      </c>
      <c r="D324" t="s">
        <v>35</v>
      </c>
      <c r="E324">
        <v>1029086044897</v>
      </c>
      <c r="F324" t="s">
        <v>128</v>
      </c>
      <c r="G324" t="s">
        <v>31</v>
      </c>
      <c r="H324" s="3">
        <v>9061.7099999999991</v>
      </c>
      <c r="I324" t="s">
        <v>966</v>
      </c>
      <c r="J324" t="s">
        <v>966</v>
      </c>
      <c r="K324">
        <v>71127033</v>
      </c>
      <c r="M324">
        <v>31092021</v>
      </c>
      <c r="N324" t="s">
        <v>39</v>
      </c>
      <c r="O324" t="s">
        <v>28</v>
      </c>
    </row>
    <row r="325" spans="1:15" hidden="1" x14ac:dyDescent="0.25">
      <c r="A325">
        <v>316</v>
      </c>
      <c r="B325" s="1">
        <v>44498</v>
      </c>
      <c r="C325" s="1">
        <v>44498</v>
      </c>
      <c r="D325" t="s">
        <v>62</v>
      </c>
      <c r="E325">
        <v>158161</v>
      </c>
      <c r="F325" t="s">
        <v>78</v>
      </c>
      <c r="G325" t="s">
        <v>79</v>
      </c>
      <c r="H325" s="3">
        <v>226.44</v>
      </c>
      <c r="I325" t="s">
        <v>969</v>
      </c>
      <c r="J325" t="s">
        <v>969</v>
      </c>
      <c r="K325" t="s">
        <v>970</v>
      </c>
      <c r="N325" t="s">
        <v>39</v>
      </c>
      <c r="O325" t="s">
        <v>28</v>
      </c>
    </row>
    <row r="326" spans="1:15" hidden="1" x14ac:dyDescent="0.25">
      <c r="A326">
        <v>317</v>
      </c>
      <c r="B326" s="1">
        <v>44498</v>
      </c>
      <c r="C326" s="1">
        <v>44498</v>
      </c>
      <c r="D326" t="s">
        <v>29</v>
      </c>
      <c r="E326">
        <v>211029075627839</v>
      </c>
      <c r="F326" t="s">
        <v>105</v>
      </c>
      <c r="G326" t="s">
        <v>31</v>
      </c>
      <c r="H326" s="3">
        <v>28642.28</v>
      </c>
      <c r="I326" t="s">
        <v>971</v>
      </c>
      <c r="J326" t="s">
        <v>972</v>
      </c>
      <c r="K326" t="s">
        <v>108</v>
      </c>
      <c r="L326" t="s">
        <v>792</v>
      </c>
      <c r="M326" t="s">
        <v>973</v>
      </c>
      <c r="N326" t="s">
        <v>34</v>
      </c>
      <c r="O326" t="s">
        <v>28</v>
      </c>
    </row>
    <row r="327" spans="1:15" hidden="1" x14ac:dyDescent="0.25">
      <c r="A327">
        <v>318</v>
      </c>
      <c r="B327" s="1">
        <v>44498</v>
      </c>
      <c r="C327" s="1">
        <v>44498</v>
      </c>
      <c r="D327" t="s">
        <v>29</v>
      </c>
      <c r="E327">
        <v>211029007513864</v>
      </c>
      <c r="F327" t="s">
        <v>105</v>
      </c>
      <c r="G327" t="s">
        <v>31</v>
      </c>
      <c r="H327" s="3">
        <v>4368.3900000000003</v>
      </c>
      <c r="I327" t="s">
        <v>974</v>
      </c>
      <c r="J327" t="s">
        <v>975</v>
      </c>
      <c r="K327" t="s">
        <v>976</v>
      </c>
      <c r="L327" t="s">
        <v>977</v>
      </c>
      <c r="M327" t="s">
        <v>978</v>
      </c>
      <c r="N327" t="s">
        <v>34</v>
      </c>
      <c r="O327" t="s">
        <v>28</v>
      </c>
    </row>
    <row r="328" spans="1:15" hidden="1" x14ac:dyDescent="0.25">
      <c r="A328">
        <v>319</v>
      </c>
      <c r="B328" s="1">
        <v>44498</v>
      </c>
      <c r="C328" s="1">
        <v>44498</v>
      </c>
      <c r="D328" t="s">
        <v>62</v>
      </c>
      <c r="E328">
        <v>158164</v>
      </c>
      <c r="F328" t="s">
        <v>73</v>
      </c>
      <c r="G328" t="s">
        <v>74</v>
      </c>
      <c r="H328" s="3">
        <v>222.32</v>
      </c>
      <c r="I328" t="s">
        <v>980</v>
      </c>
      <c r="J328" t="s">
        <v>981</v>
      </c>
      <c r="K328" t="s">
        <v>982</v>
      </c>
      <c r="N328" t="s">
        <v>39</v>
      </c>
      <c r="O328" t="s">
        <v>28</v>
      </c>
    </row>
    <row r="329" spans="1:15" x14ac:dyDescent="0.25">
      <c r="A329">
        <v>320</v>
      </c>
      <c r="B329" s="1">
        <v>44498</v>
      </c>
      <c r="C329" s="1">
        <v>44498</v>
      </c>
      <c r="D329" t="s">
        <v>131</v>
      </c>
      <c r="E329">
        <v>437152</v>
      </c>
      <c r="F329" t="s">
        <v>132</v>
      </c>
      <c r="G329" t="s">
        <v>31</v>
      </c>
      <c r="H329" s="3">
        <v>6610.96</v>
      </c>
      <c r="I329" t="s">
        <v>983</v>
      </c>
      <c r="J329" t="s">
        <v>984</v>
      </c>
      <c r="K329">
        <v>29270272</v>
      </c>
      <c r="L329">
        <v>1102021111344</v>
      </c>
      <c r="M329" t="s">
        <v>985</v>
      </c>
      <c r="N329" t="s">
        <v>34</v>
      </c>
      <c r="O329" t="s">
        <v>28</v>
      </c>
    </row>
    <row r="330" spans="1:15" hidden="1" x14ac:dyDescent="0.25">
      <c r="A330">
        <v>321</v>
      </c>
      <c r="B330" s="1">
        <v>44498</v>
      </c>
      <c r="C330" s="1">
        <v>44498</v>
      </c>
      <c r="D330" t="s">
        <v>29</v>
      </c>
      <c r="E330">
        <v>211029051842083</v>
      </c>
      <c r="F330" t="s">
        <v>105</v>
      </c>
      <c r="G330" t="s">
        <v>31</v>
      </c>
      <c r="H330" s="3">
        <v>5469.23</v>
      </c>
      <c r="I330" t="s">
        <v>983</v>
      </c>
      <c r="J330" t="s">
        <v>983</v>
      </c>
      <c r="K330" t="s">
        <v>345</v>
      </c>
      <c r="L330">
        <v>1500101893</v>
      </c>
      <c r="M330" t="s">
        <v>986</v>
      </c>
      <c r="N330" t="s">
        <v>34</v>
      </c>
      <c r="O330" t="s">
        <v>28</v>
      </c>
    </row>
    <row r="331" spans="1:15" hidden="1" x14ac:dyDescent="0.25">
      <c r="A331">
        <v>322</v>
      </c>
      <c r="B331" s="1">
        <v>44498</v>
      </c>
      <c r="C331" s="1">
        <v>44498</v>
      </c>
      <c r="D331" t="s">
        <v>62</v>
      </c>
      <c r="E331">
        <v>158168</v>
      </c>
      <c r="F331" t="s">
        <v>83</v>
      </c>
      <c r="G331" t="s">
        <v>69</v>
      </c>
      <c r="H331" s="3">
        <v>455.5</v>
      </c>
      <c r="I331" t="s">
        <v>988</v>
      </c>
      <c r="J331" t="s">
        <v>988</v>
      </c>
      <c r="N331" t="s">
        <v>39</v>
      </c>
      <c r="O331" t="s">
        <v>28</v>
      </c>
    </row>
  </sheetData>
  <autoFilter ref="A9:O331" xr:uid="{00000000-0009-0000-0000-000000000000}">
    <filterColumn colId="3">
      <filters>
        <filter val="DEPOSITO"/>
      </filters>
    </filterColumn>
  </autoFilter>
  <sortState xmlns:xlrd2="http://schemas.microsoft.com/office/spreadsheetml/2017/richdata2" ref="B11:H324">
    <sortCondition ref="B10:B3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06"/>
  <sheetViews>
    <sheetView tabSelected="1" topLeftCell="O1" workbookViewId="0">
      <selection activeCell="T50" sqref="T50"/>
    </sheetView>
  </sheetViews>
  <sheetFormatPr baseColWidth="10" defaultRowHeight="15" x14ac:dyDescent="0.25"/>
  <cols>
    <col min="1" max="1" width="3.85546875" customWidth="1"/>
    <col min="2" max="2" width="7.42578125" customWidth="1"/>
    <col min="5" max="5" width="8.42578125" customWidth="1"/>
    <col min="8" max="8" width="5.42578125" customWidth="1"/>
    <col min="11" max="11" width="14.28515625" customWidth="1"/>
    <col min="12" max="12" width="9" customWidth="1"/>
    <col min="15" max="15" width="12.5703125" bestFit="1" customWidth="1"/>
    <col min="16" max="16" width="10.85546875" style="15"/>
    <col min="17" max="17" width="4" customWidth="1"/>
    <col min="18" max="18" width="6" customWidth="1"/>
    <col min="19" max="19" width="13" customWidth="1"/>
  </cols>
  <sheetData>
    <row r="1" spans="1:21" x14ac:dyDescent="0.25">
      <c r="A1" s="24" t="s">
        <v>1092</v>
      </c>
      <c r="B1" s="24"/>
      <c r="C1" s="24"/>
      <c r="D1" s="24"/>
      <c r="E1" s="24"/>
      <c r="F1" s="24"/>
      <c r="G1" s="24"/>
      <c r="I1" s="23" t="s">
        <v>989</v>
      </c>
      <c r="J1" s="23"/>
      <c r="K1" s="23"/>
      <c r="L1" s="23"/>
      <c r="M1" s="23"/>
      <c r="N1" s="23"/>
      <c r="O1" s="23"/>
      <c r="P1" s="15" t="s">
        <v>1405</v>
      </c>
    </row>
    <row r="2" spans="1:21" x14ac:dyDescent="0.25">
      <c r="A2" t="s">
        <v>990</v>
      </c>
      <c r="B2">
        <v>23967</v>
      </c>
      <c r="C2" s="1">
        <v>44470</v>
      </c>
      <c r="D2" t="s">
        <v>991</v>
      </c>
      <c r="E2">
        <v>0</v>
      </c>
      <c r="F2" s="4">
        <v>525.63</v>
      </c>
      <c r="G2" s="4">
        <v>0</v>
      </c>
      <c r="P2" s="15">
        <f>F2-O2</f>
        <v>525.63</v>
      </c>
      <c r="S2" t="s">
        <v>1406</v>
      </c>
      <c r="T2" s="15">
        <v>295613.2</v>
      </c>
      <c r="U2" s="15"/>
    </row>
    <row r="3" spans="1:21" x14ac:dyDescent="0.25">
      <c r="I3" s="1">
        <v>44473</v>
      </c>
      <c r="J3" s="1">
        <v>44473</v>
      </c>
      <c r="K3" t="s">
        <v>62</v>
      </c>
      <c r="L3">
        <v>157940</v>
      </c>
      <c r="M3" t="s">
        <v>931</v>
      </c>
      <c r="N3" t="s">
        <v>79</v>
      </c>
      <c r="O3" s="3">
        <v>58</v>
      </c>
      <c r="P3" s="15">
        <f t="shared" ref="P3:P34" si="0">G3-O3</f>
        <v>-58</v>
      </c>
      <c r="S3" t="s">
        <v>1407</v>
      </c>
      <c r="T3" s="15">
        <v>247703.25</v>
      </c>
    </row>
    <row r="4" spans="1:21" x14ac:dyDescent="0.25">
      <c r="I4" s="1">
        <v>44474</v>
      </c>
      <c r="J4" s="1">
        <v>44474</v>
      </c>
      <c r="K4" t="s">
        <v>62</v>
      </c>
      <c r="L4">
        <v>158029</v>
      </c>
      <c r="M4" t="s">
        <v>891</v>
      </c>
      <c r="N4" t="s">
        <v>31</v>
      </c>
      <c r="O4" s="3">
        <v>117.3</v>
      </c>
      <c r="P4" s="15">
        <f t="shared" si="0"/>
        <v>-117.3</v>
      </c>
      <c r="S4" t="s">
        <v>1410</v>
      </c>
      <c r="T4" s="22">
        <f>+T27+T50</f>
        <v>47909.950000000004</v>
      </c>
    </row>
    <row r="5" spans="1:21" x14ac:dyDescent="0.25">
      <c r="I5" s="1">
        <v>44494</v>
      </c>
      <c r="J5" s="1">
        <v>44494</v>
      </c>
      <c r="K5" t="s">
        <v>62</v>
      </c>
      <c r="L5">
        <v>158047</v>
      </c>
      <c r="M5" t="s">
        <v>280</v>
      </c>
      <c r="N5" t="s">
        <v>31</v>
      </c>
      <c r="O5" s="3">
        <v>120.83</v>
      </c>
      <c r="P5" s="15">
        <f t="shared" si="0"/>
        <v>-120.83</v>
      </c>
      <c r="T5" s="3">
        <f>SUM(T3:T4)</f>
        <v>295613.2</v>
      </c>
    </row>
    <row r="6" spans="1:21" x14ac:dyDescent="0.25">
      <c r="I6" s="1">
        <v>44471</v>
      </c>
      <c r="J6" s="1">
        <v>44473</v>
      </c>
      <c r="K6" t="s">
        <v>62</v>
      </c>
      <c r="L6">
        <v>158049</v>
      </c>
      <c r="M6" t="s">
        <v>967</v>
      </c>
      <c r="N6" t="s">
        <v>968</v>
      </c>
      <c r="O6" s="3">
        <v>106.33</v>
      </c>
      <c r="P6" s="15">
        <f t="shared" si="0"/>
        <v>-106.33</v>
      </c>
      <c r="S6" t="s">
        <v>1405</v>
      </c>
      <c r="T6" s="3">
        <f>T2-T5</f>
        <v>0</v>
      </c>
    </row>
    <row r="7" spans="1:21" x14ac:dyDescent="0.25">
      <c r="I7" s="1">
        <v>44473</v>
      </c>
      <c r="J7" s="1">
        <v>44473</v>
      </c>
      <c r="K7" t="s">
        <v>62</v>
      </c>
      <c r="L7">
        <v>158051</v>
      </c>
      <c r="M7" t="s">
        <v>934</v>
      </c>
      <c r="N7" t="s">
        <v>79</v>
      </c>
      <c r="O7" s="3">
        <v>145</v>
      </c>
      <c r="P7" s="15">
        <f t="shared" si="0"/>
        <v>-145</v>
      </c>
      <c r="S7" t="s">
        <v>1408</v>
      </c>
      <c r="T7" s="3">
        <f>+G68</f>
        <v>973.77</v>
      </c>
    </row>
    <row r="8" spans="1:21" x14ac:dyDescent="0.25">
      <c r="I8" s="1">
        <v>44473</v>
      </c>
      <c r="J8" s="1">
        <v>44473</v>
      </c>
      <c r="K8" t="s">
        <v>62</v>
      </c>
      <c r="L8">
        <v>158055</v>
      </c>
      <c r="M8" t="s">
        <v>928</v>
      </c>
      <c r="N8" t="s">
        <v>929</v>
      </c>
      <c r="O8" s="3">
        <v>600</v>
      </c>
      <c r="P8" s="15">
        <f t="shared" si="0"/>
        <v>-600</v>
      </c>
      <c r="T8" s="3">
        <f>+G69</f>
        <v>1020.53</v>
      </c>
    </row>
    <row r="9" spans="1:21" x14ac:dyDescent="0.25">
      <c r="I9" s="1">
        <v>44475</v>
      </c>
      <c r="J9" s="1">
        <v>44475</v>
      </c>
      <c r="K9" t="s">
        <v>62</v>
      </c>
      <c r="L9">
        <v>158056</v>
      </c>
      <c r="M9" t="s">
        <v>870</v>
      </c>
      <c r="N9" t="s">
        <v>871</v>
      </c>
      <c r="O9" s="3">
        <v>145</v>
      </c>
      <c r="P9" s="15">
        <f t="shared" si="0"/>
        <v>-145</v>
      </c>
      <c r="T9" s="3">
        <f>+G71</f>
        <v>1680</v>
      </c>
    </row>
    <row r="10" spans="1:21" x14ac:dyDescent="0.25">
      <c r="I10" s="19">
        <v>44469</v>
      </c>
      <c r="J10" s="19">
        <v>44470</v>
      </c>
      <c r="K10" s="18" t="s">
        <v>62</v>
      </c>
      <c r="L10" s="18">
        <v>158058</v>
      </c>
      <c r="M10" s="18" t="s">
        <v>987</v>
      </c>
      <c r="N10" s="18" t="s">
        <v>31</v>
      </c>
      <c r="O10" s="17">
        <v>95.69</v>
      </c>
      <c r="P10" s="15">
        <f t="shared" si="0"/>
        <v>-95.69</v>
      </c>
      <c r="T10" s="3">
        <f>+G90</f>
        <v>150</v>
      </c>
    </row>
    <row r="11" spans="1:21" x14ac:dyDescent="0.25">
      <c r="A11" t="s">
        <v>993</v>
      </c>
      <c r="B11">
        <v>23982</v>
      </c>
      <c r="C11" s="1">
        <v>44470</v>
      </c>
      <c r="D11" t="s">
        <v>994</v>
      </c>
      <c r="E11">
        <v>158059</v>
      </c>
      <c r="F11" s="4">
        <v>0</v>
      </c>
      <c r="G11" s="4">
        <v>630</v>
      </c>
      <c r="I11" s="1">
        <v>44474</v>
      </c>
      <c r="J11" s="1">
        <v>44474</v>
      </c>
      <c r="K11" t="s">
        <v>62</v>
      </c>
      <c r="L11">
        <v>158059</v>
      </c>
      <c r="M11" t="s">
        <v>914</v>
      </c>
      <c r="N11" t="s">
        <v>734</v>
      </c>
      <c r="O11" s="3">
        <v>630</v>
      </c>
      <c r="P11" s="3">
        <f t="shared" si="0"/>
        <v>0</v>
      </c>
      <c r="T11" s="3">
        <f>+G94</f>
        <v>450</v>
      </c>
    </row>
    <row r="12" spans="1:21" x14ac:dyDescent="0.25">
      <c r="A12" t="s">
        <v>993</v>
      </c>
      <c r="B12">
        <v>23983</v>
      </c>
      <c r="C12" s="1">
        <v>44470</v>
      </c>
      <c r="D12" t="s">
        <v>995</v>
      </c>
      <c r="E12">
        <v>158060</v>
      </c>
      <c r="F12" s="4">
        <v>0</v>
      </c>
      <c r="G12" s="4">
        <v>1260</v>
      </c>
      <c r="I12" s="1">
        <v>44470</v>
      </c>
      <c r="J12" s="1">
        <v>44470</v>
      </c>
      <c r="K12" t="s">
        <v>62</v>
      </c>
      <c r="L12">
        <v>158060</v>
      </c>
      <c r="M12" t="s">
        <v>979</v>
      </c>
      <c r="N12" t="s">
        <v>102</v>
      </c>
      <c r="O12" s="3">
        <v>1260</v>
      </c>
      <c r="P12" s="3">
        <f t="shared" si="0"/>
        <v>0</v>
      </c>
      <c r="T12" s="3">
        <f>+G96</f>
        <v>250</v>
      </c>
    </row>
    <row r="13" spans="1:21" x14ac:dyDescent="0.25">
      <c r="A13" t="s">
        <v>993</v>
      </c>
      <c r="B13">
        <v>23984</v>
      </c>
      <c r="C13" s="1">
        <v>44470</v>
      </c>
      <c r="D13" t="s">
        <v>996</v>
      </c>
      <c r="E13">
        <v>158061</v>
      </c>
      <c r="F13" s="4">
        <v>0</v>
      </c>
      <c r="G13" s="4">
        <v>255.96</v>
      </c>
      <c r="I13" s="1">
        <v>44476</v>
      </c>
      <c r="J13" s="1">
        <v>44476</v>
      </c>
      <c r="K13" t="s">
        <v>62</v>
      </c>
      <c r="L13">
        <v>158061</v>
      </c>
      <c r="M13" t="s">
        <v>808</v>
      </c>
      <c r="N13" t="s">
        <v>809</v>
      </c>
      <c r="O13" s="3">
        <v>255.96</v>
      </c>
      <c r="P13" s="3">
        <f t="shared" si="0"/>
        <v>0</v>
      </c>
      <c r="T13" s="3">
        <f>+G98</f>
        <v>600</v>
      </c>
    </row>
    <row r="14" spans="1:21" x14ac:dyDescent="0.25">
      <c r="A14" t="s">
        <v>993</v>
      </c>
      <c r="B14">
        <v>23985</v>
      </c>
      <c r="C14" s="1">
        <v>44470</v>
      </c>
      <c r="D14" t="s">
        <v>997</v>
      </c>
      <c r="E14">
        <v>158062</v>
      </c>
      <c r="F14" s="4">
        <v>0</v>
      </c>
      <c r="G14" s="4">
        <v>261.87</v>
      </c>
      <c r="I14" s="1">
        <v>44487</v>
      </c>
      <c r="J14" s="1">
        <v>44488</v>
      </c>
      <c r="K14" t="s">
        <v>62</v>
      </c>
      <c r="L14">
        <v>158062</v>
      </c>
      <c r="M14" t="s">
        <v>486</v>
      </c>
      <c r="N14" t="s">
        <v>31</v>
      </c>
      <c r="O14" s="3">
        <v>261.87</v>
      </c>
      <c r="P14" s="3">
        <f t="shared" si="0"/>
        <v>0</v>
      </c>
      <c r="T14" s="3">
        <f>+G99</f>
        <v>37800</v>
      </c>
    </row>
    <row r="15" spans="1:21" x14ac:dyDescent="0.25">
      <c r="A15" t="s">
        <v>993</v>
      </c>
      <c r="B15">
        <v>23986</v>
      </c>
      <c r="C15" s="1">
        <v>44473</v>
      </c>
      <c r="D15" t="s">
        <v>998</v>
      </c>
      <c r="E15">
        <v>158063</v>
      </c>
      <c r="F15" s="4">
        <v>0</v>
      </c>
      <c r="G15" s="4">
        <v>223.24</v>
      </c>
      <c r="I15" s="1">
        <v>44473</v>
      </c>
      <c r="J15" s="1">
        <v>44473</v>
      </c>
      <c r="K15" t="s">
        <v>62</v>
      </c>
      <c r="L15">
        <v>158063</v>
      </c>
      <c r="M15" t="s">
        <v>936</v>
      </c>
      <c r="N15" t="s">
        <v>74</v>
      </c>
      <c r="O15" s="3">
        <v>223.24</v>
      </c>
      <c r="P15" s="3">
        <f t="shared" si="0"/>
        <v>0</v>
      </c>
      <c r="T15" s="3">
        <f>+G102</f>
        <v>234.61</v>
      </c>
    </row>
    <row r="16" spans="1:21" x14ac:dyDescent="0.25">
      <c r="A16" t="s">
        <v>993</v>
      </c>
      <c r="B16">
        <v>23987</v>
      </c>
      <c r="C16" s="1">
        <v>44473</v>
      </c>
      <c r="D16" t="s">
        <v>999</v>
      </c>
      <c r="E16">
        <v>158064</v>
      </c>
      <c r="F16" s="4">
        <v>0</v>
      </c>
      <c r="G16" s="4">
        <v>200</v>
      </c>
      <c r="I16" s="1">
        <v>44474</v>
      </c>
      <c r="J16" s="1">
        <v>44474</v>
      </c>
      <c r="K16" t="s">
        <v>62</v>
      </c>
      <c r="L16">
        <v>158064</v>
      </c>
      <c r="M16" t="s">
        <v>910</v>
      </c>
      <c r="N16" t="s">
        <v>69</v>
      </c>
      <c r="O16" s="3">
        <v>200</v>
      </c>
      <c r="P16" s="3">
        <f t="shared" si="0"/>
        <v>0</v>
      </c>
      <c r="T16" s="3">
        <f>+G104</f>
        <v>238.96</v>
      </c>
    </row>
    <row r="17" spans="1:20" x14ac:dyDescent="0.25">
      <c r="A17" t="s">
        <v>993</v>
      </c>
      <c r="B17">
        <v>23988</v>
      </c>
      <c r="C17" s="1">
        <v>44473</v>
      </c>
      <c r="D17" t="s">
        <v>1000</v>
      </c>
      <c r="E17">
        <v>158065</v>
      </c>
      <c r="F17" s="4">
        <v>0</v>
      </c>
      <c r="G17" s="4">
        <v>213.78</v>
      </c>
      <c r="I17" s="1">
        <v>44475</v>
      </c>
      <c r="J17" s="1">
        <v>44475</v>
      </c>
      <c r="K17" t="s">
        <v>62</v>
      </c>
      <c r="L17">
        <v>158065</v>
      </c>
      <c r="M17" t="s">
        <v>857</v>
      </c>
      <c r="N17" t="s">
        <v>74</v>
      </c>
      <c r="O17" s="3">
        <v>213.78</v>
      </c>
      <c r="P17" s="3">
        <f t="shared" si="0"/>
        <v>0</v>
      </c>
      <c r="T17" s="3">
        <f>+G106</f>
        <v>192.06</v>
      </c>
    </row>
    <row r="18" spans="1:20" x14ac:dyDescent="0.25">
      <c r="A18" t="s">
        <v>993</v>
      </c>
      <c r="B18">
        <v>23989</v>
      </c>
      <c r="C18" s="1">
        <v>44473</v>
      </c>
      <c r="D18" t="s">
        <v>1001</v>
      </c>
      <c r="E18">
        <v>158066</v>
      </c>
      <c r="F18" s="4">
        <v>0</v>
      </c>
      <c r="G18" s="4">
        <v>1500</v>
      </c>
      <c r="I18" s="1">
        <v>44475</v>
      </c>
      <c r="J18" s="1">
        <v>44475</v>
      </c>
      <c r="K18" t="s">
        <v>62</v>
      </c>
      <c r="L18">
        <v>158066</v>
      </c>
      <c r="M18" t="s">
        <v>877</v>
      </c>
      <c r="N18" t="s">
        <v>74</v>
      </c>
      <c r="O18" s="3">
        <v>1500</v>
      </c>
      <c r="P18" s="3">
        <f t="shared" si="0"/>
        <v>0</v>
      </c>
      <c r="T18" s="3">
        <f>+G107</f>
        <v>281.85000000000002</v>
      </c>
    </row>
    <row r="19" spans="1:20" x14ac:dyDescent="0.25">
      <c r="A19" t="s">
        <v>993</v>
      </c>
      <c r="B19">
        <v>23990</v>
      </c>
      <c r="C19" s="1">
        <v>44473</v>
      </c>
      <c r="D19" t="s">
        <v>1002</v>
      </c>
      <c r="E19">
        <v>158067</v>
      </c>
      <c r="F19" s="4">
        <v>0</v>
      </c>
      <c r="G19" s="4">
        <v>1500</v>
      </c>
      <c r="I19" s="1">
        <v>44476</v>
      </c>
      <c r="J19" s="1">
        <v>44476</v>
      </c>
      <c r="K19" t="s">
        <v>62</v>
      </c>
      <c r="L19">
        <v>158067</v>
      </c>
      <c r="M19" t="s">
        <v>817</v>
      </c>
      <c r="N19" t="s">
        <v>64</v>
      </c>
      <c r="O19" s="3">
        <v>1500</v>
      </c>
      <c r="P19" s="3">
        <f t="shared" si="0"/>
        <v>0</v>
      </c>
      <c r="T19" s="3">
        <f>+G109</f>
        <v>235.4</v>
      </c>
    </row>
    <row r="20" spans="1:20" x14ac:dyDescent="0.25">
      <c r="A20" t="s">
        <v>993</v>
      </c>
      <c r="B20">
        <v>23991</v>
      </c>
      <c r="C20" s="1">
        <v>44473</v>
      </c>
      <c r="D20" t="s">
        <v>1003</v>
      </c>
      <c r="E20">
        <v>158068</v>
      </c>
      <c r="F20" s="4">
        <v>0</v>
      </c>
      <c r="G20" s="4">
        <v>1500</v>
      </c>
      <c r="I20" s="1">
        <v>44474</v>
      </c>
      <c r="J20" s="1">
        <v>44474</v>
      </c>
      <c r="K20" t="s">
        <v>62</v>
      </c>
      <c r="L20">
        <v>158068</v>
      </c>
      <c r="M20" t="s">
        <v>916</v>
      </c>
      <c r="N20" t="s">
        <v>734</v>
      </c>
      <c r="O20" s="3">
        <v>1500</v>
      </c>
      <c r="P20" s="3">
        <f t="shared" si="0"/>
        <v>0</v>
      </c>
      <c r="T20" s="3">
        <f>+G110</f>
        <v>357.93</v>
      </c>
    </row>
    <row r="21" spans="1:20" x14ac:dyDescent="0.25">
      <c r="A21" t="s">
        <v>993</v>
      </c>
      <c r="B21">
        <v>23992</v>
      </c>
      <c r="C21" s="1">
        <v>44473</v>
      </c>
      <c r="D21" t="s">
        <v>1003</v>
      </c>
      <c r="E21">
        <v>158069</v>
      </c>
      <c r="F21" s="4">
        <v>0</v>
      </c>
      <c r="G21" s="4">
        <v>1573</v>
      </c>
      <c r="I21" s="1">
        <v>44475</v>
      </c>
      <c r="J21" s="1">
        <v>44475</v>
      </c>
      <c r="K21" t="s">
        <v>62</v>
      </c>
      <c r="L21">
        <v>158069</v>
      </c>
      <c r="M21" t="s">
        <v>874</v>
      </c>
      <c r="N21" t="s">
        <v>875</v>
      </c>
      <c r="O21" s="3">
        <v>1573</v>
      </c>
      <c r="P21" s="3">
        <f t="shared" si="0"/>
        <v>0</v>
      </c>
      <c r="T21" s="3">
        <f>+G111</f>
        <v>340.23</v>
      </c>
    </row>
    <row r="22" spans="1:20" x14ac:dyDescent="0.25">
      <c r="A22" t="s">
        <v>993</v>
      </c>
      <c r="B22">
        <v>23993</v>
      </c>
      <c r="C22" s="1">
        <v>44473</v>
      </c>
      <c r="D22" t="s">
        <v>1004</v>
      </c>
      <c r="E22">
        <v>158070</v>
      </c>
      <c r="F22" s="4">
        <v>0</v>
      </c>
      <c r="G22" s="4">
        <v>60</v>
      </c>
      <c r="I22" s="1">
        <v>44475</v>
      </c>
      <c r="J22" s="1">
        <v>44475</v>
      </c>
      <c r="K22" t="s">
        <v>62</v>
      </c>
      <c r="L22">
        <v>158070</v>
      </c>
      <c r="M22" t="s">
        <v>879</v>
      </c>
      <c r="N22" t="s">
        <v>74</v>
      </c>
      <c r="O22" s="3">
        <v>60</v>
      </c>
      <c r="P22" s="3">
        <f t="shared" si="0"/>
        <v>0</v>
      </c>
      <c r="T22" s="3">
        <f>+G113</f>
        <v>62.83</v>
      </c>
    </row>
    <row r="23" spans="1:20" x14ac:dyDescent="0.25">
      <c r="A23" t="s">
        <v>993</v>
      </c>
      <c r="B23">
        <v>23995</v>
      </c>
      <c r="C23" s="1">
        <v>44474</v>
      </c>
      <c r="D23" t="s">
        <v>1005</v>
      </c>
      <c r="E23">
        <v>158071</v>
      </c>
      <c r="F23" s="4">
        <v>0</v>
      </c>
      <c r="G23" s="4">
        <v>3000</v>
      </c>
      <c r="I23" s="1">
        <v>44476</v>
      </c>
      <c r="J23" s="1">
        <v>44476</v>
      </c>
      <c r="K23" t="s">
        <v>62</v>
      </c>
      <c r="L23">
        <v>158071</v>
      </c>
      <c r="M23" t="s">
        <v>798</v>
      </c>
      <c r="N23" t="s">
        <v>31</v>
      </c>
      <c r="O23" s="3">
        <v>3000</v>
      </c>
      <c r="P23" s="3">
        <f t="shared" si="0"/>
        <v>0</v>
      </c>
      <c r="T23" s="3">
        <f>+G114</f>
        <v>67.67</v>
      </c>
    </row>
    <row r="24" spans="1:20" x14ac:dyDescent="0.25">
      <c r="A24" t="s">
        <v>993</v>
      </c>
      <c r="B24">
        <v>23996</v>
      </c>
      <c r="C24" s="1">
        <v>44475</v>
      </c>
      <c r="D24" t="s">
        <v>1006</v>
      </c>
      <c r="E24">
        <v>158072</v>
      </c>
      <c r="F24" s="4">
        <v>0</v>
      </c>
      <c r="G24" s="4">
        <v>160</v>
      </c>
      <c r="I24" s="1">
        <v>44475</v>
      </c>
      <c r="J24" s="1">
        <v>44475</v>
      </c>
      <c r="K24" t="s">
        <v>62</v>
      </c>
      <c r="L24">
        <v>158072</v>
      </c>
      <c r="M24" t="s">
        <v>841</v>
      </c>
      <c r="N24" t="s">
        <v>69</v>
      </c>
      <c r="O24" s="3">
        <v>160</v>
      </c>
      <c r="P24" s="3">
        <f t="shared" si="0"/>
        <v>0</v>
      </c>
      <c r="T24" s="3">
        <f>+G115</f>
        <v>62.83</v>
      </c>
    </row>
    <row r="25" spans="1:20" x14ac:dyDescent="0.25">
      <c r="A25" t="s">
        <v>993</v>
      </c>
      <c r="B25">
        <v>23998</v>
      </c>
      <c r="C25" s="1">
        <v>44475</v>
      </c>
      <c r="D25" t="s">
        <v>1007</v>
      </c>
      <c r="E25">
        <v>158074</v>
      </c>
      <c r="F25" s="4">
        <v>0</v>
      </c>
      <c r="G25" s="4">
        <v>2900</v>
      </c>
      <c r="I25" s="1">
        <v>44475</v>
      </c>
      <c r="J25" s="1">
        <v>44475</v>
      </c>
      <c r="K25" t="s">
        <v>62</v>
      </c>
      <c r="L25">
        <v>158074</v>
      </c>
      <c r="M25" t="s">
        <v>868</v>
      </c>
      <c r="N25" t="s">
        <v>92</v>
      </c>
      <c r="O25" s="3">
        <v>2900</v>
      </c>
      <c r="P25" s="3">
        <f t="shared" si="0"/>
        <v>0</v>
      </c>
      <c r="T25" s="3">
        <f>+G116</f>
        <v>67.67</v>
      </c>
    </row>
    <row r="26" spans="1:20" x14ac:dyDescent="0.25">
      <c r="A26" t="s">
        <v>993</v>
      </c>
      <c r="B26">
        <v>23999</v>
      </c>
      <c r="C26" s="1">
        <v>44475</v>
      </c>
      <c r="D26" t="s">
        <v>1008</v>
      </c>
      <c r="E26">
        <v>158075</v>
      </c>
      <c r="F26" s="4">
        <v>0</v>
      </c>
      <c r="G26" s="4">
        <v>3460</v>
      </c>
      <c r="I26" s="1">
        <v>44475</v>
      </c>
      <c r="J26" s="1">
        <v>44475</v>
      </c>
      <c r="K26" t="s">
        <v>62</v>
      </c>
      <c r="L26">
        <v>158075</v>
      </c>
      <c r="M26" t="s">
        <v>865</v>
      </c>
      <c r="N26" t="s">
        <v>92</v>
      </c>
      <c r="O26" s="3">
        <v>3460</v>
      </c>
      <c r="P26" s="3">
        <f t="shared" si="0"/>
        <v>0</v>
      </c>
      <c r="T26" s="3">
        <f>+G117</f>
        <v>67.67</v>
      </c>
    </row>
    <row r="27" spans="1:20" x14ac:dyDescent="0.25">
      <c r="A27" t="s">
        <v>993</v>
      </c>
      <c r="B27">
        <v>24000</v>
      </c>
      <c r="C27" s="1">
        <v>44475</v>
      </c>
      <c r="D27" t="s">
        <v>1009</v>
      </c>
      <c r="E27">
        <v>158076</v>
      </c>
      <c r="F27" s="4">
        <v>0</v>
      </c>
      <c r="G27" s="4">
        <v>420.06</v>
      </c>
      <c r="I27" s="1">
        <v>44476</v>
      </c>
      <c r="J27" s="1">
        <v>44480</v>
      </c>
      <c r="K27" t="s">
        <v>62</v>
      </c>
      <c r="L27">
        <v>158076</v>
      </c>
      <c r="M27" t="s">
        <v>796</v>
      </c>
      <c r="N27" t="s">
        <v>31</v>
      </c>
      <c r="O27" s="3">
        <v>420.06</v>
      </c>
      <c r="P27" s="3">
        <f t="shared" si="0"/>
        <v>0</v>
      </c>
      <c r="S27" s="3"/>
      <c r="T27" s="3">
        <f>SUM(T7:T26)</f>
        <v>45134.01</v>
      </c>
    </row>
    <row r="28" spans="1:20" x14ac:dyDescent="0.25">
      <c r="A28" t="s">
        <v>993</v>
      </c>
      <c r="B28">
        <v>24001</v>
      </c>
      <c r="C28" s="1">
        <v>44475</v>
      </c>
      <c r="D28" t="s">
        <v>1010</v>
      </c>
      <c r="E28">
        <v>158077</v>
      </c>
      <c r="F28" s="4">
        <v>0</v>
      </c>
      <c r="G28" s="4">
        <v>100</v>
      </c>
      <c r="I28" s="1">
        <v>44476</v>
      </c>
      <c r="J28" s="1">
        <v>44476</v>
      </c>
      <c r="K28" t="s">
        <v>62</v>
      </c>
      <c r="L28">
        <v>158077</v>
      </c>
      <c r="M28" t="s">
        <v>826</v>
      </c>
      <c r="N28" t="s">
        <v>74</v>
      </c>
      <c r="O28" s="3">
        <v>100</v>
      </c>
      <c r="P28" s="3">
        <f t="shared" si="0"/>
        <v>0</v>
      </c>
      <c r="S28" s="3" t="s">
        <v>1409</v>
      </c>
    </row>
    <row r="29" spans="1:20" x14ac:dyDescent="0.25">
      <c r="A29" t="s">
        <v>993</v>
      </c>
      <c r="B29">
        <v>24002</v>
      </c>
      <c r="C29" s="1">
        <v>44476</v>
      </c>
      <c r="D29" t="s">
        <v>1011</v>
      </c>
      <c r="E29">
        <v>158078</v>
      </c>
      <c r="F29" s="4">
        <v>0</v>
      </c>
      <c r="G29" s="4">
        <v>300</v>
      </c>
      <c r="I29" s="1">
        <v>44496</v>
      </c>
      <c r="J29" s="1">
        <v>44496</v>
      </c>
      <c r="K29" t="s">
        <v>62</v>
      </c>
      <c r="L29">
        <v>158078</v>
      </c>
      <c r="M29" t="s">
        <v>206</v>
      </c>
      <c r="N29" t="s">
        <v>74</v>
      </c>
      <c r="O29" s="3">
        <v>300</v>
      </c>
      <c r="P29" s="3">
        <f t="shared" si="0"/>
        <v>0</v>
      </c>
      <c r="T29" s="15">
        <v>5.59</v>
      </c>
    </row>
    <row r="30" spans="1:20" x14ac:dyDescent="0.25">
      <c r="A30" t="s">
        <v>993</v>
      </c>
      <c r="B30">
        <v>24003</v>
      </c>
      <c r="C30" s="1">
        <v>44476</v>
      </c>
      <c r="D30" t="s">
        <v>1012</v>
      </c>
      <c r="E30">
        <v>158079</v>
      </c>
      <c r="F30" s="4">
        <v>0</v>
      </c>
      <c r="G30" s="4">
        <v>100</v>
      </c>
      <c r="I30" s="1">
        <v>44476</v>
      </c>
      <c r="J30" s="1">
        <v>44476</v>
      </c>
      <c r="K30" t="s">
        <v>62</v>
      </c>
      <c r="L30">
        <v>158079</v>
      </c>
      <c r="M30" t="s">
        <v>813</v>
      </c>
      <c r="N30" t="s">
        <v>69</v>
      </c>
      <c r="O30" s="3">
        <v>100</v>
      </c>
      <c r="P30" s="3">
        <f t="shared" si="0"/>
        <v>0</v>
      </c>
      <c r="T30" s="15">
        <v>23</v>
      </c>
    </row>
    <row r="31" spans="1:20" x14ac:dyDescent="0.25">
      <c r="A31" t="s">
        <v>993</v>
      </c>
      <c r="B31">
        <v>24004</v>
      </c>
      <c r="C31" s="1">
        <v>44476</v>
      </c>
      <c r="D31" t="s">
        <v>1013</v>
      </c>
      <c r="E31">
        <v>158080</v>
      </c>
      <c r="F31" s="4">
        <v>0</v>
      </c>
      <c r="G31" s="4">
        <v>816</v>
      </c>
      <c r="I31" s="1">
        <v>44476</v>
      </c>
      <c r="J31" s="1">
        <v>44476</v>
      </c>
      <c r="K31" t="s">
        <v>62</v>
      </c>
      <c r="L31">
        <v>158080</v>
      </c>
      <c r="M31" t="s">
        <v>803</v>
      </c>
      <c r="N31" t="s">
        <v>804</v>
      </c>
      <c r="O31" s="3">
        <v>816</v>
      </c>
      <c r="P31" s="3">
        <f t="shared" si="0"/>
        <v>0</v>
      </c>
      <c r="T31" s="15">
        <v>174.52</v>
      </c>
    </row>
    <row r="32" spans="1:20" x14ac:dyDescent="0.25">
      <c r="A32" t="s">
        <v>993</v>
      </c>
      <c r="B32">
        <v>24005</v>
      </c>
      <c r="C32" s="1">
        <v>44476</v>
      </c>
      <c r="D32" t="s">
        <v>1014</v>
      </c>
      <c r="E32">
        <v>158081</v>
      </c>
      <c r="F32" s="4">
        <v>0</v>
      </c>
      <c r="G32" s="4">
        <v>447.52</v>
      </c>
      <c r="I32" s="1">
        <v>44480</v>
      </c>
      <c r="J32" s="1">
        <v>44480</v>
      </c>
      <c r="K32" t="s">
        <v>62</v>
      </c>
      <c r="L32">
        <v>158081</v>
      </c>
      <c r="M32" t="s">
        <v>782</v>
      </c>
      <c r="N32" t="s">
        <v>69</v>
      </c>
      <c r="O32" s="3">
        <v>447.52</v>
      </c>
      <c r="P32" s="3">
        <f t="shared" si="0"/>
        <v>0</v>
      </c>
      <c r="T32" s="15">
        <v>74.2</v>
      </c>
    </row>
    <row r="33" spans="1:20" x14ac:dyDescent="0.25">
      <c r="A33" t="s">
        <v>993</v>
      </c>
      <c r="B33">
        <v>24006</v>
      </c>
      <c r="C33" s="1">
        <v>44480</v>
      </c>
      <c r="D33" t="s">
        <v>1015</v>
      </c>
      <c r="E33">
        <v>158082</v>
      </c>
      <c r="F33" s="4">
        <v>0</v>
      </c>
      <c r="G33" s="4">
        <v>536.01</v>
      </c>
      <c r="I33" s="1">
        <v>44481</v>
      </c>
      <c r="J33" s="1">
        <v>44481</v>
      </c>
      <c r="K33" t="s">
        <v>62</v>
      </c>
      <c r="L33">
        <v>158082</v>
      </c>
      <c r="M33" t="s">
        <v>736</v>
      </c>
      <c r="N33" t="s">
        <v>300</v>
      </c>
      <c r="O33" s="3">
        <v>536.01</v>
      </c>
      <c r="P33" s="3">
        <f t="shared" si="0"/>
        <v>0</v>
      </c>
      <c r="T33" s="15">
        <v>72.98</v>
      </c>
    </row>
    <row r="34" spans="1:20" x14ac:dyDescent="0.25">
      <c r="A34" t="s">
        <v>993</v>
      </c>
      <c r="B34">
        <v>24007</v>
      </c>
      <c r="C34" s="1">
        <v>44480</v>
      </c>
      <c r="D34" t="s">
        <v>1016</v>
      </c>
      <c r="E34">
        <v>158083</v>
      </c>
      <c r="F34" s="4">
        <v>0</v>
      </c>
      <c r="G34" s="4">
        <v>150</v>
      </c>
      <c r="I34" s="1">
        <v>44482</v>
      </c>
      <c r="J34" s="1">
        <v>44482</v>
      </c>
      <c r="K34" t="s">
        <v>62</v>
      </c>
      <c r="L34">
        <v>158083</v>
      </c>
      <c r="M34" t="s">
        <v>624</v>
      </c>
      <c r="N34" t="s">
        <v>69</v>
      </c>
      <c r="O34" s="3">
        <v>150</v>
      </c>
      <c r="P34" s="3">
        <f t="shared" si="0"/>
        <v>0</v>
      </c>
      <c r="T34" s="15">
        <v>165.15</v>
      </c>
    </row>
    <row r="35" spans="1:20" x14ac:dyDescent="0.25">
      <c r="A35" t="s">
        <v>993</v>
      </c>
      <c r="B35">
        <v>24008</v>
      </c>
      <c r="C35" s="1">
        <v>44480</v>
      </c>
      <c r="D35" t="s">
        <v>1017</v>
      </c>
      <c r="E35">
        <v>158084</v>
      </c>
      <c r="F35" s="4">
        <v>0</v>
      </c>
      <c r="G35" s="4">
        <v>401.88</v>
      </c>
      <c r="I35" s="1">
        <v>44481</v>
      </c>
      <c r="J35" s="1">
        <v>44481</v>
      </c>
      <c r="K35" t="s">
        <v>62</v>
      </c>
      <c r="L35">
        <v>158084</v>
      </c>
      <c r="M35" t="s">
        <v>733</v>
      </c>
      <c r="N35" t="s">
        <v>734</v>
      </c>
      <c r="O35" s="3">
        <v>401.88</v>
      </c>
      <c r="P35" s="3">
        <f t="shared" ref="P35:P66" si="1">G35-O35</f>
        <v>0</v>
      </c>
      <c r="T35" s="15">
        <v>162.56</v>
      </c>
    </row>
    <row r="36" spans="1:20" x14ac:dyDescent="0.25">
      <c r="A36" t="s">
        <v>993</v>
      </c>
      <c r="B36">
        <v>24011</v>
      </c>
      <c r="C36" s="1">
        <v>44481</v>
      </c>
      <c r="D36" t="s">
        <v>1018</v>
      </c>
      <c r="E36">
        <v>158086</v>
      </c>
      <c r="F36" s="4">
        <v>0</v>
      </c>
      <c r="G36" s="4">
        <v>95.55</v>
      </c>
      <c r="I36" s="1">
        <v>44481</v>
      </c>
      <c r="J36" s="1">
        <v>44481</v>
      </c>
      <c r="K36" t="s">
        <v>62</v>
      </c>
      <c r="L36">
        <v>158086</v>
      </c>
      <c r="M36" t="s">
        <v>710</v>
      </c>
      <c r="N36" t="s">
        <v>711</v>
      </c>
      <c r="O36" s="3">
        <v>95.55</v>
      </c>
      <c r="P36" s="3">
        <f t="shared" si="1"/>
        <v>0</v>
      </c>
      <c r="T36" s="15">
        <v>6.48</v>
      </c>
    </row>
    <row r="37" spans="1:20" x14ac:dyDescent="0.25">
      <c r="A37" t="s">
        <v>993</v>
      </c>
      <c r="B37">
        <v>24012</v>
      </c>
      <c r="C37" s="1">
        <v>44481</v>
      </c>
      <c r="D37" t="s">
        <v>1019</v>
      </c>
      <c r="E37">
        <v>158087</v>
      </c>
      <c r="F37" s="4">
        <v>0</v>
      </c>
      <c r="G37" s="4">
        <v>100</v>
      </c>
      <c r="I37" s="1">
        <v>44482</v>
      </c>
      <c r="J37" s="1">
        <v>44482</v>
      </c>
      <c r="K37" t="s">
        <v>62</v>
      </c>
      <c r="L37">
        <v>158087</v>
      </c>
      <c r="M37" t="s">
        <v>672</v>
      </c>
      <c r="N37" t="s">
        <v>74</v>
      </c>
      <c r="O37" s="3">
        <v>100</v>
      </c>
      <c r="P37" s="3">
        <f t="shared" si="1"/>
        <v>0</v>
      </c>
      <c r="T37" s="15">
        <v>17.78</v>
      </c>
    </row>
    <row r="38" spans="1:20" x14ac:dyDescent="0.25">
      <c r="A38" t="s">
        <v>993</v>
      </c>
      <c r="B38">
        <v>24014</v>
      </c>
      <c r="C38" s="1">
        <v>44481</v>
      </c>
      <c r="D38" t="s">
        <v>1020</v>
      </c>
      <c r="E38">
        <v>158089</v>
      </c>
      <c r="F38" s="4">
        <v>0</v>
      </c>
      <c r="G38" s="4">
        <v>1500</v>
      </c>
      <c r="I38" s="1">
        <v>44481</v>
      </c>
      <c r="J38" s="1">
        <v>44481</v>
      </c>
      <c r="K38" t="s">
        <v>62</v>
      </c>
      <c r="L38">
        <v>158089</v>
      </c>
      <c r="M38" t="s">
        <v>718</v>
      </c>
      <c r="N38" t="s">
        <v>74</v>
      </c>
      <c r="O38" s="3">
        <v>1500</v>
      </c>
      <c r="P38" s="3">
        <f t="shared" si="1"/>
        <v>0</v>
      </c>
      <c r="T38" s="15">
        <v>81.3</v>
      </c>
    </row>
    <row r="39" spans="1:20" x14ac:dyDescent="0.25">
      <c r="A39" t="s">
        <v>993</v>
      </c>
      <c r="B39">
        <v>24015</v>
      </c>
      <c r="C39" s="1">
        <v>44481</v>
      </c>
      <c r="D39" t="s">
        <v>1020</v>
      </c>
      <c r="E39">
        <v>158090</v>
      </c>
      <c r="F39" s="4">
        <v>0</v>
      </c>
      <c r="G39" s="4">
        <v>550.6</v>
      </c>
      <c r="I39" s="1">
        <v>44481</v>
      </c>
      <c r="J39" s="1">
        <v>44481</v>
      </c>
      <c r="K39" t="s">
        <v>62</v>
      </c>
      <c r="L39">
        <v>158090</v>
      </c>
      <c r="M39" t="s">
        <v>715</v>
      </c>
      <c r="N39" t="s">
        <v>74</v>
      </c>
      <c r="O39" s="3">
        <v>550.6</v>
      </c>
      <c r="P39" s="3">
        <f t="shared" si="1"/>
        <v>0</v>
      </c>
      <c r="T39" s="15">
        <v>79.81</v>
      </c>
    </row>
    <row r="40" spans="1:20" x14ac:dyDescent="0.25">
      <c r="A40" t="s">
        <v>993</v>
      </c>
      <c r="B40">
        <v>24016</v>
      </c>
      <c r="C40" s="1">
        <v>44481</v>
      </c>
      <c r="D40" t="s">
        <v>1021</v>
      </c>
      <c r="E40">
        <v>158091</v>
      </c>
      <c r="F40" s="4">
        <v>0</v>
      </c>
      <c r="G40" s="4">
        <v>1500</v>
      </c>
      <c r="I40" s="1">
        <v>44481</v>
      </c>
      <c r="J40" s="1">
        <v>44481</v>
      </c>
      <c r="K40" t="s">
        <v>62</v>
      </c>
      <c r="L40">
        <v>158091</v>
      </c>
      <c r="M40" t="s">
        <v>724</v>
      </c>
      <c r="N40" t="s">
        <v>74</v>
      </c>
      <c r="O40" s="3">
        <v>1500</v>
      </c>
      <c r="P40" s="3">
        <f t="shared" si="1"/>
        <v>0</v>
      </c>
      <c r="T40" s="15">
        <v>208.14</v>
      </c>
    </row>
    <row r="41" spans="1:20" x14ac:dyDescent="0.25">
      <c r="A41" t="s">
        <v>993</v>
      </c>
      <c r="B41">
        <v>24017</v>
      </c>
      <c r="C41" s="1">
        <v>44481</v>
      </c>
      <c r="D41" t="s">
        <v>1022</v>
      </c>
      <c r="E41">
        <v>158092</v>
      </c>
      <c r="F41" s="4">
        <v>0</v>
      </c>
      <c r="G41" s="4">
        <v>1500</v>
      </c>
      <c r="I41" s="1">
        <v>44481</v>
      </c>
      <c r="J41" s="1">
        <v>44481</v>
      </c>
      <c r="K41" t="s">
        <v>62</v>
      </c>
      <c r="L41">
        <v>158092</v>
      </c>
      <c r="M41" t="s">
        <v>727</v>
      </c>
      <c r="N41" t="s">
        <v>74</v>
      </c>
      <c r="O41" s="3">
        <v>1500</v>
      </c>
      <c r="P41" s="3">
        <f t="shared" si="1"/>
        <v>0</v>
      </c>
      <c r="T41" s="15">
        <v>230.05</v>
      </c>
    </row>
    <row r="42" spans="1:20" x14ac:dyDescent="0.25">
      <c r="A42" t="s">
        <v>993</v>
      </c>
      <c r="B42">
        <v>24018</v>
      </c>
      <c r="C42" s="1">
        <v>44481</v>
      </c>
      <c r="D42" t="s">
        <v>1020</v>
      </c>
      <c r="E42">
        <v>158093</v>
      </c>
      <c r="F42" s="4">
        <v>0</v>
      </c>
      <c r="G42" s="4">
        <v>1500</v>
      </c>
      <c r="I42" s="1">
        <v>44481</v>
      </c>
      <c r="J42" s="1">
        <v>44481</v>
      </c>
      <c r="K42" t="s">
        <v>62</v>
      </c>
      <c r="L42">
        <v>158093</v>
      </c>
      <c r="M42" t="s">
        <v>721</v>
      </c>
      <c r="N42" t="s">
        <v>74</v>
      </c>
      <c r="O42" s="3">
        <v>1500</v>
      </c>
      <c r="P42" s="3">
        <f t="shared" si="1"/>
        <v>0</v>
      </c>
      <c r="T42" s="15">
        <v>82.16</v>
      </c>
    </row>
    <row r="43" spans="1:20" x14ac:dyDescent="0.25">
      <c r="A43" t="s">
        <v>993</v>
      </c>
      <c r="B43">
        <v>24019</v>
      </c>
      <c r="C43" s="1">
        <v>44481</v>
      </c>
      <c r="D43" t="s">
        <v>1023</v>
      </c>
      <c r="E43">
        <v>158094</v>
      </c>
      <c r="F43" s="4">
        <v>0</v>
      </c>
      <c r="G43" s="4">
        <v>1399.09</v>
      </c>
      <c r="I43" s="1">
        <v>44482</v>
      </c>
      <c r="J43" s="1">
        <v>44482</v>
      </c>
      <c r="K43" t="s">
        <v>62</v>
      </c>
      <c r="L43">
        <v>158094</v>
      </c>
      <c r="M43" t="s">
        <v>674</v>
      </c>
      <c r="N43" t="s">
        <v>74</v>
      </c>
      <c r="O43" s="3">
        <v>1399.09</v>
      </c>
      <c r="P43" s="3">
        <f t="shared" si="1"/>
        <v>0</v>
      </c>
      <c r="T43" s="15">
        <v>59.46</v>
      </c>
    </row>
    <row r="44" spans="1:20" x14ac:dyDescent="0.25">
      <c r="A44" t="s">
        <v>993</v>
      </c>
      <c r="B44">
        <v>24020</v>
      </c>
      <c r="C44" s="1">
        <v>44481</v>
      </c>
      <c r="D44" t="s">
        <v>1024</v>
      </c>
      <c r="E44">
        <v>158095</v>
      </c>
      <c r="F44" s="4">
        <v>0</v>
      </c>
      <c r="G44" s="4">
        <v>990.77</v>
      </c>
      <c r="I44" s="1">
        <v>44482</v>
      </c>
      <c r="J44" s="1">
        <v>44483</v>
      </c>
      <c r="K44" t="s">
        <v>62</v>
      </c>
      <c r="L44">
        <v>158095</v>
      </c>
      <c r="M44" t="s">
        <v>622</v>
      </c>
      <c r="N44" t="s">
        <v>31</v>
      </c>
      <c r="O44" s="3">
        <v>990.77</v>
      </c>
      <c r="P44" s="3">
        <f t="shared" si="1"/>
        <v>0</v>
      </c>
      <c r="T44" s="15">
        <v>975.59</v>
      </c>
    </row>
    <row r="45" spans="1:20" x14ac:dyDescent="0.25">
      <c r="A45" t="s">
        <v>993</v>
      </c>
      <c r="B45">
        <v>24021</v>
      </c>
      <c r="C45" s="1">
        <v>44481</v>
      </c>
      <c r="D45" t="s">
        <v>1025</v>
      </c>
      <c r="E45">
        <v>158096</v>
      </c>
      <c r="F45" s="4">
        <v>0</v>
      </c>
      <c r="G45" s="4">
        <v>6649.16</v>
      </c>
      <c r="I45" s="1">
        <v>44483</v>
      </c>
      <c r="J45" s="1">
        <v>44483</v>
      </c>
      <c r="K45" t="s">
        <v>62</v>
      </c>
      <c r="L45">
        <v>158096</v>
      </c>
      <c r="M45" t="s">
        <v>584</v>
      </c>
      <c r="N45" t="s">
        <v>31</v>
      </c>
      <c r="O45" s="3">
        <v>6649.16</v>
      </c>
      <c r="P45" s="3">
        <f t="shared" si="1"/>
        <v>0</v>
      </c>
      <c r="T45" s="15">
        <v>95.85</v>
      </c>
    </row>
    <row r="46" spans="1:20" x14ac:dyDescent="0.25">
      <c r="A46" t="s">
        <v>993</v>
      </c>
      <c r="B46">
        <v>24022</v>
      </c>
      <c r="C46" s="1">
        <v>44482</v>
      </c>
      <c r="D46" t="s">
        <v>1026</v>
      </c>
      <c r="E46">
        <v>158097</v>
      </c>
      <c r="F46" s="4">
        <v>0</v>
      </c>
      <c r="G46" s="4">
        <v>80</v>
      </c>
      <c r="I46" s="1">
        <v>44483</v>
      </c>
      <c r="J46" s="1">
        <v>44483</v>
      </c>
      <c r="K46" t="s">
        <v>62</v>
      </c>
      <c r="L46">
        <v>158097</v>
      </c>
      <c r="M46" t="s">
        <v>600</v>
      </c>
      <c r="N46" t="s">
        <v>69</v>
      </c>
      <c r="O46" s="3">
        <v>80</v>
      </c>
      <c r="P46" s="3">
        <f t="shared" si="1"/>
        <v>0</v>
      </c>
      <c r="T46" s="15">
        <v>43.82</v>
      </c>
    </row>
    <row r="47" spans="1:20" x14ac:dyDescent="0.25">
      <c r="A47" t="s">
        <v>993</v>
      </c>
      <c r="B47">
        <v>24025</v>
      </c>
      <c r="C47" s="1">
        <v>44482</v>
      </c>
      <c r="D47" t="s">
        <v>1027</v>
      </c>
      <c r="E47">
        <v>158100</v>
      </c>
      <c r="F47" s="4">
        <v>0</v>
      </c>
      <c r="G47" s="4">
        <v>779.67</v>
      </c>
      <c r="I47" s="1">
        <v>44483</v>
      </c>
      <c r="J47" s="1">
        <v>44483</v>
      </c>
      <c r="K47" t="s">
        <v>62</v>
      </c>
      <c r="L47">
        <v>158100</v>
      </c>
      <c r="M47" t="s">
        <v>612</v>
      </c>
      <c r="N47" t="s">
        <v>31</v>
      </c>
      <c r="O47" s="3">
        <v>779.67</v>
      </c>
      <c r="P47" s="3">
        <f t="shared" si="1"/>
        <v>0</v>
      </c>
      <c r="T47" s="15">
        <v>58</v>
      </c>
    </row>
    <row r="48" spans="1:20" x14ac:dyDescent="0.25">
      <c r="A48" t="s">
        <v>993</v>
      </c>
      <c r="B48">
        <v>24026</v>
      </c>
      <c r="C48" s="1">
        <v>44483</v>
      </c>
      <c r="D48" t="s">
        <v>1011</v>
      </c>
      <c r="E48">
        <v>158101</v>
      </c>
      <c r="F48" s="4">
        <v>0</v>
      </c>
      <c r="G48" s="4">
        <v>270</v>
      </c>
      <c r="I48" s="1">
        <v>44483</v>
      </c>
      <c r="J48" s="1">
        <v>44483</v>
      </c>
      <c r="K48" t="s">
        <v>62</v>
      </c>
      <c r="L48">
        <v>158101</v>
      </c>
      <c r="M48" t="s">
        <v>597</v>
      </c>
      <c r="N48" t="s">
        <v>64</v>
      </c>
      <c r="O48" s="3">
        <v>270</v>
      </c>
      <c r="P48" s="3">
        <f t="shared" si="1"/>
        <v>0</v>
      </c>
      <c r="T48" s="15">
        <v>14.5</v>
      </c>
    </row>
    <row r="49" spans="1:20" x14ac:dyDescent="0.25">
      <c r="A49" t="s">
        <v>993</v>
      </c>
      <c r="B49">
        <v>24027</v>
      </c>
      <c r="C49" s="1">
        <v>44483</v>
      </c>
      <c r="D49" t="s">
        <v>1028</v>
      </c>
      <c r="E49">
        <v>158102</v>
      </c>
      <c r="F49" s="4">
        <v>0</v>
      </c>
      <c r="G49" s="4">
        <v>182.53</v>
      </c>
      <c r="I49" s="1">
        <v>44488</v>
      </c>
      <c r="J49" s="1">
        <v>44488</v>
      </c>
      <c r="K49" t="s">
        <v>62</v>
      </c>
      <c r="L49">
        <v>158102</v>
      </c>
      <c r="M49" t="s">
        <v>444</v>
      </c>
      <c r="N49" t="s">
        <v>440</v>
      </c>
      <c r="O49" s="3">
        <v>182.53</v>
      </c>
      <c r="P49" s="3">
        <f t="shared" si="1"/>
        <v>0</v>
      </c>
      <c r="T49" s="15">
        <v>145</v>
      </c>
    </row>
    <row r="50" spans="1:20" x14ac:dyDescent="0.25">
      <c r="A50" t="s">
        <v>993</v>
      </c>
      <c r="B50">
        <v>24028</v>
      </c>
      <c r="C50" s="1">
        <v>44484</v>
      </c>
      <c r="D50" t="s">
        <v>1029</v>
      </c>
      <c r="E50">
        <v>158103</v>
      </c>
      <c r="F50" s="4">
        <v>0</v>
      </c>
      <c r="G50" s="4">
        <v>600</v>
      </c>
      <c r="I50" s="1">
        <v>44484</v>
      </c>
      <c r="J50" s="1">
        <v>44484</v>
      </c>
      <c r="K50" t="s">
        <v>62</v>
      </c>
      <c r="L50">
        <v>158103</v>
      </c>
      <c r="M50" t="s">
        <v>528</v>
      </c>
      <c r="N50" t="s">
        <v>69</v>
      </c>
      <c r="O50" s="3">
        <v>600</v>
      </c>
      <c r="P50" s="3">
        <f t="shared" si="1"/>
        <v>0</v>
      </c>
      <c r="T50" s="15">
        <f>SUM(T29:T49)</f>
        <v>2775.94</v>
      </c>
    </row>
    <row r="51" spans="1:20" x14ac:dyDescent="0.25">
      <c r="A51" t="s">
        <v>993</v>
      </c>
      <c r="B51">
        <v>24029</v>
      </c>
      <c r="C51" s="1">
        <v>44484</v>
      </c>
      <c r="D51" t="s">
        <v>1030</v>
      </c>
      <c r="E51">
        <v>158104</v>
      </c>
      <c r="F51" s="4">
        <v>0</v>
      </c>
      <c r="G51" s="4">
        <v>108.65</v>
      </c>
      <c r="I51" s="1">
        <v>44488</v>
      </c>
      <c r="J51" s="1">
        <v>44488</v>
      </c>
      <c r="K51" t="s">
        <v>62</v>
      </c>
      <c r="L51">
        <v>158104</v>
      </c>
      <c r="M51" t="s">
        <v>451</v>
      </c>
      <c r="N51" t="s">
        <v>79</v>
      </c>
      <c r="O51" s="3">
        <v>108.65</v>
      </c>
      <c r="P51" s="3">
        <f t="shared" si="1"/>
        <v>0</v>
      </c>
    </row>
    <row r="52" spans="1:20" x14ac:dyDescent="0.25">
      <c r="A52" t="s">
        <v>993</v>
      </c>
      <c r="B52">
        <v>24030</v>
      </c>
      <c r="C52" s="1">
        <v>44484</v>
      </c>
      <c r="D52" t="s">
        <v>1031</v>
      </c>
      <c r="E52">
        <v>158105</v>
      </c>
      <c r="F52" s="4">
        <v>0</v>
      </c>
      <c r="G52" s="4">
        <v>226.35</v>
      </c>
      <c r="I52" s="1">
        <v>44488</v>
      </c>
      <c r="J52" s="1">
        <v>44488</v>
      </c>
      <c r="K52" t="s">
        <v>62</v>
      </c>
      <c r="L52">
        <v>158105</v>
      </c>
      <c r="M52" t="s">
        <v>439</v>
      </c>
      <c r="N52" t="s">
        <v>440</v>
      </c>
      <c r="O52" s="3">
        <v>226.35</v>
      </c>
      <c r="P52" s="3">
        <f t="shared" si="1"/>
        <v>0</v>
      </c>
    </row>
    <row r="53" spans="1:20" x14ac:dyDescent="0.25">
      <c r="A53" t="s">
        <v>993</v>
      </c>
      <c r="B53">
        <v>24031</v>
      </c>
      <c r="C53" s="1">
        <v>44484</v>
      </c>
      <c r="D53" t="s">
        <v>1032</v>
      </c>
      <c r="E53">
        <v>158106</v>
      </c>
      <c r="F53" s="4">
        <v>0</v>
      </c>
      <c r="G53" s="4">
        <v>181.08</v>
      </c>
      <c r="I53" s="1">
        <v>44488</v>
      </c>
      <c r="J53" s="1">
        <v>44488</v>
      </c>
      <c r="K53" t="s">
        <v>62</v>
      </c>
      <c r="L53">
        <v>158106</v>
      </c>
      <c r="M53" t="s">
        <v>417</v>
      </c>
      <c r="N53" t="s">
        <v>69</v>
      </c>
      <c r="O53" s="3">
        <v>181.08</v>
      </c>
      <c r="P53" s="3">
        <f t="shared" si="1"/>
        <v>0</v>
      </c>
    </row>
    <row r="54" spans="1:20" x14ac:dyDescent="0.25">
      <c r="A54" t="s">
        <v>993</v>
      </c>
      <c r="B54">
        <v>24032</v>
      </c>
      <c r="C54" s="1">
        <v>44484</v>
      </c>
      <c r="D54" t="s">
        <v>1033</v>
      </c>
      <c r="E54">
        <v>158107</v>
      </c>
      <c r="F54" s="4">
        <v>0</v>
      </c>
      <c r="G54" s="4">
        <v>190.13</v>
      </c>
      <c r="I54" s="1">
        <v>44488</v>
      </c>
      <c r="J54" s="1">
        <v>44488</v>
      </c>
      <c r="K54" t="s">
        <v>62</v>
      </c>
      <c r="L54">
        <v>158107</v>
      </c>
      <c r="M54" t="s">
        <v>410</v>
      </c>
      <c r="N54" t="s">
        <v>31</v>
      </c>
      <c r="O54" s="3">
        <v>190.13</v>
      </c>
      <c r="P54" s="3">
        <f t="shared" si="1"/>
        <v>0</v>
      </c>
    </row>
    <row r="55" spans="1:20" x14ac:dyDescent="0.25">
      <c r="A55" t="s">
        <v>993</v>
      </c>
      <c r="B55">
        <v>24033</v>
      </c>
      <c r="C55" s="1">
        <v>44484</v>
      </c>
      <c r="D55" t="s">
        <v>1034</v>
      </c>
      <c r="E55">
        <v>158108</v>
      </c>
      <c r="F55" s="4">
        <v>0</v>
      </c>
      <c r="G55" s="4">
        <v>184.7</v>
      </c>
      <c r="I55" s="1">
        <v>44488</v>
      </c>
      <c r="J55" s="1">
        <v>44488</v>
      </c>
      <c r="K55" t="s">
        <v>62</v>
      </c>
      <c r="L55">
        <v>158108</v>
      </c>
      <c r="M55" t="s">
        <v>447</v>
      </c>
      <c r="N55" t="s">
        <v>69</v>
      </c>
      <c r="O55" s="3">
        <v>184.7</v>
      </c>
      <c r="P55" s="3">
        <f t="shared" si="1"/>
        <v>0</v>
      </c>
    </row>
    <row r="56" spans="1:20" x14ac:dyDescent="0.25">
      <c r="A56" t="s">
        <v>993</v>
      </c>
      <c r="B56">
        <v>24034</v>
      </c>
      <c r="C56" s="1">
        <v>44484</v>
      </c>
      <c r="D56" t="s">
        <v>1035</v>
      </c>
      <c r="E56">
        <v>158109</v>
      </c>
      <c r="F56" s="4">
        <v>0</v>
      </c>
      <c r="G56" s="4">
        <v>23804.240000000002</v>
      </c>
      <c r="I56" s="1">
        <v>44490</v>
      </c>
      <c r="J56" s="1">
        <v>44491</v>
      </c>
      <c r="K56" t="s">
        <v>62</v>
      </c>
      <c r="L56">
        <v>158109</v>
      </c>
      <c r="M56" t="s">
        <v>361</v>
      </c>
      <c r="N56" t="s">
        <v>31</v>
      </c>
      <c r="O56" s="3">
        <v>23804.240000000002</v>
      </c>
      <c r="P56" s="3">
        <f t="shared" si="1"/>
        <v>0</v>
      </c>
    </row>
    <row r="57" spans="1:20" x14ac:dyDescent="0.25">
      <c r="A57" t="s">
        <v>993</v>
      </c>
      <c r="B57">
        <v>24035</v>
      </c>
      <c r="C57" s="1">
        <v>44484</v>
      </c>
      <c r="D57" t="s">
        <v>1036</v>
      </c>
      <c r="E57">
        <v>158110</v>
      </c>
      <c r="F57" s="4">
        <v>0</v>
      </c>
      <c r="G57" s="4">
        <v>1463.38</v>
      </c>
      <c r="I57" s="1">
        <v>44488</v>
      </c>
      <c r="J57" s="1">
        <v>44489</v>
      </c>
      <c r="K57" t="s">
        <v>62</v>
      </c>
      <c r="L57">
        <v>158110</v>
      </c>
      <c r="M57" t="s">
        <v>409</v>
      </c>
      <c r="N57" t="s">
        <v>31</v>
      </c>
      <c r="O57" s="3">
        <v>1463.38</v>
      </c>
      <c r="P57" s="3">
        <f t="shared" si="1"/>
        <v>0</v>
      </c>
    </row>
    <row r="58" spans="1:20" x14ac:dyDescent="0.25">
      <c r="A58" t="s">
        <v>993</v>
      </c>
      <c r="B58">
        <v>24036</v>
      </c>
      <c r="C58" s="1">
        <v>44484</v>
      </c>
      <c r="D58" t="s">
        <v>1037</v>
      </c>
      <c r="E58">
        <v>158111</v>
      </c>
      <c r="F58" s="4">
        <v>0</v>
      </c>
      <c r="G58" s="4">
        <v>181.08</v>
      </c>
      <c r="I58" s="1">
        <v>44487</v>
      </c>
      <c r="J58" s="1">
        <v>44487</v>
      </c>
      <c r="K58" t="s">
        <v>62</v>
      </c>
      <c r="L58">
        <v>158111</v>
      </c>
      <c r="M58" t="s">
        <v>504</v>
      </c>
      <c r="N58" t="s">
        <v>92</v>
      </c>
      <c r="O58" s="3">
        <v>181.08</v>
      </c>
      <c r="P58" s="3">
        <f t="shared" si="1"/>
        <v>0</v>
      </c>
    </row>
    <row r="59" spans="1:20" x14ac:dyDescent="0.25">
      <c r="A59" t="s">
        <v>993</v>
      </c>
      <c r="B59">
        <v>24037</v>
      </c>
      <c r="C59" s="1">
        <v>44487</v>
      </c>
      <c r="D59" t="s">
        <v>1038</v>
      </c>
      <c r="E59">
        <v>158112</v>
      </c>
      <c r="F59" s="4">
        <v>0</v>
      </c>
      <c r="G59" s="4">
        <v>663.02</v>
      </c>
      <c r="I59" s="1">
        <v>44491</v>
      </c>
      <c r="J59" s="1">
        <v>44494</v>
      </c>
      <c r="K59" t="s">
        <v>62</v>
      </c>
      <c r="L59">
        <v>158112</v>
      </c>
      <c r="M59" t="s">
        <v>315</v>
      </c>
      <c r="N59" t="s">
        <v>31</v>
      </c>
      <c r="O59" s="3">
        <v>663.02</v>
      </c>
      <c r="P59" s="3">
        <f t="shared" si="1"/>
        <v>0</v>
      </c>
    </row>
    <row r="60" spans="1:20" x14ac:dyDescent="0.25">
      <c r="A60" t="s">
        <v>993</v>
      </c>
      <c r="B60">
        <v>24039</v>
      </c>
      <c r="C60" s="1">
        <v>44487</v>
      </c>
      <c r="D60" t="s">
        <v>1039</v>
      </c>
      <c r="E60">
        <v>158114</v>
      </c>
      <c r="F60" s="4">
        <v>0</v>
      </c>
      <c r="G60" s="4">
        <v>400</v>
      </c>
      <c r="I60" s="1">
        <v>44492</v>
      </c>
      <c r="J60" s="1">
        <v>44494</v>
      </c>
      <c r="K60" t="s">
        <v>62</v>
      </c>
      <c r="L60">
        <v>158114</v>
      </c>
      <c r="M60" t="s">
        <v>313</v>
      </c>
      <c r="N60" t="s">
        <v>69</v>
      </c>
      <c r="O60" s="3">
        <v>400</v>
      </c>
      <c r="P60" s="3">
        <f t="shared" si="1"/>
        <v>0</v>
      </c>
    </row>
    <row r="61" spans="1:20" x14ac:dyDescent="0.25">
      <c r="A61" t="s">
        <v>993</v>
      </c>
      <c r="B61">
        <v>24040</v>
      </c>
      <c r="C61" s="1">
        <v>44487</v>
      </c>
      <c r="D61" t="s">
        <v>1040</v>
      </c>
      <c r="E61">
        <v>158115</v>
      </c>
      <c r="F61" s="4">
        <v>0</v>
      </c>
      <c r="G61" s="4">
        <v>73.45</v>
      </c>
      <c r="I61" s="1">
        <v>44490</v>
      </c>
      <c r="J61" s="1">
        <v>44490</v>
      </c>
      <c r="K61" t="s">
        <v>62</v>
      </c>
      <c r="L61">
        <v>158115</v>
      </c>
      <c r="M61" t="s">
        <v>368</v>
      </c>
      <c r="N61" t="s">
        <v>369</v>
      </c>
      <c r="O61" s="3">
        <v>73.45</v>
      </c>
      <c r="P61" s="3">
        <f t="shared" si="1"/>
        <v>0</v>
      </c>
    </row>
    <row r="62" spans="1:20" x14ac:dyDescent="0.25">
      <c r="A62" t="s">
        <v>993</v>
      </c>
      <c r="B62">
        <v>24041</v>
      </c>
      <c r="C62" s="1">
        <v>44487</v>
      </c>
      <c r="D62" t="s">
        <v>1041</v>
      </c>
      <c r="E62">
        <v>158116</v>
      </c>
      <c r="F62" s="4">
        <v>0</v>
      </c>
      <c r="G62" s="4">
        <v>3000</v>
      </c>
      <c r="I62" s="1">
        <v>44488</v>
      </c>
      <c r="J62" s="1">
        <v>44488</v>
      </c>
      <c r="K62" t="s">
        <v>62</v>
      </c>
      <c r="L62">
        <v>158116</v>
      </c>
      <c r="M62" t="s">
        <v>466</v>
      </c>
      <c r="N62" t="s">
        <v>74</v>
      </c>
      <c r="O62" s="3">
        <v>3000</v>
      </c>
      <c r="P62" s="3">
        <f t="shared" si="1"/>
        <v>0</v>
      </c>
    </row>
    <row r="63" spans="1:20" x14ac:dyDescent="0.25">
      <c r="A63" t="s">
        <v>993</v>
      </c>
      <c r="B63">
        <v>24042</v>
      </c>
      <c r="C63" s="1">
        <v>44487</v>
      </c>
      <c r="D63" t="s">
        <v>1042</v>
      </c>
      <c r="E63">
        <v>158117</v>
      </c>
      <c r="F63" s="4">
        <v>0</v>
      </c>
      <c r="G63" s="4">
        <v>3000</v>
      </c>
      <c r="I63" s="1">
        <v>44488</v>
      </c>
      <c r="J63" s="1">
        <v>44488</v>
      </c>
      <c r="K63" t="s">
        <v>62</v>
      </c>
      <c r="L63">
        <v>158117</v>
      </c>
      <c r="M63" t="s">
        <v>462</v>
      </c>
      <c r="N63" t="s">
        <v>74</v>
      </c>
      <c r="O63" s="3">
        <v>3000</v>
      </c>
      <c r="P63" s="3">
        <f t="shared" si="1"/>
        <v>0</v>
      </c>
    </row>
    <row r="64" spans="1:20" x14ac:dyDescent="0.25">
      <c r="A64" t="s">
        <v>993</v>
      </c>
      <c r="B64">
        <v>24043</v>
      </c>
      <c r="C64" s="1">
        <v>44487</v>
      </c>
      <c r="D64" t="s">
        <v>1041</v>
      </c>
      <c r="E64">
        <v>158118</v>
      </c>
      <c r="F64" s="4">
        <v>0</v>
      </c>
      <c r="G64" s="4">
        <v>2691.3</v>
      </c>
      <c r="I64" s="1">
        <v>44489</v>
      </c>
      <c r="J64" s="1">
        <v>44489</v>
      </c>
      <c r="K64" t="s">
        <v>62</v>
      </c>
      <c r="L64">
        <v>158118</v>
      </c>
      <c r="M64" t="s">
        <v>403</v>
      </c>
      <c r="N64" t="s">
        <v>74</v>
      </c>
      <c r="O64" s="3">
        <v>2691.3</v>
      </c>
      <c r="P64" s="3">
        <f t="shared" si="1"/>
        <v>0</v>
      </c>
    </row>
    <row r="65" spans="1:16" x14ac:dyDescent="0.25">
      <c r="A65" t="s">
        <v>993</v>
      </c>
      <c r="B65">
        <v>24044</v>
      </c>
      <c r="C65" s="1">
        <v>44488</v>
      </c>
      <c r="D65" t="s">
        <v>1043</v>
      </c>
      <c r="E65">
        <v>158119</v>
      </c>
      <c r="F65" s="4">
        <v>0</v>
      </c>
      <c r="G65" s="4">
        <v>950</v>
      </c>
      <c r="I65" s="1">
        <v>44488</v>
      </c>
      <c r="J65" s="1">
        <v>44488</v>
      </c>
      <c r="K65" t="s">
        <v>62</v>
      </c>
      <c r="L65">
        <v>158119</v>
      </c>
      <c r="M65" t="s">
        <v>424</v>
      </c>
      <c r="N65" t="s">
        <v>300</v>
      </c>
      <c r="O65" s="3">
        <v>950</v>
      </c>
      <c r="P65" s="3">
        <f t="shared" si="1"/>
        <v>0</v>
      </c>
    </row>
    <row r="66" spans="1:16" x14ac:dyDescent="0.25">
      <c r="A66" t="s">
        <v>993</v>
      </c>
      <c r="B66">
        <v>24045</v>
      </c>
      <c r="C66" s="1">
        <v>44489</v>
      </c>
      <c r="D66" t="s">
        <v>1044</v>
      </c>
      <c r="E66">
        <v>158120</v>
      </c>
      <c r="F66" s="4">
        <v>0</v>
      </c>
      <c r="G66" s="4">
        <v>3200</v>
      </c>
      <c r="I66" s="1">
        <v>44490</v>
      </c>
      <c r="J66" s="1">
        <v>44490</v>
      </c>
      <c r="K66" t="s">
        <v>62</v>
      </c>
      <c r="L66">
        <v>158120</v>
      </c>
      <c r="M66" t="s">
        <v>376</v>
      </c>
      <c r="N66" t="s">
        <v>74</v>
      </c>
      <c r="O66" s="3">
        <v>3200</v>
      </c>
      <c r="P66" s="3">
        <f t="shared" si="1"/>
        <v>0</v>
      </c>
    </row>
    <row r="67" spans="1:16" x14ac:dyDescent="0.25">
      <c r="A67" t="s">
        <v>993</v>
      </c>
      <c r="B67">
        <v>24046</v>
      </c>
      <c r="C67" s="1">
        <v>44489</v>
      </c>
      <c r="D67" t="s">
        <v>1045</v>
      </c>
      <c r="E67">
        <v>158121</v>
      </c>
      <c r="F67" s="4">
        <v>0</v>
      </c>
      <c r="G67" s="4">
        <v>305.07</v>
      </c>
      <c r="I67" s="1">
        <v>44489</v>
      </c>
      <c r="J67" s="1">
        <v>44490</v>
      </c>
      <c r="K67" t="s">
        <v>62</v>
      </c>
      <c r="L67">
        <v>158121</v>
      </c>
      <c r="M67" t="s">
        <v>385</v>
      </c>
      <c r="N67" t="s">
        <v>31</v>
      </c>
      <c r="O67" s="3">
        <v>305.07</v>
      </c>
      <c r="P67" s="3">
        <f t="shared" ref="P67:P98" si="2">G67-O67</f>
        <v>0</v>
      </c>
    </row>
    <row r="68" spans="1:16" x14ac:dyDescent="0.25">
      <c r="A68" t="s">
        <v>993</v>
      </c>
      <c r="B68">
        <v>24047</v>
      </c>
      <c r="C68" s="1">
        <v>44490</v>
      </c>
      <c r="D68" t="s">
        <v>1027</v>
      </c>
      <c r="E68">
        <v>158122</v>
      </c>
      <c r="F68" s="4">
        <v>0</v>
      </c>
      <c r="G68" s="4">
        <v>973.77</v>
      </c>
      <c r="P68" s="15">
        <f t="shared" si="2"/>
        <v>973.77</v>
      </c>
    </row>
    <row r="69" spans="1:16" x14ac:dyDescent="0.25">
      <c r="A69" t="s">
        <v>993</v>
      </c>
      <c r="B69">
        <v>24049</v>
      </c>
      <c r="C69" s="1">
        <v>44490</v>
      </c>
      <c r="D69" t="s">
        <v>1047</v>
      </c>
      <c r="E69">
        <v>158124</v>
      </c>
      <c r="F69" s="4">
        <v>0</v>
      </c>
      <c r="G69" s="4">
        <v>1020.53</v>
      </c>
      <c r="P69" s="15">
        <f t="shared" si="2"/>
        <v>1020.53</v>
      </c>
    </row>
    <row r="70" spans="1:16" x14ac:dyDescent="0.25">
      <c r="A70" t="s">
        <v>993</v>
      </c>
      <c r="B70">
        <v>24050</v>
      </c>
      <c r="C70" s="1">
        <v>44490</v>
      </c>
      <c r="D70" t="s">
        <v>1048</v>
      </c>
      <c r="E70">
        <v>158125</v>
      </c>
      <c r="F70" s="4">
        <v>0</v>
      </c>
      <c r="G70" s="4">
        <v>1680</v>
      </c>
      <c r="I70" s="1">
        <v>44496</v>
      </c>
      <c r="J70" s="1">
        <v>44496</v>
      </c>
      <c r="K70" t="s">
        <v>62</v>
      </c>
      <c r="L70">
        <v>158125</v>
      </c>
      <c r="M70" t="s">
        <v>200</v>
      </c>
      <c r="N70" t="s">
        <v>74</v>
      </c>
      <c r="O70" s="3">
        <v>1680</v>
      </c>
      <c r="P70" s="3">
        <f t="shared" si="2"/>
        <v>0</v>
      </c>
    </row>
    <row r="71" spans="1:16" x14ac:dyDescent="0.25">
      <c r="A71" t="s">
        <v>993</v>
      </c>
      <c r="B71">
        <v>24051</v>
      </c>
      <c r="C71" s="1">
        <v>44490</v>
      </c>
      <c r="D71" t="s">
        <v>1049</v>
      </c>
      <c r="E71">
        <v>158126</v>
      </c>
      <c r="F71" s="4">
        <v>0</v>
      </c>
      <c r="G71" s="4">
        <v>1680</v>
      </c>
      <c r="P71" s="15">
        <f t="shared" si="2"/>
        <v>1680</v>
      </c>
    </row>
    <row r="72" spans="1:16" x14ac:dyDescent="0.25">
      <c r="A72" t="s">
        <v>993</v>
      </c>
      <c r="B72">
        <v>24048</v>
      </c>
      <c r="C72" s="1">
        <v>44490</v>
      </c>
      <c r="D72" t="s">
        <v>1046</v>
      </c>
      <c r="E72">
        <v>158127</v>
      </c>
      <c r="F72" s="4">
        <v>0</v>
      </c>
      <c r="G72" s="4">
        <v>1020.53</v>
      </c>
      <c r="I72" s="1">
        <v>44496</v>
      </c>
      <c r="J72" s="1">
        <v>44496</v>
      </c>
      <c r="K72" t="s">
        <v>62</v>
      </c>
      <c r="L72">
        <v>158127</v>
      </c>
      <c r="M72" t="s">
        <v>203</v>
      </c>
      <c r="N72" t="s">
        <v>74</v>
      </c>
      <c r="O72" s="3">
        <v>1020.53</v>
      </c>
      <c r="P72" s="3">
        <f t="shared" si="2"/>
        <v>0</v>
      </c>
    </row>
    <row r="73" spans="1:16" x14ac:dyDescent="0.25">
      <c r="A73" t="s">
        <v>993</v>
      </c>
      <c r="B73">
        <v>24053</v>
      </c>
      <c r="C73" s="1">
        <v>44490</v>
      </c>
      <c r="D73" t="s">
        <v>1050</v>
      </c>
      <c r="E73">
        <v>158128</v>
      </c>
      <c r="F73" s="4">
        <v>0</v>
      </c>
      <c r="G73" s="4">
        <v>3199.11</v>
      </c>
      <c r="I73" s="1">
        <v>44494</v>
      </c>
      <c r="J73" s="1">
        <v>44495</v>
      </c>
      <c r="K73" t="s">
        <v>62</v>
      </c>
      <c r="L73">
        <v>158128</v>
      </c>
      <c r="M73" t="s">
        <v>256</v>
      </c>
      <c r="N73" t="s">
        <v>31</v>
      </c>
      <c r="O73" s="3">
        <v>3199.11</v>
      </c>
      <c r="P73" s="3">
        <f t="shared" si="2"/>
        <v>0</v>
      </c>
    </row>
    <row r="74" spans="1:16" x14ac:dyDescent="0.25">
      <c r="A74" t="s">
        <v>993</v>
      </c>
      <c r="B74">
        <v>24054</v>
      </c>
      <c r="C74" s="1">
        <v>44490</v>
      </c>
      <c r="D74" t="s">
        <v>1051</v>
      </c>
      <c r="E74">
        <v>158129</v>
      </c>
      <c r="F74" s="4">
        <v>0</v>
      </c>
      <c r="G74" s="4">
        <v>500</v>
      </c>
      <c r="I74" s="1">
        <v>44494</v>
      </c>
      <c r="J74" s="1">
        <v>44494</v>
      </c>
      <c r="K74" t="s">
        <v>62</v>
      </c>
      <c r="L74">
        <v>158129</v>
      </c>
      <c r="M74" t="s">
        <v>257</v>
      </c>
      <c r="N74" t="s">
        <v>31</v>
      </c>
      <c r="O74" s="3">
        <v>500</v>
      </c>
      <c r="P74" s="3">
        <f t="shared" si="2"/>
        <v>0</v>
      </c>
    </row>
    <row r="75" spans="1:16" x14ac:dyDescent="0.25">
      <c r="A75" t="s">
        <v>993</v>
      </c>
      <c r="B75">
        <v>24055</v>
      </c>
      <c r="C75" s="1">
        <v>44491</v>
      </c>
      <c r="D75" t="s">
        <v>1052</v>
      </c>
      <c r="E75">
        <v>158130</v>
      </c>
      <c r="F75" s="4">
        <v>0</v>
      </c>
      <c r="G75" s="4">
        <v>1924.55</v>
      </c>
      <c r="I75" s="1">
        <v>44495</v>
      </c>
      <c r="J75" s="1">
        <v>44496</v>
      </c>
      <c r="K75" t="s">
        <v>62</v>
      </c>
      <c r="L75">
        <v>158130</v>
      </c>
      <c r="M75" t="s">
        <v>215</v>
      </c>
      <c r="N75" t="s">
        <v>31</v>
      </c>
      <c r="O75" s="3">
        <v>1924.55</v>
      </c>
      <c r="P75" s="3">
        <f t="shared" si="2"/>
        <v>0</v>
      </c>
    </row>
    <row r="76" spans="1:16" x14ac:dyDescent="0.25">
      <c r="A76" t="s">
        <v>993</v>
      </c>
      <c r="B76">
        <v>24056</v>
      </c>
      <c r="C76" s="1">
        <v>44491</v>
      </c>
      <c r="D76" t="s">
        <v>1053</v>
      </c>
      <c r="E76">
        <v>158131</v>
      </c>
      <c r="F76" s="4">
        <v>0</v>
      </c>
      <c r="G76" s="4">
        <v>459.66</v>
      </c>
      <c r="I76" s="1">
        <v>44491</v>
      </c>
      <c r="J76" s="1">
        <v>44494</v>
      </c>
      <c r="K76" t="s">
        <v>62</v>
      </c>
      <c r="L76">
        <v>158131</v>
      </c>
      <c r="M76" t="s">
        <v>317</v>
      </c>
      <c r="N76" t="s">
        <v>31</v>
      </c>
      <c r="O76" s="3">
        <v>459.66</v>
      </c>
      <c r="P76" s="3">
        <f t="shared" si="2"/>
        <v>0</v>
      </c>
    </row>
    <row r="77" spans="1:16" x14ac:dyDescent="0.25">
      <c r="A77" t="s">
        <v>993</v>
      </c>
      <c r="B77">
        <v>24057</v>
      </c>
      <c r="C77" s="1">
        <v>44494</v>
      </c>
      <c r="D77" t="s">
        <v>1054</v>
      </c>
      <c r="E77">
        <v>158132</v>
      </c>
      <c r="F77" s="4">
        <v>0</v>
      </c>
      <c r="G77" s="4">
        <v>120</v>
      </c>
      <c r="I77" s="1">
        <v>44495</v>
      </c>
      <c r="J77" s="1">
        <v>44495</v>
      </c>
      <c r="K77" t="s">
        <v>62</v>
      </c>
      <c r="L77">
        <v>158132</v>
      </c>
      <c r="M77" t="s">
        <v>248</v>
      </c>
      <c r="N77" t="s">
        <v>74</v>
      </c>
      <c r="O77" s="3">
        <v>120</v>
      </c>
      <c r="P77" s="3">
        <f t="shared" si="2"/>
        <v>0</v>
      </c>
    </row>
    <row r="78" spans="1:16" x14ac:dyDescent="0.25">
      <c r="A78" t="s">
        <v>993</v>
      </c>
      <c r="B78">
        <v>24058</v>
      </c>
      <c r="C78" s="1">
        <v>44494</v>
      </c>
      <c r="D78" t="s">
        <v>1055</v>
      </c>
      <c r="E78">
        <v>158133</v>
      </c>
      <c r="F78" s="4">
        <v>0</v>
      </c>
      <c r="G78" s="4">
        <v>239</v>
      </c>
      <c r="I78" s="1">
        <v>44495</v>
      </c>
      <c r="J78" s="1">
        <v>44496</v>
      </c>
      <c r="K78" t="s">
        <v>62</v>
      </c>
      <c r="L78">
        <v>158133</v>
      </c>
      <c r="M78" t="s">
        <v>217</v>
      </c>
      <c r="N78" t="s">
        <v>31</v>
      </c>
      <c r="O78" s="3">
        <v>239</v>
      </c>
      <c r="P78" s="3">
        <f t="shared" si="2"/>
        <v>0</v>
      </c>
    </row>
    <row r="79" spans="1:16" x14ac:dyDescent="0.25">
      <c r="A79" t="s">
        <v>993</v>
      </c>
      <c r="B79">
        <v>24059</v>
      </c>
      <c r="C79" s="1">
        <v>44494</v>
      </c>
      <c r="D79" t="s">
        <v>1056</v>
      </c>
      <c r="E79">
        <v>158134</v>
      </c>
      <c r="F79" s="4">
        <v>0</v>
      </c>
      <c r="G79" s="4">
        <v>130</v>
      </c>
      <c r="I79" s="1">
        <v>44494</v>
      </c>
      <c r="J79" s="1">
        <v>44494</v>
      </c>
      <c r="K79" t="s">
        <v>62</v>
      </c>
      <c r="L79">
        <v>158134</v>
      </c>
      <c r="M79" t="s">
        <v>272</v>
      </c>
      <c r="N79" t="s">
        <v>69</v>
      </c>
      <c r="O79" s="3">
        <v>130</v>
      </c>
      <c r="P79" s="3">
        <f t="shared" si="2"/>
        <v>0</v>
      </c>
    </row>
    <row r="80" spans="1:16" x14ac:dyDescent="0.25">
      <c r="A80" t="s">
        <v>993</v>
      </c>
      <c r="B80">
        <v>24060</v>
      </c>
      <c r="C80" s="1">
        <v>44494</v>
      </c>
      <c r="D80" t="s">
        <v>1057</v>
      </c>
      <c r="E80">
        <v>158135</v>
      </c>
      <c r="F80" s="4">
        <v>0</v>
      </c>
      <c r="G80" s="4">
        <v>126.66</v>
      </c>
      <c r="I80" s="1">
        <v>44494</v>
      </c>
      <c r="J80" s="1">
        <v>44494</v>
      </c>
      <c r="K80" t="s">
        <v>62</v>
      </c>
      <c r="L80">
        <v>158135</v>
      </c>
      <c r="M80" t="s">
        <v>299</v>
      </c>
      <c r="N80" t="s">
        <v>300</v>
      </c>
      <c r="O80" s="3">
        <v>126.66</v>
      </c>
      <c r="P80" s="3">
        <f t="shared" si="2"/>
        <v>0</v>
      </c>
    </row>
    <row r="81" spans="1:16" x14ac:dyDescent="0.25">
      <c r="A81" t="s">
        <v>993</v>
      </c>
      <c r="B81">
        <v>24061</v>
      </c>
      <c r="C81" s="1">
        <v>44494</v>
      </c>
      <c r="D81" t="s">
        <v>1058</v>
      </c>
      <c r="E81">
        <v>158136</v>
      </c>
      <c r="F81" s="4">
        <v>0</v>
      </c>
      <c r="G81" s="4">
        <v>220</v>
      </c>
      <c r="I81" s="1">
        <v>44495</v>
      </c>
      <c r="J81" s="1">
        <v>44495</v>
      </c>
      <c r="K81" t="s">
        <v>62</v>
      </c>
      <c r="L81">
        <v>158136</v>
      </c>
      <c r="M81" t="s">
        <v>235</v>
      </c>
      <c r="N81" t="s">
        <v>74</v>
      </c>
      <c r="O81" s="3">
        <v>220</v>
      </c>
      <c r="P81" s="3">
        <f t="shared" si="2"/>
        <v>0</v>
      </c>
    </row>
    <row r="82" spans="1:16" x14ac:dyDescent="0.25">
      <c r="A82" t="s">
        <v>993</v>
      </c>
      <c r="B82">
        <v>24062</v>
      </c>
      <c r="C82" s="1">
        <v>44494</v>
      </c>
      <c r="D82" t="s">
        <v>1059</v>
      </c>
      <c r="E82">
        <v>158137</v>
      </c>
      <c r="F82" s="4">
        <v>0</v>
      </c>
      <c r="G82" s="4">
        <v>476.12</v>
      </c>
      <c r="I82" s="1">
        <v>44496</v>
      </c>
      <c r="J82" s="1">
        <v>44497</v>
      </c>
      <c r="K82" t="s">
        <v>62</v>
      </c>
      <c r="L82">
        <v>158137</v>
      </c>
      <c r="M82" t="s">
        <v>180</v>
      </c>
      <c r="N82" t="s">
        <v>31</v>
      </c>
      <c r="O82" s="3">
        <v>476.12</v>
      </c>
      <c r="P82" s="3">
        <f t="shared" si="2"/>
        <v>0</v>
      </c>
    </row>
    <row r="83" spans="1:16" x14ac:dyDescent="0.25">
      <c r="A83" t="s">
        <v>993</v>
      </c>
      <c r="B83">
        <v>24064</v>
      </c>
      <c r="C83" s="1">
        <v>44494</v>
      </c>
      <c r="D83" t="s">
        <v>1061</v>
      </c>
      <c r="E83">
        <v>158139</v>
      </c>
      <c r="F83" s="4">
        <v>0</v>
      </c>
      <c r="G83" s="4">
        <v>2000</v>
      </c>
      <c r="I83" s="1">
        <v>44495</v>
      </c>
      <c r="J83" s="1">
        <v>44495</v>
      </c>
      <c r="K83" t="s">
        <v>62</v>
      </c>
      <c r="L83">
        <v>158139</v>
      </c>
      <c r="M83" t="s">
        <v>242</v>
      </c>
      <c r="N83" t="s">
        <v>74</v>
      </c>
      <c r="O83" s="3">
        <v>2000</v>
      </c>
      <c r="P83" s="3">
        <f t="shared" si="2"/>
        <v>0</v>
      </c>
    </row>
    <row r="84" spans="1:16" x14ac:dyDescent="0.25">
      <c r="A84" t="s">
        <v>993</v>
      </c>
      <c r="B84">
        <v>24063</v>
      </c>
      <c r="C84" s="1">
        <v>44494</v>
      </c>
      <c r="D84" t="s">
        <v>1060</v>
      </c>
      <c r="E84">
        <v>158140</v>
      </c>
      <c r="F84" s="4">
        <v>0</v>
      </c>
      <c r="G84" s="4">
        <v>3000</v>
      </c>
      <c r="I84" s="1">
        <v>44495</v>
      </c>
      <c r="J84" s="1">
        <v>44495</v>
      </c>
      <c r="K84" t="s">
        <v>62</v>
      </c>
      <c r="L84">
        <v>158140</v>
      </c>
      <c r="M84" t="s">
        <v>245</v>
      </c>
      <c r="N84" t="s">
        <v>74</v>
      </c>
      <c r="O84" s="3">
        <v>3000</v>
      </c>
      <c r="P84" s="3">
        <f t="shared" si="2"/>
        <v>0</v>
      </c>
    </row>
    <row r="85" spans="1:16" x14ac:dyDescent="0.25">
      <c r="A85" t="s">
        <v>993</v>
      </c>
      <c r="B85">
        <v>24065</v>
      </c>
      <c r="C85" s="1">
        <v>44494</v>
      </c>
      <c r="D85" t="s">
        <v>1060</v>
      </c>
      <c r="E85">
        <v>158141</v>
      </c>
      <c r="F85" s="4">
        <v>0</v>
      </c>
      <c r="G85" s="4">
        <v>2930.2</v>
      </c>
      <c r="I85" s="1">
        <v>44495</v>
      </c>
      <c r="J85" s="1">
        <v>44495</v>
      </c>
      <c r="K85" t="s">
        <v>62</v>
      </c>
      <c r="L85">
        <v>158141</v>
      </c>
      <c r="M85" t="s">
        <v>231</v>
      </c>
      <c r="N85" t="s">
        <v>64</v>
      </c>
      <c r="O85" s="3">
        <v>2930.2</v>
      </c>
      <c r="P85" s="3">
        <f t="shared" si="2"/>
        <v>0</v>
      </c>
    </row>
    <row r="86" spans="1:16" x14ac:dyDescent="0.25">
      <c r="A86" t="s">
        <v>993</v>
      </c>
      <c r="B86">
        <v>24067</v>
      </c>
      <c r="C86" s="1">
        <v>44495</v>
      </c>
      <c r="D86" t="s">
        <v>1062</v>
      </c>
      <c r="E86">
        <v>158142</v>
      </c>
      <c r="F86" s="4">
        <v>0</v>
      </c>
      <c r="G86" s="4">
        <v>153.58000000000001</v>
      </c>
      <c r="I86" s="1">
        <v>44495</v>
      </c>
      <c r="J86" s="1">
        <v>44495</v>
      </c>
      <c r="K86" t="s">
        <v>62</v>
      </c>
      <c r="L86">
        <v>158142</v>
      </c>
      <c r="M86" t="s">
        <v>226</v>
      </c>
      <c r="N86" t="s">
        <v>64</v>
      </c>
      <c r="O86" s="3">
        <v>153.58000000000001</v>
      </c>
      <c r="P86" s="3">
        <f t="shared" si="2"/>
        <v>0</v>
      </c>
    </row>
    <row r="87" spans="1:16" x14ac:dyDescent="0.25">
      <c r="A87" t="s">
        <v>993</v>
      </c>
      <c r="B87">
        <v>24068</v>
      </c>
      <c r="C87" s="1">
        <v>44495</v>
      </c>
      <c r="D87" t="s">
        <v>1063</v>
      </c>
      <c r="E87">
        <v>158143</v>
      </c>
      <c r="F87" s="4">
        <v>0</v>
      </c>
      <c r="G87" s="4">
        <v>100</v>
      </c>
      <c r="I87" s="1">
        <v>44495</v>
      </c>
      <c r="J87" s="1">
        <v>44495</v>
      </c>
      <c r="K87" t="s">
        <v>62</v>
      </c>
      <c r="L87">
        <v>158143</v>
      </c>
      <c r="M87" t="s">
        <v>238</v>
      </c>
      <c r="N87" t="s">
        <v>69</v>
      </c>
      <c r="O87" s="3">
        <v>100</v>
      </c>
      <c r="P87" s="3">
        <f t="shared" si="2"/>
        <v>0</v>
      </c>
    </row>
    <row r="88" spans="1:16" x14ac:dyDescent="0.25">
      <c r="A88" t="s">
        <v>993</v>
      </c>
      <c r="B88">
        <v>24069</v>
      </c>
      <c r="C88" s="1">
        <v>44496</v>
      </c>
      <c r="D88" t="s">
        <v>1064</v>
      </c>
      <c r="E88">
        <v>158144</v>
      </c>
      <c r="F88" s="4">
        <v>0</v>
      </c>
      <c r="G88" s="4">
        <v>300</v>
      </c>
      <c r="I88" s="1">
        <v>44496</v>
      </c>
      <c r="J88" s="1">
        <v>44496</v>
      </c>
      <c r="K88" t="s">
        <v>62</v>
      </c>
      <c r="L88">
        <v>158144</v>
      </c>
      <c r="M88" t="s">
        <v>197</v>
      </c>
      <c r="N88" t="s">
        <v>74</v>
      </c>
      <c r="O88" s="3">
        <v>300</v>
      </c>
      <c r="P88" s="3">
        <f t="shared" si="2"/>
        <v>0</v>
      </c>
    </row>
    <row r="89" spans="1:16" x14ac:dyDescent="0.25">
      <c r="A89" t="s">
        <v>993</v>
      </c>
      <c r="B89">
        <v>24070</v>
      </c>
      <c r="C89" s="1">
        <v>44496</v>
      </c>
      <c r="D89" t="s">
        <v>1065</v>
      </c>
      <c r="E89">
        <v>158145</v>
      </c>
      <c r="F89" s="4">
        <v>0</v>
      </c>
      <c r="G89" s="4">
        <v>239</v>
      </c>
      <c r="I89" s="1">
        <v>44497</v>
      </c>
      <c r="J89" s="1">
        <v>44498</v>
      </c>
      <c r="K89" t="s">
        <v>62</v>
      </c>
      <c r="L89">
        <v>158145</v>
      </c>
      <c r="M89" t="s">
        <v>138</v>
      </c>
      <c r="N89" t="s">
        <v>31</v>
      </c>
      <c r="O89" s="3">
        <v>239</v>
      </c>
      <c r="P89" s="3">
        <f t="shared" si="2"/>
        <v>0</v>
      </c>
    </row>
    <row r="90" spans="1:16" x14ac:dyDescent="0.25">
      <c r="A90" t="s">
        <v>993</v>
      </c>
      <c r="B90">
        <v>24071</v>
      </c>
      <c r="C90" s="1">
        <v>44496</v>
      </c>
      <c r="D90" t="s">
        <v>1066</v>
      </c>
      <c r="E90">
        <v>158146</v>
      </c>
      <c r="F90" s="4">
        <v>0</v>
      </c>
      <c r="G90" s="4">
        <v>150</v>
      </c>
      <c r="P90" s="15">
        <f t="shared" si="2"/>
        <v>150</v>
      </c>
    </row>
    <row r="91" spans="1:16" x14ac:dyDescent="0.25">
      <c r="A91" t="s">
        <v>993</v>
      </c>
      <c r="B91">
        <v>24072</v>
      </c>
      <c r="C91" s="1">
        <v>44496</v>
      </c>
      <c r="D91" t="s">
        <v>1067</v>
      </c>
      <c r="E91">
        <v>158147</v>
      </c>
      <c r="F91" s="4">
        <v>0</v>
      </c>
      <c r="G91" s="4">
        <v>140</v>
      </c>
      <c r="I91" s="1">
        <v>44497</v>
      </c>
      <c r="J91" s="1">
        <v>44497</v>
      </c>
      <c r="K91" t="s">
        <v>62</v>
      </c>
      <c r="L91">
        <v>158147</v>
      </c>
      <c r="M91" t="s">
        <v>173</v>
      </c>
      <c r="N91" t="s">
        <v>74</v>
      </c>
      <c r="O91" s="3">
        <v>140</v>
      </c>
      <c r="P91" s="3">
        <f t="shared" si="2"/>
        <v>0</v>
      </c>
    </row>
    <row r="92" spans="1:16" x14ac:dyDescent="0.25">
      <c r="A92" t="s">
        <v>993</v>
      </c>
      <c r="B92">
        <v>24073</v>
      </c>
      <c r="C92" s="1">
        <v>44496</v>
      </c>
      <c r="D92" t="s">
        <v>1066</v>
      </c>
      <c r="E92">
        <v>158148</v>
      </c>
      <c r="F92" s="4">
        <v>0</v>
      </c>
      <c r="G92" s="4">
        <v>257.39999999999998</v>
      </c>
      <c r="I92" s="1">
        <v>44496</v>
      </c>
      <c r="J92" s="1">
        <v>44496</v>
      </c>
      <c r="K92" t="s">
        <v>62</v>
      </c>
      <c r="L92">
        <v>158148</v>
      </c>
      <c r="M92" t="s">
        <v>189</v>
      </c>
      <c r="N92" t="s">
        <v>190</v>
      </c>
      <c r="O92" s="3">
        <v>257.39999999999998</v>
      </c>
      <c r="P92" s="3">
        <f t="shared" si="2"/>
        <v>0</v>
      </c>
    </row>
    <row r="93" spans="1:16" x14ac:dyDescent="0.25">
      <c r="A93" t="s">
        <v>993</v>
      </c>
      <c r="B93">
        <v>24074</v>
      </c>
      <c r="C93" s="1">
        <v>44496</v>
      </c>
      <c r="D93" t="s">
        <v>1068</v>
      </c>
      <c r="E93">
        <v>158149</v>
      </c>
      <c r="F93" s="4">
        <v>0</v>
      </c>
      <c r="G93" s="4">
        <v>943.53</v>
      </c>
      <c r="I93" s="1">
        <v>44497</v>
      </c>
      <c r="J93" s="1">
        <v>44497</v>
      </c>
      <c r="K93" t="s">
        <v>62</v>
      </c>
      <c r="L93">
        <v>158149</v>
      </c>
      <c r="M93" t="s">
        <v>148</v>
      </c>
      <c r="N93" t="s">
        <v>69</v>
      </c>
      <c r="O93" s="3">
        <v>943.53</v>
      </c>
      <c r="P93" s="3">
        <f t="shared" si="2"/>
        <v>0</v>
      </c>
    </row>
    <row r="94" spans="1:16" x14ac:dyDescent="0.25">
      <c r="A94" t="s">
        <v>993</v>
      </c>
      <c r="B94">
        <v>24075</v>
      </c>
      <c r="C94" s="1">
        <v>44497</v>
      </c>
      <c r="D94" t="s">
        <v>1069</v>
      </c>
      <c r="E94">
        <v>158150</v>
      </c>
      <c r="F94" s="4">
        <v>0</v>
      </c>
      <c r="G94" s="4">
        <v>450</v>
      </c>
      <c r="P94" s="15">
        <f t="shared" si="2"/>
        <v>450</v>
      </c>
    </row>
    <row r="95" spans="1:16" x14ac:dyDescent="0.25">
      <c r="A95" t="s">
        <v>993</v>
      </c>
      <c r="B95">
        <v>24076</v>
      </c>
      <c r="C95" s="1">
        <v>44497</v>
      </c>
      <c r="D95" t="s">
        <v>1070</v>
      </c>
      <c r="E95">
        <v>158151</v>
      </c>
      <c r="F95" s="4">
        <v>0</v>
      </c>
      <c r="G95" s="4">
        <v>450</v>
      </c>
      <c r="I95" s="1">
        <v>44498</v>
      </c>
      <c r="J95" s="1">
        <v>44498</v>
      </c>
      <c r="K95" t="s">
        <v>62</v>
      </c>
      <c r="L95">
        <v>158151</v>
      </c>
      <c r="M95" t="s">
        <v>63</v>
      </c>
      <c r="N95" t="s">
        <v>64</v>
      </c>
      <c r="O95" s="3">
        <v>450</v>
      </c>
      <c r="P95" s="3">
        <f t="shared" si="2"/>
        <v>0</v>
      </c>
    </row>
    <row r="96" spans="1:16" x14ac:dyDescent="0.25">
      <c r="A96" t="s">
        <v>993</v>
      </c>
      <c r="B96">
        <v>24077</v>
      </c>
      <c r="C96" s="1">
        <v>44497</v>
      </c>
      <c r="D96" t="s">
        <v>1071</v>
      </c>
      <c r="E96">
        <v>158152</v>
      </c>
      <c r="F96" s="4">
        <v>0</v>
      </c>
      <c r="G96" s="4">
        <v>250</v>
      </c>
      <c r="P96" s="15">
        <f t="shared" si="2"/>
        <v>250</v>
      </c>
    </row>
    <row r="97" spans="1:16" x14ac:dyDescent="0.25">
      <c r="A97" t="s">
        <v>993</v>
      </c>
      <c r="B97">
        <v>24078</v>
      </c>
      <c r="C97" s="1">
        <v>44497</v>
      </c>
      <c r="D97" t="s">
        <v>1072</v>
      </c>
      <c r="E97">
        <v>158153</v>
      </c>
      <c r="F97" s="4">
        <v>0</v>
      </c>
      <c r="G97" s="4">
        <v>210</v>
      </c>
      <c r="I97" s="1">
        <v>44498</v>
      </c>
      <c r="J97" s="1">
        <v>44498</v>
      </c>
      <c r="K97" t="s">
        <v>62</v>
      </c>
      <c r="L97">
        <v>158153</v>
      </c>
      <c r="M97" t="s">
        <v>91</v>
      </c>
      <c r="N97" t="s">
        <v>92</v>
      </c>
      <c r="O97" s="3">
        <v>210</v>
      </c>
      <c r="P97" s="3">
        <f t="shared" si="2"/>
        <v>0</v>
      </c>
    </row>
    <row r="98" spans="1:16" x14ac:dyDescent="0.25">
      <c r="A98" t="s">
        <v>993</v>
      </c>
      <c r="B98">
        <v>24079</v>
      </c>
      <c r="C98" s="1">
        <v>44497</v>
      </c>
      <c r="D98" t="s">
        <v>1073</v>
      </c>
      <c r="E98">
        <v>158154</v>
      </c>
      <c r="F98" s="4">
        <v>0</v>
      </c>
      <c r="G98" s="4">
        <v>600</v>
      </c>
      <c r="P98" s="15">
        <f t="shared" si="2"/>
        <v>600</v>
      </c>
    </row>
    <row r="99" spans="1:16" x14ac:dyDescent="0.25">
      <c r="A99" t="s">
        <v>993</v>
      </c>
      <c r="B99">
        <v>24080</v>
      </c>
      <c r="C99" s="1">
        <v>44497</v>
      </c>
      <c r="D99" t="s">
        <v>1074</v>
      </c>
      <c r="E99">
        <v>158155</v>
      </c>
      <c r="F99" s="4">
        <v>0</v>
      </c>
      <c r="G99" s="4">
        <v>37800</v>
      </c>
      <c r="P99" s="15">
        <f t="shared" ref="P99:P117" si="3">G99-O99</f>
        <v>37800</v>
      </c>
    </row>
    <row r="100" spans="1:16" x14ac:dyDescent="0.25">
      <c r="A100" t="s">
        <v>993</v>
      </c>
      <c r="B100">
        <v>24081</v>
      </c>
      <c r="C100" s="1">
        <v>44498</v>
      </c>
      <c r="D100" t="s">
        <v>1075</v>
      </c>
      <c r="E100">
        <v>158156</v>
      </c>
      <c r="F100" s="4">
        <v>0</v>
      </c>
      <c r="G100" s="4">
        <v>3859.07</v>
      </c>
      <c r="I100" s="1">
        <v>44498</v>
      </c>
      <c r="J100" s="1">
        <v>44498</v>
      </c>
      <c r="K100" t="s">
        <v>62</v>
      </c>
      <c r="L100">
        <v>158156</v>
      </c>
      <c r="M100" t="s">
        <v>101</v>
      </c>
      <c r="N100" t="s">
        <v>102</v>
      </c>
      <c r="O100" s="3">
        <v>3859.07</v>
      </c>
      <c r="P100" s="3">
        <f t="shared" si="3"/>
        <v>0</v>
      </c>
    </row>
    <row r="101" spans="1:16" x14ac:dyDescent="0.25">
      <c r="A101" t="s">
        <v>993</v>
      </c>
      <c r="B101">
        <v>24082</v>
      </c>
      <c r="C101" s="1">
        <v>44498</v>
      </c>
      <c r="D101" t="s">
        <v>1076</v>
      </c>
      <c r="E101">
        <v>158157</v>
      </c>
      <c r="F101" s="4">
        <v>0</v>
      </c>
      <c r="G101" s="4">
        <v>225.61</v>
      </c>
      <c r="I101" s="1">
        <v>44498</v>
      </c>
      <c r="J101" s="1">
        <v>44498</v>
      </c>
      <c r="K101" t="s">
        <v>62</v>
      </c>
      <c r="L101">
        <v>158157</v>
      </c>
      <c r="M101" t="s">
        <v>87</v>
      </c>
      <c r="N101" t="s">
        <v>69</v>
      </c>
      <c r="O101" s="3">
        <v>225.61</v>
      </c>
      <c r="P101" s="3">
        <f t="shared" si="3"/>
        <v>0</v>
      </c>
    </row>
    <row r="102" spans="1:16" x14ac:dyDescent="0.25">
      <c r="A102" t="s">
        <v>993</v>
      </c>
      <c r="B102">
        <v>24083</v>
      </c>
      <c r="C102" s="1">
        <v>44498</v>
      </c>
      <c r="D102" t="s">
        <v>1077</v>
      </c>
      <c r="E102">
        <v>158158</v>
      </c>
      <c r="F102" s="4">
        <v>0</v>
      </c>
      <c r="G102" s="4">
        <v>234.61</v>
      </c>
      <c r="P102" s="15">
        <f t="shared" si="3"/>
        <v>234.61</v>
      </c>
    </row>
    <row r="103" spans="1:16" x14ac:dyDescent="0.25">
      <c r="A103" t="s">
        <v>993</v>
      </c>
      <c r="B103">
        <v>24084</v>
      </c>
      <c r="C103" s="1">
        <v>44498</v>
      </c>
      <c r="D103" t="s">
        <v>1078</v>
      </c>
      <c r="E103">
        <v>158159</v>
      </c>
      <c r="F103" s="4">
        <v>0</v>
      </c>
      <c r="G103" s="4">
        <v>384.15</v>
      </c>
      <c r="I103" s="1">
        <v>44498</v>
      </c>
      <c r="J103" s="1">
        <v>44498</v>
      </c>
      <c r="K103" t="s">
        <v>62</v>
      </c>
      <c r="L103">
        <v>158159</v>
      </c>
      <c r="M103" t="s">
        <v>68</v>
      </c>
      <c r="N103" t="s">
        <v>69</v>
      </c>
      <c r="O103" s="3">
        <v>384.15</v>
      </c>
      <c r="P103" s="3">
        <f t="shared" si="3"/>
        <v>0</v>
      </c>
    </row>
    <row r="104" spans="1:16" x14ac:dyDescent="0.25">
      <c r="A104" t="s">
        <v>993</v>
      </c>
      <c r="B104">
        <v>24085</v>
      </c>
      <c r="C104" s="1">
        <v>44498</v>
      </c>
      <c r="D104" t="s">
        <v>1079</v>
      </c>
      <c r="E104">
        <v>158160</v>
      </c>
      <c r="F104" s="4">
        <v>0</v>
      </c>
      <c r="G104" s="4">
        <v>238.96</v>
      </c>
      <c r="P104" s="15">
        <f t="shared" si="3"/>
        <v>238.96</v>
      </c>
    </row>
    <row r="105" spans="1:16" x14ac:dyDescent="0.25">
      <c r="A105" t="s">
        <v>993</v>
      </c>
      <c r="B105">
        <v>24086</v>
      </c>
      <c r="C105" s="1">
        <v>44498</v>
      </c>
      <c r="D105" t="s">
        <v>1080</v>
      </c>
      <c r="E105">
        <v>158161</v>
      </c>
      <c r="F105" s="4">
        <v>0</v>
      </c>
      <c r="G105" s="4">
        <v>226.44</v>
      </c>
      <c r="I105" s="1">
        <v>44498</v>
      </c>
      <c r="J105" s="1">
        <v>44498</v>
      </c>
      <c r="K105" t="s">
        <v>62</v>
      </c>
      <c r="L105">
        <v>158161</v>
      </c>
      <c r="M105" t="s">
        <v>78</v>
      </c>
      <c r="N105" t="s">
        <v>79</v>
      </c>
      <c r="O105" s="3">
        <v>226.44</v>
      </c>
      <c r="P105" s="3">
        <f t="shared" si="3"/>
        <v>0</v>
      </c>
    </row>
    <row r="106" spans="1:16" x14ac:dyDescent="0.25">
      <c r="A106" t="s">
        <v>993</v>
      </c>
      <c r="B106">
        <v>24087</v>
      </c>
      <c r="C106" s="1">
        <v>44498</v>
      </c>
      <c r="D106" t="s">
        <v>1081</v>
      </c>
      <c r="E106">
        <v>158162</v>
      </c>
      <c r="F106" s="4">
        <v>0</v>
      </c>
      <c r="G106" s="4">
        <v>192.06</v>
      </c>
      <c r="P106" s="15">
        <f t="shared" si="3"/>
        <v>192.06</v>
      </c>
    </row>
    <row r="107" spans="1:16" x14ac:dyDescent="0.25">
      <c r="A107" t="s">
        <v>993</v>
      </c>
      <c r="B107">
        <v>24088</v>
      </c>
      <c r="C107" s="1">
        <v>44498</v>
      </c>
      <c r="D107" t="s">
        <v>1082</v>
      </c>
      <c r="E107">
        <v>158163</v>
      </c>
      <c r="F107" s="4">
        <v>0</v>
      </c>
      <c r="G107" s="4">
        <v>281.85000000000002</v>
      </c>
      <c r="P107" s="15">
        <f t="shared" si="3"/>
        <v>281.85000000000002</v>
      </c>
    </row>
    <row r="108" spans="1:16" x14ac:dyDescent="0.25">
      <c r="A108" t="s">
        <v>993</v>
      </c>
      <c r="B108">
        <v>24089</v>
      </c>
      <c r="C108" s="1">
        <v>44498</v>
      </c>
      <c r="D108" t="s">
        <v>1083</v>
      </c>
      <c r="E108">
        <v>158164</v>
      </c>
      <c r="F108" s="4">
        <v>0</v>
      </c>
      <c r="G108" s="4">
        <v>222.32</v>
      </c>
      <c r="I108" s="1">
        <v>44498</v>
      </c>
      <c r="J108" s="1">
        <v>44498</v>
      </c>
      <c r="K108" t="s">
        <v>62</v>
      </c>
      <c r="L108">
        <v>158164</v>
      </c>
      <c r="M108" t="s">
        <v>73</v>
      </c>
      <c r="N108" t="s">
        <v>74</v>
      </c>
      <c r="O108" s="3">
        <v>222.32</v>
      </c>
      <c r="P108" s="3">
        <f t="shared" si="3"/>
        <v>0</v>
      </c>
    </row>
    <row r="109" spans="1:16" x14ac:dyDescent="0.25">
      <c r="A109" t="s">
        <v>993</v>
      </c>
      <c r="B109">
        <v>24090</v>
      </c>
      <c r="C109" s="1">
        <v>44498</v>
      </c>
      <c r="D109" t="s">
        <v>1084</v>
      </c>
      <c r="E109">
        <v>158165</v>
      </c>
      <c r="F109" s="4">
        <v>0</v>
      </c>
      <c r="G109" s="4">
        <v>235.4</v>
      </c>
      <c r="P109" s="15">
        <f t="shared" si="3"/>
        <v>235.4</v>
      </c>
    </row>
    <row r="110" spans="1:16" x14ac:dyDescent="0.25">
      <c r="A110" t="s">
        <v>993</v>
      </c>
      <c r="B110">
        <v>24091</v>
      </c>
      <c r="C110" s="1">
        <v>44498</v>
      </c>
      <c r="D110" t="s">
        <v>1085</v>
      </c>
      <c r="E110">
        <v>158166</v>
      </c>
      <c r="F110" s="4">
        <v>0</v>
      </c>
      <c r="G110" s="4">
        <v>357.93</v>
      </c>
      <c r="P110" s="15">
        <f t="shared" si="3"/>
        <v>357.93</v>
      </c>
    </row>
    <row r="111" spans="1:16" x14ac:dyDescent="0.25">
      <c r="A111" t="s">
        <v>993</v>
      </c>
      <c r="B111">
        <v>24092</v>
      </c>
      <c r="C111" s="1">
        <v>44498</v>
      </c>
      <c r="D111" t="s">
        <v>1086</v>
      </c>
      <c r="E111">
        <v>158167</v>
      </c>
      <c r="F111" s="4">
        <v>0</v>
      </c>
      <c r="G111" s="4">
        <v>340.23</v>
      </c>
      <c r="P111" s="15">
        <f t="shared" si="3"/>
        <v>340.23</v>
      </c>
    </row>
    <row r="112" spans="1:16" x14ac:dyDescent="0.25">
      <c r="A112" t="s">
        <v>993</v>
      </c>
      <c r="B112">
        <v>24093</v>
      </c>
      <c r="C112" s="1">
        <v>44498</v>
      </c>
      <c r="D112" t="s">
        <v>1087</v>
      </c>
      <c r="E112">
        <v>158168</v>
      </c>
      <c r="F112" s="4">
        <v>0</v>
      </c>
      <c r="G112" s="4">
        <v>455.5</v>
      </c>
      <c r="I112" s="1">
        <v>44498</v>
      </c>
      <c r="J112" s="1">
        <v>44498</v>
      </c>
      <c r="K112" t="s">
        <v>62</v>
      </c>
      <c r="L112">
        <v>158168</v>
      </c>
      <c r="M112" t="s">
        <v>83</v>
      </c>
      <c r="N112" t="s">
        <v>69</v>
      </c>
      <c r="O112" s="3">
        <v>455.5</v>
      </c>
      <c r="P112" s="3">
        <f t="shared" si="3"/>
        <v>0</v>
      </c>
    </row>
    <row r="113" spans="1:16" x14ac:dyDescent="0.25">
      <c r="A113" t="s">
        <v>993</v>
      </c>
      <c r="B113">
        <v>24094</v>
      </c>
      <c r="C113" s="1">
        <v>44498</v>
      </c>
      <c r="D113" t="s">
        <v>1088</v>
      </c>
      <c r="E113">
        <v>158169</v>
      </c>
      <c r="F113" s="4">
        <v>0</v>
      </c>
      <c r="G113" s="4">
        <v>62.83</v>
      </c>
      <c r="P113" s="15">
        <f t="shared" si="3"/>
        <v>62.83</v>
      </c>
    </row>
    <row r="114" spans="1:16" x14ac:dyDescent="0.25">
      <c r="A114" t="s">
        <v>993</v>
      </c>
      <c r="B114">
        <v>24095</v>
      </c>
      <c r="C114" s="1">
        <v>44498</v>
      </c>
      <c r="D114" t="s">
        <v>1089</v>
      </c>
      <c r="E114">
        <v>158170</v>
      </c>
      <c r="F114" s="4">
        <v>0</v>
      </c>
      <c r="G114" s="4">
        <v>67.67</v>
      </c>
      <c r="P114" s="15">
        <f t="shared" si="3"/>
        <v>67.67</v>
      </c>
    </row>
    <row r="115" spans="1:16" x14ac:dyDescent="0.25">
      <c r="A115" t="s">
        <v>993</v>
      </c>
      <c r="B115">
        <v>24096</v>
      </c>
      <c r="C115" s="1">
        <v>44498</v>
      </c>
      <c r="D115" t="s">
        <v>1090</v>
      </c>
      <c r="E115">
        <v>158171</v>
      </c>
      <c r="F115" s="4">
        <v>0</v>
      </c>
      <c r="G115" s="4">
        <v>62.83</v>
      </c>
      <c r="P115" s="15">
        <f t="shared" si="3"/>
        <v>62.83</v>
      </c>
    </row>
    <row r="116" spans="1:16" x14ac:dyDescent="0.25">
      <c r="A116" t="s">
        <v>993</v>
      </c>
      <c r="B116">
        <v>24097</v>
      </c>
      <c r="C116" s="1">
        <v>44498</v>
      </c>
      <c r="D116" t="s">
        <v>1091</v>
      </c>
      <c r="E116">
        <v>158172</v>
      </c>
      <c r="F116" s="4">
        <v>0</v>
      </c>
      <c r="G116" s="4">
        <v>67.67</v>
      </c>
      <c r="P116" s="15">
        <f t="shared" si="3"/>
        <v>67.67</v>
      </c>
    </row>
    <row r="117" spans="1:16" x14ac:dyDescent="0.25">
      <c r="A117" t="s">
        <v>993</v>
      </c>
      <c r="B117">
        <v>24098</v>
      </c>
      <c r="C117" s="1">
        <v>44498</v>
      </c>
      <c r="D117" t="s">
        <v>1081</v>
      </c>
      <c r="E117">
        <v>158173</v>
      </c>
      <c r="F117" s="4">
        <v>0</v>
      </c>
      <c r="G117" s="4">
        <v>67.67</v>
      </c>
      <c r="P117" s="15">
        <f t="shared" si="3"/>
        <v>67.67</v>
      </c>
    </row>
    <row r="118" spans="1:16" x14ac:dyDescent="0.25">
      <c r="O118" s="17">
        <f>SUM(O3:O117)</f>
        <v>107869.72000000002</v>
      </c>
    </row>
    <row r="120" spans="1:16" x14ac:dyDescent="0.25">
      <c r="A120" t="s">
        <v>1094</v>
      </c>
      <c r="B120">
        <v>5529</v>
      </c>
      <c r="C120" s="1">
        <v>44488</v>
      </c>
      <c r="D120" t="s">
        <v>1120</v>
      </c>
      <c r="E120" t="s">
        <v>992</v>
      </c>
      <c r="F120" s="4">
        <v>8171.47</v>
      </c>
      <c r="I120" s="1">
        <v>44470</v>
      </c>
      <c r="J120" s="1">
        <v>44470</v>
      </c>
      <c r="K120" t="s">
        <v>131</v>
      </c>
      <c r="L120">
        <v>677728</v>
      </c>
      <c r="M120" t="s">
        <v>132</v>
      </c>
      <c r="N120" t="s">
        <v>31</v>
      </c>
      <c r="O120" s="3">
        <v>8171.47</v>
      </c>
      <c r="P120" s="15">
        <f>O120-F120</f>
        <v>0</v>
      </c>
    </row>
    <row r="121" spans="1:16" x14ac:dyDescent="0.25">
      <c r="A121" t="s">
        <v>1148</v>
      </c>
      <c r="B121">
        <v>9165</v>
      </c>
      <c r="C121" s="1">
        <v>44475</v>
      </c>
      <c r="D121" t="s">
        <v>992</v>
      </c>
      <c r="E121" t="s">
        <v>992</v>
      </c>
      <c r="F121" s="4">
        <v>982.5</v>
      </c>
      <c r="I121" s="1">
        <v>44474</v>
      </c>
      <c r="J121" s="1">
        <v>44474</v>
      </c>
      <c r="K121" t="s">
        <v>131</v>
      </c>
      <c r="L121">
        <v>408146</v>
      </c>
      <c r="M121" t="s">
        <v>132</v>
      </c>
      <c r="N121" t="s">
        <v>905</v>
      </c>
      <c r="O121" s="3">
        <v>982.5</v>
      </c>
      <c r="P121" s="15">
        <f>O121-F121</f>
        <v>0</v>
      </c>
    </row>
    <row r="122" spans="1:16" x14ac:dyDescent="0.25">
      <c r="A122" t="s">
        <v>1094</v>
      </c>
      <c r="B122">
        <v>5512</v>
      </c>
      <c r="C122" s="1">
        <v>44476</v>
      </c>
      <c r="D122" t="s">
        <v>1095</v>
      </c>
      <c r="E122" t="s">
        <v>1096</v>
      </c>
      <c r="F122" s="4">
        <v>772.8</v>
      </c>
      <c r="I122" s="1">
        <v>44476</v>
      </c>
      <c r="J122" s="1">
        <v>44476</v>
      </c>
      <c r="K122" t="s">
        <v>131</v>
      </c>
      <c r="L122">
        <v>90155</v>
      </c>
      <c r="M122" t="s">
        <v>132</v>
      </c>
      <c r="N122" t="s">
        <v>31</v>
      </c>
      <c r="O122" s="3">
        <v>772.8</v>
      </c>
      <c r="P122" s="15">
        <f t="shared" ref="P122:P154" si="4">O122-F122</f>
        <v>0</v>
      </c>
    </row>
    <row r="123" spans="1:16" x14ac:dyDescent="0.25">
      <c r="A123" t="s">
        <v>1094</v>
      </c>
      <c r="B123">
        <v>5515</v>
      </c>
      <c r="C123" s="1">
        <v>44480</v>
      </c>
      <c r="D123" t="s">
        <v>1097</v>
      </c>
      <c r="E123" t="s">
        <v>1098</v>
      </c>
      <c r="F123" s="4">
        <v>238.56</v>
      </c>
      <c r="I123" s="1">
        <v>44480</v>
      </c>
      <c r="J123" s="1">
        <v>44480</v>
      </c>
      <c r="K123" t="s">
        <v>131</v>
      </c>
      <c r="L123">
        <v>643088</v>
      </c>
      <c r="M123" t="s">
        <v>132</v>
      </c>
      <c r="N123" t="s">
        <v>31</v>
      </c>
      <c r="O123" s="3">
        <v>238.56</v>
      </c>
      <c r="P123" s="15">
        <f t="shared" si="4"/>
        <v>0</v>
      </c>
    </row>
    <row r="124" spans="1:16" x14ac:dyDescent="0.25">
      <c r="A124" t="s">
        <v>1094</v>
      </c>
      <c r="B124">
        <v>5516</v>
      </c>
      <c r="C124" s="1">
        <v>44481</v>
      </c>
      <c r="D124" t="s">
        <v>1099</v>
      </c>
      <c r="E124" t="s">
        <v>1100</v>
      </c>
      <c r="F124" s="4">
        <v>100000</v>
      </c>
      <c r="I124" s="1">
        <v>44481</v>
      </c>
      <c r="J124" s="1">
        <v>44481</v>
      </c>
      <c r="K124" t="s">
        <v>131</v>
      </c>
      <c r="L124">
        <v>490690</v>
      </c>
      <c r="M124" t="s">
        <v>132</v>
      </c>
      <c r="N124" t="s">
        <v>31</v>
      </c>
      <c r="O124" s="3">
        <v>100000</v>
      </c>
      <c r="P124" s="15">
        <f t="shared" si="4"/>
        <v>0</v>
      </c>
    </row>
    <row r="125" spans="1:16" x14ac:dyDescent="0.25">
      <c r="A125" t="s">
        <v>1094</v>
      </c>
      <c r="B125">
        <v>5517</v>
      </c>
      <c r="C125" s="1">
        <v>44481</v>
      </c>
      <c r="D125" t="s">
        <v>1101</v>
      </c>
      <c r="E125" t="s">
        <v>1102</v>
      </c>
      <c r="F125" s="4">
        <v>1604.6</v>
      </c>
      <c r="I125" s="1">
        <v>44481</v>
      </c>
      <c r="J125" s="1">
        <v>44481</v>
      </c>
      <c r="K125" t="s">
        <v>131</v>
      </c>
      <c r="L125">
        <v>792276</v>
      </c>
      <c r="M125" t="s">
        <v>132</v>
      </c>
      <c r="N125" t="s">
        <v>31</v>
      </c>
      <c r="O125" s="3">
        <v>1604.6</v>
      </c>
      <c r="P125" s="15">
        <f t="shared" si="4"/>
        <v>0</v>
      </c>
    </row>
    <row r="126" spans="1:16" x14ac:dyDescent="0.25">
      <c r="A126" t="s">
        <v>1094</v>
      </c>
      <c r="B126">
        <v>5518</v>
      </c>
      <c r="C126" s="1">
        <v>44482</v>
      </c>
      <c r="D126" t="s">
        <v>1103</v>
      </c>
      <c r="E126" t="s">
        <v>1104</v>
      </c>
      <c r="F126" s="4">
        <v>313.42</v>
      </c>
      <c r="I126" s="1">
        <v>44482</v>
      </c>
      <c r="J126" s="1">
        <v>44482</v>
      </c>
      <c r="K126" t="s">
        <v>131</v>
      </c>
      <c r="L126">
        <v>225026</v>
      </c>
      <c r="M126" t="s">
        <v>132</v>
      </c>
      <c r="N126" t="s">
        <v>31</v>
      </c>
      <c r="O126" s="3">
        <v>313.42</v>
      </c>
      <c r="P126" s="15">
        <f t="shared" si="4"/>
        <v>0</v>
      </c>
    </row>
    <row r="127" spans="1:16" x14ac:dyDescent="0.25">
      <c r="A127" t="s">
        <v>1094</v>
      </c>
      <c r="B127">
        <v>5520</v>
      </c>
      <c r="C127" s="1">
        <v>44482</v>
      </c>
      <c r="D127" t="s">
        <v>1105</v>
      </c>
      <c r="E127" t="s">
        <v>1106</v>
      </c>
      <c r="F127" s="4">
        <v>10255.93</v>
      </c>
      <c r="I127" s="1">
        <v>44482</v>
      </c>
      <c r="J127" s="1">
        <v>44482</v>
      </c>
      <c r="K127" t="s">
        <v>131</v>
      </c>
      <c r="L127">
        <v>842621</v>
      </c>
      <c r="M127" t="s">
        <v>132</v>
      </c>
      <c r="N127" t="s">
        <v>31</v>
      </c>
      <c r="O127" s="3">
        <v>10255.93</v>
      </c>
      <c r="P127" s="15">
        <f t="shared" si="4"/>
        <v>0</v>
      </c>
    </row>
    <row r="128" spans="1:16" x14ac:dyDescent="0.25">
      <c r="A128" t="s">
        <v>1094</v>
      </c>
      <c r="B128">
        <v>5519</v>
      </c>
      <c r="C128" s="1">
        <v>44483</v>
      </c>
      <c r="D128" t="s">
        <v>1107</v>
      </c>
      <c r="E128" t="s">
        <v>1108</v>
      </c>
      <c r="F128" s="4">
        <v>182.4</v>
      </c>
      <c r="I128" s="1">
        <v>44483</v>
      </c>
      <c r="J128" s="1">
        <v>44483</v>
      </c>
      <c r="K128" t="s">
        <v>131</v>
      </c>
      <c r="L128">
        <v>736215</v>
      </c>
      <c r="M128" t="s">
        <v>194</v>
      </c>
      <c r="N128" t="s">
        <v>31</v>
      </c>
      <c r="O128" s="3">
        <v>182.4</v>
      </c>
      <c r="P128" s="15">
        <f t="shared" si="4"/>
        <v>0</v>
      </c>
    </row>
    <row r="129" spans="1:16" x14ac:dyDescent="0.25">
      <c r="A129" t="s">
        <v>1094</v>
      </c>
      <c r="B129">
        <v>5523</v>
      </c>
      <c r="C129" s="1">
        <v>44484</v>
      </c>
      <c r="D129" t="s">
        <v>1112</v>
      </c>
      <c r="E129" t="s">
        <v>1113</v>
      </c>
      <c r="F129" s="4">
        <v>1000</v>
      </c>
      <c r="I129" s="1">
        <v>44483</v>
      </c>
      <c r="J129" s="1">
        <v>44483</v>
      </c>
      <c r="K129" t="s">
        <v>131</v>
      </c>
      <c r="L129">
        <v>767732</v>
      </c>
      <c r="M129" t="s">
        <v>132</v>
      </c>
      <c r="N129" t="s">
        <v>615</v>
      </c>
      <c r="O129" s="3">
        <v>1000</v>
      </c>
      <c r="P129" s="15">
        <f t="shared" si="4"/>
        <v>0</v>
      </c>
    </row>
    <row r="130" spans="1:16" x14ac:dyDescent="0.25">
      <c r="A130" t="s">
        <v>1094</v>
      </c>
      <c r="B130">
        <v>5521</v>
      </c>
      <c r="C130" s="1">
        <v>44483</v>
      </c>
      <c r="D130" t="s">
        <v>1109</v>
      </c>
      <c r="E130" t="s">
        <v>1110</v>
      </c>
      <c r="F130" s="4">
        <v>72365.14</v>
      </c>
      <c r="I130" s="1">
        <v>44483</v>
      </c>
      <c r="J130" s="1">
        <v>44483</v>
      </c>
      <c r="K130" t="s">
        <v>131</v>
      </c>
      <c r="L130">
        <v>556898</v>
      </c>
      <c r="M130" t="s">
        <v>132</v>
      </c>
      <c r="N130" t="s">
        <v>31</v>
      </c>
      <c r="O130" s="3">
        <v>72365.14</v>
      </c>
      <c r="P130" s="15">
        <f t="shared" si="4"/>
        <v>0</v>
      </c>
    </row>
    <row r="131" spans="1:16" x14ac:dyDescent="0.25">
      <c r="A131" t="s">
        <v>1094</v>
      </c>
      <c r="B131">
        <v>5524</v>
      </c>
      <c r="C131" s="1">
        <v>44484</v>
      </c>
      <c r="D131" t="s">
        <v>1114</v>
      </c>
      <c r="E131" t="s">
        <v>1115</v>
      </c>
      <c r="F131" s="4">
        <v>2583.54</v>
      </c>
      <c r="I131" s="1">
        <v>44484</v>
      </c>
      <c r="J131" s="1">
        <v>44484</v>
      </c>
      <c r="K131" t="s">
        <v>131</v>
      </c>
      <c r="L131">
        <v>613117</v>
      </c>
      <c r="M131" t="s">
        <v>132</v>
      </c>
      <c r="N131" t="s">
        <v>31</v>
      </c>
      <c r="O131" s="3">
        <v>2583.54</v>
      </c>
      <c r="P131" s="15">
        <f t="shared" si="4"/>
        <v>0</v>
      </c>
    </row>
    <row r="132" spans="1:16" x14ac:dyDescent="0.25">
      <c r="A132" t="s">
        <v>1094</v>
      </c>
      <c r="B132">
        <v>5522</v>
      </c>
      <c r="C132" s="1">
        <v>44484</v>
      </c>
      <c r="D132" t="s">
        <v>1105</v>
      </c>
      <c r="E132" t="s">
        <v>1111</v>
      </c>
      <c r="F132" s="4">
        <v>30419.05</v>
      </c>
      <c r="I132" s="1">
        <v>44484</v>
      </c>
      <c r="J132" s="1">
        <v>44484</v>
      </c>
      <c r="K132" t="s">
        <v>131</v>
      </c>
      <c r="L132">
        <v>302795</v>
      </c>
      <c r="M132" t="s">
        <v>132</v>
      </c>
      <c r="N132" t="s">
        <v>31</v>
      </c>
      <c r="O132" s="3">
        <v>30419.05</v>
      </c>
      <c r="P132" s="15">
        <f t="shared" si="4"/>
        <v>0</v>
      </c>
    </row>
    <row r="133" spans="1:16" x14ac:dyDescent="0.25">
      <c r="A133" t="s">
        <v>1094</v>
      </c>
      <c r="B133">
        <v>5525</v>
      </c>
      <c r="C133" s="1">
        <v>44487</v>
      </c>
      <c r="D133" t="s">
        <v>1116</v>
      </c>
      <c r="E133" t="s">
        <v>1117</v>
      </c>
      <c r="F133" s="4">
        <v>909.4</v>
      </c>
      <c r="I133" s="1">
        <v>44487</v>
      </c>
      <c r="J133" s="1">
        <v>44487</v>
      </c>
      <c r="K133" t="s">
        <v>131</v>
      </c>
      <c r="L133">
        <v>915372</v>
      </c>
      <c r="M133" t="s">
        <v>132</v>
      </c>
      <c r="N133" t="s">
        <v>31</v>
      </c>
      <c r="O133" s="3">
        <v>909.4</v>
      </c>
      <c r="P133" s="15">
        <f t="shared" si="4"/>
        <v>0</v>
      </c>
    </row>
    <row r="134" spans="1:16" x14ac:dyDescent="0.25">
      <c r="A134" t="s">
        <v>1094</v>
      </c>
      <c r="B134">
        <v>5526</v>
      </c>
      <c r="C134" s="1">
        <v>44487</v>
      </c>
      <c r="D134" t="s">
        <v>1105</v>
      </c>
      <c r="E134" t="s">
        <v>1118</v>
      </c>
      <c r="F134" s="4">
        <v>61056.68</v>
      </c>
      <c r="I134" s="1">
        <v>44487</v>
      </c>
      <c r="J134" s="1">
        <v>44487</v>
      </c>
      <c r="K134" t="s">
        <v>131</v>
      </c>
      <c r="L134">
        <v>317974</v>
      </c>
      <c r="M134" t="s">
        <v>132</v>
      </c>
      <c r="N134" t="s">
        <v>31</v>
      </c>
      <c r="O134" s="3">
        <v>61056.68</v>
      </c>
      <c r="P134" s="15">
        <f t="shared" si="4"/>
        <v>0</v>
      </c>
    </row>
    <row r="135" spans="1:16" x14ac:dyDescent="0.25">
      <c r="A135" t="s">
        <v>1094</v>
      </c>
      <c r="B135">
        <v>5527</v>
      </c>
      <c r="C135" s="1">
        <v>44488</v>
      </c>
      <c r="D135" t="s">
        <v>1105</v>
      </c>
      <c r="E135" t="s">
        <v>1119</v>
      </c>
      <c r="F135" s="4">
        <v>39197.81</v>
      </c>
      <c r="I135" s="1">
        <v>44488</v>
      </c>
      <c r="J135" s="1">
        <v>44488</v>
      </c>
      <c r="K135" t="s">
        <v>131</v>
      </c>
      <c r="L135">
        <v>295066</v>
      </c>
      <c r="M135" t="s">
        <v>132</v>
      </c>
      <c r="N135" t="s">
        <v>31</v>
      </c>
      <c r="O135" s="3">
        <v>39197.81</v>
      </c>
      <c r="P135" s="15">
        <f t="shared" si="4"/>
        <v>0</v>
      </c>
    </row>
    <row r="136" spans="1:16" x14ac:dyDescent="0.25">
      <c r="A136" t="s">
        <v>1094</v>
      </c>
      <c r="B136">
        <v>5531</v>
      </c>
      <c r="C136" s="1">
        <v>44489</v>
      </c>
      <c r="D136" t="s">
        <v>1121</v>
      </c>
      <c r="E136" t="s">
        <v>1122</v>
      </c>
      <c r="F136" s="4">
        <v>39477.5</v>
      </c>
      <c r="I136" s="1">
        <v>44489</v>
      </c>
      <c r="J136" s="1">
        <v>44489</v>
      </c>
      <c r="K136" t="s">
        <v>131</v>
      </c>
      <c r="L136">
        <v>196596</v>
      </c>
      <c r="M136" t="s">
        <v>132</v>
      </c>
      <c r="N136" t="s">
        <v>31</v>
      </c>
      <c r="O136" s="3">
        <v>39477.5</v>
      </c>
      <c r="P136" s="15">
        <f t="shared" si="4"/>
        <v>0</v>
      </c>
    </row>
    <row r="137" spans="1:16" x14ac:dyDescent="0.25">
      <c r="A137" t="s">
        <v>1094</v>
      </c>
      <c r="B137">
        <v>5533</v>
      </c>
      <c r="C137" s="1">
        <v>44490</v>
      </c>
      <c r="D137" t="s">
        <v>1125</v>
      </c>
      <c r="E137" t="s">
        <v>1126</v>
      </c>
      <c r="F137" s="4">
        <v>14044.43</v>
      </c>
      <c r="I137" s="1">
        <v>44489</v>
      </c>
      <c r="J137" s="1">
        <v>44489</v>
      </c>
      <c r="K137" t="s">
        <v>131</v>
      </c>
      <c r="L137">
        <v>62569</v>
      </c>
      <c r="M137" t="s">
        <v>132</v>
      </c>
      <c r="N137" t="s">
        <v>31</v>
      </c>
      <c r="O137" s="3">
        <v>14044.43</v>
      </c>
      <c r="P137" s="15">
        <f t="shared" si="4"/>
        <v>0</v>
      </c>
    </row>
    <row r="138" spans="1:16" x14ac:dyDescent="0.25">
      <c r="A138" t="s">
        <v>1094</v>
      </c>
      <c r="B138">
        <v>5530</v>
      </c>
      <c r="C138" s="1">
        <v>44489</v>
      </c>
      <c r="D138" t="s">
        <v>1105</v>
      </c>
      <c r="E138" t="s">
        <v>1110</v>
      </c>
      <c r="F138" s="4">
        <v>38083.25</v>
      </c>
      <c r="I138" s="1">
        <v>44489</v>
      </c>
      <c r="J138" s="1">
        <v>44489</v>
      </c>
      <c r="K138" t="s">
        <v>131</v>
      </c>
      <c r="L138">
        <v>298529</v>
      </c>
      <c r="M138" t="s">
        <v>132</v>
      </c>
      <c r="N138" t="s">
        <v>31</v>
      </c>
      <c r="O138" s="3">
        <v>38083.25</v>
      </c>
      <c r="P138" s="15">
        <f t="shared" si="4"/>
        <v>0</v>
      </c>
    </row>
    <row r="139" spans="1:16" x14ac:dyDescent="0.25">
      <c r="A139" t="s">
        <v>1094</v>
      </c>
      <c r="B139">
        <v>5536</v>
      </c>
      <c r="C139" s="1">
        <v>44490</v>
      </c>
      <c r="D139" t="s">
        <v>1105</v>
      </c>
      <c r="E139" t="s">
        <v>1110</v>
      </c>
      <c r="F139" s="4">
        <v>14868.66</v>
      </c>
      <c r="I139" s="1">
        <v>44490</v>
      </c>
      <c r="J139" s="1">
        <v>44490</v>
      </c>
      <c r="K139" t="s">
        <v>131</v>
      </c>
      <c r="L139">
        <v>772424</v>
      </c>
      <c r="M139" t="s">
        <v>132</v>
      </c>
      <c r="N139" t="s">
        <v>31</v>
      </c>
      <c r="O139" s="3">
        <v>14868.66</v>
      </c>
      <c r="P139" s="15">
        <f t="shared" si="4"/>
        <v>0</v>
      </c>
    </row>
    <row r="140" spans="1:16" x14ac:dyDescent="0.25">
      <c r="A140" t="s">
        <v>1094</v>
      </c>
      <c r="B140">
        <v>5535</v>
      </c>
      <c r="C140" s="1">
        <v>44490</v>
      </c>
      <c r="D140" t="s">
        <v>1129</v>
      </c>
      <c r="E140" t="s">
        <v>1130</v>
      </c>
      <c r="F140" s="4">
        <v>38.4</v>
      </c>
      <c r="I140" s="1">
        <v>44490</v>
      </c>
      <c r="J140" s="1">
        <v>44490</v>
      </c>
      <c r="K140" t="s">
        <v>131</v>
      </c>
      <c r="L140">
        <v>365483</v>
      </c>
      <c r="M140" t="s">
        <v>194</v>
      </c>
      <c r="N140" t="s">
        <v>74</v>
      </c>
      <c r="O140" s="3">
        <v>38.4</v>
      </c>
      <c r="P140" s="15">
        <f t="shared" si="4"/>
        <v>0</v>
      </c>
    </row>
    <row r="141" spans="1:16" x14ac:dyDescent="0.25">
      <c r="A141" t="s">
        <v>1094</v>
      </c>
      <c r="B141">
        <v>5534</v>
      </c>
      <c r="C141" s="1">
        <v>44490</v>
      </c>
      <c r="D141" t="s">
        <v>1127</v>
      </c>
      <c r="E141" t="s">
        <v>1128</v>
      </c>
      <c r="F141" s="4">
        <v>19.8</v>
      </c>
      <c r="I141" s="1">
        <v>44490</v>
      </c>
      <c r="J141" s="1">
        <v>44490</v>
      </c>
      <c r="K141" t="s">
        <v>131</v>
      </c>
      <c r="L141">
        <v>458360</v>
      </c>
      <c r="M141" t="s">
        <v>194</v>
      </c>
      <c r="N141" t="s">
        <v>74</v>
      </c>
      <c r="O141" s="3">
        <v>19.8</v>
      </c>
      <c r="P141" s="15">
        <f t="shared" si="4"/>
        <v>0</v>
      </c>
    </row>
    <row r="142" spans="1:16" x14ac:dyDescent="0.25">
      <c r="A142" t="s">
        <v>1094</v>
      </c>
      <c r="B142">
        <v>5532</v>
      </c>
      <c r="C142" s="1">
        <v>44490</v>
      </c>
      <c r="D142" t="s">
        <v>1123</v>
      </c>
      <c r="E142" t="s">
        <v>1124</v>
      </c>
      <c r="F142" s="4">
        <v>2627.92</v>
      </c>
      <c r="I142" s="1">
        <v>44490</v>
      </c>
      <c r="J142" s="1">
        <v>44490</v>
      </c>
      <c r="K142" t="s">
        <v>131</v>
      </c>
      <c r="L142">
        <v>701682</v>
      </c>
      <c r="M142" t="s">
        <v>132</v>
      </c>
      <c r="N142" t="s">
        <v>31</v>
      </c>
      <c r="O142" s="3">
        <v>2627.92</v>
      </c>
      <c r="P142" s="15">
        <f t="shared" si="4"/>
        <v>0</v>
      </c>
    </row>
    <row r="143" spans="1:16" x14ac:dyDescent="0.25">
      <c r="A143" t="s">
        <v>1094</v>
      </c>
      <c r="B143">
        <v>5538</v>
      </c>
      <c r="C143" s="1">
        <v>44491</v>
      </c>
      <c r="D143" t="s">
        <v>1131</v>
      </c>
      <c r="E143" t="s">
        <v>1132</v>
      </c>
      <c r="F143" s="4">
        <v>20932.509999999998</v>
      </c>
      <c r="I143" s="1">
        <v>44491</v>
      </c>
      <c r="J143" s="1">
        <v>44491</v>
      </c>
      <c r="K143" t="s">
        <v>131</v>
      </c>
      <c r="L143">
        <v>149876</v>
      </c>
      <c r="M143" t="s">
        <v>132</v>
      </c>
      <c r="N143" t="s">
        <v>31</v>
      </c>
      <c r="O143" s="3">
        <v>20932.509999999998</v>
      </c>
      <c r="P143" s="15">
        <f t="shared" si="4"/>
        <v>0</v>
      </c>
    </row>
    <row r="144" spans="1:16" x14ac:dyDescent="0.25">
      <c r="A144" t="s">
        <v>1094</v>
      </c>
      <c r="B144">
        <v>5541</v>
      </c>
      <c r="C144" s="1">
        <v>44494</v>
      </c>
      <c r="D144" t="s">
        <v>1134</v>
      </c>
      <c r="E144" t="s">
        <v>1135</v>
      </c>
      <c r="F144" s="4">
        <v>21581.98</v>
      </c>
      <c r="I144" s="1">
        <v>44494</v>
      </c>
      <c r="J144" s="1">
        <v>44494</v>
      </c>
      <c r="K144" t="s">
        <v>131</v>
      </c>
      <c r="L144">
        <v>3814</v>
      </c>
      <c r="M144" t="s">
        <v>132</v>
      </c>
      <c r="N144" t="s">
        <v>31</v>
      </c>
      <c r="O144" s="3">
        <v>21581.98</v>
      </c>
      <c r="P144" s="15">
        <f t="shared" si="4"/>
        <v>0</v>
      </c>
    </row>
    <row r="145" spans="1:16" x14ac:dyDescent="0.25">
      <c r="A145" t="s">
        <v>1094</v>
      </c>
      <c r="B145">
        <v>5539</v>
      </c>
      <c r="C145" s="1">
        <v>44494</v>
      </c>
      <c r="D145" t="s">
        <v>1121</v>
      </c>
      <c r="E145" t="s">
        <v>1133</v>
      </c>
      <c r="F145" s="4">
        <v>32118.82</v>
      </c>
      <c r="I145" s="1">
        <v>44494</v>
      </c>
      <c r="J145" s="1">
        <v>44494</v>
      </c>
      <c r="K145" t="s">
        <v>131</v>
      </c>
      <c r="L145">
        <v>589412</v>
      </c>
      <c r="M145" t="s">
        <v>132</v>
      </c>
      <c r="N145" t="s">
        <v>31</v>
      </c>
      <c r="O145" s="3">
        <v>32118.82</v>
      </c>
      <c r="P145" s="15">
        <f t="shared" si="4"/>
        <v>0</v>
      </c>
    </row>
    <row r="146" spans="1:16" x14ac:dyDescent="0.25">
      <c r="A146" t="s">
        <v>1094</v>
      </c>
      <c r="B146">
        <v>5544</v>
      </c>
      <c r="C146" s="1">
        <v>44495</v>
      </c>
      <c r="D146" t="s">
        <v>1138</v>
      </c>
      <c r="E146" t="s">
        <v>1139</v>
      </c>
      <c r="F146" s="4">
        <v>0.6</v>
      </c>
      <c r="I146" s="1">
        <v>44495</v>
      </c>
      <c r="J146" s="1">
        <v>44495</v>
      </c>
      <c r="K146" t="s">
        <v>131</v>
      </c>
      <c r="L146">
        <v>720733</v>
      </c>
      <c r="M146" t="s">
        <v>194</v>
      </c>
      <c r="N146" t="s">
        <v>64</v>
      </c>
      <c r="O146" s="3">
        <v>0.6</v>
      </c>
      <c r="P146" s="15">
        <f t="shared" si="4"/>
        <v>0</v>
      </c>
    </row>
    <row r="147" spans="1:16" x14ac:dyDescent="0.25">
      <c r="A147" t="s">
        <v>1094</v>
      </c>
      <c r="B147">
        <v>5543</v>
      </c>
      <c r="C147" s="1">
        <v>44495</v>
      </c>
      <c r="D147" t="s">
        <v>1136</v>
      </c>
      <c r="E147" t="s">
        <v>1137</v>
      </c>
      <c r="F147" s="4">
        <v>3.85</v>
      </c>
      <c r="I147" s="1">
        <v>44495</v>
      </c>
      <c r="J147" s="1">
        <v>44495</v>
      </c>
      <c r="K147" t="s">
        <v>131</v>
      </c>
      <c r="L147">
        <v>46437</v>
      </c>
      <c r="M147" t="s">
        <v>194</v>
      </c>
      <c r="N147" t="s">
        <v>74</v>
      </c>
      <c r="O147" s="3">
        <v>3.85</v>
      </c>
      <c r="P147" s="15">
        <f t="shared" si="4"/>
        <v>0</v>
      </c>
    </row>
    <row r="148" spans="1:16" x14ac:dyDescent="0.25">
      <c r="A148" t="s">
        <v>1094</v>
      </c>
      <c r="B148">
        <v>5542</v>
      </c>
      <c r="C148" s="1">
        <v>44495</v>
      </c>
      <c r="D148" t="s">
        <v>1105</v>
      </c>
      <c r="E148" t="s">
        <v>1133</v>
      </c>
      <c r="F148" s="4">
        <v>107182.05</v>
      </c>
      <c r="I148" s="1">
        <v>44495</v>
      </c>
      <c r="J148" s="1">
        <v>44495</v>
      </c>
      <c r="K148" t="s">
        <v>131</v>
      </c>
      <c r="L148">
        <v>695479</v>
      </c>
      <c r="M148" t="s">
        <v>132</v>
      </c>
      <c r="N148" t="s">
        <v>31</v>
      </c>
      <c r="O148" s="3">
        <v>107182.05</v>
      </c>
      <c r="P148" s="15">
        <f t="shared" si="4"/>
        <v>0</v>
      </c>
    </row>
    <row r="149" spans="1:16" x14ac:dyDescent="0.25">
      <c r="A149" t="s">
        <v>1094</v>
      </c>
      <c r="B149">
        <v>5549</v>
      </c>
      <c r="C149" s="1">
        <v>44497</v>
      </c>
      <c r="D149" t="s">
        <v>1144</v>
      </c>
      <c r="E149" t="s">
        <v>1145</v>
      </c>
      <c r="F149" s="4">
        <v>49.54</v>
      </c>
      <c r="I149" s="1">
        <v>44496</v>
      </c>
      <c r="J149" s="1">
        <v>44496</v>
      </c>
      <c r="K149" t="s">
        <v>131</v>
      </c>
      <c r="L149">
        <v>900284</v>
      </c>
      <c r="M149" t="s">
        <v>194</v>
      </c>
      <c r="N149" t="s">
        <v>74</v>
      </c>
      <c r="O149" s="3">
        <v>49.54</v>
      </c>
      <c r="P149" s="15">
        <f t="shared" si="4"/>
        <v>0</v>
      </c>
    </row>
    <row r="150" spans="1:16" x14ac:dyDescent="0.25">
      <c r="A150" t="s">
        <v>1094</v>
      </c>
      <c r="B150">
        <v>5546</v>
      </c>
      <c r="C150" s="1">
        <v>44496</v>
      </c>
      <c r="D150" t="s">
        <v>1140</v>
      </c>
      <c r="E150" t="s">
        <v>1141</v>
      </c>
      <c r="F150" s="4">
        <v>5502</v>
      </c>
      <c r="I150" s="1">
        <v>44496</v>
      </c>
      <c r="J150" s="1">
        <v>44496</v>
      </c>
      <c r="K150" t="s">
        <v>131</v>
      </c>
      <c r="L150">
        <v>830939</v>
      </c>
      <c r="M150" t="s">
        <v>132</v>
      </c>
      <c r="N150" t="s">
        <v>31</v>
      </c>
      <c r="O150" s="3">
        <v>5502</v>
      </c>
      <c r="P150" s="15">
        <f t="shared" si="4"/>
        <v>0</v>
      </c>
    </row>
    <row r="151" spans="1:16" x14ac:dyDescent="0.25">
      <c r="A151" t="s">
        <v>1094</v>
      </c>
      <c r="B151">
        <v>5545</v>
      </c>
      <c r="C151" s="1">
        <v>44496</v>
      </c>
      <c r="D151" t="s">
        <v>1105</v>
      </c>
      <c r="E151" t="s">
        <v>1110</v>
      </c>
      <c r="F151" s="4">
        <v>6643.33</v>
      </c>
      <c r="I151" s="1">
        <v>44496</v>
      </c>
      <c r="J151" s="1">
        <v>44496</v>
      </c>
      <c r="K151" t="s">
        <v>131</v>
      </c>
      <c r="L151">
        <v>203413</v>
      </c>
      <c r="M151" t="s">
        <v>132</v>
      </c>
      <c r="N151" t="s">
        <v>31</v>
      </c>
      <c r="O151" s="3">
        <v>6643.33</v>
      </c>
      <c r="P151" s="15">
        <f t="shared" si="4"/>
        <v>0</v>
      </c>
    </row>
    <row r="152" spans="1:16" x14ac:dyDescent="0.25">
      <c r="A152" t="s">
        <v>1094</v>
      </c>
      <c r="B152">
        <v>5548</v>
      </c>
      <c r="C152" s="1">
        <v>44497</v>
      </c>
      <c r="D152" t="s">
        <v>1142</v>
      </c>
      <c r="E152" t="s">
        <v>1143</v>
      </c>
      <c r="F152" s="4">
        <v>28337.38</v>
      </c>
      <c r="I152" s="1">
        <v>44497</v>
      </c>
      <c r="J152" s="1">
        <v>44497</v>
      </c>
      <c r="K152" t="s">
        <v>131</v>
      </c>
      <c r="L152">
        <v>742002</v>
      </c>
      <c r="M152" t="s">
        <v>132</v>
      </c>
      <c r="N152" t="s">
        <v>31</v>
      </c>
      <c r="O152" s="3">
        <v>28337.38</v>
      </c>
      <c r="P152" s="15">
        <f t="shared" si="4"/>
        <v>0</v>
      </c>
    </row>
    <row r="153" spans="1:16" x14ac:dyDescent="0.25">
      <c r="A153" t="s">
        <v>1094</v>
      </c>
      <c r="B153">
        <v>5552</v>
      </c>
      <c r="C153" s="1">
        <v>44498</v>
      </c>
      <c r="D153" t="s">
        <v>1146</v>
      </c>
      <c r="E153" t="s">
        <v>1147</v>
      </c>
      <c r="F153" s="4">
        <v>57111.59</v>
      </c>
      <c r="I153" s="1">
        <v>44498</v>
      </c>
      <c r="J153" s="1">
        <v>44498</v>
      </c>
      <c r="K153" t="s">
        <v>131</v>
      </c>
      <c r="L153">
        <v>141914</v>
      </c>
      <c r="M153" t="s">
        <v>132</v>
      </c>
      <c r="N153" t="s">
        <v>31</v>
      </c>
      <c r="O153" s="3">
        <v>57111.59</v>
      </c>
      <c r="P153" s="15">
        <f t="shared" si="4"/>
        <v>0</v>
      </c>
    </row>
    <row r="154" spans="1:16" x14ac:dyDescent="0.25">
      <c r="A154" t="s">
        <v>1094</v>
      </c>
      <c r="B154">
        <v>5551</v>
      </c>
      <c r="C154" s="1">
        <v>44498</v>
      </c>
      <c r="D154" t="s">
        <v>1105</v>
      </c>
      <c r="E154" t="s">
        <v>1110</v>
      </c>
      <c r="F154" s="4">
        <v>6610.96</v>
      </c>
      <c r="I154" s="1">
        <v>44498</v>
      </c>
      <c r="J154" s="1">
        <v>44498</v>
      </c>
      <c r="K154" t="s">
        <v>131</v>
      </c>
      <c r="L154">
        <v>437152</v>
      </c>
      <c r="M154" t="s">
        <v>132</v>
      </c>
      <c r="N154" t="s">
        <v>31</v>
      </c>
      <c r="O154" s="3">
        <v>6610.96</v>
      </c>
      <c r="P154" s="15">
        <f t="shared" si="4"/>
        <v>0</v>
      </c>
    </row>
    <row r="155" spans="1:16" x14ac:dyDescent="0.25">
      <c r="O155" s="17">
        <f>SUM(O120:O154)</f>
        <v>725287.86999999988</v>
      </c>
    </row>
    <row r="156" spans="1:16" x14ac:dyDescent="0.25">
      <c r="A156" t="s">
        <v>1148</v>
      </c>
      <c r="B156">
        <v>9158</v>
      </c>
      <c r="C156" s="1">
        <v>44473</v>
      </c>
      <c r="D156" t="s">
        <v>992</v>
      </c>
      <c r="E156" t="s">
        <v>1151</v>
      </c>
      <c r="F156" s="4">
        <v>5000</v>
      </c>
      <c r="I156" s="1">
        <v>44470</v>
      </c>
      <c r="J156" s="1">
        <v>44470</v>
      </c>
      <c r="K156" t="s">
        <v>29</v>
      </c>
      <c r="L156">
        <v>211001021699237</v>
      </c>
      <c r="M156" t="s">
        <v>105</v>
      </c>
      <c r="N156" t="s">
        <v>31</v>
      </c>
      <c r="O156" s="3">
        <v>5000</v>
      </c>
      <c r="P156" s="15">
        <f>O156-F156</f>
        <v>0</v>
      </c>
    </row>
    <row r="157" spans="1:16" x14ac:dyDescent="0.25">
      <c r="A157" t="s">
        <v>1148</v>
      </c>
      <c r="B157">
        <v>9156</v>
      </c>
      <c r="C157" s="1">
        <v>44473</v>
      </c>
      <c r="D157" t="s">
        <v>992</v>
      </c>
      <c r="E157" t="s">
        <v>1149</v>
      </c>
      <c r="F157" s="4">
        <v>2944.35</v>
      </c>
      <c r="I157" s="1">
        <v>44470</v>
      </c>
      <c r="J157" s="1">
        <v>44470</v>
      </c>
      <c r="K157" t="s">
        <v>29</v>
      </c>
      <c r="L157">
        <v>211001061093843</v>
      </c>
      <c r="M157" t="s">
        <v>105</v>
      </c>
      <c r="N157" t="s">
        <v>31</v>
      </c>
      <c r="O157" s="3">
        <v>2944.35</v>
      </c>
      <c r="P157" s="15">
        <f t="shared" ref="P157:P220" si="5">O157-F157</f>
        <v>0</v>
      </c>
    </row>
    <row r="158" spans="1:16" x14ac:dyDescent="0.25">
      <c r="A158" t="s">
        <v>1148</v>
      </c>
      <c r="B158">
        <v>9157</v>
      </c>
      <c r="C158" s="1">
        <v>44473</v>
      </c>
      <c r="D158" t="s">
        <v>992</v>
      </c>
      <c r="E158" t="s">
        <v>1150</v>
      </c>
      <c r="F158" s="4">
        <v>711.01</v>
      </c>
      <c r="I158" s="1">
        <v>44470</v>
      </c>
      <c r="J158" s="1">
        <v>44470</v>
      </c>
      <c r="K158" t="s">
        <v>29</v>
      </c>
      <c r="L158">
        <v>211001026762949</v>
      </c>
      <c r="M158" t="s">
        <v>105</v>
      </c>
      <c r="N158" t="s">
        <v>31</v>
      </c>
      <c r="O158" s="3">
        <v>711.01</v>
      </c>
      <c r="P158" s="15">
        <f t="shared" si="5"/>
        <v>0</v>
      </c>
    </row>
    <row r="159" spans="1:16" x14ac:dyDescent="0.25">
      <c r="A159" t="s">
        <v>1148</v>
      </c>
      <c r="B159">
        <v>9162</v>
      </c>
      <c r="C159" s="1">
        <v>44474</v>
      </c>
      <c r="D159" t="s">
        <v>992</v>
      </c>
      <c r="E159" t="s">
        <v>1154</v>
      </c>
      <c r="F159" s="4">
        <v>4987.51</v>
      </c>
      <c r="I159" s="1">
        <v>44473</v>
      </c>
      <c r="J159" s="1">
        <v>44473</v>
      </c>
      <c r="K159" t="s">
        <v>29</v>
      </c>
      <c r="L159">
        <v>211004091654333</v>
      </c>
      <c r="M159" t="s">
        <v>105</v>
      </c>
      <c r="N159" t="s">
        <v>31</v>
      </c>
      <c r="O159" s="3">
        <v>4987.51</v>
      </c>
      <c r="P159" s="15">
        <f t="shared" si="5"/>
        <v>0</v>
      </c>
    </row>
    <row r="160" spans="1:16" x14ac:dyDescent="0.25">
      <c r="A160" t="s">
        <v>1148</v>
      </c>
      <c r="B160">
        <v>9160</v>
      </c>
      <c r="C160" s="1">
        <v>44474</v>
      </c>
      <c r="D160" t="s">
        <v>992</v>
      </c>
      <c r="E160" t="s">
        <v>1152</v>
      </c>
      <c r="F160" s="4">
        <v>14176.3</v>
      </c>
      <c r="I160" s="1">
        <v>44473</v>
      </c>
      <c r="J160" s="1">
        <v>44473</v>
      </c>
      <c r="K160" t="s">
        <v>29</v>
      </c>
      <c r="L160">
        <v>211004006262180</v>
      </c>
      <c r="M160" t="s">
        <v>105</v>
      </c>
      <c r="N160" t="s">
        <v>31</v>
      </c>
      <c r="O160" s="3">
        <v>14176.3</v>
      </c>
      <c r="P160" s="15">
        <f t="shared" si="5"/>
        <v>0</v>
      </c>
    </row>
    <row r="161" spans="1:16" x14ac:dyDescent="0.25">
      <c r="A161" t="s">
        <v>1148</v>
      </c>
      <c r="B161">
        <v>9161</v>
      </c>
      <c r="C161" s="1">
        <v>44474</v>
      </c>
      <c r="D161" t="s">
        <v>992</v>
      </c>
      <c r="E161" t="s">
        <v>1153</v>
      </c>
      <c r="F161" s="4">
        <v>6617.87</v>
      </c>
      <c r="I161" s="1">
        <v>44473</v>
      </c>
      <c r="J161" s="1">
        <v>44473</v>
      </c>
      <c r="K161" t="s">
        <v>29</v>
      </c>
      <c r="L161">
        <v>211004051205410</v>
      </c>
      <c r="M161" t="s">
        <v>105</v>
      </c>
      <c r="N161" t="s">
        <v>31</v>
      </c>
      <c r="O161" s="3">
        <v>6617.87</v>
      </c>
      <c r="P161" s="15">
        <f t="shared" si="5"/>
        <v>0</v>
      </c>
    </row>
    <row r="162" spans="1:16" x14ac:dyDescent="0.25">
      <c r="A162" t="s">
        <v>1148</v>
      </c>
      <c r="B162">
        <v>9173</v>
      </c>
      <c r="C162" s="1">
        <v>44475</v>
      </c>
      <c r="D162" t="s">
        <v>1156</v>
      </c>
      <c r="E162" t="s">
        <v>1157</v>
      </c>
      <c r="F162" s="4">
        <v>1400</v>
      </c>
      <c r="I162" s="1">
        <v>44474</v>
      </c>
      <c r="J162" s="1">
        <v>44474</v>
      </c>
      <c r="K162" t="s">
        <v>29</v>
      </c>
      <c r="L162">
        <v>1005160658936</v>
      </c>
      <c r="M162" t="s">
        <v>96</v>
      </c>
      <c r="N162" t="s">
        <v>31</v>
      </c>
      <c r="O162" s="3">
        <v>1400</v>
      </c>
      <c r="P162" s="15">
        <f t="shared" si="5"/>
        <v>0</v>
      </c>
    </row>
    <row r="163" spans="1:16" x14ac:dyDescent="0.25">
      <c r="A163" t="s">
        <v>1148</v>
      </c>
      <c r="B163">
        <v>9174</v>
      </c>
      <c r="C163" s="1">
        <v>44475</v>
      </c>
      <c r="D163" t="s">
        <v>992</v>
      </c>
      <c r="E163" t="s">
        <v>1158</v>
      </c>
      <c r="F163" s="4">
        <v>231.11</v>
      </c>
      <c r="I163" s="1">
        <v>44474</v>
      </c>
      <c r="J163" s="1">
        <v>44474</v>
      </c>
      <c r="K163" t="s">
        <v>29</v>
      </c>
      <c r="L163">
        <v>211005090919136</v>
      </c>
      <c r="M163" t="s">
        <v>105</v>
      </c>
      <c r="N163" t="s">
        <v>31</v>
      </c>
      <c r="O163" s="3">
        <v>231.11</v>
      </c>
      <c r="P163" s="15">
        <f t="shared" si="5"/>
        <v>0</v>
      </c>
    </row>
    <row r="164" spans="1:16" x14ac:dyDescent="0.25">
      <c r="A164" t="s">
        <v>1148</v>
      </c>
      <c r="B164">
        <v>9168</v>
      </c>
      <c r="C164" s="1">
        <v>44475</v>
      </c>
      <c r="D164" t="s">
        <v>992</v>
      </c>
      <c r="E164" t="s">
        <v>1155</v>
      </c>
      <c r="F164" s="4">
        <v>500</v>
      </c>
      <c r="I164" s="1">
        <v>44474</v>
      </c>
      <c r="J164" s="1">
        <v>44474</v>
      </c>
      <c r="K164" t="s">
        <v>29</v>
      </c>
      <c r="L164">
        <v>211005022764319</v>
      </c>
      <c r="M164" t="s">
        <v>105</v>
      </c>
      <c r="N164" t="s">
        <v>31</v>
      </c>
      <c r="O164" s="3">
        <v>500</v>
      </c>
      <c r="P164" s="15">
        <f t="shared" si="5"/>
        <v>0</v>
      </c>
    </row>
    <row r="165" spans="1:16" x14ac:dyDescent="0.25">
      <c r="A165" t="s">
        <v>1148</v>
      </c>
      <c r="B165">
        <v>9167</v>
      </c>
      <c r="C165" s="1">
        <v>44475</v>
      </c>
      <c r="D165" t="s">
        <v>992</v>
      </c>
      <c r="E165" t="s">
        <v>992</v>
      </c>
      <c r="F165" s="4">
        <v>4000</v>
      </c>
      <c r="I165" s="1">
        <v>44474</v>
      </c>
      <c r="J165" s="1">
        <v>44474</v>
      </c>
      <c r="K165" t="s">
        <v>29</v>
      </c>
      <c r="L165">
        <v>211005070916006</v>
      </c>
      <c r="M165" t="s">
        <v>105</v>
      </c>
      <c r="N165" t="s">
        <v>31</v>
      </c>
      <c r="O165" s="3">
        <v>4000</v>
      </c>
      <c r="P165" s="15">
        <f t="shared" si="5"/>
        <v>0</v>
      </c>
    </row>
    <row r="166" spans="1:16" x14ac:dyDescent="0.25">
      <c r="A166" t="s">
        <v>1148</v>
      </c>
      <c r="B166">
        <v>9177</v>
      </c>
      <c r="C166" s="1">
        <v>44476</v>
      </c>
      <c r="D166" t="s">
        <v>992</v>
      </c>
      <c r="E166" t="s">
        <v>1160</v>
      </c>
      <c r="F166" s="4">
        <v>56529.61</v>
      </c>
      <c r="I166" s="1">
        <v>44475</v>
      </c>
      <c r="J166" s="1">
        <v>44475</v>
      </c>
      <c r="K166" t="s">
        <v>29</v>
      </c>
      <c r="L166">
        <v>211006067219112</v>
      </c>
      <c r="M166" t="s">
        <v>105</v>
      </c>
      <c r="N166" t="s">
        <v>31</v>
      </c>
      <c r="O166" s="3">
        <v>56529.61</v>
      </c>
      <c r="P166" s="15">
        <f t="shared" si="5"/>
        <v>0</v>
      </c>
    </row>
    <row r="167" spans="1:16" x14ac:dyDescent="0.25">
      <c r="A167" t="s">
        <v>1148</v>
      </c>
      <c r="B167">
        <v>9176</v>
      </c>
      <c r="C167" s="1">
        <v>44476</v>
      </c>
      <c r="D167" t="s">
        <v>992</v>
      </c>
      <c r="E167" t="s">
        <v>1159</v>
      </c>
      <c r="F167" s="4">
        <v>405969.34</v>
      </c>
      <c r="I167" s="1">
        <v>44475</v>
      </c>
      <c r="J167" s="1">
        <v>44475</v>
      </c>
      <c r="K167" t="s">
        <v>29</v>
      </c>
      <c r="L167">
        <v>211006004916335</v>
      </c>
      <c r="M167" t="s">
        <v>105</v>
      </c>
      <c r="N167" t="s">
        <v>31</v>
      </c>
      <c r="O167" s="3">
        <v>405969.34</v>
      </c>
      <c r="P167" s="15">
        <f t="shared" si="5"/>
        <v>0</v>
      </c>
    </row>
    <row r="168" spans="1:16" x14ac:dyDescent="0.25">
      <c r="A168" t="s">
        <v>1148</v>
      </c>
      <c r="B168">
        <v>9182</v>
      </c>
      <c r="C168" s="1">
        <v>44476</v>
      </c>
      <c r="D168" t="s">
        <v>1165</v>
      </c>
      <c r="E168" t="s">
        <v>1166</v>
      </c>
      <c r="F168" s="4">
        <v>10099.709999999999</v>
      </c>
      <c r="I168" s="1">
        <v>44475</v>
      </c>
      <c r="J168" s="1">
        <v>44475</v>
      </c>
      <c r="K168" t="s">
        <v>29</v>
      </c>
      <c r="L168">
        <v>211006072665889</v>
      </c>
      <c r="M168" t="s">
        <v>105</v>
      </c>
      <c r="N168" t="s">
        <v>31</v>
      </c>
      <c r="O168" s="3">
        <v>10099.709999999999</v>
      </c>
      <c r="P168" s="15">
        <f t="shared" si="5"/>
        <v>0</v>
      </c>
    </row>
    <row r="169" spans="1:16" x14ac:dyDescent="0.25">
      <c r="A169" t="s">
        <v>1148</v>
      </c>
      <c r="B169">
        <v>9181</v>
      </c>
      <c r="C169" s="1">
        <v>44476</v>
      </c>
      <c r="D169" t="s">
        <v>992</v>
      </c>
      <c r="E169" t="s">
        <v>1164</v>
      </c>
      <c r="F169" s="4">
        <v>57101.43</v>
      </c>
      <c r="I169" s="1">
        <v>44475</v>
      </c>
      <c r="J169" s="1">
        <v>44475</v>
      </c>
      <c r="K169" t="s">
        <v>29</v>
      </c>
      <c r="L169">
        <v>211006017010510</v>
      </c>
      <c r="M169" t="s">
        <v>105</v>
      </c>
      <c r="N169" t="s">
        <v>31</v>
      </c>
      <c r="O169" s="3">
        <v>57101.43</v>
      </c>
      <c r="P169" s="15">
        <f t="shared" si="5"/>
        <v>0</v>
      </c>
    </row>
    <row r="170" spans="1:16" x14ac:dyDescent="0.25">
      <c r="A170" t="s">
        <v>1148</v>
      </c>
      <c r="B170">
        <v>9179</v>
      </c>
      <c r="C170" s="1">
        <v>44476</v>
      </c>
      <c r="D170" t="s">
        <v>992</v>
      </c>
      <c r="E170" t="s">
        <v>1162</v>
      </c>
      <c r="F170" s="4">
        <v>16233.95</v>
      </c>
      <c r="I170" s="1">
        <v>44475</v>
      </c>
      <c r="J170" s="1">
        <v>44475</v>
      </c>
      <c r="K170" t="s">
        <v>29</v>
      </c>
      <c r="L170">
        <v>211006080431690</v>
      </c>
      <c r="M170" t="s">
        <v>105</v>
      </c>
      <c r="N170" t="s">
        <v>31</v>
      </c>
      <c r="O170" s="3">
        <v>16233.95</v>
      </c>
      <c r="P170" s="15">
        <f t="shared" si="5"/>
        <v>0</v>
      </c>
    </row>
    <row r="171" spans="1:16" x14ac:dyDescent="0.25">
      <c r="A171" t="s">
        <v>1148</v>
      </c>
      <c r="B171">
        <v>9178</v>
      </c>
      <c r="C171" s="1">
        <v>44476</v>
      </c>
      <c r="D171" t="s">
        <v>992</v>
      </c>
      <c r="E171" t="s">
        <v>1161</v>
      </c>
      <c r="F171" s="4">
        <v>8614.07</v>
      </c>
      <c r="I171" s="1">
        <v>44475</v>
      </c>
      <c r="J171" s="1">
        <v>44475</v>
      </c>
      <c r="K171" t="s">
        <v>29</v>
      </c>
      <c r="L171">
        <v>211006042354483</v>
      </c>
      <c r="M171" t="s">
        <v>105</v>
      </c>
      <c r="N171" t="s">
        <v>31</v>
      </c>
      <c r="O171" s="3">
        <v>8614.07</v>
      </c>
      <c r="P171" s="15">
        <f t="shared" si="5"/>
        <v>0</v>
      </c>
    </row>
    <row r="172" spans="1:16" x14ac:dyDescent="0.25">
      <c r="A172" t="s">
        <v>1148</v>
      </c>
      <c r="B172">
        <v>9180</v>
      </c>
      <c r="C172" s="1">
        <v>44476</v>
      </c>
      <c r="D172" t="s">
        <v>992</v>
      </c>
      <c r="E172" t="s">
        <v>1163</v>
      </c>
      <c r="F172" s="4">
        <v>159857.71</v>
      </c>
      <c r="I172" s="1">
        <v>44475</v>
      </c>
      <c r="J172" s="1">
        <v>44475</v>
      </c>
      <c r="K172" t="s">
        <v>29</v>
      </c>
      <c r="L172">
        <v>211006070342880</v>
      </c>
      <c r="M172" t="s">
        <v>105</v>
      </c>
      <c r="N172" t="s">
        <v>31</v>
      </c>
      <c r="O172" s="3">
        <v>159857.71</v>
      </c>
      <c r="P172" s="15">
        <f t="shared" si="5"/>
        <v>0</v>
      </c>
    </row>
    <row r="173" spans="1:16" x14ac:dyDescent="0.25">
      <c r="A173" t="s">
        <v>1148</v>
      </c>
      <c r="B173">
        <v>9187</v>
      </c>
      <c r="C173" s="1">
        <v>44480</v>
      </c>
      <c r="D173" t="s">
        <v>992</v>
      </c>
      <c r="E173" t="s">
        <v>1169</v>
      </c>
      <c r="F173" s="4">
        <v>5027.82</v>
      </c>
      <c r="I173" s="1">
        <v>44476</v>
      </c>
      <c r="J173" s="1">
        <v>44476</v>
      </c>
      <c r="K173" t="s">
        <v>29</v>
      </c>
      <c r="L173">
        <v>1007615363405</v>
      </c>
      <c r="M173" t="s">
        <v>96</v>
      </c>
      <c r="N173" t="s">
        <v>31</v>
      </c>
      <c r="O173" s="3">
        <v>5027.82</v>
      </c>
      <c r="P173" s="15">
        <f t="shared" si="5"/>
        <v>0</v>
      </c>
    </row>
    <row r="174" spans="1:16" x14ac:dyDescent="0.25">
      <c r="A174" t="s">
        <v>1148</v>
      </c>
      <c r="B174">
        <v>9186</v>
      </c>
      <c r="C174" s="1">
        <v>44480</v>
      </c>
      <c r="D174" t="s">
        <v>992</v>
      </c>
      <c r="E174" t="s">
        <v>1168</v>
      </c>
      <c r="F174" s="4">
        <v>1839.02</v>
      </c>
      <c r="I174" s="1">
        <v>44476</v>
      </c>
      <c r="J174" s="1">
        <v>44476</v>
      </c>
      <c r="K174" t="s">
        <v>29</v>
      </c>
      <c r="L174">
        <v>211007020129869</v>
      </c>
      <c r="M174" t="s">
        <v>105</v>
      </c>
      <c r="N174" t="s">
        <v>31</v>
      </c>
      <c r="O174" s="3">
        <v>1839.02</v>
      </c>
      <c r="P174" s="15">
        <f t="shared" si="5"/>
        <v>0</v>
      </c>
    </row>
    <row r="175" spans="1:16" x14ac:dyDescent="0.25">
      <c r="A175" t="s">
        <v>1148</v>
      </c>
      <c r="B175">
        <v>9184</v>
      </c>
      <c r="C175" s="1">
        <v>44480</v>
      </c>
      <c r="D175" t="s">
        <v>992</v>
      </c>
      <c r="E175" t="s">
        <v>1167</v>
      </c>
      <c r="F175" s="4">
        <v>791</v>
      </c>
      <c r="I175" s="1">
        <v>44476</v>
      </c>
      <c r="J175" s="1">
        <v>44476</v>
      </c>
      <c r="K175" t="s">
        <v>29</v>
      </c>
      <c r="L175">
        <v>211007037224015</v>
      </c>
      <c r="M175" t="s">
        <v>105</v>
      </c>
      <c r="N175" t="s">
        <v>31</v>
      </c>
      <c r="O175" s="3">
        <v>791</v>
      </c>
      <c r="P175" s="15">
        <f t="shared" si="5"/>
        <v>0</v>
      </c>
    </row>
    <row r="176" spans="1:16" x14ac:dyDescent="0.25">
      <c r="A176" t="s">
        <v>1148</v>
      </c>
      <c r="B176">
        <v>9193</v>
      </c>
      <c r="C176" s="1">
        <v>44481</v>
      </c>
      <c r="D176" t="s">
        <v>992</v>
      </c>
      <c r="E176" t="s">
        <v>1172</v>
      </c>
      <c r="F176" s="4">
        <v>90297.77</v>
      </c>
      <c r="I176" s="1">
        <v>44480</v>
      </c>
      <c r="J176" s="1">
        <v>44480</v>
      </c>
      <c r="K176" t="s">
        <v>29</v>
      </c>
      <c r="L176">
        <v>1011134559257</v>
      </c>
      <c r="M176" t="s">
        <v>96</v>
      </c>
      <c r="N176" t="s">
        <v>31</v>
      </c>
      <c r="O176" s="3">
        <v>90297.77</v>
      </c>
      <c r="P176" s="15">
        <f t="shared" si="5"/>
        <v>0</v>
      </c>
    </row>
    <row r="177" spans="1:16" x14ac:dyDescent="0.25">
      <c r="A177" t="s">
        <v>1148</v>
      </c>
      <c r="B177">
        <v>9191</v>
      </c>
      <c r="C177" s="1">
        <v>44481</v>
      </c>
      <c r="D177" t="s">
        <v>992</v>
      </c>
      <c r="E177" t="s">
        <v>1170</v>
      </c>
      <c r="F177" s="4">
        <v>3558.05</v>
      </c>
      <c r="I177" s="1">
        <v>44480</v>
      </c>
      <c r="J177" s="1">
        <v>44480</v>
      </c>
      <c r="K177" t="s">
        <v>29</v>
      </c>
      <c r="L177">
        <v>1011733040126</v>
      </c>
      <c r="M177" t="s">
        <v>96</v>
      </c>
      <c r="N177" t="s">
        <v>31</v>
      </c>
      <c r="O177" s="3">
        <v>3558.05</v>
      </c>
      <c r="P177" s="15">
        <f t="shared" si="5"/>
        <v>0</v>
      </c>
    </row>
    <row r="178" spans="1:16" x14ac:dyDescent="0.25">
      <c r="A178" t="s">
        <v>1148</v>
      </c>
      <c r="B178">
        <v>9192</v>
      </c>
      <c r="C178" s="1">
        <v>44481</v>
      </c>
      <c r="D178" t="s">
        <v>992</v>
      </c>
      <c r="E178" t="s">
        <v>1171</v>
      </c>
      <c r="F178" s="4">
        <v>7000</v>
      </c>
      <c r="I178" s="1">
        <v>44480</v>
      </c>
      <c r="J178" s="1">
        <v>44480</v>
      </c>
      <c r="K178" t="s">
        <v>29</v>
      </c>
      <c r="L178">
        <v>211011078045965</v>
      </c>
      <c r="M178" t="s">
        <v>105</v>
      </c>
      <c r="N178" t="s">
        <v>31</v>
      </c>
      <c r="O178" s="3">
        <v>7000</v>
      </c>
      <c r="P178" s="15">
        <f t="shared" si="5"/>
        <v>0</v>
      </c>
    </row>
    <row r="179" spans="1:16" x14ac:dyDescent="0.25">
      <c r="A179" t="s">
        <v>1148</v>
      </c>
      <c r="B179">
        <v>9194</v>
      </c>
      <c r="C179" s="1">
        <v>44481</v>
      </c>
      <c r="D179" t="s">
        <v>992</v>
      </c>
      <c r="E179" t="s">
        <v>1173</v>
      </c>
      <c r="F179" s="4">
        <v>9926.82</v>
      </c>
      <c r="I179" s="1">
        <v>44480</v>
      </c>
      <c r="J179" s="1">
        <v>44480</v>
      </c>
      <c r="K179" t="s">
        <v>29</v>
      </c>
      <c r="L179">
        <v>211011068801104</v>
      </c>
      <c r="M179" t="s">
        <v>105</v>
      </c>
      <c r="N179" t="s">
        <v>31</v>
      </c>
      <c r="O179" s="3">
        <v>9926.82</v>
      </c>
      <c r="P179" s="15">
        <f t="shared" si="5"/>
        <v>0</v>
      </c>
    </row>
    <row r="180" spans="1:16" x14ac:dyDescent="0.25">
      <c r="A180" t="s">
        <v>1148</v>
      </c>
      <c r="B180">
        <v>9202</v>
      </c>
      <c r="C180" s="1">
        <v>44482</v>
      </c>
      <c r="D180" t="s">
        <v>992</v>
      </c>
      <c r="E180" t="s">
        <v>1177</v>
      </c>
      <c r="F180" s="4">
        <v>903.7</v>
      </c>
      <c r="I180" s="1">
        <v>44481</v>
      </c>
      <c r="J180" s="1">
        <v>44481</v>
      </c>
      <c r="K180" t="s">
        <v>29</v>
      </c>
      <c r="L180">
        <v>211012085013575</v>
      </c>
      <c r="M180" t="s">
        <v>105</v>
      </c>
      <c r="N180" t="s">
        <v>31</v>
      </c>
      <c r="O180" s="3">
        <v>903.7</v>
      </c>
      <c r="P180" s="15">
        <f t="shared" si="5"/>
        <v>0</v>
      </c>
    </row>
    <row r="181" spans="1:16" x14ac:dyDescent="0.25">
      <c r="A181" t="s">
        <v>1148</v>
      </c>
      <c r="B181">
        <v>9208</v>
      </c>
      <c r="C181" s="1">
        <v>44482</v>
      </c>
      <c r="D181" t="s">
        <v>992</v>
      </c>
      <c r="E181" t="s">
        <v>1179</v>
      </c>
      <c r="F181" s="4">
        <v>668514.17000000004</v>
      </c>
      <c r="I181" s="1">
        <v>44481</v>
      </c>
      <c r="J181" s="1">
        <v>44481</v>
      </c>
      <c r="K181" t="s">
        <v>29</v>
      </c>
      <c r="L181">
        <v>211012092390184</v>
      </c>
      <c r="M181" t="s">
        <v>105</v>
      </c>
      <c r="N181" t="s">
        <v>31</v>
      </c>
      <c r="O181" s="3">
        <v>668514.17000000004</v>
      </c>
      <c r="P181" s="15">
        <f t="shared" si="5"/>
        <v>0</v>
      </c>
    </row>
    <row r="182" spans="1:16" x14ac:dyDescent="0.25">
      <c r="A182" t="s">
        <v>1148</v>
      </c>
      <c r="B182">
        <v>9200</v>
      </c>
      <c r="C182" s="1">
        <v>44482</v>
      </c>
      <c r="D182" t="s">
        <v>992</v>
      </c>
      <c r="E182" t="s">
        <v>1174</v>
      </c>
      <c r="F182" s="4">
        <v>4000</v>
      </c>
      <c r="I182" s="1">
        <v>44481</v>
      </c>
      <c r="J182" s="1">
        <v>44481</v>
      </c>
      <c r="K182" t="s">
        <v>29</v>
      </c>
      <c r="L182">
        <v>211012064913814</v>
      </c>
      <c r="M182" t="s">
        <v>105</v>
      </c>
      <c r="N182" t="s">
        <v>31</v>
      </c>
      <c r="O182" s="3">
        <v>4000</v>
      </c>
      <c r="P182" s="15">
        <f t="shared" si="5"/>
        <v>0</v>
      </c>
    </row>
    <row r="183" spans="1:16" x14ac:dyDescent="0.25">
      <c r="A183" t="s">
        <v>1148</v>
      </c>
      <c r="B183">
        <v>9203</v>
      </c>
      <c r="C183" s="1">
        <v>44482</v>
      </c>
      <c r="D183" t="s">
        <v>992</v>
      </c>
      <c r="E183" t="s">
        <v>1178</v>
      </c>
      <c r="F183" s="4">
        <v>70813.7</v>
      </c>
      <c r="I183" s="1">
        <v>44481</v>
      </c>
      <c r="J183" s="1">
        <v>44481</v>
      </c>
      <c r="K183" t="s">
        <v>29</v>
      </c>
      <c r="L183">
        <v>1012316031060</v>
      </c>
      <c r="M183" t="s">
        <v>96</v>
      </c>
      <c r="N183" t="s">
        <v>31</v>
      </c>
      <c r="O183" s="3">
        <v>70813.7</v>
      </c>
      <c r="P183" s="15">
        <f t="shared" si="5"/>
        <v>0</v>
      </c>
    </row>
    <row r="184" spans="1:16" x14ac:dyDescent="0.25">
      <c r="A184" t="s">
        <v>1148</v>
      </c>
      <c r="B184">
        <v>9215</v>
      </c>
      <c r="C184" s="1">
        <v>44483</v>
      </c>
      <c r="D184" t="s">
        <v>992</v>
      </c>
      <c r="E184" t="s">
        <v>1183</v>
      </c>
      <c r="F184" s="4">
        <v>15770.61</v>
      </c>
      <c r="I184" s="1">
        <v>44482</v>
      </c>
      <c r="J184" s="1">
        <v>44482</v>
      </c>
      <c r="K184" t="s">
        <v>29</v>
      </c>
      <c r="L184">
        <v>211013086763668</v>
      </c>
      <c r="M184" t="s">
        <v>105</v>
      </c>
      <c r="N184" t="s">
        <v>31</v>
      </c>
      <c r="O184" s="3">
        <v>15770.61</v>
      </c>
      <c r="P184" s="15">
        <f t="shared" si="5"/>
        <v>0</v>
      </c>
    </row>
    <row r="185" spans="1:16" x14ac:dyDescent="0.25">
      <c r="A185" t="s">
        <v>1148</v>
      </c>
      <c r="B185">
        <v>9214</v>
      </c>
      <c r="C185" s="1">
        <v>44483</v>
      </c>
      <c r="D185" t="s">
        <v>992</v>
      </c>
      <c r="E185" t="s">
        <v>1182</v>
      </c>
      <c r="F185" s="4">
        <v>41928.51</v>
      </c>
      <c r="I185" s="1">
        <v>44482</v>
      </c>
      <c r="J185" s="1">
        <v>44482</v>
      </c>
      <c r="K185" t="s">
        <v>29</v>
      </c>
      <c r="L185">
        <v>1013544182593</v>
      </c>
      <c r="M185" t="s">
        <v>96</v>
      </c>
      <c r="N185" t="s">
        <v>31</v>
      </c>
      <c r="O185" s="3">
        <v>41928.51</v>
      </c>
      <c r="P185" s="15">
        <f t="shared" si="5"/>
        <v>0</v>
      </c>
    </row>
    <row r="186" spans="1:16" x14ac:dyDescent="0.25">
      <c r="A186" t="s">
        <v>1148</v>
      </c>
      <c r="B186">
        <v>9212</v>
      </c>
      <c r="C186" s="1">
        <v>44483</v>
      </c>
      <c r="D186" t="s">
        <v>992</v>
      </c>
      <c r="E186" t="s">
        <v>1180</v>
      </c>
      <c r="F186" s="4">
        <v>7.12</v>
      </c>
      <c r="I186" s="1">
        <v>44482</v>
      </c>
      <c r="J186" s="1">
        <v>44482</v>
      </c>
      <c r="K186" t="s">
        <v>29</v>
      </c>
      <c r="L186">
        <v>211013083415790</v>
      </c>
      <c r="M186" t="s">
        <v>105</v>
      </c>
      <c r="N186" t="s">
        <v>31</v>
      </c>
      <c r="O186" s="3">
        <v>7.12</v>
      </c>
      <c r="P186" s="15">
        <f t="shared" si="5"/>
        <v>0</v>
      </c>
    </row>
    <row r="187" spans="1:16" x14ac:dyDescent="0.25">
      <c r="A187" t="s">
        <v>1148</v>
      </c>
      <c r="B187">
        <v>9213</v>
      </c>
      <c r="C187" s="1">
        <v>44483</v>
      </c>
      <c r="D187" t="s">
        <v>992</v>
      </c>
      <c r="E187" t="s">
        <v>1181</v>
      </c>
      <c r="F187" s="4">
        <v>35543.31</v>
      </c>
      <c r="I187" s="1">
        <v>44482</v>
      </c>
      <c r="J187" s="1">
        <v>44482</v>
      </c>
      <c r="K187" t="s">
        <v>29</v>
      </c>
      <c r="L187">
        <v>211013010340409</v>
      </c>
      <c r="M187" t="s">
        <v>105</v>
      </c>
      <c r="N187" t="s">
        <v>31</v>
      </c>
      <c r="O187" s="3">
        <v>35543.31</v>
      </c>
      <c r="P187" s="15">
        <f t="shared" si="5"/>
        <v>0</v>
      </c>
    </row>
    <row r="188" spans="1:16" x14ac:dyDescent="0.25">
      <c r="A188" t="s">
        <v>1148</v>
      </c>
      <c r="B188">
        <v>9201</v>
      </c>
      <c r="C188" s="1">
        <v>44482</v>
      </c>
      <c r="D188" t="s">
        <v>1175</v>
      </c>
      <c r="E188" t="s">
        <v>1176</v>
      </c>
      <c r="F188" s="4">
        <v>23.17</v>
      </c>
      <c r="I188" s="1">
        <v>44482</v>
      </c>
      <c r="J188" s="1">
        <v>44482</v>
      </c>
      <c r="K188" t="s">
        <v>29</v>
      </c>
      <c r="L188">
        <v>1013955976729</v>
      </c>
      <c r="M188" t="s">
        <v>663</v>
      </c>
      <c r="N188" t="s">
        <v>31</v>
      </c>
      <c r="O188" s="3">
        <v>23.17</v>
      </c>
      <c r="P188" s="15">
        <f t="shared" si="5"/>
        <v>0</v>
      </c>
    </row>
    <row r="189" spans="1:16" x14ac:dyDescent="0.25">
      <c r="A189" t="s">
        <v>1148</v>
      </c>
      <c r="B189">
        <v>9218</v>
      </c>
      <c r="C189" s="1">
        <v>44484</v>
      </c>
      <c r="D189" t="s">
        <v>992</v>
      </c>
      <c r="E189" t="s">
        <v>1184</v>
      </c>
      <c r="F189" s="4">
        <v>677.82</v>
      </c>
      <c r="I189" s="1">
        <v>44483</v>
      </c>
      <c r="J189" s="1">
        <v>44483</v>
      </c>
      <c r="K189" t="s">
        <v>29</v>
      </c>
      <c r="L189">
        <v>211014045021235</v>
      </c>
      <c r="M189" t="s">
        <v>105</v>
      </c>
      <c r="N189" t="s">
        <v>31</v>
      </c>
      <c r="O189" s="3">
        <v>677.82</v>
      </c>
      <c r="P189" s="15">
        <f t="shared" si="5"/>
        <v>0</v>
      </c>
    </row>
    <row r="190" spans="1:16" x14ac:dyDescent="0.25">
      <c r="A190" t="s">
        <v>1148</v>
      </c>
      <c r="B190">
        <v>9219</v>
      </c>
      <c r="C190" s="1">
        <v>44484</v>
      </c>
      <c r="D190" t="s">
        <v>992</v>
      </c>
      <c r="E190" t="s">
        <v>1185</v>
      </c>
      <c r="F190" s="4">
        <v>5507.3</v>
      </c>
      <c r="I190" s="1">
        <v>44483</v>
      </c>
      <c r="J190" s="1">
        <v>44483</v>
      </c>
      <c r="K190" t="s">
        <v>29</v>
      </c>
      <c r="L190">
        <v>211014033207286</v>
      </c>
      <c r="M190" t="s">
        <v>105</v>
      </c>
      <c r="N190" t="s">
        <v>31</v>
      </c>
      <c r="O190" s="3">
        <v>5507.3</v>
      </c>
      <c r="P190" s="15">
        <f t="shared" si="5"/>
        <v>0</v>
      </c>
    </row>
    <row r="191" spans="1:16" x14ac:dyDescent="0.25">
      <c r="A191" t="s">
        <v>1148</v>
      </c>
      <c r="B191">
        <v>9220</v>
      </c>
      <c r="C191" s="1">
        <v>44484</v>
      </c>
      <c r="D191" t="s">
        <v>992</v>
      </c>
      <c r="E191" t="s">
        <v>1186</v>
      </c>
      <c r="F191" s="4">
        <v>13440.6</v>
      </c>
      <c r="I191" s="1">
        <v>44483</v>
      </c>
      <c r="J191" s="1">
        <v>44483</v>
      </c>
      <c r="K191" t="s">
        <v>29</v>
      </c>
      <c r="L191">
        <v>211014034182931</v>
      </c>
      <c r="M191" t="s">
        <v>105</v>
      </c>
      <c r="N191" t="s">
        <v>31</v>
      </c>
      <c r="O191" s="3">
        <v>13440.6</v>
      </c>
      <c r="P191" s="15">
        <f t="shared" si="5"/>
        <v>0</v>
      </c>
    </row>
    <row r="192" spans="1:16" x14ac:dyDescent="0.25">
      <c r="A192" t="s">
        <v>1148</v>
      </c>
      <c r="B192">
        <v>9221</v>
      </c>
      <c r="C192" s="1">
        <v>44484</v>
      </c>
      <c r="D192" t="s">
        <v>992</v>
      </c>
      <c r="E192" t="s">
        <v>1187</v>
      </c>
      <c r="F192" s="4">
        <v>54323.360000000001</v>
      </c>
      <c r="I192" s="1">
        <v>44483</v>
      </c>
      <c r="J192" s="1">
        <v>44483</v>
      </c>
      <c r="K192" t="s">
        <v>29</v>
      </c>
      <c r="L192">
        <v>211014000583367</v>
      </c>
      <c r="M192" t="s">
        <v>105</v>
      </c>
      <c r="N192" t="s">
        <v>31</v>
      </c>
      <c r="O192" s="3">
        <v>54323.360000000001</v>
      </c>
      <c r="P192" s="15">
        <f t="shared" si="5"/>
        <v>0</v>
      </c>
    </row>
    <row r="193" spans="1:16" x14ac:dyDescent="0.25">
      <c r="A193" t="s">
        <v>1148</v>
      </c>
      <c r="B193">
        <v>9230</v>
      </c>
      <c r="C193" s="1">
        <v>44487</v>
      </c>
      <c r="D193" t="s">
        <v>992</v>
      </c>
      <c r="E193" t="s">
        <v>1192</v>
      </c>
      <c r="F193" s="4">
        <v>15783.57</v>
      </c>
      <c r="I193" s="1">
        <v>44484</v>
      </c>
      <c r="J193" s="1">
        <v>44484</v>
      </c>
      <c r="K193" t="s">
        <v>29</v>
      </c>
      <c r="L193">
        <v>211015095850025</v>
      </c>
      <c r="M193" t="s">
        <v>105</v>
      </c>
      <c r="N193" t="s">
        <v>31</v>
      </c>
      <c r="O193" s="3">
        <v>15783.57</v>
      </c>
      <c r="P193" s="15">
        <f t="shared" si="5"/>
        <v>0</v>
      </c>
    </row>
    <row r="194" spans="1:16" x14ac:dyDescent="0.25">
      <c r="A194" t="s">
        <v>1148</v>
      </c>
      <c r="B194">
        <v>9235</v>
      </c>
      <c r="C194" s="1">
        <v>44487</v>
      </c>
      <c r="D194" t="s">
        <v>992</v>
      </c>
      <c r="E194" t="s">
        <v>1197</v>
      </c>
      <c r="F194" s="4">
        <v>1181.01</v>
      </c>
      <c r="I194" s="1">
        <v>44484</v>
      </c>
      <c r="J194" s="1">
        <v>44484</v>
      </c>
      <c r="K194" t="s">
        <v>29</v>
      </c>
      <c r="L194">
        <v>211015042171375</v>
      </c>
      <c r="M194" t="s">
        <v>105</v>
      </c>
      <c r="N194" t="s">
        <v>31</v>
      </c>
      <c r="O194" s="3">
        <v>1181.01</v>
      </c>
      <c r="P194" s="15">
        <f t="shared" si="5"/>
        <v>0</v>
      </c>
    </row>
    <row r="195" spans="1:16" x14ac:dyDescent="0.25">
      <c r="A195" t="s">
        <v>1148</v>
      </c>
      <c r="B195">
        <v>9228</v>
      </c>
      <c r="C195" s="1">
        <v>44487</v>
      </c>
      <c r="D195" t="s">
        <v>992</v>
      </c>
      <c r="E195" t="s">
        <v>1190</v>
      </c>
      <c r="F195" s="4">
        <v>5841.8</v>
      </c>
      <c r="I195" s="1">
        <v>44484</v>
      </c>
      <c r="J195" s="1">
        <v>44484</v>
      </c>
      <c r="K195" t="s">
        <v>29</v>
      </c>
      <c r="L195">
        <v>1015706067477</v>
      </c>
      <c r="M195" t="s">
        <v>96</v>
      </c>
      <c r="N195" t="s">
        <v>31</v>
      </c>
      <c r="O195" s="3">
        <v>5841.8</v>
      </c>
      <c r="P195" s="15">
        <f t="shared" si="5"/>
        <v>0</v>
      </c>
    </row>
    <row r="196" spans="1:16" x14ac:dyDescent="0.25">
      <c r="A196" t="s">
        <v>1148</v>
      </c>
      <c r="B196">
        <v>9227</v>
      </c>
      <c r="C196" s="1">
        <v>44487</v>
      </c>
      <c r="D196" t="s">
        <v>992</v>
      </c>
      <c r="E196" t="s">
        <v>1189</v>
      </c>
      <c r="F196" s="4">
        <v>35772.230000000003</v>
      </c>
      <c r="I196" s="1">
        <v>44484</v>
      </c>
      <c r="J196" s="1">
        <v>44484</v>
      </c>
      <c r="K196" t="s">
        <v>29</v>
      </c>
      <c r="L196">
        <v>211015038840038</v>
      </c>
      <c r="M196" t="s">
        <v>105</v>
      </c>
      <c r="N196" t="s">
        <v>31</v>
      </c>
      <c r="O196" s="3">
        <v>35772.230000000003</v>
      </c>
      <c r="P196" s="15">
        <f t="shared" si="5"/>
        <v>0</v>
      </c>
    </row>
    <row r="197" spans="1:16" x14ac:dyDescent="0.25">
      <c r="A197" t="s">
        <v>1148</v>
      </c>
      <c r="B197">
        <v>9234</v>
      </c>
      <c r="C197" s="1">
        <v>44487</v>
      </c>
      <c r="D197" t="s">
        <v>992</v>
      </c>
      <c r="E197" t="s">
        <v>1196</v>
      </c>
      <c r="F197" s="4">
        <v>1105.31</v>
      </c>
      <c r="I197" s="1">
        <v>44484</v>
      </c>
      <c r="J197" s="1">
        <v>44484</v>
      </c>
      <c r="K197" t="s">
        <v>29</v>
      </c>
      <c r="L197">
        <v>1015646941227</v>
      </c>
      <c r="M197" t="s">
        <v>96</v>
      </c>
      <c r="N197" t="s">
        <v>31</v>
      </c>
      <c r="O197" s="3">
        <v>1105.31</v>
      </c>
      <c r="P197" s="15">
        <f t="shared" si="5"/>
        <v>0</v>
      </c>
    </row>
    <row r="198" spans="1:16" x14ac:dyDescent="0.25">
      <c r="A198" t="s">
        <v>1148</v>
      </c>
      <c r="B198">
        <v>9233</v>
      </c>
      <c r="C198" s="1">
        <v>44487</v>
      </c>
      <c r="D198" t="s">
        <v>992</v>
      </c>
      <c r="E198" t="s">
        <v>1195</v>
      </c>
      <c r="F198" s="4">
        <v>15647.1</v>
      </c>
      <c r="I198" s="1">
        <v>44484</v>
      </c>
      <c r="J198" s="1">
        <v>44484</v>
      </c>
      <c r="K198" t="s">
        <v>29</v>
      </c>
      <c r="L198">
        <v>3500036195</v>
      </c>
      <c r="M198" t="s">
        <v>96</v>
      </c>
      <c r="N198" t="s">
        <v>31</v>
      </c>
      <c r="O198" s="3">
        <v>15647.1</v>
      </c>
      <c r="P198" s="15">
        <f t="shared" si="5"/>
        <v>0</v>
      </c>
    </row>
    <row r="199" spans="1:16" x14ac:dyDescent="0.25">
      <c r="A199" t="s">
        <v>1148</v>
      </c>
      <c r="B199">
        <v>9226</v>
      </c>
      <c r="C199" s="1">
        <v>44487</v>
      </c>
      <c r="D199" t="s">
        <v>992</v>
      </c>
      <c r="E199" t="s">
        <v>1188</v>
      </c>
      <c r="F199" s="4">
        <v>7096.15</v>
      </c>
      <c r="I199" s="1">
        <v>44484</v>
      </c>
      <c r="J199" s="1">
        <v>44484</v>
      </c>
      <c r="K199" t="s">
        <v>29</v>
      </c>
      <c r="L199">
        <v>211015040185337</v>
      </c>
      <c r="M199" t="s">
        <v>105</v>
      </c>
      <c r="N199" t="s">
        <v>31</v>
      </c>
      <c r="O199" s="3">
        <v>7096.15</v>
      </c>
      <c r="P199" s="15">
        <f t="shared" si="5"/>
        <v>0</v>
      </c>
    </row>
    <row r="200" spans="1:16" x14ac:dyDescent="0.25">
      <c r="A200" t="s">
        <v>1148</v>
      </c>
      <c r="B200">
        <v>9232</v>
      </c>
      <c r="C200" s="1">
        <v>44487</v>
      </c>
      <c r="D200" t="s">
        <v>992</v>
      </c>
      <c r="E200" t="s">
        <v>1194</v>
      </c>
      <c r="F200" s="4">
        <v>6763.71</v>
      </c>
      <c r="I200" s="1">
        <v>44484</v>
      </c>
      <c r="J200" s="1">
        <v>44484</v>
      </c>
      <c r="K200" t="s">
        <v>29</v>
      </c>
      <c r="L200">
        <v>211015076272740</v>
      </c>
      <c r="M200" t="s">
        <v>105</v>
      </c>
      <c r="N200" t="s">
        <v>31</v>
      </c>
      <c r="O200" s="3">
        <v>6763.71</v>
      </c>
      <c r="P200" s="15">
        <f t="shared" si="5"/>
        <v>0</v>
      </c>
    </row>
    <row r="201" spans="1:16" x14ac:dyDescent="0.25">
      <c r="A201" t="s">
        <v>1148</v>
      </c>
      <c r="B201">
        <v>9231</v>
      </c>
      <c r="C201" s="1">
        <v>44487</v>
      </c>
      <c r="D201" t="s">
        <v>992</v>
      </c>
      <c r="E201" t="s">
        <v>1193</v>
      </c>
      <c r="F201" s="4">
        <v>6041.2</v>
      </c>
      <c r="I201" s="1">
        <v>44484</v>
      </c>
      <c r="J201" s="1">
        <v>44484</v>
      </c>
      <c r="K201" t="s">
        <v>29</v>
      </c>
      <c r="L201">
        <v>211015079759785</v>
      </c>
      <c r="M201" t="s">
        <v>105</v>
      </c>
      <c r="N201" t="s">
        <v>31</v>
      </c>
      <c r="O201" s="3">
        <v>6041.2</v>
      </c>
      <c r="P201" s="15">
        <f t="shared" si="5"/>
        <v>0</v>
      </c>
    </row>
    <row r="202" spans="1:16" x14ac:dyDescent="0.25">
      <c r="A202" t="s">
        <v>1148</v>
      </c>
      <c r="B202">
        <v>9239</v>
      </c>
      <c r="C202" s="1">
        <v>44488</v>
      </c>
      <c r="D202" t="s">
        <v>992</v>
      </c>
      <c r="E202" t="s">
        <v>1199</v>
      </c>
      <c r="F202" s="4">
        <v>181.39</v>
      </c>
      <c r="I202" s="1">
        <v>44487</v>
      </c>
      <c r="J202" s="1">
        <v>44487</v>
      </c>
      <c r="K202" t="s">
        <v>29</v>
      </c>
      <c r="L202">
        <v>1018031626101</v>
      </c>
      <c r="M202" t="s">
        <v>96</v>
      </c>
      <c r="N202" t="s">
        <v>31</v>
      </c>
      <c r="O202" s="3">
        <v>181.39</v>
      </c>
      <c r="P202" s="15">
        <f t="shared" si="5"/>
        <v>0</v>
      </c>
    </row>
    <row r="203" spans="1:16" x14ac:dyDescent="0.25">
      <c r="A203" t="s">
        <v>1148</v>
      </c>
      <c r="B203">
        <v>9238</v>
      </c>
      <c r="C203" s="1">
        <v>44488</v>
      </c>
      <c r="D203" t="s">
        <v>992</v>
      </c>
      <c r="E203" t="s">
        <v>1198</v>
      </c>
      <c r="F203" s="4">
        <v>8816.76</v>
      </c>
      <c r="I203" s="1">
        <v>44487</v>
      </c>
      <c r="J203" s="1">
        <v>44487</v>
      </c>
      <c r="K203" t="s">
        <v>29</v>
      </c>
      <c r="L203">
        <v>211018005164198</v>
      </c>
      <c r="M203" t="s">
        <v>105</v>
      </c>
      <c r="N203" t="s">
        <v>31</v>
      </c>
      <c r="O203" s="3">
        <v>8816.76</v>
      </c>
      <c r="P203" s="15">
        <f t="shared" si="5"/>
        <v>0</v>
      </c>
    </row>
    <row r="204" spans="1:16" x14ac:dyDescent="0.25">
      <c r="A204" t="s">
        <v>1148</v>
      </c>
      <c r="B204">
        <v>9229</v>
      </c>
      <c r="C204" s="1">
        <v>44487</v>
      </c>
      <c r="D204" t="s">
        <v>992</v>
      </c>
      <c r="E204" t="s">
        <v>1191</v>
      </c>
      <c r="F204" s="4">
        <v>16395.84</v>
      </c>
      <c r="I204" s="1">
        <v>44487</v>
      </c>
      <c r="J204" s="1">
        <v>44487</v>
      </c>
      <c r="K204" t="s">
        <v>29</v>
      </c>
      <c r="L204">
        <v>1597358</v>
      </c>
      <c r="M204" t="s">
        <v>269</v>
      </c>
      <c r="N204" t="s">
        <v>31</v>
      </c>
      <c r="O204" s="3">
        <v>16395.84</v>
      </c>
      <c r="P204" s="15">
        <f t="shared" si="5"/>
        <v>0</v>
      </c>
    </row>
    <row r="205" spans="1:16" x14ac:dyDescent="0.25">
      <c r="A205" t="s">
        <v>1148</v>
      </c>
      <c r="B205">
        <v>9244</v>
      </c>
      <c r="C205" s="1">
        <v>44489</v>
      </c>
      <c r="D205" t="s">
        <v>992</v>
      </c>
      <c r="E205" t="s">
        <v>1201</v>
      </c>
      <c r="F205" s="4">
        <v>12747.35</v>
      </c>
      <c r="I205" s="1">
        <v>44488</v>
      </c>
      <c r="J205" s="1">
        <v>44488</v>
      </c>
      <c r="K205" t="s">
        <v>29</v>
      </c>
      <c r="L205">
        <v>211019086320860</v>
      </c>
      <c r="M205" t="s">
        <v>105</v>
      </c>
      <c r="N205" t="s">
        <v>31</v>
      </c>
      <c r="O205" s="3">
        <v>12747.35</v>
      </c>
      <c r="P205" s="15">
        <f t="shared" si="5"/>
        <v>0</v>
      </c>
    </row>
    <row r="206" spans="1:16" x14ac:dyDescent="0.25">
      <c r="A206" t="s">
        <v>1148</v>
      </c>
      <c r="B206">
        <v>9245</v>
      </c>
      <c r="C206" s="1">
        <v>44489</v>
      </c>
      <c r="D206" t="s">
        <v>992</v>
      </c>
      <c r="E206" t="s">
        <v>1202</v>
      </c>
      <c r="F206" s="4">
        <v>4893.0200000000004</v>
      </c>
      <c r="I206" s="1">
        <v>44488</v>
      </c>
      <c r="J206" s="1">
        <v>44488</v>
      </c>
      <c r="K206" t="s">
        <v>29</v>
      </c>
      <c r="L206">
        <v>1019873957291</v>
      </c>
      <c r="M206" t="s">
        <v>96</v>
      </c>
      <c r="N206" t="s">
        <v>31</v>
      </c>
      <c r="O206" s="3">
        <v>4893.0200000000004</v>
      </c>
      <c r="P206" s="15">
        <f t="shared" si="5"/>
        <v>0</v>
      </c>
    </row>
    <row r="207" spans="1:16" x14ac:dyDescent="0.25">
      <c r="A207" t="s">
        <v>1148</v>
      </c>
      <c r="B207">
        <v>9242</v>
      </c>
      <c r="C207" s="1">
        <v>44489</v>
      </c>
      <c r="D207" t="s">
        <v>992</v>
      </c>
      <c r="E207" t="s">
        <v>1200</v>
      </c>
      <c r="F207" s="4">
        <v>46102.95</v>
      </c>
      <c r="I207" s="1">
        <v>44488</v>
      </c>
      <c r="J207" s="1">
        <v>44488</v>
      </c>
      <c r="K207" t="s">
        <v>29</v>
      </c>
      <c r="L207">
        <v>211019099917669</v>
      </c>
      <c r="M207" t="s">
        <v>105</v>
      </c>
      <c r="N207" t="s">
        <v>31</v>
      </c>
      <c r="O207" s="3">
        <v>46102.95</v>
      </c>
      <c r="P207" s="15">
        <f t="shared" si="5"/>
        <v>0</v>
      </c>
    </row>
    <row r="208" spans="1:16" x14ac:dyDescent="0.25">
      <c r="A208" t="s">
        <v>1148</v>
      </c>
      <c r="B208">
        <v>9255</v>
      </c>
      <c r="C208" s="1">
        <v>44491</v>
      </c>
      <c r="D208" t="s">
        <v>992</v>
      </c>
      <c r="E208" t="s">
        <v>1203</v>
      </c>
      <c r="F208" s="4">
        <v>937.31</v>
      </c>
      <c r="I208" s="1">
        <v>44490</v>
      </c>
      <c r="J208" s="1">
        <v>44490</v>
      </c>
      <c r="K208" t="s">
        <v>29</v>
      </c>
      <c r="L208">
        <v>211021031065687</v>
      </c>
      <c r="M208" t="s">
        <v>105</v>
      </c>
      <c r="N208" t="s">
        <v>31</v>
      </c>
      <c r="O208" s="3">
        <v>937.31</v>
      </c>
      <c r="P208" s="15">
        <f t="shared" si="5"/>
        <v>0</v>
      </c>
    </row>
    <row r="209" spans="1:16" x14ac:dyDescent="0.25">
      <c r="A209" t="s">
        <v>1148</v>
      </c>
      <c r="B209">
        <v>9268</v>
      </c>
      <c r="C209" s="1">
        <v>44494</v>
      </c>
      <c r="D209" t="s">
        <v>992</v>
      </c>
      <c r="E209" t="s">
        <v>1209</v>
      </c>
      <c r="F209" s="4">
        <v>12108.11</v>
      </c>
      <c r="I209" s="1">
        <v>44491</v>
      </c>
      <c r="J209" s="1">
        <v>44491</v>
      </c>
      <c r="K209" t="s">
        <v>29</v>
      </c>
      <c r="L209">
        <v>1022058189981</v>
      </c>
      <c r="M209" t="s">
        <v>96</v>
      </c>
      <c r="N209" t="s">
        <v>31</v>
      </c>
      <c r="O209" s="3">
        <v>12108.11</v>
      </c>
      <c r="P209" s="15">
        <f t="shared" si="5"/>
        <v>0</v>
      </c>
    </row>
    <row r="210" spans="1:16" x14ac:dyDescent="0.25">
      <c r="A210" t="s">
        <v>1148</v>
      </c>
      <c r="B210">
        <v>9259</v>
      </c>
      <c r="C210" s="1">
        <v>44491</v>
      </c>
      <c r="D210" t="s">
        <v>992</v>
      </c>
      <c r="E210" t="s">
        <v>1206</v>
      </c>
      <c r="F210" s="4">
        <v>10056.14</v>
      </c>
      <c r="I210" s="1">
        <v>44491</v>
      </c>
      <c r="J210" s="1">
        <v>44491</v>
      </c>
      <c r="K210" t="s">
        <v>29</v>
      </c>
      <c r="L210">
        <v>211022076902012</v>
      </c>
      <c r="M210" t="s">
        <v>105</v>
      </c>
      <c r="N210" t="s">
        <v>31</v>
      </c>
      <c r="O210" s="3">
        <v>10056.14</v>
      </c>
      <c r="P210" s="15">
        <f t="shared" si="5"/>
        <v>0</v>
      </c>
    </row>
    <row r="211" spans="1:16" x14ac:dyDescent="0.25">
      <c r="A211" t="s">
        <v>1148</v>
      </c>
      <c r="B211">
        <v>9261</v>
      </c>
      <c r="C211" s="1">
        <v>44491</v>
      </c>
      <c r="D211" t="s">
        <v>992</v>
      </c>
      <c r="E211" t="s">
        <v>1208</v>
      </c>
      <c r="F211" s="4">
        <v>7531.21</v>
      </c>
      <c r="I211" s="1">
        <v>44491</v>
      </c>
      <c r="J211" s="1">
        <v>44491</v>
      </c>
      <c r="K211" t="s">
        <v>29</v>
      </c>
      <c r="L211">
        <v>211022080893960</v>
      </c>
      <c r="M211" t="s">
        <v>105</v>
      </c>
      <c r="N211" t="s">
        <v>31</v>
      </c>
      <c r="O211" s="3">
        <v>7531.21</v>
      </c>
      <c r="P211" s="15">
        <f t="shared" si="5"/>
        <v>0</v>
      </c>
    </row>
    <row r="212" spans="1:16" x14ac:dyDescent="0.25">
      <c r="A212" t="s">
        <v>1148</v>
      </c>
      <c r="B212">
        <v>9258</v>
      </c>
      <c r="C212" s="1">
        <v>44491</v>
      </c>
      <c r="D212" t="s">
        <v>992</v>
      </c>
      <c r="E212" t="s">
        <v>1205</v>
      </c>
      <c r="F212" s="4">
        <v>15670.97</v>
      </c>
      <c r="I212" s="1">
        <v>44491</v>
      </c>
      <c r="J212" s="1">
        <v>44491</v>
      </c>
      <c r="K212" t="s">
        <v>29</v>
      </c>
      <c r="L212">
        <v>3500037124</v>
      </c>
      <c r="M212" t="s">
        <v>96</v>
      </c>
      <c r="N212" t="s">
        <v>31</v>
      </c>
      <c r="O212" s="3">
        <v>15670.97</v>
      </c>
      <c r="P212" s="15">
        <f t="shared" si="5"/>
        <v>0</v>
      </c>
    </row>
    <row r="213" spans="1:16" x14ac:dyDescent="0.25">
      <c r="A213" t="s">
        <v>1148</v>
      </c>
      <c r="B213">
        <v>9260</v>
      </c>
      <c r="C213" s="1">
        <v>44491</v>
      </c>
      <c r="D213" t="s">
        <v>992</v>
      </c>
      <c r="E213" t="s">
        <v>1207</v>
      </c>
      <c r="F213" s="4">
        <v>1448.67</v>
      </c>
      <c r="I213" s="1">
        <v>44491</v>
      </c>
      <c r="J213" s="1">
        <v>44491</v>
      </c>
      <c r="K213" t="s">
        <v>29</v>
      </c>
      <c r="L213">
        <v>211022052333572</v>
      </c>
      <c r="M213" t="s">
        <v>105</v>
      </c>
      <c r="N213" t="s">
        <v>31</v>
      </c>
      <c r="O213" s="3">
        <v>1448.67</v>
      </c>
      <c r="P213" s="15">
        <f t="shared" si="5"/>
        <v>0</v>
      </c>
    </row>
    <row r="214" spans="1:16" x14ac:dyDescent="0.25">
      <c r="A214" t="s">
        <v>1148</v>
      </c>
      <c r="B214">
        <v>9257</v>
      </c>
      <c r="C214" s="1">
        <v>44491</v>
      </c>
      <c r="D214" t="s">
        <v>992</v>
      </c>
      <c r="E214" t="s">
        <v>1204</v>
      </c>
      <c r="F214" s="4">
        <v>83107.960000000006</v>
      </c>
      <c r="I214" s="1">
        <v>44491</v>
      </c>
      <c r="J214" s="1">
        <v>44491</v>
      </c>
      <c r="K214" t="s">
        <v>29</v>
      </c>
      <c r="L214">
        <v>211022097633608</v>
      </c>
      <c r="M214" t="s">
        <v>105</v>
      </c>
      <c r="N214" t="s">
        <v>31</v>
      </c>
      <c r="O214" s="3">
        <v>83107.960000000006</v>
      </c>
      <c r="P214" s="15">
        <f t="shared" si="5"/>
        <v>0</v>
      </c>
    </row>
    <row r="215" spans="1:16" x14ac:dyDescent="0.25">
      <c r="A215" t="s">
        <v>1148</v>
      </c>
      <c r="B215">
        <v>9277</v>
      </c>
      <c r="C215" s="1">
        <v>44495</v>
      </c>
      <c r="D215" t="s">
        <v>992</v>
      </c>
      <c r="E215" t="s">
        <v>1216</v>
      </c>
      <c r="F215" s="4">
        <v>2811.64</v>
      </c>
      <c r="I215" s="1">
        <v>44494</v>
      </c>
      <c r="J215" s="1">
        <v>44494</v>
      </c>
      <c r="K215" t="s">
        <v>29</v>
      </c>
      <c r="L215">
        <v>211025045219293</v>
      </c>
      <c r="M215" t="s">
        <v>105</v>
      </c>
      <c r="N215" t="s">
        <v>31</v>
      </c>
      <c r="O215" s="3">
        <v>2811.64</v>
      </c>
      <c r="P215" s="15">
        <f t="shared" si="5"/>
        <v>0</v>
      </c>
    </row>
    <row r="216" spans="1:16" x14ac:dyDescent="0.25">
      <c r="A216" t="s">
        <v>1148</v>
      </c>
      <c r="B216">
        <v>9275</v>
      </c>
      <c r="C216" s="1">
        <v>44495</v>
      </c>
      <c r="D216" t="s">
        <v>992</v>
      </c>
      <c r="E216" t="s">
        <v>1214</v>
      </c>
      <c r="F216" s="4">
        <v>675.96</v>
      </c>
      <c r="I216" s="1">
        <v>44494</v>
      </c>
      <c r="J216" s="1">
        <v>44494</v>
      </c>
      <c r="K216" t="s">
        <v>29</v>
      </c>
      <c r="L216">
        <v>211025091435321</v>
      </c>
      <c r="M216" t="s">
        <v>105</v>
      </c>
      <c r="N216" t="s">
        <v>31</v>
      </c>
      <c r="O216" s="3">
        <v>675.96</v>
      </c>
      <c r="P216" s="15">
        <f t="shared" si="5"/>
        <v>0</v>
      </c>
    </row>
    <row r="217" spans="1:16" x14ac:dyDescent="0.25">
      <c r="A217" t="s">
        <v>1148</v>
      </c>
      <c r="B217">
        <v>9273</v>
      </c>
      <c r="C217" s="1">
        <v>44495</v>
      </c>
      <c r="D217" t="s">
        <v>992</v>
      </c>
      <c r="E217" t="s">
        <v>1212</v>
      </c>
      <c r="F217" s="4">
        <v>45260.61</v>
      </c>
      <c r="I217" s="1">
        <v>44494</v>
      </c>
      <c r="J217" s="1">
        <v>44494</v>
      </c>
      <c r="K217" t="s">
        <v>29</v>
      </c>
      <c r="L217">
        <v>1025947427994</v>
      </c>
      <c r="M217" t="s">
        <v>96</v>
      </c>
      <c r="N217" t="s">
        <v>31</v>
      </c>
      <c r="O217" s="3">
        <v>45260.61</v>
      </c>
      <c r="P217" s="15">
        <f t="shared" si="5"/>
        <v>0</v>
      </c>
    </row>
    <row r="218" spans="1:16" x14ac:dyDescent="0.25">
      <c r="A218" t="s">
        <v>1148</v>
      </c>
      <c r="B218">
        <v>9274</v>
      </c>
      <c r="C218" s="1">
        <v>44495</v>
      </c>
      <c r="D218" t="s">
        <v>992</v>
      </c>
      <c r="E218" t="s">
        <v>1213</v>
      </c>
      <c r="F218" s="4">
        <v>61728.800000000003</v>
      </c>
      <c r="I218" s="1">
        <v>44494</v>
      </c>
      <c r="J218" s="1">
        <v>44494</v>
      </c>
      <c r="K218" t="s">
        <v>29</v>
      </c>
      <c r="L218">
        <v>1025571840814</v>
      </c>
      <c r="M218" t="s">
        <v>96</v>
      </c>
      <c r="N218" t="s">
        <v>31</v>
      </c>
      <c r="O218" s="3">
        <v>61728.800000000003</v>
      </c>
      <c r="P218" s="15">
        <f t="shared" si="5"/>
        <v>0</v>
      </c>
    </row>
    <row r="219" spans="1:16" x14ac:dyDescent="0.25">
      <c r="A219" t="s">
        <v>1148</v>
      </c>
      <c r="B219">
        <v>9272</v>
      </c>
      <c r="C219" s="1">
        <v>44495</v>
      </c>
      <c r="D219" t="s">
        <v>992</v>
      </c>
      <c r="E219" t="s">
        <v>1211</v>
      </c>
      <c r="F219" s="4">
        <v>1134.55</v>
      </c>
      <c r="I219" s="1">
        <v>44494</v>
      </c>
      <c r="J219" s="1">
        <v>44494</v>
      </c>
      <c r="K219" t="s">
        <v>29</v>
      </c>
      <c r="L219">
        <v>211025010532831</v>
      </c>
      <c r="M219" t="s">
        <v>105</v>
      </c>
      <c r="N219" t="s">
        <v>31</v>
      </c>
      <c r="O219" s="3">
        <v>1134.55</v>
      </c>
      <c r="P219" s="15">
        <f t="shared" si="5"/>
        <v>0</v>
      </c>
    </row>
    <row r="220" spans="1:16" x14ac:dyDescent="0.25">
      <c r="A220" t="s">
        <v>1148</v>
      </c>
      <c r="B220">
        <v>9276</v>
      </c>
      <c r="C220" s="1">
        <v>44495</v>
      </c>
      <c r="D220" t="s">
        <v>992</v>
      </c>
      <c r="E220" t="s">
        <v>1215</v>
      </c>
      <c r="F220" s="4">
        <v>3091.41</v>
      </c>
      <c r="I220" s="1">
        <v>44494</v>
      </c>
      <c r="J220" s="1">
        <v>44494</v>
      </c>
      <c r="K220" t="s">
        <v>29</v>
      </c>
      <c r="L220">
        <v>211025022389369</v>
      </c>
      <c r="M220" t="s">
        <v>105</v>
      </c>
      <c r="N220" t="s">
        <v>31</v>
      </c>
      <c r="O220" s="3">
        <v>3091.41</v>
      </c>
      <c r="P220" s="15">
        <f t="shared" si="5"/>
        <v>0</v>
      </c>
    </row>
    <row r="221" spans="1:16" x14ac:dyDescent="0.25">
      <c r="A221" t="s">
        <v>1148</v>
      </c>
      <c r="B221">
        <v>9271</v>
      </c>
      <c r="C221" s="1">
        <v>44495</v>
      </c>
      <c r="D221" t="s">
        <v>992</v>
      </c>
      <c r="E221" t="s">
        <v>1210</v>
      </c>
      <c r="F221" s="4">
        <v>319593.46000000002</v>
      </c>
      <c r="I221" s="1">
        <v>44494</v>
      </c>
      <c r="J221" s="1">
        <v>44494</v>
      </c>
      <c r="K221" t="s">
        <v>29</v>
      </c>
      <c r="L221">
        <v>1602507</v>
      </c>
      <c r="M221" t="s">
        <v>269</v>
      </c>
      <c r="N221" t="s">
        <v>31</v>
      </c>
      <c r="O221" s="3">
        <v>319638.46000000002</v>
      </c>
      <c r="P221" s="15">
        <f>(O221-O222)-F221</f>
        <v>0</v>
      </c>
    </row>
    <row r="222" spans="1:16" x14ac:dyDescent="0.25">
      <c r="C222" s="1"/>
      <c r="F222" s="4"/>
      <c r="I222" s="1">
        <v>44494</v>
      </c>
      <c r="J222" s="1">
        <v>44494</v>
      </c>
      <c r="K222" t="s">
        <v>35</v>
      </c>
      <c r="L222">
        <v>1025492642343</v>
      </c>
      <c r="M222" t="s">
        <v>269</v>
      </c>
      <c r="N222" t="s">
        <v>31</v>
      </c>
      <c r="O222" s="3">
        <v>45</v>
      </c>
      <c r="P222" s="15">
        <v>0</v>
      </c>
    </row>
    <row r="223" spans="1:16" x14ac:dyDescent="0.25">
      <c r="A223" t="s">
        <v>1148</v>
      </c>
      <c r="B223">
        <v>9280</v>
      </c>
      <c r="C223" s="1">
        <v>44496</v>
      </c>
      <c r="D223" t="s">
        <v>992</v>
      </c>
      <c r="E223" t="s">
        <v>1217</v>
      </c>
      <c r="F223" s="4">
        <v>3949.65</v>
      </c>
      <c r="I223" s="1">
        <v>44495</v>
      </c>
      <c r="J223" s="1">
        <v>44495</v>
      </c>
      <c r="K223" t="s">
        <v>29</v>
      </c>
      <c r="L223">
        <v>211026083626532</v>
      </c>
      <c r="M223" t="s">
        <v>105</v>
      </c>
      <c r="N223" t="s">
        <v>31</v>
      </c>
      <c r="O223" s="3">
        <v>3949.65</v>
      </c>
      <c r="P223" s="15">
        <f t="shared" ref="P223:P234" si="6">O223-F223</f>
        <v>0</v>
      </c>
    </row>
    <row r="224" spans="1:16" x14ac:dyDescent="0.25">
      <c r="A224" t="s">
        <v>1148</v>
      </c>
      <c r="B224">
        <v>9281</v>
      </c>
      <c r="C224" s="1">
        <v>44496</v>
      </c>
      <c r="D224" t="s">
        <v>992</v>
      </c>
      <c r="E224" t="s">
        <v>1218</v>
      </c>
      <c r="F224" s="4">
        <v>149768.42000000001</v>
      </c>
      <c r="I224" s="1">
        <v>44495</v>
      </c>
      <c r="J224" s="1">
        <v>44495</v>
      </c>
      <c r="K224" t="s">
        <v>29</v>
      </c>
      <c r="L224">
        <v>1026728880199</v>
      </c>
      <c r="M224" t="s">
        <v>96</v>
      </c>
      <c r="N224" t="s">
        <v>31</v>
      </c>
      <c r="O224" s="3">
        <v>149768.42000000001</v>
      </c>
      <c r="P224" s="15">
        <f t="shared" si="6"/>
        <v>0</v>
      </c>
    </row>
    <row r="225" spans="1:16" x14ac:dyDescent="0.25">
      <c r="A225" t="s">
        <v>1148</v>
      </c>
      <c r="B225">
        <v>9285</v>
      </c>
      <c r="C225" s="1">
        <v>44497</v>
      </c>
      <c r="D225" t="s">
        <v>992</v>
      </c>
      <c r="E225" t="s">
        <v>1220</v>
      </c>
      <c r="F225" s="4">
        <v>117287.22</v>
      </c>
      <c r="I225" s="1">
        <v>44496</v>
      </c>
      <c r="J225" s="1">
        <v>44496</v>
      </c>
      <c r="K225" t="s">
        <v>29</v>
      </c>
      <c r="L225">
        <v>1027742585570</v>
      </c>
      <c r="M225" t="s">
        <v>96</v>
      </c>
      <c r="N225" t="s">
        <v>31</v>
      </c>
      <c r="O225" s="3">
        <v>117287.22</v>
      </c>
      <c r="P225" s="15">
        <f t="shared" si="6"/>
        <v>0</v>
      </c>
    </row>
    <row r="226" spans="1:16" x14ac:dyDescent="0.25">
      <c r="A226" t="s">
        <v>1148</v>
      </c>
      <c r="B226">
        <v>9284</v>
      </c>
      <c r="C226" s="1">
        <v>44497</v>
      </c>
      <c r="D226" t="s">
        <v>992</v>
      </c>
      <c r="E226" t="s">
        <v>1219</v>
      </c>
      <c r="F226" s="4">
        <v>55032.61</v>
      </c>
      <c r="I226" s="1">
        <v>44496</v>
      </c>
      <c r="J226" s="1">
        <v>44496</v>
      </c>
      <c r="K226" t="s">
        <v>29</v>
      </c>
      <c r="L226">
        <v>1027655267518</v>
      </c>
      <c r="M226" t="s">
        <v>96</v>
      </c>
      <c r="N226" t="s">
        <v>31</v>
      </c>
      <c r="O226" s="3">
        <v>55032.61</v>
      </c>
      <c r="P226" s="15">
        <f t="shared" si="6"/>
        <v>0</v>
      </c>
    </row>
    <row r="227" spans="1:16" x14ac:dyDescent="0.25">
      <c r="A227" t="s">
        <v>1148</v>
      </c>
      <c r="B227">
        <v>9289</v>
      </c>
      <c r="C227" s="1">
        <v>44498</v>
      </c>
      <c r="D227" t="s">
        <v>992</v>
      </c>
      <c r="E227" t="s">
        <v>1221</v>
      </c>
      <c r="F227" s="4">
        <v>1115.2</v>
      </c>
      <c r="I227" s="1">
        <v>44496</v>
      </c>
      <c r="J227" s="1">
        <v>44496</v>
      </c>
      <c r="K227" t="s">
        <v>29</v>
      </c>
      <c r="L227">
        <v>1027120667920</v>
      </c>
      <c r="M227" t="s">
        <v>96</v>
      </c>
      <c r="N227" t="s">
        <v>31</v>
      </c>
      <c r="O227" s="3">
        <v>1115.2</v>
      </c>
      <c r="P227" s="15">
        <f>O227-F227</f>
        <v>0</v>
      </c>
    </row>
    <row r="228" spans="1:16" x14ac:dyDescent="0.25">
      <c r="I228" s="1">
        <v>44497</v>
      </c>
      <c r="J228" s="1">
        <v>44497</v>
      </c>
      <c r="K228" t="s">
        <v>29</v>
      </c>
      <c r="L228">
        <v>211028039656649</v>
      </c>
      <c r="M228" t="s">
        <v>142</v>
      </c>
      <c r="N228" t="s">
        <v>31</v>
      </c>
      <c r="O228" s="3">
        <v>3550</v>
      </c>
      <c r="P228" s="15">
        <v>0</v>
      </c>
    </row>
    <row r="229" spans="1:16" x14ac:dyDescent="0.25">
      <c r="I229" s="1">
        <v>44497</v>
      </c>
      <c r="J229" s="1">
        <v>44497</v>
      </c>
      <c r="K229" t="s">
        <v>35</v>
      </c>
      <c r="L229">
        <v>1028261125175</v>
      </c>
      <c r="M229" t="s">
        <v>167</v>
      </c>
      <c r="N229" t="s">
        <v>31</v>
      </c>
      <c r="O229" s="3">
        <v>3550</v>
      </c>
      <c r="P229" s="15">
        <v>0</v>
      </c>
    </row>
    <row r="230" spans="1:16" x14ac:dyDescent="0.25">
      <c r="A230" t="s">
        <v>1148</v>
      </c>
      <c r="B230">
        <v>9290</v>
      </c>
      <c r="C230" s="1">
        <v>44498</v>
      </c>
      <c r="D230" t="s">
        <v>1222</v>
      </c>
      <c r="E230" t="s">
        <v>1223</v>
      </c>
      <c r="F230" s="4">
        <v>368.55</v>
      </c>
      <c r="I230" s="1">
        <v>44498</v>
      </c>
      <c r="J230" s="1">
        <v>44498</v>
      </c>
      <c r="K230" t="s">
        <v>29</v>
      </c>
      <c r="L230">
        <v>211029017774453</v>
      </c>
      <c r="M230" t="s">
        <v>30</v>
      </c>
      <c r="N230" t="s">
        <v>31</v>
      </c>
      <c r="O230" s="3">
        <v>368.55</v>
      </c>
      <c r="P230" s="15">
        <f t="shared" si="6"/>
        <v>0</v>
      </c>
    </row>
    <row r="231" spans="1:16" x14ac:dyDescent="0.25">
      <c r="A231" t="s">
        <v>1148</v>
      </c>
      <c r="B231">
        <v>9295</v>
      </c>
      <c r="C231" s="1">
        <v>44499</v>
      </c>
      <c r="D231" t="s">
        <v>992</v>
      </c>
      <c r="E231" t="s">
        <v>1226</v>
      </c>
      <c r="F231" s="4">
        <v>1935.44</v>
      </c>
      <c r="I231" s="1">
        <v>44498</v>
      </c>
      <c r="J231" s="1">
        <v>44498</v>
      </c>
      <c r="K231" t="s">
        <v>29</v>
      </c>
      <c r="L231">
        <v>1029115051017</v>
      </c>
      <c r="M231" t="s">
        <v>96</v>
      </c>
      <c r="N231" t="s">
        <v>31</v>
      </c>
      <c r="O231" s="3">
        <v>1935.44</v>
      </c>
      <c r="P231" s="15">
        <f t="shared" si="6"/>
        <v>0</v>
      </c>
    </row>
    <row r="232" spans="1:16" x14ac:dyDescent="0.25">
      <c r="A232" t="s">
        <v>1148</v>
      </c>
      <c r="B232">
        <v>9293</v>
      </c>
      <c r="C232" s="1">
        <v>44499</v>
      </c>
      <c r="D232" t="s">
        <v>992</v>
      </c>
      <c r="E232" t="s">
        <v>1225</v>
      </c>
      <c r="F232" s="4">
        <v>28642.28</v>
      </c>
      <c r="I232" s="1">
        <v>44498</v>
      </c>
      <c r="J232" s="1">
        <v>44498</v>
      </c>
      <c r="K232" t="s">
        <v>29</v>
      </c>
      <c r="L232">
        <v>211029075627839</v>
      </c>
      <c r="M232" t="s">
        <v>105</v>
      </c>
      <c r="N232" t="s">
        <v>31</v>
      </c>
      <c r="O232" s="3">
        <v>28642.28</v>
      </c>
      <c r="P232" s="15">
        <f t="shared" si="6"/>
        <v>0</v>
      </c>
    </row>
    <row r="233" spans="1:16" x14ac:dyDescent="0.25">
      <c r="A233" t="s">
        <v>1148</v>
      </c>
      <c r="B233">
        <v>9294</v>
      </c>
      <c r="C233" s="1">
        <v>44499</v>
      </c>
      <c r="D233" t="s">
        <v>992</v>
      </c>
      <c r="E233" t="s">
        <v>992</v>
      </c>
      <c r="F233" s="4">
        <v>4368.3900000000003</v>
      </c>
      <c r="I233" s="1">
        <v>44498</v>
      </c>
      <c r="J233" s="1">
        <v>44498</v>
      </c>
      <c r="K233" t="s">
        <v>29</v>
      </c>
      <c r="L233">
        <v>211029007513864</v>
      </c>
      <c r="M233" t="s">
        <v>105</v>
      </c>
      <c r="N233" t="s">
        <v>31</v>
      </c>
      <c r="O233" s="3">
        <v>4368.3900000000003</v>
      </c>
      <c r="P233" s="15">
        <f t="shared" si="6"/>
        <v>0</v>
      </c>
    </row>
    <row r="234" spans="1:16" x14ac:dyDescent="0.25">
      <c r="A234" t="s">
        <v>1148</v>
      </c>
      <c r="B234">
        <v>9292</v>
      </c>
      <c r="C234" s="1">
        <v>44499</v>
      </c>
      <c r="D234" t="s">
        <v>992</v>
      </c>
      <c r="E234" t="s">
        <v>1224</v>
      </c>
      <c r="F234" s="4">
        <v>5469.23</v>
      </c>
      <c r="I234" s="1">
        <v>44498</v>
      </c>
      <c r="J234" s="1">
        <v>44498</v>
      </c>
      <c r="K234" t="s">
        <v>29</v>
      </c>
      <c r="L234">
        <v>211029051842083</v>
      </c>
      <c r="M234" t="s">
        <v>105</v>
      </c>
      <c r="N234" t="s">
        <v>31</v>
      </c>
      <c r="O234" s="3">
        <v>5469.23</v>
      </c>
      <c r="P234" s="15">
        <f t="shared" si="6"/>
        <v>0</v>
      </c>
    </row>
    <row r="235" spans="1:16" x14ac:dyDescent="0.25">
      <c r="O235" s="3">
        <f>SUM(O156:O234)-45-3550</f>
        <v>2905926</v>
      </c>
    </row>
    <row r="236" spans="1:16" x14ac:dyDescent="0.25">
      <c r="A236" t="s">
        <v>1227</v>
      </c>
      <c r="B236">
        <v>11114</v>
      </c>
      <c r="C236" s="1">
        <v>44470</v>
      </c>
      <c r="D236" t="s">
        <v>1228</v>
      </c>
      <c r="E236" t="s">
        <v>992</v>
      </c>
      <c r="F236" s="5">
        <v>1941.17</v>
      </c>
      <c r="I236" s="1">
        <v>44473</v>
      </c>
      <c r="J236" s="1">
        <v>44473</v>
      </c>
      <c r="K236" t="s">
        <v>35</v>
      </c>
      <c r="L236">
        <v>1004817594073</v>
      </c>
      <c r="M236" t="s">
        <v>965</v>
      </c>
      <c r="N236" t="s">
        <v>31</v>
      </c>
      <c r="O236" s="6">
        <v>57416.04</v>
      </c>
      <c r="P236" s="15">
        <v>0</v>
      </c>
    </row>
    <row r="237" spans="1:16" x14ac:dyDescent="0.25">
      <c r="A237" t="s">
        <v>1227</v>
      </c>
      <c r="B237">
        <v>11115</v>
      </c>
      <c r="C237" s="1">
        <v>44470</v>
      </c>
      <c r="D237" t="s">
        <v>1229</v>
      </c>
      <c r="E237" t="s">
        <v>992</v>
      </c>
      <c r="F237" s="5">
        <v>1155.1199999999999</v>
      </c>
      <c r="P237" s="15">
        <v>0</v>
      </c>
    </row>
    <row r="238" spans="1:16" x14ac:dyDescent="0.25">
      <c r="A238" t="s">
        <v>1227</v>
      </c>
      <c r="B238">
        <v>11116</v>
      </c>
      <c r="C238" s="1">
        <v>44470</v>
      </c>
      <c r="D238" t="s">
        <v>1230</v>
      </c>
      <c r="E238" t="s">
        <v>992</v>
      </c>
      <c r="F238" s="5">
        <v>130.06</v>
      </c>
      <c r="P238" s="15">
        <v>0</v>
      </c>
    </row>
    <row r="239" spans="1:16" x14ac:dyDescent="0.25">
      <c r="A239" t="s">
        <v>1227</v>
      </c>
      <c r="B239">
        <v>11117</v>
      </c>
      <c r="C239" s="1">
        <v>44470</v>
      </c>
      <c r="D239" t="s">
        <v>1231</v>
      </c>
      <c r="E239" t="s">
        <v>992</v>
      </c>
      <c r="F239" s="5">
        <v>4831.45</v>
      </c>
      <c r="P239" s="15">
        <v>0</v>
      </c>
    </row>
    <row r="240" spans="1:16" x14ac:dyDescent="0.25">
      <c r="A240" t="s">
        <v>1227</v>
      </c>
      <c r="B240">
        <v>11118</v>
      </c>
      <c r="C240" s="1">
        <v>44470</v>
      </c>
      <c r="D240" t="s">
        <v>1232</v>
      </c>
      <c r="E240" t="s">
        <v>992</v>
      </c>
      <c r="F240" s="5">
        <v>1013.18</v>
      </c>
      <c r="P240" s="15">
        <v>0</v>
      </c>
    </row>
    <row r="241" spans="1:16" x14ac:dyDescent="0.25">
      <c r="A241" t="s">
        <v>1227</v>
      </c>
      <c r="B241">
        <v>11119</v>
      </c>
      <c r="C241" s="1">
        <v>44470</v>
      </c>
      <c r="D241" t="s">
        <v>1233</v>
      </c>
      <c r="E241" t="s">
        <v>992</v>
      </c>
      <c r="F241" s="5">
        <v>366.19</v>
      </c>
      <c r="P241" s="15">
        <v>0</v>
      </c>
    </row>
    <row r="242" spans="1:16" x14ac:dyDescent="0.25">
      <c r="A242" t="s">
        <v>1227</v>
      </c>
      <c r="B242">
        <v>11120</v>
      </c>
      <c r="C242" s="1">
        <v>44470</v>
      </c>
      <c r="D242" t="s">
        <v>1234</v>
      </c>
      <c r="E242" t="s">
        <v>992</v>
      </c>
      <c r="F242" s="5">
        <v>1386.75</v>
      </c>
      <c r="P242" s="15">
        <v>0</v>
      </c>
    </row>
    <row r="243" spans="1:16" x14ac:dyDescent="0.25">
      <c r="A243" t="s">
        <v>1227</v>
      </c>
      <c r="B243">
        <v>11121</v>
      </c>
      <c r="C243" s="1">
        <v>44470</v>
      </c>
      <c r="D243" t="s">
        <v>1235</v>
      </c>
      <c r="E243" t="s">
        <v>992</v>
      </c>
      <c r="F243" s="5">
        <v>94.72</v>
      </c>
      <c r="P243" s="15">
        <v>0</v>
      </c>
    </row>
    <row r="244" spans="1:16" x14ac:dyDescent="0.25">
      <c r="A244" t="s">
        <v>1227</v>
      </c>
      <c r="B244">
        <v>11122</v>
      </c>
      <c r="C244" s="1">
        <v>44470</v>
      </c>
      <c r="D244" t="s">
        <v>1236</v>
      </c>
      <c r="E244" t="s">
        <v>992</v>
      </c>
      <c r="F244" s="5">
        <v>3163.55</v>
      </c>
      <c r="P244" s="15">
        <v>0</v>
      </c>
    </row>
    <row r="245" spans="1:16" x14ac:dyDescent="0.25">
      <c r="A245" t="s">
        <v>1227</v>
      </c>
      <c r="B245">
        <v>11123</v>
      </c>
      <c r="C245" s="1">
        <v>44470</v>
      </c>
      <c r="D245" t="s">
        <v>1237</v>
      </c>
      <c r="E245" t="s">
        <v>992</v>
      </c>
      <c r="F245" s="5">
        <v>26.07</v>
      </c>
      <c r="P245" s="15">
        <v>0</v>
      </c>
    </row>
    <row r="246" spans="1:16" x14ac:dyDescent="0.25">
      <c r="A246" t="s">
        <v>1227</v>
      </c>
      <c r="B246">
        <v>11124</v>
      </c>
      <c r="C246" s="1">
        <v>44470</v>
      </c>
      <c r="D246" t="s">
        <v>1238</v>
      </c>
      <c r="E246" t="s">
        <v>992</v>
      </c>
      <c r="F246" s="5">
        <v>179.17</v>
      </c>
      <c r="P246" s="15">
        <v>0</v>
      </c>
    </row>
    <row r="247" spans="1:16" x14ac:dyDescent="0.25">
      <c r="A247" t="s">
        <v>1227</v>
      </c>
      <c r="B247">
        <v>11125</v>
      </c>
      <c r="C247" s="1">
        <v>44470</v>
      </c>
      <c r="D247" t="s">
        <v>1239</v>
      </c>
      <c r="E247" t="s">
        <v>992</v>
      </c>
      <c r="F247" s="5">
        <v>9814.5</v>
      </c>
      <c r="P247" s="15">
        <v>0</v>
      </c>
    </row>
    <row r="248" spans="1:16" x14ac:dyDescent="0.25">
      <c r="A248" t="s">
        <v>1227</v>
      </c>
      <c r="B248">
        <v>11126</v>
      </c>
      <c r="C248" s="1">
        <v>44470</v>
      </c>
      <c r="D248" t="s">
        <v>1240</v>
      </c>
      <c r="E248" t="s">
        <v>992</v>
      </c>
      <c r="F248" s="5">
        <v>928.78</v>
      </c>
      <c r="P248" s="15">
        <v>0</v>
      </c>
    </row>
    <row r="249" spans="1:16" x14ac:dyDescent="0.25">
      <c r="A249" t="s">
        <v>1227</v>
      </c>
      <c r="B249">
        <v>11127</v>
      </c>
      <c r="C249" s="1">
        <v>44470</v>
      </c>
      <c r="D249" t="s">
        <v>1241</v>
      </c>
      <c r="E249" t="s">
        <v>992</v>
      </c>
      <c r="F249" s="5">
        <v>630.54999999999995</v>
      </c>
      <c r="P249" s="15">
        <v>0</v>
      </c>
    </row>
    <row r="250" spans="1:16" x14ac:dyDescent="0.25">
      <c r="A250" t="s">
        <v>1227</v>
      </c>
      <c r="B250">
        <v>11128</v>
      </c>
      <c r="C250" s="1">
        <v>44470</v>
      </c>
      <c r="D250" t="s">
        <v>1242</v>
      </c>
      <c r="E250" t="s">
        <v>992</v>
      </c>
      <c r="F250" s="5">
        <v>14062.38</v>
      </c>
      <c r="P250" s="15">
        <v>0</v>
      </c>
    </row>
    <row r="251" spans="1:16" x14ac:dyDescent="0.25">
      <c r="A251" t="s">
        <v>1227</v>
      </c>
      <c r="B251">
        <v>11129</v>
      </c>
      <c r="C251" s="1">
        <v>44470</v>
      </c>
      <c r="D251" t="s">
        <v>1243</v>
      </c>
      <c r="E251" t="s">
        <v>992</v>
      </c>
      <c r="F251" s="5">
        <v>547.33000000000004</v>
      </c>
      <c r="P251" s="15">
        <v>0</v>
      </c>
    </row>
    <row r="252" spans="1:16" x14ac:dyDescent="0.25">
      <c r="A252" t="s">
        <v>1227</v>
      </c>
      <c r="B252">
        <v>11130</v>
      </c>
      <c r="C252" s="1">
        <v>44470</v>
      </c>
      <c r="D252" t="s">
        <v>1244</v>
      </c>
      <c r="E252" t="s">
        <v>992</v>
      </c>
      <c r="F252" s="5">
        <v>49.49</v>
      </c>
      <c r="P252" s="15">
        <v>0</v>
      </c>
    </row>
    <row r="253" spans="1:16" x14ac:dyDescent="0.25">
      <c r="A253" t="s">
        <v>1227</v>
      </c>
      <c r="B253">
        <v>11131</v>
      </c>
      <c r="C253" s="1">
        <v>44470</v>
      </c>
      <c r="D253" t="s">
        <v>1245</v>
      </c>
      <c r="E253" t="s">
        <v>992</v>
      </c>
      <c r="F253" s="5">
        <v>85.7</v>
      </c>
      <c r="P253" s="15">
        <v>0</v>
      </c>
    </row>
    <row r="254" spans="1:16" x14ac:dyDescent="0.25">
      <c r="A254" t="s">
        <v>1227</v>
      </c>
      <c r="B254">
        <v>11132</v>
      </c>
      <c r="C254" s="1">
        <v>44470</v>
      </c>
      <c r="D254" t="s">
        <v>1246</v>
      </c>
      <c r="E254" t="s">
        <v>992</v>
      </c>
      <c r="F254" s="5">
        <v>591.27</v>
      </c>
      <c r="P254" s="15">
        <v>0</v>
      </c>
    </row>
    <row r="255" spans="1:16" x14ac:dyDescent="0.25">
      <c r="A255" t="s">
        <v>1227</v>
      </c>
      <c r="B255">
        <v>11133</v>
      </c>
      <c r="C255" s="1">
        <v>44470</v>
      </c>
      <c r="D255" t="s">
        <v>1247</v>
      </c>
      <c r="E255" t="s">
        <v>992</v>
      </c>
      <c r="F255" s="5">
        <v>69.319999999999993</v>
      </c>
      <c r="P255" s="15">
        <v>0</v>
      </c>
    </row>
    <row r="256" spans="1:16" x14ac:dyDescent="0.25">
      <c r="A256" t="s">
        <v>1227</v>
      </c>
      <c r="B256">
        <v>11134</v>
      </c>
      <c r="C256" s="1">
        <v>44470</v>
      </c>
      <c r="D256" t="s">
        <v>1248</v>
      </c>
      <c r="E256" t="s">
        <v>992</v>
      </c>
      <c r="F256" s="5">
        <v>113.96</v>
      </c>
      <c r="P256" s="15">
        <v>0</v>
      </c>
    </row>
    <row r="257" spans="1:16" x14ac:dyDescent="0.25">
      <c r="A257" t="s">
        <v>1227</v>
      </c>
      <c r="B257">
        <v>11135</v>
      </c>
      <c r="C257" s="1">
        <v>44470</v>
      </c>
      <c r="D257" t="s">
        <v>1249</v>
      </c>
      <c r="E257" t="s">
        <v>992</v>
      </c>
      <c r="F257" s="5">
        <v>519.73</v>
      </c>
      <c r="P257" s="15">
        <v>0</v>
      </c>
    </row>
    <row r="258" spans="1:16" x14ac:dyDescent="0.25">
      <c r="A258" t="s">
        <v>1227</v>
      </c>
      <c r="B258">
        <v>11136</v>
      </c>
      <c r="C258" s="1">
        <v>44470</v>
      </c>
      <c r="D258" t="s">
        <v>1250</v>
      </c>
      <c r="E258" t="s">
        <v>992</v>
      </c>
      <c r="F258" s="5">
        <v>228.55</v>
      </c>
      <c r="P258" s="15">
        <v>0</v>
      </c>
    </row>
    <row r="259" spans="1:16" x14ac:dyDescent="0.25">
      <c r="A259" t="s">
        <v>1227</v>
      </c>
      <c r="B259">
        <v>11137</v>
      </c>
      <c r="C259" s="1">
        <v>44470</v>
      </c>
      <c r="D259" t="s">
        <v>1251</v>
      </c>
      <c r="E259" t="s">
        <v>992</v>
      </c>
      <c r="F259" s="5">
        <v>4298.07</v>
      </c>
      <c r="P259" s="15">
        <v>0</v>
      </c>
    </row>
    <row r="260" spans="1:16" x14ac:dyDescent="0.25">
      <c r="A260" t="s">
        <v>1227</v>
      </c>
      <c r="B260">
        <v>11138</v>
      </c>
      <c r="C260" s="1">
        <v>44470</v>
      </c>
      <c r="D260" t="s">
        <v>1252</v>
      </c>
      <c r="E260" t="s">
        <v>992</v>
      </c>
      <c r="F260" s="5">
        <v>966.14</v>
      </c>
      <c r="P260" s="15">
        <v>0</v>
      </c>
    </row>
    <row r="261" spans="1:16" x14ac:dyDescent="0.25">
      <c r="A261" t="s">
        <v>1227</v>
      </c>
      <c r="B261">
        <v>11139</v>
      </c>
      <c r="C261" s="1">
        <v>44470</v>
      </c>
      <c r="D261" t="s">
        <v>1253</v>
      </c>
      <c r="E261" t="s">
        <v>992</v>
      </c>
      <c r="F261" s="5">
        <v>31.15</v>
      </c>
      <c r="P261" s="15">
        <v>0</v>
      </c>
    </row>
    <row r="262" spans="1:16" x14ac:dyDescent="0.25">
      <c r="A262" t="s">
        <v>1227</v>
      </c>
      <c r="B262">
        <v>11140</v>
      </c>
      <c r="C262" s="1">
        <v>44470</v>
      </c>
      <c r="D262" t="s">
        <v>1254</v>
      </c>
      <c r="E262" t="s">
        <v>992</v>
      </c>
      <c r="F262" s="5">
        <v>10.130000000000001</v>
      </c>
      <c r="P262" s="15">
        <v>0</v>
      </c>
    </row>
    <row r="263" spans="1:16" x14ac:dyDescent="0.25">
      <c r="A263" t="s">
        <v>1227</v>
      </c>
      <c r="B263">
        <v>11141</v>
      </c>
      <c r="C263" s="1">
        <v>44470</v>
      </c>
      <c r="D263" t="s">
        <v>1255</v>
      </c>
      <c r="E263" t="s">
        <v>992</v>
      </c>
      <c r="F263" s="5">
        <v>900</v>
      </c>
      <c r="P263" s="15">
        <v>0</v>
      </c>
    </row>
    <row r="264" spans="1:16" x14ac:dyDescent="0.25">
      <c r="A264" t="s">
        <v>1227</v>
      </c>
      <c r="B264">
        <v>11142</v>
      </c>
      <c r="C264" s="1">
        <v>44470</v>
      </c>
      <c r="D264" t="s">
        <v>1256</v>
      </c>
      <c r="E264" t="s">
        <v>992</v>
      </c>
      <c r="F264" s="5">
        <v>400.72</v>
      </c>
      <c r="P264" s="15">
        <v>0</v>
      </c>
    </row>
    <row r="265" spans="1:16" x14ac:dyDescent="0.25">
      <c r="A265" t="s">
        <v>1227</v>
      </c>
      <c r="B265">
        <v>11143</v>
      </c>
      <c r="C265" s="1">
        <v>44470</v>
      </c>
      <c r="D265" t="s">
        <v>1257</v>
      </c>
      <c r="E265" t="s">
        <v>992</v>
      </c>
      <c r="F265" s="5">
        <v>272.3</v>
      </c>
      <c r="P265" s="15">
        <v>0</v>
      </c>
    </row>
    <row r="266" spans="1:16" x14ac:dyDescent="0.25">
      <c r="A266" t="s">
        <v>1227</v>
      </c>
      <c r="B266">
        <v>11144</v>
      </c>
      <c r="C266" s="1">
        <v>44470</v>
      </c>
      <c r="D266" t="s">
        <v>1258</v>
      </c>
      <c r="E266" t="s">
        <v>992</v>
      </c>
      <c r="F266" s="5">
        <v>484.02</v>
      </c>
      <c r="P266" s="15">
        <v>0</v>
      </c>
    </row>
    <row r="267" spans="1:16" x14ac:dyDescent="0.25">
      <c r="A267" t="s">
        <v>1227</v>
      </c>
      <c r="B267">
        <v>11145</v>
      </c>
      <c r="C267" s="1">
        <v>44470</v>
      </c>
      <c r="D267" t="s">
        <v>1259</v>
      </c>
      <c r="E267" t="s">
        <v>992</v>
      </c>
      <c r="F267" s="5">
        <v>406.4</v>
      </c>
      <c r="P267" s="15">
        <v>0</v>
      </c>
    </row>
    <row r="268" spans="1:16" x14ac:dyDescent="0.25">
      <c r="A268" t="s">
        <v>1227</v>
      </c>
      <c r="B268">
        <v>11146</v>
      </c>
      <c r="C268" s="1">
        <v>44470</v>
      </c>
      <c r="D268" t="s">
        <v>1260</v>
      </c>
      <c r="E268" t="s">
        <v>992</v>
      </c>
      <c r="F268" s="5">
        <v>3129.08</v>
      </c>
      <c r="P268" s="15">
        <v>0</v>
      </c>
    </row>
    <row r="269" spans="1:16" x14ac:dyDescent="0.25">
      <c r="A269" t="s">
        <v>1227</v>
      </c>
      <c r="B269">
        <v>11147</v>
      </c>
      <c r="C269" s="1">
        <v>44470</v>
      </c>
      <c r="D269" t="s">
        <v>1261</v>
      </c>
      <c r="E269" t="s">
        <v>992</v>
      </c>
      <c r="F269" s="5">
        <v>1834.37</v>
      </c>
      <c r="P269" s="15">
        <v>0</v>
      </c>
    </row>
    <row r="270" spans="1:16" x14ac:dyDescent="0.25">
      <c r="A270" t="s">
        <v>1227</v>
      </c>
      <c r="B270">
        <v>11148</v>
      </c>
      <c r="C270" s="1">
        <v>44470</v>
      </c>
      <c r="D270" t="s">
        <v>1262</v>
      </c>
      <c r="E270" t="s">
        <v>992</v>
      </c>
      <c r="F270" s="5">
        <v>484.08</v>
      </c>
      <c r="P270" s="15">
        <v>0</v>
      </c>
    </row>
    <row r="271" spans="1:16" x14ac:dyDescent="0.25">
      <c r="A271" t="s">
        <v>1227</v>
      </c>
      <c r="B271">
        <v>11149</v>
      </c>
      <c r="C271" s="1">
        <v>44470</v>
      </c>
      <c r="D271" t="s">
        <v>1263</v>
      </c>
      <c r="E271" t="s">
        <v>992</v>
      </c>
      <c r="F271" s="5">
        <v>446.59</v>
      </c>
      <c r="P271" s="15">
        <v>0</v>
      </c>
    </row>
    <row r="272" spans="1:16" x14ac:dyDescent="0.25">
      <c r="A272" t="s">
        <v>1227</v>
      </c>
      <c r="B272">
        <v>11150</v>
      </c>
      <c r="C272" s="1">
        <v>44470</v>
      </c>
      <c r="D272" t="s">
        <v>1264</v>
      </c>
      <c r="E272" t="s">
        <v>992</v>
      </c>
      <c r="F272" s="5">
        <v>685.5</v>
      </c>
      <c r="P272" s="15">
        <v>0</v>
      </c>
    </row>
    <row r="273" spans="1:16" x14ac:dyDescent="0.25">
      <c r="A273" t="s">
        <v>1227</v>
      </c>
      <c r="B273">
        <v>11151</v>
      </c>
      <c r="C273" s="1">
        <v>44470</v>
      </c>
      <c r="D273" t="s">
        <v>1265</v>
      </c>
      <c r="E273" t="s">
        <v>992</v>
      </c>
      <c r="F273" s="5">
        <v>1138.5</v>
      </c>
      <c r="P273" s="15">
        <v>0</v>
      </c>
    </row>
    <row r="274" spans="1:16" x14ac:dyDescent="0.25">
      <c r="A274" t="s">
        <v>1227</v>
      </c>
      <c r="B274">
        <v>11152</v>
      </c>
      <c r="C274" s="1">
        <v>44470</v>
      </c>
      <c r="D274" t="s">
        <v>1266</v>
      </c>
      <c r="E274" t="s">
        <v>992</v>
      </c>
      <c r="F274" s="7">
        <v>1432.2</v>
      </c>
      <c r="I274" s="1">
        <v>44473</v>
      </c>
      <c r="J274" s="1">
        <v>44473</v>
      </c>
      <c r="K274" t="s">
        <v>35</v>
      </c>
      <c r="L274">
        <v>1004004436015</v>
      </c>
      <c r="M274" t="s">
        <v>961</v>
      </c>
      <c r="N274" t="s">
        <v>31</v>
      </c>
      <c r="O274" s="3">
        <v>1432.2</v>
      </c>
      <c r="P274" s="15">
        <f>O274-F274</f>
        <v>0</v>
      </c>
    </row>
    <row r="275" spans="1:16" x14ac:dyDescent="0.25">
      <c r="A275" t="s">
        <v>1227</v>
      </c>
      <c r="B275">
        <v>11157</v>
      </c>
      <c r="C275" s="1">
        <v>44473</v>
      </c>
      <c r="D275" t="s">
        <v>1267</v>
      </c>
      <c r="E275" t="s">
        <v>992</v>
      </c>
      <c r="F275" s="4">
        <v>525.63</v>
      </c>
      <c r="I275" s="1">
        <v>44473</v>
      </c>
      <c r="J275" s="1">
        <v>44473</v>
      </c>
      <c r="K275" t="s">
        <v>35</v>
      </c>
      <c r="L275">
        <v>1004710690175</v>
      </c>
      <c r="M275" t="s">
        <v>963</v>
      </c>
      <c r="N275" t="s">
        <v>31</v>
      </c>
      <c r="O275" s="3">
        <v>525.63</v>
      </c>
      <c r="P275" s="15">
        <f t="shared" ref="P275:P337" si="7">O275-F275</f>
        <v>0</v>
      </c>
    </row>
    <row r="276" spans="1:16" x14ac:dyDescent="0.25">
      <c r="A276" t="s">
        <v>1227</v>
      </c>
      <c r="B276">
        <v>11158</v>
      </c>
      <c r="C276" s="1">
        <v>44473</v>
      </c>
      <c r="D276" t="s">
        <v>1268</v>
      </c>
      <c r="E276" t="s">
        <v>992</v>
      </c>
      <c r="F276" s="4">
        <v>326.83</v>
      </c>
      <c r="I276" s="1">
        <v>44473</v>
      </c>
      <c r="J276" s="1">
        <v>44473</v>
      </c>
      <c r="K276" t="s">
        <v>35</v>
      </c>
      <c r="L276">
        <v>1004619722530</v>
      </c>
      <c r="M276" t="s">
        <v>922</v>
      </c>
      <c r="N276" t="s">
        <v>31</v>
      </c>
      <c r="O276" s="3">
        <v>326.83</v>
      </c>
      <c r="P276" s="15">
        <f t="shared" si="7"/>
        <v>0</v>
      </c>
    </row>
    <row r="277" spans="1:16" x14ac:dyDescent="0.25">
      <c r="A277" t="s">
        <v>1227</v>
      </c>
      <c r="B277">
        <v>11159</v>
      </c>
      <c r="C277" s="1">
        <v>44473</v>
      </c>
      <c r="D277" t="s">
        <v>1269</v>
      </c>
      <c r="E277" t="s">
        <v>992</v>
      </c>
      <c r="F277" s="4">
        <v>165</v>
      </c>
      <c r="I277" s="1">
        <v>44473</v>
      </c>
      <c r="J277" s="1">
        <v>44473</v>
      </c>
      <c r="K277" t="s">
        <v>35</v>
      </c>
      <c r="L277">
        <v>1004508553205</v>
      </c>
      <c r="M277" t="s">
        <v>940</v>
      </c>
      <c r="N277" t="s">
        <v>31</v>
      </c>
      <c r="O277" s="3">
        <v>165</v>
      </c>
      <c r="P277" s="15">
        <f t="shared" si="7"/>
        <v>0</v>
      </c>
    </row>
    <row r="278" spans="1:16" x14ac:dyDescent="0.25">
      <c r="A278" t="s">
        <v>1227</v>
      </c>
      <c r="B278">
        <v>11160</v>
      </c>
      <c r="C278" s="1">
        <v>44473</v>
      </c>
      <c r="D278" t="s">
        <v>1270</v>
      </c>
      <c r="E278" t="s">
        <v>992</v>
      </c>
      <c r="F278" s="4">
        <v>1442.13</v>
      </c>
      <c r="I278" s="1">
        <v>44473</v>
      </c>
      <c r="J278" s="1">
        <v>44473</v>
      </c>
      <c r="K278" t="s">
        <v>35</v>
      </c>
      <c r="L278">
        <v>1004699354446</v>
      </c>
      <c r="M278" t="s">
        <v>942</v>
      </c>
      <c r="N278" t="s">
        <v>31</v>
      </c>
      <c r="O278" s="3">
        <v>1442.13</v>
      </c>
      <c r="P278" s="15">
        <f t="shared" si="7"/>
        <v>0</v>
      </c>
    </row>
    <row r="279" spans="1:16" x14ac:dyDescent="0.25">
      <c r="A279" t="s">
        <v>1227</v>
      </c>
      <c r="B279">
        <v>11180</v>
      </c>
      <c r="C279" s="1">
        <v>44473</v>
      </c>
      <c r="D279" t="s">
        <v>1271</v>
      </c>
      <c r="E279" t="s">
        <v>992</v>
      </c>
      <c r="F279" s="4">
        <v>571.65</v>
      </c>
      <c r="I279" s="1">
        <v>44473</v>
      </c>
      <c r="J279" s="1">
        <v>44473</v>
      </c>
      <c r="K279" t="s">
        <v>35</v>
      </c>
      <c r="L279">
        <v>1004322062454</v>
      </c>
      <c r="M279" t="s">
        <v>950</v>
      </c>
      <c r="N279" t="s">
        <v>31</v>
      </c>
      <c r="O279" s="3">
        <v>571.65</v>
      </c>
      <c r="P279" s="15">
        <f t="shared" si="7"/>
        <v>0</v>
      </c>
    </row>
    <row r="280" spans="1:16" x14ac:dyDescent="0.25">
      <c r="A280" t="s">
        <v>1227</v>
      </c>
      <c r="B280">
        <v>11181</v>
      </c>
      <c r="C280" s="1">
        <v>44473</v>
      </c>
      <c r="D280" t="s">
        <v>1272</v>
      </c>
      <c r="E280" t="s">
        <v>992</v>
      </c>
      <c r="F280" s="4">
        <v>486.17</v>
      </c>
      <c r="I280" s="1">
        <v>44473</v>
      </c>
      <c r="J280" s="1">
        <v>44473</v>
      </c>
      <c r="K280" t="s">
        <v>35</v>
      </c>
      <c r="L280">
        <v>1004804640078</v>
      </c>
      <c r="M280" t="s">
        <v>946</v>
      </c>
      <c r="N280" t="s">
        <v>31</v>
      </c>
      <c r="O280" s="3">
        <v>486.17</v>
      </c>
      <c r="P280" s="15">
        <f t="shared" si="7"/>
        <v>0</v>
      </c>
    </row>
    <row r="281" spans="1:16" x14ac:dyDescent="0.25">
      <c r="A281" t="s">
        <v>1227</v>
      </c>
      <c r="B281">
        <v>11182</v>
      </c>
      <c r="C281" s="1">
        <v>44473</v>
      </c>
      <c r="D281" t="s">
        <v>1273</v>
      </c>
      <c r="E281" t="s">
        <v>992</v>
      </c>
      <c r="F281" s="4">
        <v>1036.76</v>
      </c>
      <c r="I281" s="1">
        <v>44473</v>
      </c>
      <c r="J281" s="1">
        <v>44473</v>
      </c>
      <c r="K281" t="s">
        <v>35</v>
      </c>
      <c r="L281">
        <v>1004207145189</v>
      </c>
      <c r="M281" t="s">
        <v>954</v>
      </c>
      <c r="N281" t="s">
        <v>31</v>
      </c>
      <c r="O281" s="3">
        <v>1036.76</v>
      </c>
      <c r="P281" s="15">
        <f t="shared" si="7"/>
        <v>0</v>
      </c>
    </row>
    <row r="282" spans="1:16" x14ac:dyDescent="0.25">
      <c r="A282" t="s">
        <v>1227</v>
      </c>
      <c r="B282">
        <v>11183</v>
      </c>
      <c r="C282" s="1">
        <v>44473</v>
      </c>
      <c r="D282" t="s">
        <v>1274</v>
      </c>
      <c r="E282" t="s">
        <v>992</v>
      </c>
      <c r="F282" s="4">
        <v>484.08</v>
      </c>
      <c r="I282" s="1">
        <v>44473</v>
      </c>
      <c r="J282" s="1">
        <v>44473</v>
      </c>
      <c r="K282" t="s">
        <v>35</v>
      </c>
      <c r="L282">
        <v>1004777431395</v>
      </c>
      <c r="M282" t="s">
        <v>944</v>
      </c>
      <c r="N282" t="s">
        <v>31</v>
      </c>
      <c r="O282" s="3">
        <v>484.08</v>
      </c>
      <c r="P282" s="15">
        <f t="shared" si="7"/>
        <v>0</v>
      </c>
    </row>
    <row r="283" spans="1:16" x14ac:dyDescent="0.25">
      <c r="A283" t="s">
        <v>1227</v>
      </c>
      <c r="B283">
        <v>11161</v>
      </c>
      <c r="C283" s="1">
        <v>44474</v>
      </c>
      <c r="D283" t="s">
        <v>1275</v>
      </c>
      <c r="E283" t="s">
        <v>992</v>
      </c>
      <c r="F283" s="4">
        <v>11174.93</v>
      </c>
      <c r="I283" s="1">
        <v>44474</v>
      </c>
      <c r="J283" s="1">
        <v>44474</v>
      </c>
      <c r="K283" t="s">
        <v>35</v>
      </c>
      <c r="L283">
        <v>1005151684266</v>
      </c>
      <c r="M283" t="s">
        <v>789</v>
      </c>
      <c r="N283" t="s">
        <v>31</v>
      </c>
      <c r="O283" s="3">
        <v>11174.93</v>
      </c>
      <c r="P283" s="15">
        <f t="shared" si="7"/>
        <v>0</v>
      </c>
    </row>
    <row r="284" spans="1:16" x14ac:dyDescent="0.25">
      <c r="A284" t="s">
        <v>1227</v>
      </c>
      <c r="B284">
        <v>11169</v>
      </c>
      <c r="C284" s="1">
        <v>44474</v>
      </c>
      <c r="D284" t="s">
        <v>1276</v>
      </c>
      <c r="E284" t="s">
        <v>992</v>
      </c>
      <c r="F284" s="4">
        <v>2900</v>
      </c>
      <c r="I284" s="1">
        <v>44473</v>
      </c>
      <c r="J284" s="1">
        <v>44473</v>
      </c>
      <c r="K284" t="s">
        <v>35</v>
      </c>
      <c r="L284">
        <v>1004406222652</v>
      </c>
      <c r="M284" t="s">
        <v>948</v>
      </c>
      <c r="N284" t="s">
        <v>31</v>
      </c>
      <c r="O284" s="3">
        <v>2900</v>
      </c>
      <c r="P284" s="15">
        <f t="shared" si="7"/>
        <v>0</v>
      </c>
    </row>
    <row r="285" spans="1:16" x14ac:dyDescent="0.25">
      <c r="A285" t="s">
        <v>1227</v>
      </c>
      <c r="B285">
        <v>11170</v>
      </c>
      <c r="C285" s="1">
        <v>44474</v>
      </c>
      <c r="D285" t="s">
        <v>1276</v>
      </c>
      <c r="E285" t="s">
        <v>992</v>
      </c>
      <c r="F285" s="4">
        <v>3460</v>
      </c>
      <c r="I285" s="1">
        <v>44473</v>
      </c>
      <c r="J285" s="1">
        <v>44473</v>
      </c>
      <c r="K285" t="s">
        <v>35</v>
      </c>
      <c r="L285">
        <v>1004746832400</v>
      </c>
      <c r="M285" t="s">
        <v>952</v>
      </c>
      <c r="N285" t="s">
        <v>31</v>
      </c>
      <c r="O285" s="3">
        <v>3460</v>
      </c>
      <c r="P285" s="15">
        <f t="shared" si="7"/>
        <v>0</v>
      </c>
    </row>
    <row r="286" spans="1:16" x14ac:dyDescent="0.25">
      <c r="A286" t="s">
        <v>1227</v>
      </c>
      <c r="B286">
        <v>11165</v>
      </c>
      <c r="C286" s="1">
        <v>44475</v>
      </c>
      <c r="D286" t="s">
        <v>1277</v>
      </c>
      <c r="E286" t="s">
        <v>992</v>
      </c>
      <c r="F286" s="10">
        <v>144.4</v>
      </c>
      <c r="I286" s="1">
        <v>44475</v>
      </c>
      <c r="J286" s="1">
        <v>44475</v>
      </c>
      <c r="K286" t="s">
        <v>35</v>
      </c>
      <c r="L286">
        <v>1006956974511</v>
      </c>
      <c r="M286" t="s">
        <v>849</v>
      </c>
      <c r="N286" t="s">
        <v>31</v>
      </c>
      <c r="O286" s="11">
        <v>3645.52</v>
      </c>
      <c r="P286" s="15">
        <v>0</v>
      </c>
    </row>
    <row r="287" spans="1:16" x14ac:dyDescent="0.25">
      <c r="A287" t="s">
        <v>1227</v>
      </c>
      <c r="B287">
        <v>11166</v>
      </c>
      <c r="C287" s="1">
        <v>44475</v>
      </c>
      <c r="D287" t="s">
        <v>1278</v>
      </c>
      <c r="E287" t="s">
        <v>992</v>
      </c>
      <c r="F287" s="10">
        <v>1165.3</v>
      </c>
      <c r="P287" s="15">
        <v>0</v>
      </c>
    </row>
    <row r="288" spans="1:16" x14ac:dyDescent="0.25">
      <c r="A288" t="s">
        <v>1227</v>
      </c>
      <c r="B288">
        <v>11167</v>
      </c>
      <c r="C288" s="1">
        <v>44475</v>
      </c>
      <c r="D288" t="s">
        <v>1279</v>
      </c>
      <c r="E288" t="s">
        <v>992</v>
      </c>
      <c r="F288" s="10">
        <v>2283.29</v>
      </c>
      <c r="P288" s="15">
        <v>0</v>
      </c>
    </row>
    <row r="289" spans="1:22" x14ac:dyDescent="0.25">
      <c r="A289" t="s">
        <v>1227</v>
      </c>
      <c r="B289">
        <v>11168</v>
      </c>
      <c r="C289" s="1">
        <v>44475</v>
      </c>
      <c r="D289" t="s">
        <v>1280</v>
      </c>
      <c r="E289" t="s">
        <v>992</v>
      </c>
      <c r="F289" s="10">
        <v>52.53</v>
      </c>
      <c r="P289" s="15">
        <v>0</v>
      </c>
    </row>
    <row r="290" spans="1:22" x14ac:dyDescent="0.25">
      <c r="C290" s="1"/>
      <c r="F290" s="7"/>
      <c r="I290" s="1">
        <v>44474</v>
      </c>
      <c r="J290" s="1">
        <v>44474</v>
      </c>
      <c r="K290" t="s">
        <v>35</v>
      </c>
      <c r="L290">
        <v>1005850221532</v>
      </c>
      <c r="M290" t="s">
        <v>925</v>
      </c>
      <c r="N290" t="s">
        <v>31</v>
      </c>
      <c r="O290" s="12">
        <v>0.27</v>
      </c>
      <c r="P290" s="16">
        <f t="shared" si="7"/>
        <v>0.27</v>
      </c>
      <c r="Q290" s="1"/>
      <c r="V290" s="3"/>
    </row>
    <row r="291" spans="1:22" x14ac:dyDescent="0.25">
      <c r="C291" s="1"/>
      <c r="F291" s="7"/>
      <c r="I291" s="1">
        <v>44474</v>
      </c>
      <c r="J291" s="1">
        <v>44474</v>
      </c>
      <c r="K291" t="s">
        <v>35</v>
      </c>
      <c r="L291">
        <v>1005850221532</v>
      </c>
      <c r="M291" t="s">
        <v>44</v>
      </c>
      <c r="N291" t="s">
        <v>31</v>
      </c>
      <c r="O291" s="12">
        <v>0.03</v>
      </c>
      <c r="P291" s="16">
        <f t="shared" si="7"/>
        <v>0.03</v>
      </c>
    </row>
    <row r="292" spans="1:22" x14ac:dyDescent="0.25">
      <c r="A292" t="s">
        <v>1227</v>
      </c>
      <c r="B292">
        <v>11171</v>
      </c>
      <c r="C292" s="1">
        <v>44475</v>
      </c>
      <c r="D292" t="s">
        <v>1281</v>
      </c>
      <c r="E292" t="s">
        <v>992</v>
      </c>
      <c r="F292" s="4">
        <v>950</v>
      </c>
      <c r="I292" s="1">
        <v>44475</v>
      </c>
      <c r="J292" s="1">
        <v>44475</v>
      </c>
      <c r="K292" t="s">
        <v>35</v>
      </c>
      <c r="L292">
        <v>1006361148314</v>
      </c>
      <c r="M292" t="s">
        <v>853</v>
      </c>
      <c r="N292" t="s">
        <v>31</v>
      </c>
      <c r="O292" s="3">
        <v>950</v>
      </c>
      <c r="P292" s="15">
        <f t="shared" si="7"/>
        <v>0</v>
      </c>
    </row>
    <row r="293" spans="1:22" x14ac:dyDescent="0.25">
      <c r="A293" t="s">
        <v>1227</v>
      </c>
      <c r="B293">
        <v>11172</v>
      </c>
      <c r="C293" s="1">
        <v>44475</v>
      </c>
      <c r="D293" t="s">
        <v>1282</v>
      </c>
      <c r="E293" t="s">
        <v>992</v>
      </c>
      <c r="F293" s="4">
        <v>533.14</v>
      </c>
      <c r="I293" s="1">
        <v>44475</v>
      </c>
      <c r="J293" s="1">
        <v>44475</v>
      </c>
      <c r="K293" t="s">
        <v>35</v>
      </c>
      <c r="L293">
        <v>1006129492029</v>
      </c>
      <c r="M293" t="s">
        <v>847</v>
      </c>
      <c r="N293" t="s">
        <v>31</v>
      </c>
      <c r="O293" s="3">
        <v>533.14</v>
      </c>
      <c r="P293" s="15">
        <f t="shared" si="7"/>
        <v>0</v>
      </c>
    </row>
    <row r="294" spans="1:22" x14ac:dyDescent="0.25">
      <c r="A294" t="s">
        <v>1227</v>
      </c>
      <c r="B294">
        <v>11174</v>
      </c>
      <c r="C294" s="1">
        <v>44475</v>
      </c>
      <c r="D294" t="s">
        <v>1283</v>
      </c>
      <c r="E294" t="s">
        <v>992</v>
      </c>
      <c r="F294" s="4">
        <v>2615.0500000000002</v>
      </c>
      <c r="I294" s="1">
        <v>44475</v>
      </c>
      <c r="J294" s="1">
        <v>44475</v>
      </c>
      <c r="K294" t="s">
        <v>35</v>
      </c>
      <c r="L294">
        <v>1006777732875</v>
      </c>
      <c r="M294" t="s">
        <v>389</v>
      </c>
      <c r="N294" t="s">
        <v>31</v>
      </c>
      <c r="O294" s="3">
        <v>2615.0500000000002</v>
      </c>
      <c r="P294" s="15">
        <f t="shared" si="7"/>
        <v>0</v>
      </c>
    </row>
    <row r="295" spans="1:22" x14ac:dyDescent="0.25">
      <c r="A295" t="s">
        <v>1227</v>
      </c>
      <c r="B295">
        <v>11173</v>
      </c>
      <c r="C295" s="1">
        <v>44476</v>
      </c>
      <c r="D295" t="s">
        <v>1284</v>
      </c>
      <c r="E295" t="s">
        <v>992</v>
      </c>
      <c r="F295" s="4">
        <v>1900</v>
      </c>
      <c r="I295" s="1">
        <v>44475</v>
      </c>
      <c r="J295" s="1">
        <v>44475</v>
      </c>
      <c r="K295" t="s">
        <v>35</v>
      </c>
      <c r="L295">
        <v>1006391643954</v>
      </c>
      <c r="M295" t="s">
        <v>851</v>
      </c>
      <c r="N295" t="s">
        <v>31</v>
      </c>
      <c r="O295" s="3">
        <v>1900</v>
      </c>
      <c r="P295" s="15">
        <f t="shared" si="7"/>
        <v>0</v>
      </c>
    </row>
    <row r="296" spans="1:22" x14ac:dyDescent="0.25">
      <c r="A296" t="s">
        <v>1227</v>
      </c>
      <c r="B296">
        <v>11175</v>
      </c>
      <c r="C296" s="1">
        <v>44476</v>
      </c>
      <c r="D296" t="s">
        <v>1285</v>
      </c>
      <c r="E296" t="s">
        <v>992</v>
      </c>
      <c r="F296" s="4">
        <v>252.12</v>
      </c>
      <c r="I296" s="1">
        <v>44475</v>
      </c>
      <c r="J296" s="1">
        <v>44475</v>
      </c>
      <c r="K296" t="s">
        <v>35</v>
      </c>
      <c r="L296">
        <v>1006662753741</v>
      </c>
      <c r="M296" t="s">
        <v>845</v>
      </c>
      <c r="N296" t="s">
        <v>31</v>
      </c>
      <c r="O296" s="3">
        <v>252.12</v>
      </c>
      <c r="P296" s="15">
        <f t="shared" si="7"/>
        <v>0</v>
      </c>
    </row>
    <row r="297" spans="1:22" x14ac:dyDescent="0.25">
      <c r="A297" t="s">
        <v>1227</v>
      </c>
      <c r="B297">
        <v>11176</v>
      </c>
      <c r="C297" s="1">
        <v>44476</v>
      </c>
      <c r="D297" t="s">
        <v>1286</v>
      </c>
      <c r="E297" t="s">
        <v>992</v>
      </c>
      <c r="F297" s="4">
        <v>2339.52</v>
      </c>
      <c r="I297" s="1">
        <v>44475</v>
      </c>
      <c r="J297" s="1">
        <v>44475</v>
      </c>
      <c r="K297" t="s">
        <v>35</v>
      </c>
      <c r="L297">
        <v>1006188948012</v>
      </c>
      <c r="M297" t="s">
        <v>389</v>
      </c>
      <c r="N297" t="s">
        <v>31</v>
      </c>
      <c r="O297" s="3">
        <v>2339.52</v>
      </c>
      <c r="P297" s="15">
        <f t="shared" si="7"/>
        <v>0</v>
      </c>
    </row>
    <row r="298" spans="1:22" x14ac:dyDescent="0.25">
      <c r="A298" t="s">
        <v>1227</v>
      </c>
      <c r="B298">
        <v>11177</v>
      </c>
      <c r="C298" s="1">
        <v>44476</v>
      </c>
      <c r="D298" t="s">
        <v>1287</v>
      </c>
      <c r="E298" t="s">
        <v>992</v>
      </c>
      <c r="F298" s="4">
        <v>524.32000000000005</v>
      </c>
      <c r="I298" s="1">
        <v>44475</v>
      </c>
      <c r="J298" s="1">
        <v>44475</v>
      </c>
      <c r="K298" t="s">
        <v>35</v>
      </c>
      <c r="L298">
        <v>1006823981663</v>
      </c>
      <c r="M298" t="s">
        <v>859</v>
      </c>
      <c r="N298" t="s">
        <v>31</v>
      </c>
      <c r="O298" s="3">
        <v>524.32000000000005</v>
      </c>
      <c r="P298" s="15">
        <f t="shared" si="7"/>
        <v>0</v>
      </c>
    </row>
    <row r="299" spans="1:22" x14ac:dyDescent="0.25">
      <c r="A299" t="s">
        <v>1227</v>
      </c>
      <c r="B299">
        <v>11178</v>
      </c>
      <c r="C299" s="1">
        <v>44476</v>
      </c>
      <c r="D299" t="s">
        <v>1288</v>
      </c>
      <c r="E299" t="s">
        <v>992</v>
      </c>
      <c r="F299" s="8">
        <v>0.3</v>
      </c>
      <c r="I299" s="1">
        <v>44475</v>
      </c>
      <c r="J299" s="1">
        <v>44475</v>
      </c>
      <c r="K299" t="s">
        <v>35</v>
      </c>
      <c r="L299">
        <v>1006411791275</v>
      </c>
      <c r="M299" t="s">
        <v>862</v>
      </c>
      <c r="N299" t="s">
        <v>31</v>
      </c>
      <c r="O299" s="9">
        <v>0.27</v>
      </c>
      <c r="P299" s="15">
        <v>0</v>
      </c>
    </row>
    <row r="300" spans="1:22" x14ac:dyDescent="0.25">
      <c r="I300" s="1">
        <v>44475</v>
      </c>
      <c r="J300" s="1">
        <v>44475</v>
      </c>
      <c r="K300" t="s">
        <v>35</v>
      </c>
      <c r="L300">
        <v>1006411791275</v>
      </c>
      <c r="M300" t="s">
        <v>44</v>
      </c>
      <c r="N300" t="s">
        <v>31</v>
      </c>
      <c r="O300" s="9">
        <v>0.03</v>
      </c>
      <c r="P300" s="15">
        <v>0</v>
      </c>
    </row>
    <row r="301" spans="1:22" x14ac:dyDescent="0.25">
      <c r="A301" t="s">
        <v>1227</v>
      </c>
      <c r="B301">
        <v>11179</v>
      </c>
      <c r="C301" s="1">
        <v>44476</v>
      </c>
      <c r="D301" t="s">
        <v>1289</v>
      </c>
      <c r="E301" t="s">
        <v>992</v>
      </c>
      <c r="F301" s="10">
        <v>17.920000000000002</v>
      </c>
      <c r="I301" s="1">
        <v>44475</v>
      </c>
      <c r="J301" s="1">
        <v>44475</v>
      </c>
      <c r="K301" t="s">
        <v>35</v>
      </c>
      <c r="L301">
        <v>1006489512742</v>
      </c>
      <c r="M301" t="s">
        <v>832</v>
      </c>
      <c r="N301" t="s">
        <v>31</v>
      </c>
      <c r="O301" s="11">
        <v>5.32</v>
      </c>
      <c r="P301" s="15">
        <v>0</v>
      </c>
    </row>
    <row r="302" spans="1:22" x14ac:dyDescent="0.25">
      <c r="I302" s="1">
        <v>44475</v>
      </c>
      <c r="J302" s="1">
        <v>44475</v>
      </c>
      <c r="K302" t="s">
        <v>35</v>
      </c>
      <c r="L302">
        <v>1006650097292</v>
      </c>
      <c r="M302" t="s">
        <v>832</v>
      </c>
      <c r="N302" t="s">
        <v>31</v>
      </c>
      <c r="O302" s="11">
        <v>12.6</v>
      </c>
      <c r="P302" s="15">
        <v>0</v>
      </c>
    </row>
    <row r="303" spans="1:22" x14ac:dyDescent="0.25">
      <c r="A303" t="s">
        <v>1227</v>
      </c>
      <c r="B303">
        <v>11184</v>
      </c>
      <c r="C303" s="1">
        <v>44476</v>
      </c>
      <c r="D303" t="s">
        <v>1290</v>
      </c>
      <c r="E303" t="s">
        <v>992</v>
      </c>
      <c r="F303" s="4">
        <v>10979.81</v>
      </c>
      <c r="I303" s="1">
        <v>44480</v>
      </c>
      <c r="J303" s="1">
        <v>44480</v>
      </c>
      <c r="K303" t="s">
        <v>35</v>
      </c>
      <c r="L303">
        <v>211011043540676</v>
      </c>
      <c r="M303" t="s">
        <v>777</v>
      </c>
      <c r="N303" t="s">
        <v>31</v>
      </c>
      <c r="O303" s="3">
        <v>10979.81</v>
      </c>
      <c r="P303" s="15">
        <f t="shared" si="7"/>
        <v>0</v>
      </c>
    </row>
    <row r="304" spans="1:22" x14ac:dyDescent="0.25">
      <c r="A304" t="s">
        <v>1227</v>
      </c>
      <c r="B304">
        <v>11185</v>
      </c>
      <c r="C304" s="1">
        <v>44476</v>
      </c>
      <c r="D304" t="s">
        <v>1291</v>
      </c>
      <c r="E304" t="s">
        <v>992</v>
      </c>
      <c r="F304" s="4">
        <v>14134.29</v>
      </c>
      <c r="I304" s="1">
        <v>44480</v>
      </c>
      <c r="J304" s="1">
        <v>44480</v>
      </c>
      <c r="K304" t="s">
        <v>35</v>
      </c>
      <c r="L304">
        <v>211011014731573</v>
      </c>
      <c r="M304" t="s">
        <v>777</v>
      </c>
      <c r="N304" t="s">
        <v>31</v>
      </c>
      <c r="O304" s="3">
        <v>14134.29</v>
      </c>
      <c r="P304" s="15">
        <f t="shared" si="7"/>
        <v>0</v>
      </c>
    </row>
    <row r="305" spans="1:16" x14ac:dyDescent="0.25">
      <c r="A305" t="s">
        <v>1227</v>
      </c>
      <c r="B305">
        <v>11031</v>
      </c>
      <c r="C305" s="1">
        <v>44480</v>
      </c>
      <c r="D305" t="s">
        <v>1292</v>
      </c>
      <c r="E305" t="s">
        <v>992</v>
      </c>
      <c r="F305" s="4">
        <v>173.95</v>
      </c>
      <c r="I305" s="1">
        <v>44480</v>
      </c>
      <c r="J305" s="1">
        <v>44480</v>
      </c>
      <c r="K305" t="s">
        <v>35</v>
      </c>
      <c r="L305">
        <v>1011896774661</v>
      </c>
      <c r="M305" t="s">
        <v>759</v>
      </c>
      <c r="N305" t="s">
        <v>31</v>
      </c>
      <c r="O305" s="3">
        <v>173.95</v>
      </c>
      <c r="P305" s="15">
        <f t="shared" si="7"/>
        <v>0</v>
      </c>
    </row>
    <row r="306" spans="1:16" x14ac:dyDescent="0.25">
      <c r="A306" t="s">
        <v>1227</v>
      </c>
      <c r="B306">
        <v>11186</v>
      </c>
      <c r="C306" s="1">
        <v>44480</v>
      </c>
      <c r="D306" t="s">
        <v>1293</v>
      </c>
      <c r="E306" t="s">
        <v>992</v>
      </c>
      <c r="F306" s="4">
        <v>288.05</v>
      </c>
      <c r="I306" s="1">
        <v>44480</v>
      </c>
      <c r="J306" s="1">
        <v>44480</v>
      </c>
      <c r="K306" t="s">
        <v>35</v>
      </c>
      <c r="L306">
        <v>1011647486609</v>
      </c>
      <c r="M306" t="s">
        <v>789</v>
      </c>
      <c r="N306" t="s">
        <v>31</v>
      </c>
      <c r="O306" s="3">
        <v>288.05</v>
      </c>
      <c r="P306" s="15">
        <f t="shared" si="7"/>
        <v>0</v>
      </c>
    </row>
    <row r="307" spans="1:16" x14ac:dyDescent="0.25">
      <c r="A307" t="s">
        <v>1227</v>
      </c>
      <c r="B307">
        <v>11187</v>
      </c>
      <c r="C307" s="1">
        <v>44480</v>
      </c>
      <c r="D307" t="s">
        <v>1294</v>
      </c>
      <c r="E307" t="s">
        <v>992</v>
      </c>
      <c r="F307" s="4">
        <v>20.18</v>
      </c>
      <c r="I307" s="1">
        <v>44474</v>
      </c>
      <c r="J307" s="1">
        <v>44474</v>
      </c>
      <c r="K307" t="s">
        <v>35</v>
      </c>
      <c r="L307">
        <v>1005539646799</v>
      </c>
      <c r="M307" t="s">
        <v>922</v>
      </c>
      <c r="N307" t="s">
        <v>31</v>
      </c>
      <c r="O307" s="3">
        <v>20.18</v>
      </c>
      <c r="P307" s="15">
        <f t="shared" si="7"/>
        <v>0</v>
      </c>
    </row>
    <row r="308" spans="1:16" x14ac:dyDescent="0.25">
      <c r="A308" t="s">
        <v>1227</v>
      </c>
      <c r="B308">
        <v>11189</v>
      </c>
      <c r="C308" s="1">
        <v>44480</v>
      </c>
      <c r="D308" t="s">
        <v>1295</v>
      </c>
      <c r="E308" t="s">
        <v>992</v>
      </c>
      <c r="F308" s="4">
        <v>598.36</v>
      </c>
      <c r="I308" s="1">
        <v>44480</v>
      </c>
      <c r="J308" s="1">
        <v>44480</v>
      </c>
      <c r="K308" t="s">
        <v>35</v>
      </c>
      <c r="L308">
        <v>1011212685202</v>
      </c>
      <c r="M308" t="s">
        <v>756</v>
      </c>
      <c r="N308" t="s">
        <v>31</v>
      </c>
      <c r="O308" s="3">
        <v>598.36</v>
      </c>
      <c r="P308" s="15">
        <f t="shared" si="7"/>
        <v>0</v>
      </c>
    </row>
    <row r="309" spans="1:16" x14ac:dyDescent="0.25">
      <c r="A309" t="s">
        <v>1227</v>
      </c>
      <c r="B309">
        <v>11190</v>
      </c>
      <c r="C309" s="1">
        <v>44480</v>
      </c>
      <c r="D309" t="s">
        <v>1296</v>
      </c>
      <c r="E309" t="s">
        <v>992</v>
      </c>
      <c r="F309" s="4">
        <v>58.77</v>
      </c>
      <c r="I309" s="1">
        <v>44480</v>
      </c>
      <c r="J309" s="1">
        <v>44480</v>
      </c>
      <c r="K309" t="s">
        <v>35</v>
      </c>
      <c r="L309">
        <v>1011993574858</v>
      </c>
      <c r="M309" t="s">
        <v>753</v>
      </c>
      <c r="N309" t="s">
        <v>31</v>
      </c>
      <c r="O309" s="3">
        <v>58.77</v>
      </c>
      <c r="P309" s="15">
        <f t="shared" si="7"/>
        <v>0</v>
      </c>
    </row>
    <row r="310" spans="1:16" x14ac:dyDescent="0.25">
      <c r="A310" t="s">
        <v>1227</v>
      </c>
      <c r="B310">
        <v>11191</v>
      </c>
      <c r="C310" s="1">
        <v>44480</v>
      </c>
      <c r="D310" t="s">
        <v>1297</v>
      </c>
      <c r="E310" t="s">
        <v>992</v>
      </c>
      <c r="F310" s="4">
        <v>71.680000000000007</v>
      </c>
      <c r="I310" s="1">
        <v>44488</v>
      </c>
      <c r="J310" s="1">
        <v>44488</v>
      </c>
      <c r="K310" t="s">
        <v>35</v>
      </c>
      <c r="L310">
        <v>211019078109782</v>
      </c>
      <c r="M310" t="s">
        <v>436</v>
      </c>
      <c r="N310" t="s">
        <v>31</v>
      </c>
      <c r="O310" s="3">
        <v>71.680000000000007</v>
      </c>
      <c r="P310" s="15">
        <f t="shared" si="7"/>
        <v>0</v>
      </c>
    </row>
    <row r="311" spans="1:16" x14ac:dyDescent="0.25">
      <c r="A311" t="s">
        <v>1227</v>
      </c>
      <c r="B311">
        <v>11192</v>
      </c>
      <c r="C311" s="1">
        <v>44480</v>
      </c>
      <c r="D311" t="s">
        <v>1298</v>
      </c>
      <c r="E311" t="s">
        <v>992</v>
      </c>
      <c r="F311" s="4">
        <v>1341.12</v>
      </c>
      <c r="I311" s="1">
        <v>44474</v>
      </c>
      <c r="J311" s="1">
        <v>44474</v>
      </c>
      <c r="K311" t="s">
        <v>35</v>
      </c>
      <c r="L311">
        <v>1005060481302</v>
      </c>
      <c r="M311" t="s">
        <v>909</v>
      </c>
      <c r="N311" t="s">
        <v>31</v>
      </c>
      <c r="O311" s="3">
        <v>1341.12</v>
      </c>
      <c r="P311" s="15">
        <f t="shared" si="7"/>
        <v>0</v>
      </c>
    </row>
    <row r="312" spans="1:16" x14ac:dyDescent="0.25">
      <c r="A312" t="s">
        <v>1227</v>
      </c>
      <c r="B312">
        <v>11193</v>
      </c>
      <c r="C312" s="1">
        <v>44480</v>
      </c>
      <c r="D312" t="s">
        <v>1299</v>
      </c>
      <c r="E312" t="s">
        <v>992</v>
      </c>
      <c r="F312" s="4">
        <v>82.4</v>
      </c>
      <c r="I312" s="1">
        <v>44481</v>
      </c>
      <c r="J312" s="1">
        <v>44481</v>
      </c>
      <c r="K312" t="s">
        <v>35</v>
      </c>
      <c r="L312">
        <v>1012395420146</v>
      </c>
      <c r="M312" t="s">
        <v>655</v>
      </c>
      <c r="N312" t="s">
        <v>31</v>
      </c>
      <c r="O312" s="3">
        <v>82.4</v>
      </c>
      <c r="P312" s="15">
        <f t="shared" si="7"/>
        <v>0</v>
      </c>
    </row>
    <row r="313" spans="1:16" x14ac:dyDescent="0.25">
      <c r="A313" t="s">
        <v>1227</v>
      </c>
      <c r="B313">
        <v>11194</v>
      </c>
      <c r="C313" s="1">
        <v>44480</v>
      </c>
      <c r="D313" t="s">
        <v>1289</v>
      </c>
      <c r="E313" t="s">
        <v>992</v>
      </c>
      <c r="F313" s="4">
        <v>16184.14</v>
      </c>
      <c r="I313" s="1">
        <v>44480</v>
      </c>
      <c r="J313" s="1">
        <v>44480</v>
      </c>
      <c r="K313" t="s">
        <v>35</v>
      </c>
      <c r="L313">
        <v>1011810710810</v>
      </c>
      <c r="M313" t="s">
        <v>750</v>
      </c>
      <c r="N313" t="s">
        <v>31</v>
      </c>
      <c r="O313" s="3">
        <v>16184.14</v>
      </c>
      <c r="P313" s="15">
        <f t="shared" si="7"/>
        <v>0</v>
      </c>
    </row>
    <row r="314" spans="1:16" x14ac:dyDescent="0.25">
      <c r="A314" t="s">
        <v>1227</v>
      </c>
      <c r="B314">
        <v>11195</v>
      </c>
      <c r="C314" s="1">
        <v>44480</v>
      </c>
      <c r="D314" t="s">
        <v>1300</v>
      </c>
      <c r="E314" t="s">
        <v>992</v>
      </c>
      <c r="F314" s="4">
        <v>3541.69</v>
      </c>
      <c r="I314" s="1">
        <v>44481</v>
      </c>
      <c r="J314" s="1">
        <v>44481</v>
      </c>
      <c r="K314" t="s">
        <v>35</v>
      </c>
      <c r="L314">
        <v>1012220169637</v>
      </c>
      <c r="M314" t="s">
        <v>655</v>
      </c>
      <c r="N314" t="s">
        <v>31</v>
      </c>
      <c r="O314" s="3">
        <v>3541.69</v>
      </c>
      <c r="P314" s="15">
        <f t="shared" si="7"/>
        <v>0</v>
      </c>
    </row>
    <row r="315" spans="1:16" x14ac:dyDescent="0.25">
      <c r="A315" t="s">
        <v>1227</v>
      </c>
      <c r="B315">
        <v>11196</v>
      </c>
      <c r="C315" s="1">
        <v>44480</v>
      </c>
      <c r="D315" t="s">
        <v>1301</v>
      </c>
      <c r="E315" t="s">
        <v>992</v>
      </c>
      <c r="F315" s="4">
        <v>343.25</v>
      </c>
      <c r="I315" s="1">
        <v>44481</v>
      </c>
      <c r="J315" s="1">
        <v>44481</v>
      </c>
      <c r="K315" t="s">
        <v>35</v>
      </c>
      <c r="L315">
        <v>1012361672954</v>
      </c>
      <c r="M315" t="s">
        <v>655</v>
      </c>
      <c r="N315" t="s">
        <v>31</v>
      </c>
      <c r="O315" s="3">
        <v>343.25</v>
      </c>
      <c r="P315" s="15">
        <f t="shared" si="7"/>
        <v>0</v>
      </c>
    </row>
    <row r="316" spans="1:16" x14ac:dyDescent="0.25">
      <c r="A316" t="s">
        <v>1227</v>
      </c>
      <c r="B316">
        <v>11197</v>
      </c>
      <c r="C316" s="1">
        <v>44480</v>
      </c>
      <c r="D316" t="s">
        <v>1302</v>
      </c>
      <c r="E316" t="s">
        <v>992</v>
      </c>
      <c r="F316" s="4">
        <v>3509.88</v>
      </c>
      <c r="I316" s="1">
        <v>44481</v>
      </c>
      <c r="J316" s="1">
        <v>44481</v>
      </c>
      <c r="K316" t="s">
        <v>35</v>
      </c>
      <c r="L316">
        <v>1012488521398</v>
      </c>
      <c r="M316" t="s">
        <v>655</v>
      </c>
      <c r="N316" t="s">
        <v>31</v>
      </c>
      <c r="O316" s="3">
        <v>3509.88</v>
      </c>
      <c r="P316" s="15">
        <f t="shared" si="7"/>
        <v>0</v>
      </c>
    </row>
    <row r="317" spans="1:16" x14ac:dyDescent="0.25">
      <c r="A317" t="s">
        <v>1227</v>
      </c>
      <c r="B317">
        <v>11198</v>
      </c>
      <c r="C317" s="1">
        <v>44480</v>
      </c>
      <c r="D317" t="s">
        <v>1303</v>
      </c>
      <c r="E317" t="s">
        <v>992</v>
      </c>
      <c r="F317" s="4">
        <v>7784.52</v>
      </c>
      <c r="I317" s="1">
        <v>44481</v>
      </c>
      <c r="J317" s="1">
        <v>44481</v>
      </c>
      <c r="K317" t="s">
        <v>35</v>
      </c>
      <c r="L317">
        <v>1012931450255</v>
      </c>
      <c r="M317" t="s">
        <v>655</v>
      </c>
      <c r="N317" t="s">
        <v>31</v>
      </c>
      <c r="O317" s="3">
        <v>7784.52</v>
      </c>
      <c r="P317" s="15">
        <f t="shared" si="7"/>
        <v>0</v>
      </c>
    </row>
    <row r="318" spans="1:16" x14ac:dyDescent="0.25">
      <c r="A318" t="s">
        <v>1227</v>
      </c>
      <c r="B318">
        <v>11199</v>
      </c>
      <c r="C318" s="1">
        <v>44480</v>
      </c>
      <c r="D318" t="s">
        <v>1304</v>
      </c>
      <c r="E318" t="s">
        <v>992</v>
      </c>
      <c r="F318" s="4">
        <v>27055.78</v>
      </c>
      <c r="I318" s="1">
        <v>44481</v>
      </c>
      <c r="J318" s="1">
        <v>44481</v>
      </c>
      <c r="K318" t="s">
        <v>35</v>
      </c>
      <c r="L318">
        <v>1012627342149</v>
      </c>
      <c r="M318" t="s">
        <v>655</v>
      </c>
      <c r="N318" t="s">
        <v>31</v>
      </c>
      <c r="O318" s="3">
        <v>27055.78</v>
      </c>
      <c r="P318" s="15">
        <f t="shared" si="7"/>
        <v>0</v>
      </c>
    </row>
    <row r="319" spans="1:16" x14ac:dyDescent="0.25">
      <c r="A319" t="s">
        <v>1227</v>
      </c>
      <c r="B319">
        <v>11200</v>
      </c>
      <c r="C319" s="1">
        <v>44481</v>
      </c>
      <c r="D319" t="s">
        <v>1305</v>
      </c>
      <c r="E319" t="s">
        <v>992</v>
      </c>
      <c r="F319" s="13">
        <v>21676.27</v>
      </c>
      <c r="I319" s="1">
        <v>44480</v>
      </c>
      <c r="J319" s="1">
        <v>44480</v>
      </c>
      <c r="K319" t="s">
        <v>35</v>
      </c>
      <c r="L319">
        <v>1011033596273</v>
      </c>
      <c r="M319" t="s">
        <v>747</v>
      </c>
      <c r="N319" t="s">
        <v>31</v>
      </c>
      <c r="O319" s="14">
        <v>25335.86</v>
      </c>
      <c r="P319" s="15">
        <v>0</v>
      </c>
    </row>
    <row r="320" spans="1:16" x14ac:dyDescent="0.25">
      <c r="A320" t="s">
        <v>1227</v>
      </c>
      <c r="B320">
        <v>11329</v>
      </c>
      <c r="C320" s="1">
        <v>44481</v>
      </c>
      <c r="D320" t="s">
        <v>1309</v>
      </c>
      <c r="E320" t="s">
        <v>992</v>
      </c>
      <c r="F320" s="13">
        <v>3659.59</v>
      </c>
      <c r="P320" s="15">
        <v>0</v>
      </c>
    </row>
    <row r="321" spans="1:16" x14ac:dyDescent="0.25">
      <c r="A321" t="s">
        <v>1227</v>
      </c>
      <c r="B321">
        <v>11201</v>
      </c>
      <c r="C321" s="1">
        <v>44481</v>
      </c>
      <c r="D321" t="s">
        <v>1306</v>
      </c>
      <c r="E321" t="s">
        <v>992</v>
      </c>
      <c r="F321" s="8">
        <v>0.44</v>
      </c>
      <c r="I321" s="1">
        <v>44480</v>
      </c>
      <c r="J321" s="1">
        <v>44480</v>
      </c>
      <c r="K321" t="s">
        <v>35</v>
      </c>
      <c r="L321">
        <v>211011034218720</v>
      </c>
      <c r="M321" t="s">
        <v>764</v>
      </c>
      <c r="N321" t="s">
        <v>31</v>
      </c>
      <c r="O321" s="9">
        <v>0.2</v>
      </c>
      <c r="P321" s="15">
        <v>0</v>
      </c>
    </row>
    <row r="322" spans="1:16" x14ac:dyDescent="0.25">
      <c r="C322" s="1"/>
      <c r="F322" s="4"/>
      <c r="I322" s="1">
        <v>44480</v>
      </c>
      <c r="J322" s="1">
        <v>44480</v>
      </c>
      <c r="K322" t="s">
        <v>35</v>
      </c>
      <c r="L322">
        <v>211011034218720</v>
      </c>
      <c r="M322" t="s">
        <v>44</v>
      </c>
      <c r="N322" t="s">
        <v>31</v>
      </c>
      <c r="O322" s="9">
        <v>0.02</v>
      </c>
      <c r="P322" s="15">
        <v>0</v>
      </c>
    </row>
    <row r="323" spans="1:16" x14ac:dyDescent="0.25">
      <c r="C323" s="1"/>
      <c r="F323" s="4"/>
      <c r="I323" s="1">
        <v>44480</v>
      </c>
      <c r="J323" s="1">
        <v>44480</v>
      </c>
      <c r="K323" t="s">
        <v>35</v>
      </c>
      <c r="L323">
        <v>211011097459229</v>
      </c>
      <c r="M323" t="s">
        <v>764</v>
      </c>
      <c r="N323" t="s">
        <v>31</v>
      </c>
      <c r="O323" s="9">
        <v>0.2</v>
      </c>
      <c r="P323" s="15">
        <v>0</v>
      </c>
    </row>
    <row r="324" spans="1:16" x14ac:dyDescent="0.25">
      <c r="C324" s="1"/>
      <c r="F324" s="4"/>
      <c r="I324" s="1">
        <v>44480</v>
      </c>
      <c r="J324" s="1">
        <v>44480</v>
      </c>
      <c r="K324" t="s">
        <v>35</v>
      </c>
      <c r="L324">
        <v>211011097459229</v>
      </c>
      <c r="M324" t="s">
        <v>44</v>
      </c>
      <c r="N324" t="s">
        <v>31</v>
      </c>
      <c r="O324" s="9">
        <v>0.02</v>
      </c>
      <c r="P324" s="15">
        <v>0</v>
      </c>
    </row>
    <row r="325" spans="1:16" x14ac:dyDescent="0.25">
      <c r="A325" t="s">
        <v>1227</v>
      </c>
      <c r="B325">
        <v>11204</v>
      </c>
      <c r="C325" s="1">
        <v>44481</v>
      </c>
      <c r="D325" t="s">
        <v>1099</v>
      </c>
      <c r="E325" t="s">
        <v>992</v>
      </c>
      <c r="F325" s="4">
        <v>700000</v>
      </c>
      <c r="I325" s="1">
        <v>44482</v>
      </c>
      <c r="J325" s="1">
        <v>44482</v>
      </c>
      <c r="K325" t="s">
        <v>35</v>
      </c>
      <c r="L325">
        <v>1013682857074</v>
      </c>
      <c r="M325" t="s">
        <v>680</v>
      </c>
      <c r="N325" t="s">
        <v>31</v>
      </c>
      <c r="O325" s="3">
        <v>700000</v>
      </c>
      <c r="P325" s="15">
        <f t="shared" si="7"/>
        <v>0</v>
      </c>
    </row>
    <row r="326" spans="1:16" x14ac:dyDescent="0.25">
      <c r="A326" t="s">
        <v>1227</v>
      </c>
      <c r="B326">
        <v>11205</v>
      </c>
      <c r="C326" s="1">
        <v>44481</v>
      </c>
      <c r="D326" t="s">
        <v>1307</v>
      </c>
      <c r="E326" t="s">
        <v>992</v>
      </c>
      <c r="F326" s="4">
        <v>366.95</v>
      </c>
      <c r="I326" s="1">
        <v>44481</v>
      </c>
      <c r="J326" s="1">
        <v>44481</v>
      </c>
      <c r="K326" t="s">
        <v>35</v>
      </c>
      <c r="L326">
        <v>1012419048617</v>
      </c>
      <c r="M326" t="s">
        <v>740</v>
      </c>
      <c r="N326" t="s">
        <v>31</v>
      </c>
      <c r="O326" s="3">
        <v>366.95</v>
      </c>
      <c r="P326" s="15">
        <f t="shared" si="7"/>
        <v>0</v>
      </c>
    </row>
    <row r="327" spans="1:16" x14ac:dyDescent="0.25">
      <c r="A327" t="s">
        <v>1227</v>
      </c>
      <c r="B327">
        <v>11206</v>
      </c>
      <c r="C327" s="1">
        <v>44481</v>
      </c>
      <c r="D327" t="s">
        <v>1308</v>
      </c>
      <c r="E327" t="s">
        <v>992</v>
      </c>
      <c r="F327" s="4">
        <v>600.5</v>
      </c>
      <c r="I327" s="1">
        <v>44482</v>
      </c>
      <c r="J327" s="1">
        <v>44482</v>
      </c>
      <c r="K327" t="s">
        <v>35</v>
      </c>
      <c r="L327">
        <v>1013982344271</v>
      </c>
      <c r="M327" t="s">
        <v>681</v>
      </c>
      <c r="N327" t="s">
        <v>31</v>
      </c>
      <c r="O327" s="3">
        <v>600.5</v>
      </c>
      <c r="P327" s="15">
        <f t="shared" si="7"/>
        <v>0</v>
      </c>
    </row>
    <row r="328" spans="1:16" x14ac:dyDescent="0.25">
      <c r="A328" t="s">
        <v>1227</v>
      </c>
      <c r="B328">
        <v>11214</v>
      </c>
      <c r="C328" s="1">
        <v>44482</v>
      </c>
      <c r="D328" t="s">
        <v>1099</v>
      </c>
      <c r="E328" t="s">
        <v>992</v>
      </c>
      <c r="F328" s="4">
        <v>800000</v>
      </c>
      <c r="I328" s="1">
        <v>44482</v>
      </c>
      <c r="J328" s="1">
        <v>44482</v>
      </c>
      <c r="K328" t="s">
        <v>35</v>
      </c>
      <c r="L328">
        <v>1013648267311</v>
      </c>
      <c r="M328" t="s">
        <v>638</v>
      </c>
      <c r="N328" t="s">
        <v>31</v>
      </c>
      <c r="O328" s="3">
        <v>800000</v>
      </c>
      <c r="P328" s="15">
        <f t="shared" si="7"/>
        <v>0</v>
      </c>
    </row>
    <row r="329" spans="1:16" x14ac:dyDescent="0.25">
      <c r="A329" t="s">
        <v>1227</v>
      </c>
      <c r="B329">
        <v>11215</v>
      </c>
      <c r="C329" s="1">
        <v>44482</v>
      </c>
      <c r="D329" t="s">
        <v>1310</v>
      </c>
      <c r="E329" t="s">
        <v>992</v>
      </c>
      <c r="F329" s="4">
        <v>3043.61</v>
      </c>
      <c r="I329" s="1">
        <v>44482</v>
      </c>
      <c r="J329" s="1">
        <v>44482</v>
      </c>
      <c r="K329" t="s">
        <v>35</v>
      </c>
      <c r="L329">
        <v>1013946557528</v>
      </c>
      <c r="M329" t="s">
        <v>389</v>
      </c>
      <c r="N329" t="s">
        <v>31</v>
      </c>
      <c r="O329" s="3">
        <v>3043.61</v>
      </c>
      <c r="P329" s="15">
        <f t="shared" si="7"/>
        <v>0</v>
      </c>
    </row>
    <row r="330" spans="1:16" x14ac:dyDescent="0.25">
      <c r="A330" t="s">
        <v>1227</v>
      </c>
      <c r="B330">
        <v>11216</v>
      </c>
      <c r="C330" s="1">
        <v>44482</v>
      </c>
      <c r="D330" t="s">
        <v>1311</v>
      </c>
      <c r="E330" t="s">
        <v>992</v>
      </c>
      <c r="F330" s="8">
        <v>750</v>
      </c>
      <c r="I330" s="1">
        <v>44482</v>
      </c>
      <c r="J330" s="1">
        <v>44482</v>
      </c>
      <c r="K330" t="s">
        <v>35</v>
      </c>
      <c r="L330">
        <v>1013913066755</v>
      </c>
      <c r="M330" t="s">
        <v>641</v>
      </c>
      <c r="N330" t="s">
        <v>31</v>
      </c>
      <c r="O330" s="9">
        <v>90</v>
      </c>
      <c r="P330" s="15">
        <v>0</v>
      </c>
    </row>
    <row r="331" spans="1:16" x14ac:dyDescent="0.25">
      <c r="C331" s="1"/>
      <c r="F331" s="4"/>
      <c r="I331" s="1">
        <v>44482</v>
      </c>
      <c r="J331" s="1">
        <v>44482</v>
      </c>
      <c r="K331" t="s">
        <v>35</v>
      </c>
      <c r="L331">
        <v>1013303414308</v>
      </c>
      <c r="M331" t="s">
        <v>644</v>
      </c>
      <c r="N331" t="s">
        <v>31</v>
      </c>
      <c r="O331" s="9">
        <v>660</v>
      </c>
      <c r="P331" s="15">
        <v>0</v>
      </c>
    </row>
    <row r="332" spans="1:16" x14ac:dyDescent="0.25">
      <c r="A332" t="s">
        <v>1227</v>
      </c>
      <c r="B332">
        <v>11217</v>
      </c>
      <c r="C332" s="1">
        <v>44482</v>
      </c>
      <c r="D332" t="s">
        <v>1312</v>
      </c>
      <c r="E332" t="s">
        <v>992</v>
      </c>
      <c r="F332" s="4">
        <v>85.48</v>
      </c>
      <c r="I332" s="1">
        <v>44482</v>
      </c>
      <c r="J332" s="1">
        <v>44482</v>
      </c>
      <c r="K332" t="s">
        <v>35</v>
      </c>
      <c r="L332">
        <v>1013483241023</v>
      </c>
      <c r="M332" t="s">
        <v>635</v>
      </c>
      <c r="N332" t="s">
        <v>31</v>
      </c>
      <c r="O332" s="3">
        <v>85.48</v>
      </c>
      <c r="P332" s="15">
        <f t="shared" si="7"/>
        <v>0</v>
      </c>
    </row>
    <row r="333" spans="1:16" x14ac:dyDescent="0.25">
      <c r="A333" t="s">
        <v>1227</v>
      </c>
      <c r="B333">
        <v>11219</v>
      </c>
      <c r="C333" s="1">
        <v>44482</v>
      </c>
      <c r="D333" t="s">
        <v>1313</v>
      </c>
      <c r="E333" t="s">
        <v>992</v>
      </c>
      <c r="F333" s="4">
        <v>3180</v>
      </c>
      <c r="I333" s="1">
        <v>44483</v>
      </c>
      <c r="J333" s="1">
        <v>44483</v>
      </c>
      <c r="K333" t="s">
        <v>35</v>
      </c>
      <c r="L333">
        <v>1014580059816</v>
      </c>
      <c r="M333" t="s">
        <v>604</v>
      </c>
      <c r="N333" t="s">
        <v>31</v>
      </c>
      <c r="O333" s="3">
        <v>3180</v>
      </c>
      <c r="P333" s="15">
        <f t="shared" si="7"/>
        <v>0</v>
      </c>
    </row>
    <row r="334" spans="1:16" x14ac:dyDescent="0.25">
      <c r="A334" t="s">
        <v>1227</v>
      </c>
      <c r="B334">
        <v>11273</v>
      </c>
      <c r="C334" s="1">
        <v>44482</v>
      </c>
      <c r="D334" t="s">
        <v>1107</v>
      </c>
      <c r="E334" t="s">
        <v>992</v>
      </c>
      <c r="F334" s="10">
        <v>182.4</v>
      </c>
      <c r="I334" s="1">
        <v>44482</v>
      </c>
      <c r="J334" s="1">
        <v>44482</v>
      </c>
      <c r="K334" t="s">
        <v>35</v>
      </c>
      <c r="L334">
        <v>1013401570987</v>
      </c>
      <c r="M334" t="s">
        <v>655</v>
      </c>
      <c r="N334" t="s">
        <v>31</v>
      </c>
      <c r="O334" s="11">
        <v>49.98</v>
      </c>
      <c r="P334" s="15">
        <v>0</v>
      </c>
    </row>
    <row r="335" spans="1:16" x14ac:dyDescent="0.25">
      <c r="C335" s="1"/>
      <c r="F335" s="4"/>
      <c r="I335" s="1">
        <v>44482</v>
      </c>
      <c r="J335" s="1">
        <v>44482</v>
      </c>
      <c r="K335" t="s">
        <v>35</v>
      </c>
      <c r="L335">
        <v>1013045273179</v>
      </c>
      <c r="M335" t="s">
        <v>655</v>
      </c>
      <c r="N335" t="s">
        <v>31</v>
      </c>
      <c r="O335" s="11">
        <v>132.41999999999999</v>
      </c>
      <c r="P335" s="15">
        <v>0</v>
      </c>
    </row>
    <row r="336" spans="1:16" x14ac:dyDescent="0.25">
      <c r="A336" t="s">
        <v>1227</v>
      </c>
      <c r="B336">
        <v>11218</v>
      </c>
      <c r="C336" s="1">
        <v>44483</v>
      </c>
      <c r="D336" t="s">
        <v>1298</v>
      </c>
      <c r="E336" t="s">
        <v>992</v>
      </c>
      <c r="F336" s="4">
        <v>528.91</v>
      </c>
      <c r="I336" s="1">
        <v>44483</v>
      </c>
      <c r="J336" s="1">
        <v>44483</v>
      </c>
      <c r="K336" t="s">
        <v>35</v>
      </c>
      <c r="L336">
        <v>1014063208930</v>
      </c>
      <c r="M336" t="s">
        <v>607</v>
      </c>
      <c r="N336" t="s">
        <v>31</v>
      </c>
      <c r="O336" s="3">
        <v>528.91</v>
      </c>
      <c r="P336" s="15">
        <f t="shared" si="7"/>
        <v>0</v>
      </c>
    </row>
    <row r="337" spans="1:16" x14ac:dyDescent="0.25">
      <c r="A337" t="s">
        <v>1227</v>
      </c>
      <c r="B337">
        <v>11220</v>
      </c>
      <c r="C337" s="1">
        <v>44483</v>
      </c>
      <c r="D337" t="s">
        <v>1314</v>
      </c>
      <c r="E337" t="s">
        <v>992</v>
      </c>
      <c r="F337" s="4">
        <v>8279.0499999999993</v>
      </c>
      <c r="I337" s="1">
        <v>44483</v>
      </c>
      <c r="J337" s="1">
        <v>44483</v>
      </c>
      <c r="K337" t="s">
        <v>35</v>
      </c>
      <c r="L337">
        <v>875175</v>
      </c>
      <c r="M337" t="s">
        <v>621</v>
      </c>
      <c r="N337" t="s">
        <v>31</v>
      </c>
      <c r="O337" s="3">
        <v>8279.0499999999993</v>
      </c>
      <c r="P337" s="15">
        <f t="shared" si="7"/>
        <v>0</v>
      </c>
    </row>
    <row r="338" spans="1:16" x14ac:dyDescent="0.25">
      <c r="A338" t="s">
        <v>1227</v>
      </c>
      <c r="B338">
        <v>11221</v>
      </c>
      <c r="C338" s="1">
        <v>44483</v>
      </c>
      <c r="D338" t="s">
        <v>1228</v>
      </c>
      <c r="E338" t="s">
        <v>992</v>
      </c>
      <c r="F338" s="10">
        <v>11177.46</v>
      </c>
      <c r="I338" s="1">
        <v>44487</v>
      </c>
      <c r="J338" s="1">
        <v>44487</v>
      </c>
      <c r="K338" t="s">
        <v>35</v>
      </c>
      <c r="L338">
        <v>1018022676107</v>
      </c>
      <c r="M338" t="s">
        <v>488</v>
      </c>
      <c r="N338" t="s">
        <v>31</v>
      </c>
      <c r="O338" s="11">
        <v>142286.34</v>
      </c>
      <c r="P338" s="15">
        <v>0</v>
      </c>
    </row>
    <row r="339" spans="1:16" x14ac:dyDescent="0.25">
      <c r="A339" t="s">
        <v>1227</v>
      </c>
      <c r="B339">
        <v>11222</v>
      </c>
      <c r="C339" s="1">
        <v>44483</v>
      </c>
      <c r="D339" t="s">
        <v>1229</v>
      </c>
      <c r="E339" t="s">
        <v>992</v>
      </c>
      <c r="F339" s="10">
        <v>1162.53</v>
      </c>
      <c r="P339" s="15">
        <v>0</v>
      </c>
    </row>
    <row r="340" spans="1:16" x14ac:dyDescent="0.25">
      <c r="A340" t="s">
        <v>1227</v>
      </c>
      <c r="B340">
        <v>11223</v>
      </c>
      <c r="C340" s="1">
        <v>44483</v>
      </c>
      <c r="D340" t="s">
        <v>1230</v>
      </c>
      <c r="E340" t="s">
        <v>992</v>
      </c>
      <c r="F340" s="10">
        <v>72.12</v>
      </c>
      <c r="P340" s="15">
        <v>0</v>
      </c>
    </row>
    <row r="341" spans="1:16" x14ac:dyDescent="0.25">
      <c r="A341" t="s">
        <v>1227</v>
      </c>
      <c r="B341">
        <v>11224</v>
      </c>
      <c r="C341" s="1">
        <v>44483</v>
      </c>
      <c r="D341" t="s">
        <v>1231</v>
      </c>
      <c r="E341" t="s">
        <v>992</v>
      </c>
      <c r="F341" s="10">
        <v>13809.43</v>
      </c>
      <c r="P341" s="15">
        <v>0</v>
      </c>
    </row>
    <row r="342" spans="1:16" x14ac:dyDescent="0.25">
      <c r="A342" t="s">
        <v>1227</v>
      </c>
      <c r="B342">
        <v>11225</v>
      </c>
      <c r="C342" s="1">
        <v>44483</v>
      </c>
      <c r="D342" t="s">
        <v>1315</v>
      </c>
      <c r="E342" t="s">
        <v>992</v>
      </c>
      <c r="F342" s="10">
        <v>36734.949999999997</v>
      </c>
      <c r="P342" s="15">
        <v>0</v>
      </c>
    </row>
    <row r="343" spans="1:16" x14ac:dyDescent="0.25">
      <c r="A343" t="s">
        <v>1227</v>
      </c>
      <c r="B343">
        <v>11226</v>
      </c>
      <c r="C343" s="1">
        <v>44483</v>
      </c>
      <c r="D343" t="s">
        <v>1316</v>
      </c>
      <c r="E343" t="s">
        <v>992</v>
      </c>
      <c r="F343" s="10">
        <v>10141.65</v>
      </c>
      <c r="P343" s="15">
        <v>0</v>
      </c>
    </row>
    <row r="344" spans="1:16" x14ac:dyDescent="0.25">
      <c r="A344" t="s">
        <v>1227</v>
      </c>
      <c r="B344">
        <v>11227</v>
      </c>
      <c r="C344" s="1">
        <v>44483</v>
      </c>
      <c r="D344" t="s">
        <v>1232</v>
      </c>
      <c r="E344" t="s">
        <v>992</v>
      </c>
      <c r="F344" s="10">
        <v>4028.17</v>
      </c>
      <c r="P344" s="15">
        <v>0</v>
      </c>
    </row>
    <row r="345" spans="1:16" x14ac:dyDescent="0.25">
      <c r="A345" t="s">
        <v>1227</v>
      </c>
      <c r="B345">
        <v>11228</v>
      </c>
      <c r="C345" s="1">
        <v>44483</v>
      </c>
      <c r="D345" t="s">
        <v>1233</v>
      </c>
      <c r="E345" t="s">
        <v>992</v>
      </c>
      <c r="F345" s="10">
        <v>124.45</v>
      </c>
      <c r="P345" s="15">
        <v>0</v>
      </c>
    </row>
    <row r="346" spans="1:16" x14ac:dyDescent="0.25">
      <c r="A346" t="s">
        <v>1227</v>
      </c>
      <c r="B346">
        <v>11229</v>
      </c>
      <c r="C346" s="1">
        <v>44483</v>
      </c>
      <c r="D346" t="s">
        <v>1317</v>
      </c>
      <c r="E346" t="s">
        <v>992</v>
      </c>
      <c r="F346" s="10">
        <v>1720.26</v>
      </c>
      <c r="P346" s="15">
        <v>0</v>
      </c>
    </row>
    <row r="347" spans="1:16" x14ac:dyDescent="0.25">
      <c r="A347" t="s">
        <v>1227</v>
      </c>
      <c r="B347">
        <v>11230</v>
      </c>
      <c r="C347" s="1">
        <v>44483</v>
      </c>
      <c r="D347" t="s">
        <v>1234</v>
      </c>
      <c r="E347" t="s">
        <v>992</v>
      </c>
      <c r="F347" s="10">
        <v>2227.88</v>
      </c>
      <c r="P347" s="15">
        <v>0</v>
      </c>
    </row>
    <row r="348" spans="1:16" x14ac:dyDescent="0.25">
      <c r="A348" t="s">
        <v>1227</v>
      </c>
      <c r="B348">
        <v>11231</v>
      </c>
      <c r="C348" s="1">
        <v>44483</v>
      </c>
      <c r="D348" t="s">
        <v>1237</v>
      </c>
      <c r="E348" t="s">
        <v>992</v>
      </c>
      <c r="F348" s="10">
        <v>32.42</v>
      </c>
      <c r="P348" s="15">
        <v>0</v>
      </c>
    </row>
    <row r="349" spans="1:16" x14ac:dyDescent="0.25">
      <c r="A349" t="s">
        <v>1227</v>
      </c>
      <c r="B349">
        <v>11232</v>
      </c>
      <c r="C349" s="1">
        <v>44483</v>
      </c>
      <c r="D349" t="s">
        <v>1238</v>
      </c>
      <c r="E349" t="s">
        <v>992</v>
      </c>
      <c r="F349" s="10">
        <v>696.08</v>
      </c>
      <c r="P349" s="15">
        <v>0</v>
      </c>
    </row>
    <row r="350" spans="1:16" x14ac:dyDescent="0.25">
      <c r="A350" t="s">
        <v>1227</v>
      </c>
      <c r="B350">
        <v>11233</v>
      </c>
      <c r="C350" s="1">
        <v>44483</v>
      </c>
      <c r="D350" t="s">
        <v>1318</v>
      </c>
      <c r="E350" t="s">
        <v>992</v>
      </c>
      <c r="F350" s="10">
        <v>616.61</v>
      </c>
      <c r="P350" s="15">
        <v>0</v>
      </c>
    </row>
    <row r="351" spans="1:16" x14ac:dyDescent="0.25">
      <c r="A351" t="s">
        <v>1227</v>
      </c>
      <c r="B351">
        <v>11234</v>
      </c>
      <c r="C351" s="1">
        <v>44483</v>
      </c>
      <c r="D351" t="s">
        <v>1239</v>
      </c>
      <c r="E351" t="s">
        <v>992</v>
      </c>
      <c r="F351" s="10">
        <v>11384.82</v>
      </c>
      <c r="P351" s="15">
        <v>0</v>
      </c>
    </row>
    <row r="352" spans="1:16" x14ac:dyDescent="0.25">
      <c r="A352" t="s">
        <v>1227</v>
      </c>
      <c r="B352">
        <v>11235</v>
      </c>
      <c r="C352" s="1">
        <v>44483</v>
      </c>
      <c r="D352" t="s">
        <v>1319</v>
      </c>
      <c r="E352" t="s">
        <v>992</v>
      </c>
      <c r="F352" s="10">
        <v>436.25</v>
      </c>
      <c r="P352" s="15">
        <v>0</v>
      </c>
    </row>
    <row r="353" spans="1:16" x14ac:dyDescent="0.25">
      <c r="A353" t="s">
        <v>1227</v>
      </c>
      <c r="B353">
        <v>11236</v>
      </c>
      <c r="C353" s="1">
        <v>44483</v>
      </c>
      <c r="D353" t="s">
        <v>1320</v>
      </c>
      <c r="E353" t="s">
        <v>992</v>
      </c>
      <c r="F353" s="10">
        <v>1059.68</v>
      </c>
      <c r="P353" s="15">
        <v>0</v>
      </c>
    </row>
    <row r="354" spans="1:16" x14ac:dyDescent="0.25">
      <c r="A354" t="s">
        <v>1227</v>
      </c>
      <c r="B354">
        <v>11237</v>
      </c>
      <c r="C354" s="1">
        <v>44483</v>
      </c>
      <c r="D354" t="s">
        <v>1242</v>
      </c>
      <c r="E354" t="s">
        <v>992</v>
      </c>
      <c r="F354" s="10">
        <v>13246.78</v>
      </c>
      <c r="P354" s="15">
        <v>0</v>
      </c>
    </row>
    <row r="355" spans="1:16" x14ac:dyDescent="0.25">
      <c r="A355" t="s">
        <v>1227</v>
      </c>
      <c r="B355">
        <v>11238</v>
      </c>
      <c r="C355" s="1">
        <v>44483</v>
      </c>
      <c r="D355" t="s">
        <v>1321</v>
      </c>
      <c r="E355" t="s">
        <v>992</v>
      </c>
      <c r="F355" s="10">
        <v>184.04</v>
      </c>
      <c r="P355" s="15">
        <v>0</v>
      </c>
    </row>
    <row r="356" spans="1:16" x14ac:dyDescent="0.25">
      <c r="A356" t="s">
        <v>1227</v>
      </c>
      <c r="B356">
        <v>11239</v>
      </c>
      <c r="C356" s="1">
        <v>44483</v>
      </c>
      <c r="D356" t="s">
        <v>1322</v>
      </c>
      <c r="E356" t="s">
        <v>992</v>
      </c>
      <c r="F356" s="10">
        <v>96.55</v>
      </c>
      <c r="P356" s="15">
        <v>0</v>
      </c>
    </row>
    <row r="357" spans="1:16" x14ac:dyDescent="0.25">
      <c r="A357" t="s">
        <v>1227</v>
      </c>
      <c r="B357">
        <v>11240</v>
      </c>
      <c r="C357" s="1">
        <v>44483</v>
      </c>
      <c r="D357" t="s">
        <v>1323</v>
      </c>
      <c r="E357" t="s">
        <v>992</v>
      </c>
      <c r="F357" s="10">
        <v>1390.35</v>
      </c>
      <c r="P357" s="15">
        <v>0</v>
      </c>
    </row>
    <row r="358" spans="1:16" x14ac:dyDescent="0.25">
      <c r="A358" t="s">
        <v>1227</v>
      </c>
      <c r="B358">
        <v>11241</v>
      </c>
      <c r="C358" s="1">
        <v>44483</v>
      </c>
      <c r="D358" t="s">
        <v>1324</v>
      </c>
      <c r="E358" t="s">
        <v>992</v>
      </c>
      <c r="F358" s="10">
        <v>24.35</v>
      </c>
      <c r="P358" s="15">
        <v>0</v>
      </c>
    </row>
    <row r="359" spans="1:16" x14ac:dyDescent="0.25">
      <c r="A359" t="s">
        <v>1227</v>
      </c>
      <c r="B359">
        <v>11242</v>
      </c>
      <c r="C359" s="1">
        <v>44483</v>
      </c>
      <c r="D359" t="s">
        <v>1243</v>
      </c>
      <c r="E359" t="s">
        <v>992</v>
      </c>
      <c r="F359" s="10">
        <v>326.2</v>
      </c>
      <c r="P359" s="15">
        <v>0</v>
      </c>
    </row>
    <row r="360" spans="1:16" x14ac:dyDescent="0.25">
      <c r="A360" t="s">
        <v>1227</v>
      </c>
      <c r="B360">
        <v>11243</v>
      </c>
      <c r="C360" s="1">
        <v>44483</v>
      </c>
      <c r="D360" t="s">
        <v>1325</v>
      </c>
      <c r="E360" t="s">
        <v>992</v>
      </c>
      <c r="F360" s="10">
        <v>60.7</v>
      </c>
      <c r="P360" s="15">
        <v>0</v>
      </c>
    </row>
    <row r="361" spans="1:16" x14ac:dyDescent="0.25">
      <c r="A361" t="s">
        <v>1227</v>
      </c>
      <c r="B361">
        <v>11244</v>
      </c>
      <c r="C361" s="1">
        <v>44483</v>
      </c>
      <c r="D361" t="s">
        <v>1326</v>
      </c>
      <c r="E361" t="s">
        <v>992</v>
      </c>
      <c r="F361" s="10">
        <v>3884.96</v>
      </c>
      <c r="P361" s="15">
        <v>0</v>
      </c>
    </row>
    <row r="362" spans="1:16" x14ac:dyDescent="0.25">
      <c r="A362" t="s">
        <v>1227</v>
      </c>
      <c r="B362">
        <v>11245</v>
      </c>
      <c r="C362" s="1">
        <v>44483</v>
      </c>
      <c r="D362" t="s">
        <v>1327</v>
      </c>
      <c r="E362" t="s">
        <v>992</v>
      </c>
      <c r="F362" s="10">
        <v>701.47</v>
      </c>
      <c r="P362" s="15">
        <v>0</v>
      </c>
    </row>
    <row r="363" spans="1:16" x14ac:dyDescent="0.25">
      <c r="A363" t="s">
        <v>1227</v>
      </c>
      <c r="B363">
        <v>11246</v>
      </c>
      <c r="C363" s="1">
        <v>44483</v>
      </c>
      <c r="D363" t="s">
        <v>1328</v>
      </c>
      <c r="E363" t="s">
        <v>992</v>
      </c>
      <c r="F363" s="10">
        <v>1369.74</v>
      </c>
      <c r="P363" s="15">
        <v>0</v>
      </c>
    </row>
    <row r="364" spans="1:16" x14ac:dyDescent="0.25">
      <c r="A364" t="s">
        <v>1227</v>
      </c>
      <c r="B364">
        <v>11247</v>
      </c>
      <c r="C364" s="1">
        <v>44483</v>
      </c>
      <c r="D364" t="s">
        <v>1329</v>
      </c>
      <c r="E364" t="s">
        <v>992</v>
      </c>
      <c r="F364" s="10">
        <v>50</v>
      </c>
      <c r="P364" s="15">
        <v>0</v>
      </c>
    </row>
    <row r="365" spans="1:16" x14ac:dyDescent="0.25">
      <c r="A365" t="s">
        <v>1227</v>
      </c>
      <c r="B365">
        <v>11248</v>
      </c>
      <c r="C365" s="1">
        <v>44483</v>
      </c>
      <c r="D365" t="s">
        <v>1330</v>
      </c>
      <c r="E365" t="s">
        <v>992</v>
      </c>
      <c r="F365" s="10">
        <v>961.36</v>
      </c>
      <c r="P365" s="15">
        <v>0</v>
      </c>
    </row>
    <row r="366" spans="1:16" x14ac:dyDescent="0.25">
      <c r="A366" t="s">
        <v>1227</v>
      </c>
      <c r="B366">
        <v>11249</v>
      </c>
      <c r="C366" s="1">
        <v>44483</v>
      </c>
      <c r="D366" t="s">
        <v>1331</v>
      </c>
      <c r="E366" t="s">
        <v>992</v>
      </c>
      <c r="F366" s="10">
        <v>403.4</v>
      </c>
      <c r="P366" s="15">
        <v>0</v>
      </c>
    </row>
    <row r="367" spans="1:16" x14ac:dyDescent="0.25">
      <c r="A367" t="s">
        <v>1227</v>
      </c>
      <c r="B367">
        <v>11250</v>
      </c>
      <c r="C367" s="1">
        <v>44483</v>
      </c>
      <c r="D367" t="s">
        <v>1332</v>
      </c>
      <c r="E367" t="s">
        <v>992</v>
      </c>
      <c r="F367" s="10">
        <v>611.1</v>
      </c>
      <c r="P367" s="15">
        <v>0</v>
      </c>
    </row>
    <row r="368" spans="1:16" x14ac:dyDescent="0.25">
      <c r="A368" t="s">
        <v>1227</v>
      </c>
      <c r="B368">
        <v>11251</v>
      </c>
      <c r="C368" s="1">
        <v>44483</v>
      </c>
      <c r="D368" t="s">
        <v>1252</v>
      </c>
      <c r="E368" t="s">
        <v>992</v>
      </c>
      <c r="F368" s="10">
        <v>103.65</v>
      </c>
      <c r="P368" s="15">
        <v>0</v>
      </c>
    </row>
    <row r="369" spans="1:16" x14ac:dyDescent="0.25">
      <c r="A369" t="s">
        <v>1227</v>
      </c>
      <c r="B369">
        <v>11252</v>
      </c>
      <c r="C369" s="1">
        <v>44483</v>
      </c>
      <c r="D369" t="s">
        <v>1253</v>
      </c>
      <c r="E369" t="s">
        <v>992</v>
      </c>
      <c r="F369" s="10">
        <v>200.28</v>
      </c>
      <c r="P369" s="15">
        <v>0</v>
      </c>
    </row>
    <row r="370" spans="1:16" x14ac:dyDescent="0.25">
      <c r="A370" t="s">
        <v>1227</v>
      </c>
      <c r="B370">
        <v>11253</v>
      </c>
      <c r="C370" s="1">
        <v>44483</v>
      </c>
      <c r="D370" t="s">
        <v>1333</v>
      </c>
      <c r="E370" t="s">
        <v>992</v>
      </c>
      <c r="F370" s="10">
        <v>662.02</v>
      </c>
      <c r="P370" s="15">
        <v>0</v>
      </c>
    </row>
    <row r="371" spans="1:16" x14ac:dyDescent="0.25">
      <c r="A371" t="s">
        <v>1227</v>
      </c>
      <c r="B371">
        <v>11254</v>
      </c>
      <c r="C371" s="1">
        <v>44483</v>
      </c>
      <c r="D371" t="s">
        <v>1334</v>
      </c>
      <c r="E371" t="s">
        <v>992</v>
      </c>
      <c r="F371" s="10">
        <v>198.36</v>
      </c>
      <c r="P371" s="15">
        <v>0</v>
      </c>
    </row>
    <row r="372" spans="1:16" x14ac:dyDescent="0.25">
      <c r="A372" t="s">
        <v>1227</v>
      </c>
      <c r="B372">
        <v>11255</v>
      </c>
      <c r="C372" s="1">
        <v>44483</v>
      </c>
      <c r="D372" t="s">
        <v>1256</v>
      </c>
      <c r="E372" t="s">
        <v>992</v>
      </c>
      <c r="F372" s="10">
        <v>107.87</v>
      </c>
      <c r="P372" s="15">
        <v>0</v>
      </c>
    </row>
    <row r="373" spans="1:16" x14ac:dyDescent="0.25">
      <c r="A373" t="s">
        <v>1227</v>
      </c>
      <c r="B373">
        <v>11256</v>
      </c>
      <c r="C373" s="1">
        <v>44483</v>
      </c>
      <c r="D373" t="s">
        <v>1257</v>
      </c>
      <c r="E373" t="s">
        <v>992</v>
      </c>
      <c r="F373" s="10">
        <v>1100</v>
      </c>
      <c r="P373" s="15">
        <v>0</v>
      </c>
    </row>
    <row r="374" spans="1:16" x14ac:dyDescent="0.25">
      <c r="A374" t="s">
        <v>1227</v>
      </c>
      <c r="B374">
        <v>11257</v>
      </c>
      <c r="C374" s="1">
        <v>44483</v>
      </c>
      <c r="D374" t="s">
        <v>1335</v>
      </c>
      <c r="E374" t="s">
        <v>992</v>
      </c>
      <c r="F374" s="10">
        <v>302.55</v>
      </c>
      <c r="P374" s="15">
        <v>0</v>
      </c>
    </row>
    <row r="375" spans="1:16" x14ac:dyDescent="0.25">
      <c r="A375" t="s">
        <v>1227</v>
      </c>
      <c r="B375">
        <v>11258</v>
      </c>
      <c r="C375" s="1">
        <v>44483</v>
      </c>
      <c r="D375" t="s">
        <v>1336</v>
      </c>
      <c r="E375" t="s">
        <v>992</v>
      </c>
      <c r="F375" s="10">
        <v>619.9</v>
      </c>
      <c r="P375" s="15">
        <v>0</v>
      </c>
    </row>
    <row r="376" spans="1:16" x14ac:dyDescent="0.25">
      <c r="A376" t="s">
        <v>1227</v>
      </c>
      <c r="B376">
        <v>11259</v>
      </c>
      <c r="C376" s="1">
        <v>44483</v>
      </c>
      <c r="D376" t="s">
        <v>1337</v>
      </c>
      <c r="E376" t="s">
        <v>992</v>
      </c>
      <c r="F376" s="10">
        <v>1868.74</v>
      </c>
      <c r="P376" s="15">
        <v>0</v>
      </c>
    </row>
    <row r="377" spans="1:16" x14ac:dyDescent="0.25">
      <c r="A377" t="s">
        <v>1227</v>
      </c>
      <c r="B377">
        <v>11260</v>
      </c>
      <c r="C377" s="1">
        <v>44483</v>
      </c>
      <c r="D377" t="s">
        <v>1338</v>
      </c>
      <c r="E377" t="s">
        <v>992</v>
      </c>
      <c r="F377" s="10">
        <v>229.16</v>
      </c>
      <c r="P377" s="15">
        <v>0</v>
      </c>
    </row>
    <row r="378" spans="1:16" x14ac:dyDescent="0.25">
      <c r="A378" t="s">
        <v>1227</v>
      </c>
      <c r="B378">
        <v>11261</v>
      </c>
      <c r="C378" s="1">
        <v>44483</v>
      </c>
      <c r="D378" t="s">
        <v>1339</v>
      </c>
      <c r="E378" t="s">
        <v>992</v>
      </c>
      <c r="F378" s="10">
        <v>1708.4</v>
      </c>
      <c r="P378" s="15">
        <v>0</v>
      </c>
    </row>
    <row r="379" spans="1:16" x14ac:dyDescent="0.25">
      <c r="A379" t="s">
        <v>1227</v>
      </c>
      <c r="B379">
        <v>11262</v>
      </c>
      <c r="C379" s="1">
        <v>44483</v>
      </c>
      <c r="D379" t="s">
        <v>1259</v>
      </c>
      <c r="E379" t="s">
        <v>992</v>
      </c>
      <c r="F379" s="10">
        <v>1196.4000000000001</v>
      </c>
      <c r="P379" s="15">
        <v>0</v>
      </c>
    </row>
    <row r="380" spans="1:16" x14ac:dyDescent="0.25">
      <c r="A380" t="s">
        <v>1227</v>
      </c>
      <c r="B380">
        <v>11263</v>
      </c>
      <c r="C380" s="1">
        <v>44483</v>
      </c>
      <c r="D380" t="s">
        <v>1261</v>
      </c>
      <c r="E380" t="s">
        <v>992</v>
      </c>
      <c r="F380" s="10">
        <v>1381.12</v>
      </c>
      <c r="P380" s="15">
        <v>0</v>
      </c>
    </row>
    <row r="381" spans="1:16" x14ac:dyDescent="0.25">
      <c r="A381" t="s">
        <v>1227</v>
      </c>
      <c r="B381">
        <v>11264</v>
      </c>
      <c r="C381" s="1">
        <v>44483</v>
      </c>
      <c r="D381" t="s">
        <v>1340</v>
      </c>
      <c r="E381" t="s">
        <v>992</v>
      </c>
      <c r="F381" s="10">
        <v>495</v>
      </c>
      <c r="P381" s="15">
        <v>0</v>
      </c>
    </row>
    <row r="382" spans="1:16" x14ac:dyDescent="0.25">
      <c r="A382" t="s">
        <v>1227</v>
      </c>
      <c r="B382">
        <v>11265</v>
      </c>
      <c r="C382" s="1">
        <v>44483</v>
      </c>
      <c r="D382" t="s">
        <v>1341</v>
      </c>
      <c r="E382" t="s">
        <v>992</v>
      </c>
      <c r="F382" s="10">
        <v>262.74</v>
      </c>
      <c r="P382" s="15">
        <v>0</v>
      </c>
    </row>
    <row r="383" spans="1:16" x14ac:dyDescent="0.25">
      <c r="A383" t="s">
        <v>1227</v>
      </c>
      <c r="B383">
        <v>11266</v>
      </c>
      <c r="C383" s="1">
        <v>44483</v>
      </c>
      <c r="D383" t="s">
        <v>1342</v>
      </c>
      <c r="E383" t="s">
        <v>992</v>
      </c>
      <c r="F383" s="10">
        <v>8940.59</v>
      </c>
      <c r="P383" s="15">
        <v>0</v>
      </c>
    </row>
    <row r="384" spans="1:16" x14ac:dyDescent="0.25">
      <c r="A384" t="s">
        <v>1227</v>
      </c>
      <c r="B384">
        <v>11267</v>
      </c>
      <c r="C384" s="1">
        <v>44483</v>
      </c>
      <c r="D384" t="s">
        <v>1262</v>
      </c>
      <c r="E384" t="s">
        <v>992</v>
      </c>
      <c r="F384" s="10">
        <v>1452.24</v>
      </c>
      <c r="P384" s="15">
        <v>0</v>
      </c>
    </row>
    <row r="385" spans="1:16" x14ac:dyDescent="0.25">
      <c r="A385" t="s">
        <v>1227</v>
      </c>
      <c r="B385">
        <v>11268</v>
      </c>
      <c r="C385" s="1">
        <v>44483</v>
      </c>
      <c r="D385" t="s">
        <v>1343</v>
      </c>
      <c r="E385" t="s">
        <v>992</v>
      </c>
      <c r="F385" s="10">
        <v>108.77</v>
      </c>
      <c r="P385" s="15">
        <v>0</v>
      </c>
    </row>
    <row r="386" spans="1:16" x14ac:dyDescent="0.25">
      <c r="A386" t="s">
        <v>1227</v>
      </c>
      <c r="B386">
        <v>11269</v>
      </c>
      <c r="C386" s="1">
        <v>44483</v>
      </c>
      <c r="D386" t="s">
        <v>1264</v>
      </c>
      <c r="E386" t="s">
        <v>992</v>
      </c>
      <c r="F386" s="10">
        <v>600.6</v>
      </c>
      <c r="P386" s="15">
        <v>0</v>
      </c>
    </row>
    <row r="387" spans="1:16" x14ac:dyDescent="0.25">
      <c r="A387" t="s">
        <v>1227</v>
      </c>
      <c r="B387">
        <v>11270</v>
      </c>
      <c r="C387" s="1">
        <v>44483</v>
      </c>
      <c r="D387" t="s">
        <v>1344</v>
      </c>
      <c r="E387" t="s">
        <v>992</v>
      </c>
      <c r="F387" s="10">
        <v>1371.56</v>
      </c>
      <c r="P387" s="15">
        <v>0</v>
      </c>
    </row>
    <row r="388" spans="1:16" x14ac:dyDescent="0.25">
      <c r="A388" t="s">
        <v>1227</v>
      </c>
      <c r="B388">
        <v>11271</v>
      </c>
      <c r="C388" s="1">
        <v>44483</v>
      </c>
      <c r="D388" t="s">
        <v>1345</v>
      </c>
      <c r="E388" t="s">
        <v>992</v>
      </c>
      <c r="F388" s="10">
        <v>640.63</v>
      </c>
      <c r="P388" s="15">
        <v>0</v>
      </c>
    </row>
    <row r="389" spans="1:16" x14ac:dyDescent="0.25">
      <c r="A389" t="s">
        <v>1227</v>
      </c>
      <c r="B389">
        <v>11272</v>
      </c>
      <c r="C389" s="1">
        <v>44483</v>
      </c>
      <c r="D389" t="s">
        <v>1346</v>
      </c>
      <c r="E389" t="s">
        <v>992</v>
      </c>
      <c r="F389" s="8">
        <v>13.78</v>
      </c>
      <c r="I389" s="1">
        <v>44483</v>
      </c>
      <c r="J389" s="1">
        <v>44483</v>
      </c>
      <c r="K389" t="s">
        <v>35</v>
      </c>
      <c r="L389">
        <v>1014187300421</v>
      </c>
      <c r="M389" t="s">
        <v>581</v>
      </c>
      <c r="N389" t="s">
        <v>31</v>
      </c>
      <c r="O389" s="9">
        <v>1002.08</v>
      </c>
      <c r="P389" s="15">
        <v>0</v>
      </c>
    </row>
    <row r="390" spans="1:16" x14ac:dyDescent="0.25">
      <c r="A390" t="s">
        <v>1227</v>
      </c>
      <c r="B390">
        <v>11274</v>
      </c>
      <c r="C390" s="1">
        <v>44483</v>
      </c>
      <c r="D390" t="s">
        <v>1347</v>
      </c>
      <c r="E390" t="s">
        <v>992</v>
      </c>
      <c r="F390" s="8">
        <v>988.3</v>
      </c>
      <c r="P390" s="15">
        <v>0</v>
      </c>
    </row>
    <row r="391" spans="1:16" x14ac:dyDescent="0.25">
      <c r="A391" t="s">
        <v>1227</v>
      </c>
      <c r="B391">
        <v>11276</v>
      </c>
      <c r="C391" s="1">
        <v>44484</v>
      </c>
      <c r="D391" t="s">
        <v>1348</v>
      </c>
      <c r="E391" t="s">
        <v>992</v>
      </c>
      <c r="F391" s="4">
        <v>4628.3599999999997</v>
      </c>
      <c r="I391" s="1">
        <v>44484</v>
      </c>
      <c r="J391" s="1">
        <v>44484</v>
      </c>
      <c r="K391" t="s">
        <v>35</v>
      </c>
      <c r="L391">
        <v>1015534050997</v>
      </c>
      <c r="M391" t="s">
        <v>128</v>
      </c>
      <c r="N391" t="s">
        <v>31</v>
      </c>
      <c r="O391" s="3">
        <v>4628.3599999999997</v>
      </c>
      <c r="P391" s="15">
        <f>O391-F391</f>
        <v>0</v>
      </c>
    </row>
    <row r="392" spans="1:16" x14ac:dyDescent="0.25">
      <c r="A392" t="s">
        <v>1227</v>
      </c>
      <c r="B392">
        <v>11277</v>
      </c>
      <c r="C392" s="1">
        <v>44484</v>
      </c>
      <c r="D392" t="s">
        <v>1349</v>
      </c>
      <c r="E392" t="s">
        <v>992</v>
      </c>
      <c r="F392" s="8">
        <v>33300.33</v>
      </c>
      <c r="I392" s="1">
        <v>44484</v>
      </c>
      <c r="J392" s="1">
        <v>44484</v>
      </c>
      <c r="K392" t="s">
        <v>35</v>
      </c>
      <c r="L392">
        <v>1015797537589</v>
      </c>
      <c r="M392" t="s">
        <v>123</v>
      </c>
      <c r="N392" t="s">
        <v>31</v>
      </c>
      <c r="O392" s="9">
        <v>12411.15</v>
      </c>
      <c r="P392" s="15">
        <v>0</v>
      </c>
    </row>
    <row r="393" spans="1:16" x14ac:dyDescent="0.25">
      <c r="I393" s="1">
        <v>44484</v>
      </c>
      <c r="J393" s="1">
        <v>44484</v>
      </c>
      <c r="K393" t="s">
        <v>35</v>
      </c>
      <c r="L393">
        <v>1015654398840</v>
      </c>
      <c r="M393" t="s">
        <v>123</v>
      </c>
      <c r="N393" t="s">
        <v>31</v>
      </c>
      <c r="O393" s="9">
        <v>20889.18</v>
      </c>
      <c r="P393" s="15">
        <v>0</v>
      </c>
    </row>
    <row r="394" spans="1:16" x14ac:dyDescent="0.25">
      <c r="A394" t="s">
        <v>1227</v>
      </c>
      <c r="B394">
        <v>11278</v>
      </c>
      <c r="C394" s="1">
        <v>44484</v>
      </c>
      <c r="D394" t="s">
        <v>1350</v>
      </c>
      <c r="E394" t="s">
        <v>992</v>
      </c>
      <c r="F394" s="4">
        <v>4670.22</v>
      </c>
      <c r="I394" s="1">
        <v>44484</v>
      </c>
      <c r="J394" s="1">
        <v>44484</v>
      </c>
      <c r="K394" t="s">
        <v>35</v>
      </c>
      <c r="L394">
        <v>1015156879167</v>
      </c>
      <c r="M394" t="s">
        <v>123</v>
      </c>
      <c r="N394" t="s">
        <v>31</v>
      </c>
      <c r="O394" s="3">
        <v>4670.22</v>
      </c>
      <c r="P394" s="15">
        <f>O394-F394</f>
        <v>0</v>
      </c>
    </row>
    <row r="395" spans="1:16" x14ac:dyDescent="0.25">
      <c r="A395" t="s">
        <v>1227</v>
      </c>
      <c r="B395">
        <v>11279</v>
      </c>
      <c r="C395" s="1">
        <v>44487</v>
      </c>
      <c r="D395" t="s">
        <v>1099</v>
      </c>
      <c r="E395" t="s">
        <v>992</v>
      </c>
      <c r="F395" s="4">
        <v>400000</v>
      </c>
      <c r="I395" s="1">
        <v>44487</v>
      </c>
      <c r="J395" s="1">
        <v>44487</v>
      </c>
      <c r="K395" t="s">
        <v>35</v>
      </c>
      <c r="L395">
        <v>1018897153032</v>
      </c>
      <c r="M395" t="s">
        <v>501</v>
      </c>
      <c r="N395" t="s">
        <v>31</v>
      </c>
      <c r="O395" s="3">
        <v>400000</v>
      </c>
      <c r="P395" s="15">
        <f t="shared" ref="P395:P415" si="8">O395-F395</f>
        <v>0</v>
      </c>
    </row>
    <row r="396" spans="1:16" x14ac:dyDescent="0.25">
      <c r="A396" t="s">
        <v>1227</v>
      </c>
      <c r="B396">
        <v>11285</v>
      </c>
      <c r="C396" s="1">
        <v>44487</v>
      </c>
      <c r="D396" t="s">
        <v>1351</v>
      </c>
      <c r="E396" t="s">
        <v>992</v>
      </c>
      <c r="F396" s="4">
        <v>2156.65</v>
      </c>
      <c r="I396" s="1">
        <v>44487</v>
      </c>
      <c r="J396" s="1">
        <v>44487</v>
      </c>
      <c r="K396" t="s">
        <v>35</v>
      </c>
      <c r="L396">
        <v>1018665366212</v>
      </c>
      <c r="M396" t="s">
        <v>389</v>
      </c>
      <c r="N396" t="s">
        <v>31</v>
      </c>
      <c r="O396" s="3">
        <v>2156.65</v>
      </c>
      <c r="P396" s="15">
        <f t="shared" si="8"/>
        <v>0</v>
      </c>
    </row>
    <row r="397" spans="1:16" x14ac:dyDescent="0.25">
      <c r="A397" t="s">
        <v>1227</v>
      </c>
      <c r="B397">
        <v>11282</v>
      </c>
      <c r="C397" s="1">
        <v>44488</v>
      </c>
      <c r="D397" t="s">
        <v>1352</v>
      </c>
      <c r="E397" t="s">
        <v>992</v>
      </c>
      <c r="F397" s="4">
        <v>6203.84</v>
      </c>
      <c r="I397" s="1">
        <v>44488</v>
      </c>
      <c r="J397" s="1">
        <v>44488</v>
      </c>
      <c r="K397" t="s">
        <v>35</v>
      </c>
      <c r="L397">
        <v>1019696809924</v>
      </c>
      <c r="M397" t="s">
        <v>474</v>
      </c>
      <c r="N397" t="s">
        <v>31</v>
      </c>
      <c r="O397" s="3">
        <v>6203.84</v>
      </c>
      <c r="P397" s="15">
        <f t="shared" si="8"/>
        <v>0</v>
      </c>
    </row>
    <row r="398" spans="1:16" x14ac:dyDescent="0.25">
      <c r="A398" t="s">
        <v>1227</v>
      </c>
      <c r="B398">
        <v>11283</v>
      </c>
      <c r="C398" s="1">
        <v>44488</v>
      </c>
      <c r="D398" t="s">
        <v>1353</v>
      </c>
      <c r="E398" t="s">
        <v>992</v>
      </c>
      <c r="F398" s="4">
        <v>2967.77</v>
      </c>
      <c r="I398" s="1">
        <v>44488</v>
      </c>
      <c r="J398" s="1">
        <v>44488</v>
      </c>
      <c r="K398" t="s">
        <v>35</v>
      </c>
      <c r="L398">
        <v>1019582227756</v>
      </c>
      <c r="M398" t="s">
        <v>474</v>
      </c>
      <c r="N398" t="s">
        <v>31</v>
      </c>
      <c r="O398" s="3">
        <v>2967.77</v>
      </c>
      <c r="P398" s="15">
        <f t="shared" si="8"/>
        <v>0</v>
      </c>
    </row>
    <row r="399" spans="1:16" x14ac:dyDescent="0.25">
      <c r="A399" t="s">
        <v>1227</v>
      </c>
      <c r="B399">
        <v>11284</v>
      </c>
      <c r="C399" s="1">
        <v>44488</v>
      </c>
      <c r="D399" t="s">
        <v>1354</v>
      </c>
      <c r="E399" t="s">
        <v>992</v>
      </c>
      <c r="F399" s="4">
        <v>6446.03</v>
      </c>
      <c r="I399" s="1">
        <v>44489</v>
      </c>
      <c r="J399" s="1">
        <v>44489</v>
      </c>
      <c r="K399" t="s">
        <v>35</v>
      </c>
      <c r="L399">
        <v>1020899919641</v>
      </c>
      <c r="M399" t="s">
        <v>398</v>
      </c>
      <c r="N399" t="s">
        <v>31</v>
      </c>
      <c r="O399" s="3">
        <v>6446.03</v>
      </c>
      <c r="P399" s="15">
        <f t="shared" si="8"/>
        <v>0</v>
      </c>
    </row>
    <row r="400" spans="1:16" x14ac:dyDescent="0.25">
      <c r="A400" t="s">
        <v>1227</v>
      </c>
      <c r="B400">
        <v>11286</v>
      </c>
      <c r="C400" s="1">
        <v>44488</v>
      </c>
      <c r="D400" t="s">
        <v>1355</v>
      </c>
      <c r="E400" t="s">
        <v>992</v>
      </c>
      <c r="F400" s="4">
        <v>1375.6</v>
      </c>
      <c r="I400" s="1">
        <v>44489</v>
      </c>
      <c r="J400" s="1">
        <v>44489</v>
      </c>
      <c r="K400" t="s">
        <v>35</v>
      </c>
      <c r="L400">
        <v>1020675021448</v>
      </c>
      <c r="M400" t="s">
        <v>400</v>
      </c>
      <c r="N400" t="s">
        <v>31</v>
      </c>
      <c r="O400" s="3">
        <v>1375.6</v>
      </c>
      <c r="P400" s="15">
        <f t="shared" si="8"/>
        <v>0</v>
      </c>
    </row>
    <row r="401" spans="1:16" x14ac:dyDescent="0.25">
      <c r="A401" t="s">
        <v>1227</v>
      </c>
      <c r="B401">
        <v>11289</v>
      </c>
      <c r="C401" s="1">
        <v>44488</v>
      </c>
      <c r="D401" t="s">
        <v>1356</v>
      </c>
      <c r="E401" t="s">
        <v>992</v>
      </c>
      <c r="F401" s="4">
        <v>339.55</v>
      </c>
      <c r="I401" s="1">
        <v>44487</v>
      </c>
      <c r="J401" s="1">
        <v>44487</v>
      </c>
      <c r="K401" t="s">
        <v>35</v>
      </c>
      <c r="L401">
        <v>1018056661122</v>
      </c>
      <c r="M401" t="s">
        <v>498</v>
      </c>
      <c r="N401" t="s">
        <v>31</v>
      </c>
      <c r="O401" s="3">
        <v>339.55</v>
      </c>
      <c r="P401" s="15">
        <f t="shared" si="8"/>
        <v>0</v>
      </c>
    </row>
    <row r="402" spans="1:16" x14ac:dyDescent="0.25">
      <c r="A402" t="s">
        <v>1227</v>
      </c>
      <c r="B402">
        <v>11290</v>
      </c>
      <c r="C402" s="1">
        <v>44488</v>
      </c>
      <c r="D402" t="s">
        <v>1356</v>
      </c>
      <c r="E402" t="s">
        <v>992</v>
      </c>
      <c r="F402" s="4">
        <v>571.75</v>
      </c>
      <c r="I402" s="1">
        <v>44487</v>
      </c>
      <c r="J402" s="1">
        <v>44487</v>
      </c>
      <c r="K402" t="s">
        <v>35</v>
      </c>
      <c r="L402">
        <v>1018378230765</v>
      </c>
      <c r="M402" t="s">
        <v>495</v>
      </c>
      <c r="N402" t="s">
        <v>31</v>
      </c>
      <c r="O402" s="3">
        <v>571.75</v>
      </c>
      <c r="P402" s="15">
        <f t="shared" si="8"/>
        <v>0</v>
      </c>
    </row>
    <row r="403" spans="1:16" x14ac:dyDescent="0.25">
      <c r="A403" s="18" t="s">
        <v>1227</v>
      </c>
      <c r="B403" s="18">
        <v>11291</v>
      </c>
      <c r="C403" s="19">
        <v>44488</v>
      </c>
      <c r="D403" s="18" t="s">
        <v>1357</v>
      </c>
      <c r="E403" s="18" t="s">
        <v>992</v>
      </c>
      <c r="F403" s="20">
        <v>1224</v>
      </c>
      <c r="G403" s="18"/>
      <c r="H403" s="18"/>
      <c r="I403" s="19">
        <v>44494</v>
      </c>
      <c r="J403" s="19">
        <v>44494</v>
      </c>
      <c r="K403" s="18" t="s">
        <v>35</v>
      </c>
      <c r="L403" s="18">
        <v>1025254937499</v>
      </c>
      <c r="M403" s="18" t="s">
        <v>304</v>
      </c>
      <c r="N403" s="18" t="s">
        <v>31</v>
      </c>
      <c r="O403" s="17">
        <v>1224</v>
      </c>
      <c r="P403" s="15">
        <f t="shared" si="8"/>
        <v>0</v>
      </c>
    </row>
    <row r="404" spans="1:16" x14ac:dyDescent="0.25">
      <c r="A404" t="s">
        <v>1227</v>
      </c>
      <c r="B404">
        <v>11292</v>
      </c>
      <c r="C404" s="1">
        <v>44488</v>
      </c>
      <c r="D404" t="s">
        <v>1358</v>
      </c>
      <c r="E404" t="s">
        <v>992</v>
      </c>
      <c r="F404" s="4">
        <v>3346</v>
      </c>
      <c r="I404" s="1">
        <v>44487</v>
      </c>
      <c r="J404" s="1">
        <v>44487</v>
      </c>
      <c r="K404" t="s">
        <v>35</v>
      </c>
      <c r="L404">
        <v>1525</v>
      </c>
      <c r="M404" t="s">
        <v>355</v>
      </c>
      <c r="N404" t="s">
        <v>31</v>
      </c>
      <c r="O404" s="3">
        <v>3346</v>
      </c>
      <c r="P404" s="15">
        <f t="shared" si="8"/>
        <v>0</v>
      </c>
    </row>
    <row r="405" spans="1:16" x14ac:dyDescent="0.25">
      <c r="A405" t="s">
        <v>1227</v>
      </c>
      <c r="B405">
        <v>11295</v>
      </c>
      <c r="C405" s="1">
        <v>44488</v>
      </c>
      <c r="D405" t="s">
        <v>1359</v>
      </c>
      <c r="E405" t="s">
        <v>992</v>
      </c>
      <c r="F405" s="10">
        <v>2.79</v>
      </c>
      <c r="I405" s="1">
        <v>44487</v>
      </c>
      <c r="J405" s="1">
        <v>44487</v>
      </c>
      <c r="K405" t="s">
        <v>35</v>
      </c>
      <c r="L405">
        <v>1525</v>
      </c>
      <c r="M405" t="s">
        <v>358</v>
      </c>
      <c r="N405" t="s">
        <v>31</v>
      </c>
      <c r="O405" s="3">
        <v>2.4900000000000002</v>
      </c>
      <c r="P405" s="15">
        <v>0</v>
      </c>
    </row>
    <row r="406" spans="1:16" x14ac:dyDescent="0.25">
      <c r="I406" s="1">
        <v>44487</v>
      </c>
      <c r="J406" s="1">
        <v>44487</v>
      </c>
      <c r="K406" t="s">
        <v>35</v>
      </c>
      <c r="L406">
        <v>1525</v>
      </c>
      <c r="M406" t="s">
        <v>44</v>
      </c>
      <c r="N406" t="s">
        <v>31</v>
      </c>
      <c r="O406" s="3">
        <v>0.3</v>
      </c>
      <c r="P406" s="15">
        <v>0</v>
      </c>
    </row>
    <row r="407" spans="1:16" x14ac:dyDescent="0.25">
      <c r="A407" t="s">
        <v>1227</v>
      </c>
      <c r="B407">
        <v>11296</v>
      </c>
      <c r="C407" s="1">
        <v>44488</v>
      </c>
      <c r="D407" t="s">
        <v>1360</v>
      </c>
      <c r="E407" t="s">
        <v>992</v>
      </c>
      <c r="F407" s="4">
        <v>406.69</v>
      </c>
      <c r="I407" s="1">
        <v>44489</v>
      </c>
      <c r="J407" s="1">
        <v>44489</v>
      </c>
      <c r="K407" t="s">
        <v>35</v>
      </c>
      <c r="L407">
        <v>1020943599230</v>
      </c>
      <c r="M407" t="s">
        <v>389</v>
      </c>
      <c r="N407" t="s">
        <v>31</v>
      </c>
      <c r="O407" s="3">
        <v>406.69</v>
      </c>
      <c r="P407" s="15">
        <f t="shared" si="8"/>
        <v>0</v>
      </c>
    </row>
    <row r="408" spans="1:16" x14ac:dyDescent="0.25">
      <c r="A408" t="s">
        <v>1227</v>
      </c>
      <c r="B408">
        <v>11297</v>
      </c>
      <c r="C408" s="1">
        <v>44488</v>
      </c>
      <c r="D408" t="s">
        <v>1361</v>
      </c>
      <c r="E408" t="s">
        <v>992</v>
      </c>
      <c r="F408" s="4">
        <v>216.48</v>
      </c>
      <c r="I408" s="1">
        <v>44489</v>
      </c>
      <c r="J408" s="1">
        <v>44489</v>
      </c>
      <c r="K408" t="s">
        <v>35</v>
      </c>
      <c r="L408">
        <v>1020463954155</v>
      </c>
      <c r="M408" t="s">
        <v>391</v>
      </c>
      <c r="N408" t="s">
        <v>31</v>
      </c>
      <c r="O408" s="3">
        <v>216.48</v>
      </c>
      <c r="P408" s="15">
        <f t="shared" si="8"/>
        <v>0</v>
      </c>
    </row>
    <row r="409" spans="1:16" x14ac:dyDescent="0.25">
      <c r="A409" t="s">
        <v>1227</v>
      </c>
      <c r="B409">
        <v>11298</v>
      </c>
      <c r="C409" s="1">
        <v>44489</v>
      </c>
      <c r="D409" t="s">
        <v>1362</v>
      </c>
      <c r="E409" t="s">
        <v>992</v>
      </c>
      <c r="F409" s="10">
        <v>2.52</v>
      </c>
      <c r="I409" s="1">
        <v>44488</v>
      </c>
      <c r="J409" s="1">
        <v>44488</v>
      </c>
      <c r="K409" t="s">
        <v>35</v>
      </c>
      <c r="L409">
        <v>1019735608966</v>
      </c>
      <c r="M409" t="s">
        <v>455</v>
      </c>
      <c r="N409" t="s">
        <v>31</v>
      </c>
      <c r="O409" s="11">
        <v>2.25</v>
      </c>
      <c r="P409" s="15">
        <v>0</v>
      </c>
    </row>
    <row r="410" spans="1:16" x14ac:dyDescent="0.25">
      <c r="I410" s="1">
        <v>44488</v>
      </c>
      <c r="J410" s="1">
        <v>44488</v>
      </c>
      <c r="K410" t="s">
        <v>35</v>
      </c>
      <c r="L410">
        <v>1019735608966</v>
      </c>
      <c r="M410" t="s">
        <v>44</v>
      </c>
      <c r="N410" t="s">
        <v>31</v>
      </c>
      <c r="O410" s="11">
        <v>0.27</v>
      </c>
      <c r="P410" s="15">
        <v>0</v>
      </c>
    </row>
    <row r="411" spans="1:16" x14ac:dyDescent="0.25">
      <c r="A411" t="s">
        <v>1227</v>
      </c>
      <c r="B411">
        <v>11300</v>
      </c>
      <c r="C411" s="1">
        <v>44489</v>
      </c>
      <c r="D411" t="s">
        <v>1363</v>
      </c>
      <c r="E411" t="s">
        <v>992</v>
      </c>
      <c r="F411" s="10">
        <v>0.22</v>
      </c>
      <c r="I411" s="1">
        <v>44488</v>
      </c>
      <c r="J411" s="1">
        <v>44488</v>
      </c>
      <c r="K411" t="s">
        <v>35</v>
      </c>
      <c r="L411">
        <v>211019032098347</v>
      </c>
      <c r="M411" t="s">
        <v>428</v>
      </c>
      <c r="N411" t="s">
        <v>31</v>
      </c>
      <c r="O411" s="11">
        <v>0.2</v>
      </c>
      <c r="P411" s="15">
        <v>0</v>
      </c>
    </row>
    <row r="412" spans="1:16" x14ac:dyDescent="0.25">
      <c r="I412" s="1">
        <v>44488</v>
      </c>
      <c r="J412" s="1">
        <v>44488</v>
      </c>
      <c r="K412" t="s">
        <v>35</v>
      </c>
      <c r="L412">
        <v>211019032098347</v>
      </c>
      <c r="M412" t="s">
        <v>44</v>
      </c>
      <c r="N412" t="s">
        <v>31</v>
      </c>
      <c r="O412" s="11">
        <v>0.02</v>
      </c>
      <c r="P412" s="15">
        <v>0</v>
      </c>
    </row>
    <row r="413" spans="1:16" x14ac:dyDescent="0.25">
      <c r="A413" t="s">
        <v>1227</v>
      </c>
      <c r="B413">
        <v>11301</v>
      </c>
      <c r="C413" s="1">
        <v>44489</v>
      </c>
      <c r="D413" t="s">
        <v>1364</v>
      </c>
      <c r="E413" t="s">
        <v>992</v>
      </c>
      <c r="F413" s="4">
        <v>14044.43</v>
      </c>
      <c r="I413" s="1">
        <v>44488</v>
      </c>
      <c r="J413" s="1">
        <v>44488</v>
      </c>
      <c r="K413" t="s">
        <v>35</v>
      </c>
      <c r="L413">
        <v>9394</v>
      </c>
      <c r="M413" t="s">
        <v>483</v>
      </c>
      <c r="N413" t="s">
        <v>31</v>
      </c>
      <c r="O413" s="3">
        <v>14044.43</v>
      </c>
      <c r="P413" s="15">
        <f t="shared" si="8"/>
        <v>0</v>
      </c>
    </row>
    <row r="414" spans="1:16" x14ac:dyDescent="0.25">
      <c r="A414" t="s">
        <v>1227</v>
      </c>
      <c r="B414">
        <v>11305</v>
      </c>
      <c r="C414" s="1">
        <v>44490</v>
      </c>
      <c r="D414" t="s">
        <v>1365</v>
      </c>
      <c r="E414" t="s">
        <v>992</v>
      </c>
      <c r="F414" s="4">
        <v>358</v>
      </c>
      <c r="I414" s="1">
        <v>44491</v>
      </c>
      <c r="J414" s="1">
        <v>44491</v>
      </c>
      <c r="K414" t="s">
        <v>35</v>
      </c>
      <c r="L414">
        <v>1022118081555</v>
      </c>
      <c r="M414" t="s">
        <v>331</v>
      </c>
      <c r="N414" t="s">
        <v>31</v>
      </c>
      <c r="O414" s="3">
        <v>358</v>
      </c>
      <c r="P414" s="15">
        <f t="shared" si="8"/>
        <v>0</v>
      </c>
    </row>
    <row r="415" spans="1:16" x14ac:dyDescent="0.25">
      <c r="A415" t="s">
        <v>1227</v>
      </c>
      <c r="B415">
        <v>11306</v>
      </c>
      <c r="C415" s="1">
        <v>44490</v>
      </c>
      <c r="D415" t="s">
        <v>1366</v>
      </c>
      <c r="E415" t="s">
        <v>992</v>
      </c>
      <c r="F415" s="4">
        <v>32553.17</v>
      </c>
      <c r="I415" s="1">
        <v>44491</v>
      </c>
      <c r="J415" s="1">
        <v>44491</v>
      </c>
      <c r="K415" t="s">
        <v>35</v>
      </c>
      <c r="L415">
        <v>1022304636680</v>
      </c>
      <c r="M415" t="s">
        <v>337</v>
      </c>
      <c r="N415" t="s">
        <v>31</v>
      </c>
      <c r="O415" s="3">
        <v>32553.17</v>
      </c>
      <c r="P415" s="15">
        <f t="shared" si="8"/>
        <v>0</v>
      </c>
    </row>
    <row r="416" spans="1:16" x14ac:dyDescent="0.25">
      <c r="A416" t="s">
        <v>1227</v>
      </c>
      <c r="B416">
        <v>11307</v>
      </c>
      <c r="C416" s="1">
        <v>44491</v>
      </c>
      <c r="D416" t="s">
        <v>1367</v>
      </c>
      <c r="E416" t="s">
        <v>992</v>
      </c>
      <c r="F416" s="10">
        <v>3052.84</v>
      </c>
      <c r="I416" s="1">
        <v>44491</v>
      </c>
      <c r="J416" s="1">
        <v>44491</v>
      </c>
      <c r="K416" t="s">
        <v>35</v>
      </c>
      <c r="L416">
        <v>1022795318508</v>
      </c>
      <c r="M416" t="s">
        <v>334</v>
      </c>
      <c r="N416" t="s">
        <v>31</v>
      </c>
      <c r="O416" s="11">
        <v>15507.27</v>
      </c>
      <c r="P416" s="15">
        <v>0</v>
      </c>
    </row>
    <row r="417" spans="1:16" x14ac:dyDescent="0.25">
      <c r="A417" t="s">
        <v>1227</v>
      </c>
      <c r="B417">
        <v>11308</v>
      </c>
      <c r="C417" s="1">
        <v>44491</v>
      </c>
      <c r="D417" t="s">
        <v>1320</v>
      </c>
      <c r="E417" t="s">
        <v>992</v>
      </c>
      <c r="F417" s="10">
        <v>1167.18</v>
      </c>
      <c r="P417" s="15">
        <v>0</v>
      </c>
    </row>
    <row r="418" spans="1:16" x14ac:dyDescent="0.25">
      <c r="A418" t="s">
        <v>1227</v>
      </c>
      <c r="B418">
        <v>11309</v>
      </c>
      <c r="C418" s="1">
        <v>44491</v>
      </c>
      <c r="D418" t="s">
        <v>1250</v>
      </c>
      <c r="E418" t="s">
        <v>992</v>
      </c>
      <c r="F418" s="10">
        <v>669.1</v>
      </c>
      <c r="P418" s="15">
        <v>0</v>
      </c>
    </row>
    <row r="419" spans="1:16" x14ac:dyDescent="0.25">
      <c r="A419" t="s">
        <v>1227</v>
      </c>
      <c r="B419">
        <v>11310</v>
      </c>
      <c r="C419" s="1">
        <v>44491</v>
      </c>
      <c r="D419" t="s">
        <v>1368</v>
      </c>
      <c r="E419" t="s">
        <v>992</v>
      </c>
      <c r="F419" s="10">
        <v>1473.09</v>
      </c>
      <c r="P419" s="15">
        <v>0</v>
      </c>
    </row>
    <row r="420" spans="1:16" x14ac:dyDescent="0.25">
      <c r="A420" t="s">
        <v>1227</v>
      </c>
      <c r="B420">
        <v>11311</v>
      </c>
      <c r="C420" s="1">
        <v>44491</v>
      </c>
      <c r="D420" t="s">
        <v>1252</v>
      </c>
      <c r="E420" t="s">
        <v>992</v>
      </c>
      <c r="F420" s="10">
        <v>185.88</v>
      </c>
      <c r="P420" s="15">
        <v>0</v>
      </c>
    </row>
    <row r="421" spans="1:16" x14ac:dyDescent="0.25">
      <c r="A421" t="s">
        <v>1227</v>
      </c>
      <c r="B421">
        <v>11312</v>
      </c>
      <c r="C421" s="1">
        <v>44491</v>
      </c>
      <c r="D421" t="s">
        <v>1369</v>
      </c>
      <c r="E421" t="s">
        <v>992</v>
      </c>
      <c r="F421" s="10">
        <v>6959.7</v>
      </c>
      <c r="P421" s="15">
        <v>0</v>
      </c>
    </row>
    <row r="422" spans="1:16" x14ac:dyDescent="0.25">
      <c r="A422" t="s">
        <v>1227</v>
      </c>
      <c r="B422">
        <v>11313</v>
      </c>
      <c r="C422" s="1">
        <v>44491</v>
      </c>
      <c r="D422" t="s">
        <v>1370</v>
      </c>
      <c r="E422" t="s">
        <v>992</v>
      </c>
      <c r="F422" s="10">
        <v>1250.53</v>
      </c>
      <c r="P422" s="15">
        <v>0</v>
      </c>
    </row>
    <row r="423" spans="1:16" x14ac:dyDescent="0.25">
      <c r="A423" t="s">
        <v>1227</v>
      </c>
      <c r="B423">
        <v>11314</v>
      </c>
      <c r="C423" s="1">
        <v>44491</v>
      </c>
      <c r="D423" t="s">
        <v>1262</v>
      </c>
      <c r="E423" t="s">
        <v>992</v>
      </c>
      <c r="F423" s="10">
        <v>484.08</v>
      </c>
      <c r="P423" s="15">
        <v>0</v>
      </c>
    </row>
    <row r="424" spans="1:16" x14ac:dyDescent="0.25">
      <c r="A424" t="s">
        <v>1227</v>
      </c>
      <c r="B424">
        <v>11315</v>
      </c>
      <c r="C424" s="1">
        <v>44491</v>
      </c>
      <c r="D424" t="s">
        <v>1343</v>
      </c>
      <c r="E424" t="s">
        <v>992</v>
      </c>
      <c r="F424" s="10">
        <v>7.57</v>
      </c>
      <c r="P424" s="15">
        <v>0</v>
      </c>
    </row>
    <row r="425" spans="1:16" x14ac:dyDescent="0.25">
      <c r="A425" t="s">
        <v>1227</v>
      </c>
      <c r="B425">
        <v>11316</v>
      </c>
      <c r="C425" s="1">
        <v>44491</v>
      </c>
      <c r="D425" t="s">
        <v>1264</v>
      </c>
      <c r="E425" t="s">
        <v>992</v>
      </c>
      <c r="F425" s="10">
        <v>257.3</v>
      </c>
      <c r="P425" s="15">
        <v>0</v>
      </c>
    </row>
    <row r="426" spans="1:16" x14ac:dyDescent="0.25">
      <c r="A426" t="s">
        <v>1227</v>
      </c>
      <c r="B426">
        <v>11317</v>
      </c>
      <c r="C426" s="1">
        <v>44491</v>
      </c>
      <c r="D426" t="s">
        <v>1371</v>
      </c>
      <c r="E426" t="s">
        <v>992</v>
      </c>
      <c r="F426" s="13">
        <v>2.79</v>
      </c>
      <c r="I426" s="1">
        <v>44491</v>
      </c>
      <c r="J426" s="1">
        <v>44491</v>
      </c>
      <c r="K426" t="s">
        <v>35</v>
      </c>
      <c r="L426">
        <v>3688</v>
      </c>
      <c r="M426" t="s">
        <v>358</v>
      </c>
      <c r="N426" t="s">
        <v>31</v>
      </c>
      <c r="O426" s="14">
        <v>2.4900000000000002</v>
      </c>
      <c r="P426" s="15">
        <v>0</v>
      </c>
    </row>
    <row r="427" spans="1:16" x14ac:dyDescent="0.25">
      <c r="C427" s="1"/>
      <c r="F427" s="4"/>
      <c r="I427" s="1">
        <v>44491</v>
      </c>
      <c r="J427" s="1">
        <v>44491</v>
      </c>
      <c r="K427" t="s">
        <v>35</v>
      </c>
      <c r="L427">
        <v>3688</v>
      </c>
      <c r="M427" t="s">
        <v>44</v>
      </c>
      <c r="N427" t="s">
        <v>31</v>
      </c>
      <c r="O427" s="14">
        <v>0.3</v>
      </c>
      <c r="P427" s="15">
        <v>0</v>
      </c>
    </row>
    <row r="428" spans="1:16" x14ac:dyDescent="0.25">
      <c r="A428" t="s">
        <v>1227</v>
      </c>
      <c r="B428">
        <v>11320</v>
      </c>
      <c r="C428" s="1">
        <v>44491</v>
      </c>
      <c r="D428" t="s">
        <v>1372</v>
      </c>
      <c r="E428" t="s">
        <v>992</v>
      </c>
      <c r="F428" s="4">
        <v>2627.92</v>
      </c>
      <c r="I428" s="1">
        <v>44491</v>
      </c>
      <c r="J428" s="1">
        <v>44491</v>
      </c>
      <c r="K428" t="s">
        <v>35</v>
      </c>
      <c r="L428">
        <v>3688</v>
      </c>
      <c r="M428" t="s">
        <v>355</v>
      </c>
      <c r="N428" t="s">
        <v>31</v>
      </c>
      <c r="O428" s="3">
        <v>2627.92</v>
      </c>
      <c r="P428" s="15">
        <f>O428-F428</f>
        <v>0</v>
      </c>
    </row>
    <row r="429" spans="1:16" x14ac:dyDescent="0.25">
      <c r="A429" s="18" t="s">
        <v>1227</v>
      </c>
      <c r="B429" s="18">
        <v>11321</v>
      </c>
      <c r="C429" s="19">
        <v>44494</v>
      </c>
      <c r="D429" s="18" t="s">
        <v>1373</v>
      </c>
      <c r="E429" s="18" t="s">
        <v>992</v>
      </c>
      <c r="F429" s="20">
        <v>1224</v>
      </c>
      <c r="G429" s="18"/>
      <c r="H429" s="18"/>
      <c r="I429" s="18"/>
      <c r="J429" s="18"/>
      <c r="K429" s="18"/>
      <c r="L429" s="18"/>
      <c r="M429" s="18"/>
      <c r="N429" s="18"/>
      <c r="O429" s="18"/>
      <c r="P429" s="21">
        <f t="shared" ref="P429:P434" si="9">O429-F429</f>
        <v>-1224</v>
      </c>
    </row>
    <row r="430" spans="1:16" x14ac:dyDescent="0.25">
      <c r="A430" t="s">
        <v>1227</v>
      </c>
      <c r="B430">
        <v>11322</v>
      </c>
      <c r="C430" s="1">
        <v>44495</v>
      </c>
      <c r="D430" t="s">
        <v>1099</v>
      </c>
      <c r="E430" t="s">
        <v>992</v>
      </c>
      <c r="F430" s="4">
        <v>600000</v>
      </c>
      <c r="I430" s="1">
        <v>44496</v>
      </c>
      <c r="J430" s="1">
        <v>44496</v>
      </c>
      <c r="K430" t="s">
        <v>35</v>
      </c>
      <c r="L430">
        <v>1027580878784</v>
      </c>
      <c r="M430" t="s">
        <v>214</v>
      </c>
      <c r="N430" t="s">
        <v>31</v>
      </c>
      <c r="O430" s="3">
        <v>600000</v>
      </c>
      <c r="P430" s="15">
        <f t="shared" si="9"/>
        <v>0</v>
      </c>
    </row>
    <row r="431" spans="1:16" x14ac:dyDescent="0.25">
      <c r="A431" t="s">
        <v>1227</v>
      </c>
      <c r="B431">
        <v>11324</v>
      </c>
      <c r="C431" s="1">
        <v>44496</v>
      </c>
      <c r="D431" t="s">
        <v>1374</v>
      </c>
      <c r="E431" t="s">
        <v>992</v>
      </c>
      <c r="F431" s="4">
        <v>1125.3</v>
      </c>
      <c r="I431" s="1">
        <v>44497</v>
      </c>
      <c r="J431" s="1">
        <v>44497</v>
      </c>
      <c r="K431" t="s">
        <v>35</v>
      </c>
      <c r="L431">
        <v>1028752355247</v>
      </c>
      <c r="M431" t="s">
        <v>164</v>
      </c>
      <c r="N431" t="s">
        <v>31</v>
      </c>
      <c r="O431" s="3">
        <v>1125.3</v>
      </c>
      <c r="P431" s="15">
        <f t="shared" si="9"/>
        <v>0</v>
      </c>
    </row>
    <row r="432" spans="1:16" x14ac:dyDescent="0.25">
      <c r="A432" t="s">
        <v>1227</v>
      </c>
      <c r="B432">
        <v>11325</v>
      </c>
      <c r="C432" s="1">
        <v>44496</v>
      </c>
      <c r="D432" t="s">
        <v>1375</v>
      </c>
      <c r="E432" t="s">
        <v>992</v>
      </c>
      <c r="F432" s="4">
        <v>486.17</v>
      </c>
      <c r="I432" s="1">
        <v>44497</v>
      </c>
      <c r="J432" s="1">
        <v>44497</v>
      </c>
      <c r="K432" t="s">
        <v>35</v>
      </c>
      <c r="L432">
        <v>1028896018636</v>
      </c>
      <c r="M432" t="s">
        <v>170</v>
      </c>
      <c r="N432" t="s">
        <v>31</v>
      </c>
      <c r="O432" s="3">
        <v>486.17</v>
      </c>
      <c r="P432" s="15">
        <f t="shared" si="9"/>
        <v>0</v>
      </c>
    </row>
    <row r="433" spans="1:16" x14ac:dyDescent="0.25">
      <c r="A433" t="s">
        <v>1227</v>
      </c>
      <c r="B433">
        <v>11327</v>
      </c>
      <c r="C433" s="1">
        <v>44496</v>
      </c>
      <c r="D433" t="s">
        <v>1376</v>
      </c>
      <c r="E433" t="s">
        <v>992</v>
      </c>
      <c r="F433" s="4">
        <v>1022.18</v>
      </c>
      <c r="I433" s="1">
        <v>44497</v>
      </c>
      <c r="J433" s="1">
        <v>44497</v>
      </c>
      <c r="K433" t="s">
        <v>35</v>
      </c>
      <c r="L433">
        <v>1028740494878</v>
      </c>
      <c r="M433" t="s">
        <v>161</v>
      </c>
      <c r="N433" t="s">
        <v>31</v>
      </c>
      <c r="O433" s="3">
        <v>1022.18</v>
      </c>
      <c r="P433" s="15">
        <f t="shared" si="9"/>
        <v>0</v>
      </c>
    </row>
    <row r="434" spans="1:16" x14ac:dyDescent="0.25">
      <c r="A434" t="s">
        <v>1227</v>
      </c>
      <c r="B434">
        <v>11328</v>
      </c>
      <c r="C434" s="1">
        <v>44497</v>
      </c>
      <c r="D434" t="s">
        <v>1099</v>
      </c>
      <c r="E434" t="s">
        <v>992</v>
      </c>
      <c r="F434" s="4">
        <v>400000</v>
      </c>
      <c r="I434" s="1">
        <v>44497</v>
      </c>
      <c r="J434" s="1">
        <v>44497</v>
      </c>
      <c r="K434" t="s">
        <v>35</v>
      </c>
      <c r="L434">
        <v>1028550446802</v>
      </c>
      <c r="M434" t="s">
        <v>158</v>
      </c>
      <c r="N434" t="s">
        <v>31</v>
      </c>
      <c r="O434" s="3">
        <v>400000</v>
      </c>
      <c r="P434" s="15">
        <f t="shared" si="9"/>
        <v>0</v>
      </c>
    </row>
    <row r="435" spans="1:16" x14ac:dyDescent="0.25">
      <c r="A435" t="s">
        <v>1227</v>
      </c>
      <c r="B435">
        <v>11330</v>
      </c>
      <c r="C435" s="1">
        <v>44497</v>
      </c>
      <c r="D435" t="s">
        <v>1228</v>
      </c>
      <c r="E435" t="s">
        <v>992</v>
      </c>
      <c r="F435" s="10">
        <v>3944.46</v>
      </c>
      <c r="I435" s="1">
        <v>44497</v>
      </c>
      <c r="J435" s="1">
        <v>44497</v>
      </c>
      <c r="K435" t="s">
        <v>35</v>
      </c>
      <c r="L435">
        <v>1028178449490</v>
      </c>
      <c r="M435" t="s">
        <v>139</v>
      </c>
      <c r="N435" t="s">
        <v>31</v>
      </c>
      <c r="O435" s="11">
        <v>127843.19</v>
      </c>
      <c r="P435" s="15">
        <v>0</v>
      </c>
    </row>
    <row r="436" spans="1:16" x14ac:dyDescent="0.25">
      <c r="A436" t="s">
        <v>1227</v>
      </c>
      <c r="B436">
        <v>11331</v>
      </c>
      <c r="C436" s="1">
        <v>44497</v>
      </c>
      <c r="D436" t="s">
        <v>1229</v>
      </c>
      <c r="E436" t="s">
        <v>992</v>
      </c>
      <c r="F436" s="10">
        <v>785.51</v>
      </c>
      <c r="P436" s="15">
        <v>0</v>
      </c>
    </row>
    <row r="437" spans="1:16" x14ac:dyDescent="0.25">
      <c r="A437" t="s">
        <v>1227</v>
      </c>
      <c r="B437">
        <v>11332</v>
      </c>
      <c r="C437" s="1">
        <v>44497</v>
      </c>
      <c r="D437" t="s">
        <v>1377</v>
      </c>
      <c r="E437" t="s">
        <v>992</v>
      </c>
      <c r="F437" s="10">
        <v>489.84</v>
      </c>
      <c r="P437" s="15">
        <v>0</v>
      </c>
    </row>
    <row r="438" spans="1:16" x14ac:dyDescent="0.25">
      <c r="A438" t="s">
        <v>1227</v>
      </c>
      <c r="B438">
        <v>11333</v>
      </c>
      <c r="C438" s="1">
        <v>44497</v>
      </c>
      <c r="D438" t="s">
        <v>1231</v>
      </c>
      <c r="E438" t="s">
        <v>992</v>
      </c>
      <c r="F438" s="10">
        <v>20062.47</v>
      </c>
      <c r="P438" s="15">
        <v>0</v>
      </c>
    </row>
    <row r="439" spans="1:16" x14ac:dyDescent="0.25">
      <c r="A439" t="s">
        <v>1227</v>
      </c>
      <c r="B439">
        <v>11334</v>
      </c>
      <c r="C439" s="1">
        <v>44497</v>
      </c>
      <c r="D439" t="s">
        <v>1378</v>
      </c>
      <c r="E439" t="s">
        <v>992</v>
      </c>
      <c r="F439" s="10">
        <v>8368.1</v>
      </c>
      <c r="P439" s="15">
        <v>0</v>
      </c>
    </row>
    <row r="440" spans="1:16" x14ac:dyDescent="0.25">
      <c r="A440" t="s">
        <v>1227</v>
      </c>
      <c r="B440">
        <v>11335</v>
      </c>
      <c r="C440" s="1">
        <v>44497</v>
      </c>
      <c r="D440" t="s">
        <v>1315</v>
      </c>
      <c r="E440" t="s">
        <v>992</v>
      </c>
      <c r="F440" s="10">
        <v>14166.17</v>
      </c>
      <c r="P440" s="15">
        <v>0</v>
      </c>
    </row>
    <row r="441" spans="1:16" x14ac:dyDescent="0.25">
      <c r="A441" t="s">
        <v>1227</v>
      </c>
      <c r="B441">
        <v>11336</v>
      </c>
      <c r="C441" s="1">
        <v>44497</v>
      </c>
      <c r="D441" t="s">
        <v>1379</v>
      </c>
      <c r="E441" t="s">
        <v>992</v>
      </c>
      <c r="F441" s="10">
        <v>472.18</v>
      </c>
      <c r="P441" s="15">
        <v>0</v>
      </c>
    </row>
    <row r="442" spans="1:16" x14ac:dyDescent="0.25">
      <c r="A442" t="s">
        <v>1227</v>
      </c>
      <c r="B442">
        <v>11337</v>
      </c>
      <c r="C442" s="1">
        <v>44497</v>
      </c>
      <c r="D442" t="s">
        <v>1232</v>
      </c>
      <c r="E442" t="s">
        <v>992</v>
      </c>
      <c r="F442" s="10">
        <v>361.54</v>
      </c>
      <c r="P442" s="15">
        <v>0</v>
      </c>
    </row>
    <row r="443" spans="1:16" x14ac:dyDescent="0.25">
      <c r="A443" t="s">
        <v>1227</v>
      </c>
      <c r="B443">
        <v>11338</v>
      </c>
      <c r="C443" s="1">
        <v>44497</v>
      </c>
      <c r="D443" t="s">
        <v>1234</v>
      </c>
      <c r="E443" t="s">
        <v>992</v>
      </c>
      <c r="F443" s="10">
        <v>3191.11</v>
      </c>
      <c r="P443" s="15">
        <v>0</v>
      </c>
    </row>
    <row r="444" spans="1:16" x14ac:dyDescent="0.25">
      <c r="A444" t="s">
        <v>1227</v>
      </c>
      <c r="B444">
        <v>11339</v>
      </c>
      <c r="C444" s="1">
        <v>44497</v>
      </c>
      <c r="D444" t="s">
        <v>1380</v>
      </c>
      <c r="E444" t="s">
        <v>992</v>
      </c>
      <c r="F444" s="10">
        <v>927.85</v>
      </c>
      <c r="P444" s="15">
        <v>0</v>
      </c>
    </row>
    <row r="445" spans="1:16" x14ac:dyDescent="0.25">
      <c r="A445" t="s">
        <v>1227</v>
      </c>
      <c r="B445">
        <v>11340</v>
      </c>
      <c r="C445" s="1">
        <v>44497</v>
      </c>
      <c r="D445" t="s">
        <v>1236</v>
      </c>
      <c r="E445" t="s">
        <v>992</v>
      </c>
      <c r="F445" s="10">
        <v>1326.06</v>
      </c>
      <c r="P445" s="15">
        <v>0</v>
      </c>
    </row>
    <row r="446" spans="1:16" x14ac:dyDescent="0.25">
      <c r="A446" t="s">
        <v>1227</v>
      </c>
      <c r="B446">
        <v>11341</v>
      </c>
      <c r="C446" s="1">
        <v>44497</v>
      </c>
      <c r="D446" t="s">
        <v>1381</v>
      </c>
      <c r="E446" t="s">
        <v>992</v>
      </c>
      <c r="F446" s="10">
        <v>2100.7600000000002</v>
      </c>
      <c r="P446" s="15">
        <v>0</v>
      </c>
    </row>
    <row r="447" spans="1:16" x14ac:dyDescent="0.25">
      <c r="A447" t="s">
        <v>1227</v>
      </c>
      <c r="B447">
        <v>11342</v>
      </c>
      <c r="C447" s="1">
        <v>44497</v>
      </c>
      <c r="D447" t="s">
        <v>1238</v>
      </c>
      <c r="E447" t="s">
        <v>992</v>
      </c>
      <c r="F447" s="10">
        <v>307.14999999999998</v>
      </c>
      <c r="P447" s="15">
        <v>0</v>
      </c>
    </row>
    <row r="448" spans="1:16" x14ac:dyDescent="0.25">
      <c r="A448" t="s">
        <v>1227</v>
      </c>
      <c r="B448">
        <v>11343</v>
      </c>
      <c r="C448" s="1">
        <v>44497</v>
      </c>
      <c r="D448" t="s">
        <v>1367</v>
      </c>
      <c r="E448" t="s">
        <v>992</v>
      </c>
      <c r="F448" s="10">
        <v>366.07</v>
      </c>
      <c r="P448" s="15">
        <v>0</v>
      </c>
    </row>
    <row r="449" spans="1:16" x14ac:dyDescent="0.25">
      <c r="A449" t="s">
        <v>1227</v>
      </c>
      <c r="B449">
        <v>11344</v>
      </c>
      <c r="C449" s="1">
        <v>44497</v>
      </c>
      <c r="D449" t="s">
        <v>1239</v>
      </c>
      <c r="E449" t="s">
        <v>992</v>
      </c>
      <c r="F449" s="10">
        <v>22806.39</v>
      </c>
      <c r="P449" s="15">
        <v>0</v>
      </c>
    </row>
    <row r="450" spans="1:16" x14ac:dyDescent="0.25">
      <c r="A450" t="s">
        <v>1227</v>
      </c>
      <c r="B450">
        <v>11345</v>
      </c>
      <c r="C450" s="1">
        <v>44497</v>
      </c>
      <c r="D450" t="s">
        <v>1240</v>
      </c>
      <c r="E450" t="s">
        <v>992</v>
      </c>
      <c r="F450" s="10">
        <v>783.87</v>
      </c>
      <c r="P450" s="15">
        <v>0</v>
      </c>
    </row>
    <row r="451" spans="1:16" x14ac:dyDescent="0.25">
      <c r="A451" t="s">
        <v>1227</v>
      </c>
      <c r="B451">
        <v>11346</v>
      </c>
      <c r="C451" s="1">
        <v>44497</v>
      </c>
      <c r="D451" t="s">
        <v>1382</v>
      </c>
      <c r="E451" t="s">
        <v>992</v>
      </c>
      <c r="F451" s="10">
        <v>26.48</v>
      </c>
      <c r="P451" s="15">
        <v>0</v>
      </c>
    </row>
    <row r="452" spans="1:16" x14ac:dyDescent="0.25">
      <c r="A452" t="s">
        <v>1227</v>
      </c>
      <c r="B452">
        <v>11347</v>
      </c>
      <c r="C452" s="1">
        <v>44497</v>
      </c>
      <c r="D452" t="s">
        <v>1383</v>
      </c>
      <c r="E452" t="s">
        <v>992</v>
      </c>
      <c r="F452" s="10">
        <v>406.94</v>
      </c>
      <c r="P452" s="15">
        <v>0</v>
      </c>
    </row>
    <row r="453" spans="1:16" x14ac:dyDescent="0.25">
      <c r="A453" t="s">
        <v>1227</v>
      </c>
      <c r="B453">
        <v>11348</v>
      </c>
      <c r="C453" s="1">
        <v>44497</v>
      </c>
      <c r="D453" t="s">
        <v>1242</v>
      </c>
      <c r="E453" t="s">
        <v>992</v>
      </c>
      <c r="F453" s="10">
        <v>19216.490000000002</v>
      </c>
      <c r="P453" s="15">
        <v>0</v>
      </c>
    </row>
    <row r="454" spans="1:16" x14ac:dyDescent="0.25">
      <c r="A454" t="s">
        <v>1227</v>
      </c>
      <c r="B454">
        <v>11349</v>
      </c>
      <c r="C454" s="1">
        <v>44497</v>
      </c>
      <c r="D454" t="s">
        <v>1322</v>
      </c>
      <c r="E454" t="s">
        <v>992</v>
      </c>
      <c r="F454" s="10">
        <v>69.790000000000006</v>
      </c>
      <c r="P454" s="15">
        <v>0</v>
      </c>
    </row>
    <row r="455" spans="1:16" x14ac:dyDescent="0.25">
      <c r="A455" t="s">
        <v>1227</v>
      </c>
      <c r="B455">
        <v>11350</v>
      </c>
      <c r="C455" s="1">
        <v>44497</v>
      </c>
      <c r="D455" t="s">
        <v>1323</v>
      </c>
      <c r="E455" t="s">
        <v>992</v>
      </c>
      <c r="F455" s="10">
        <v>113.04</v>
      </c>
      <c r="P455" s="15">
        <v>0</v>
      </c>
    </row>
    <row r="456" spans="1:16" x14ac:dyDescent="0.25">
      <c r="A456" t="s">
        <v>1227</v>
      </c>
      <c r="B456">
        <v>11351</v>
      </c>
      <c r="C456" s="1">
        <v>44497</v>
      </c>
      <c r="D456" t="s">
        <v>1384</v>
      </c>
      <c r="E456" t="s">
        <v>992</v>
      </c>
      <c r="F456" s="10">
        <v>339.17</v>
      </c>
      <c r="P456" s="15">
        <v>0</v>
      </c>
    </row>
    <row r="457" spans="1:16" x14ac:dyDescent="0.25">
      <c r="A457" t="s">
        <v>1227</v>
      </c>
      <c r="B457">
        <v>11352</v>
      </c>
      <c r="C457" s="1">
        <v>44497</v>
      </c>
      <c r="D457" t="s">
        <v>1243</v>
      </c>
      <c r="E457" t="s">
        <v>992</v>
      </c>
      <c r="F457" s="10">
        <v>161.74</v>
      </c>
      <c r="P457" s="15">
        <v>0</v>
      </c>
    </row>
    <row r="458" spans="1:16" x14ac:dyDescent="0.25">
      <c r="A458" t="s">
        <v>1227</v>
      </c>
      <c r="B458">
        <v>11353</v>
      </c>
      <c r="C458" s="1">
        <v>44497</v>
      </c>
      <c r="D458" t="s">
        <v>1385</v>
      </c>
      <c r="E458" t="s">
        <v>992</v>
      </c>
      <c r="F458" s="10">
        <v>773.46</v>
      </c>
      <c r="P458" s="15">
        <v>0</v>
      </c>
    </row>
    <row r="459" spans="1:16" x14ac:dyDescent="0.25">
      <c r="A459" t="s">
        <v>1227</v>
      </c>
      <c r="B459">
        <v>11354</v>
      </c>
      <c r="C459" s="1">
        <v>44497</v>
      </c>
      <c r="D459" t="s">
        <v>1386</v>
      </c>
      <c r="E459" t="s">
        <v>992</v>
      </c>
      <c r="F459" s="10">
        <v>373.27</v>
      </c>
      <c r="P459" s="15">
        <v>0</v>
      </c>
    </row>
    <row r="460" spans="1:16" x14ac:dyDescent="0.25">
      <c r="A460" t="s">
        <v>1227</v>
      </c>
      <c r="B460">
        <v>11355</v>
      </c>
      <c r="C460" s="1">
        <v>44497</v>
      </c>
      <c r="D460" t="s">
        <v>1387</v>
      </c>
      <c r="E460" t="s">
        <v>992</v>
      </c>
      <c r="F460" s="10">
        <v>313.55</v>
      </c>
      <c r="P460" s="15">
        <v>0</v>
      </c>
    </row>
    <row r="461" spans="1:16" x14ac:dyDescent="0.25">
      <c r="A461" t="s">
        <v>1227</v>
      </c>
      <c r="B461">
        <v>11356</v>
      </c>
      <c r="C461" s="1">
        <v>44497</v>
      </c>
      <c r="D461" t="s">
        <v>1388</v>
      </c>
      <c r="E461" t="s">
        <v>992</v>
      </c>
      <c r="F461" s="10">
        <v>218.37</v>
      </c>
      <c r="P461" s="15">
        <v>0</v>
      </c>
    </row>
    <row r="462" spans="1:16" x14ac:dyDescent="0.25">
      <c r="A462" t="s">
        <v>1227</v>
      </c>
      <c r="B462">
        <v>11357</v>
      </c>
      <c r="C462" s="1">
        <v>44497</v>
      </c>
      <c r="D462" t="s">
        <v>1389</v>
      </c>
      <c r="E462" t="s">
        <v>992</v>
      </c>
      <c r="F462" s="10">
        <v>304.93</v>
      </c>
      <c r="P462" s="15">
        <v>0</v>
      </c>
    </row>
    <row r="463" spans="1:16" x14ac:dyDescent="0.25">
      <c r="A463" t="s">
        <v>1227</v>
      </c>
      <c r="B463">
        <v>11358</v>
      </c>
      <c r="C463" s="1">
        <v>44497</v>
      </c>
      <c r="D463" t="s">
        <v>1326</v>
      </c>
      <c r="E463" t="s">
        <v>992</v>
      </c>
      <c r="F463" s="10">
        <v>549.5</v>
      </c>
      <c r="P463" s="15">
        <v>0</v>
      </c>
    </row>
    <row r="464" spans="1:16" x14ac:dyDescent="0.25">
      <c r="A464" t="s">
        <v>1227</v>
      </c>
      <c r="B464">
        <v>11359</v>
      </c>
      <c r="C464" s="1">
        <v>44497</v>
      </c>
      <c r="D464" t="s">
        <v>1246</v>
      </c>
      <c r="E464" t="s">
        <v>992</v>
      </c>
      <c r="F464" s="10">
        <v>118.26</v>
      </c>
      <c r="P464" s="15">
        <v>0</v>
      </c>
    </row>
    <row r="465" spans="1:16" x14ac:dyDescent="0.25">
      <c r="A465" t="s">
        <v>1227</v>
      </c>
      <c r="B465">
        <v>11360</v>
      </c>
      <c r="C465" s="1">
        <v>44497</v>
      </c>
      <c r="D465" t="s">
        <v>1390</v>
      </c>
      <c r="E465" t="s">
        <v>992</v>
      </c>
      <c r="F465" s="10">
        <v>200.98</v>
      </c>
      <c r="P465" s="15">
        <v>0</v>
      </c>
    </row>
    <row r="466" spans="1:16" x14ac:dyDescent="0.25">
      <c r="A466" t="s">
        <v>1227</v>
      </c>
      <c r="B466">
        <v>11361</v>
      </c>
      <c r="C466" s="1">
        <v>44497</v>
      </c>
      <c r="D466" t="s">
        <v>1327</v>
      </c>
      <c r="E466" t="s">
        <v>992</v>
      </c>
      <c r="F466" s="10">
        <v>834.66</v>
      </c>
      <c r="P466" s="15">
        <v>0</v>
      </c>
    </row>
    <row r="467" spans="1:16" x14ac:dyDescent="0.25">
      <c r="A467" t="s">
        <v>1227</v>
      </c>
      <c r="B467">
        <v>11362</v>
      </c>
      <c r="C467" s="1">
        <v>44497</v>
      </c>
      <c r="D467" t="s">
        <v>1328</v>
      </c>
      <c r="E467" t="s">
        <v>992</v>
      </c>
      <c r="F467" s="10">
        <v>682.65</v>
      </c>
      <c r="P467" s="15">
        <v>0</v>
      </c>
    </row>
    <row r="468" spans="1:16" x14ac:dyDescent="0.25">
      <c r="A468" t="s">
        <v>1227</v>
      </c>
      <c r="B468">
        <v>11363</v>
      </c>
      <c r="C468" s="1">
        <v>44497</v>
      </c>
      <c r="D468" t="s">
        <v>1368</v>
      </c>
      <c r="E468" t="s">
        <v>992</v>
      </c>
      <c r="F468" s="10">
        <v>539.53</v>
      </c>
      <c r="P468" s="15">
        <v>0</v>
      </c>
    </row>
    <row r="469" spans="1:16" x14ac:dyDescent="0.25">
      <c r="A469" t="s">
        <v>1227</v>
      </c>
      <c r="B469">
        <v>11364</v>
      </c>
      <c r="C469" s="1">
        <v>44497</v>
      </c>
      <c r="D469" t="s">
        <v>1332</v>
      </c>
      <c r="E469" t="s">
        <v>992</v>
      </c>
      <c r="F469" s="10">
        <v>369.75</v>
      </c>
      <c r="P469" s="15">
        <v>0</v>
      </c>
    </row>
    <row r="470" spans="1:16" x14ac:dyDescent="0.25">
      <c r="A470" t="s">
        <v>1227</v>
      </c>
      <c r="B470">
        <v>11365</v>
      </c>
      <c r="C470" s="1">
        <v>44497</v>
      </c>
      <c r="D470" t="s">
        <v>1252</v>
      </c>
      <c r="E470" t="s">
        <v>992</v>
      </c>
      <c r="F470" s="10">
        <v>318.36</v>
      </c>
      <c r="P470" s="15">
        <v>0</v>
      </c>
    </row>
    <row r="471" spans="1:16" x14ac:dyDescent="0.25">
      <c r="A471" t="s">
        <v>1227</v>
      </c>
      <c r="B471">
        <v>11366</v>
      </c>
      <c r="C471" s="1">
        <v>44497</v>
      </c>
      <c r="D471" t="s">
        <v>1253</v>
      </c>
      <c r="E471" t="s">
        <v>992</v>
      </c>
      <c r="F471" s="10">
        <v>124.61</v>
      </c>
      <c r="P471" s="15">
        <v>0</v>
      </c>
    </row>
    <row r="472" spans="1:16" x14ac:dyDescent="0.25">
      <c r="A472" t="s">
        <v>1227</v>
      </c>
      <c r="B472">
        <v>11367</v>
      </c>
      <c r="C472" s="1">
        <v>44497</v>
      </c>
      <c r="D472" t="s">
        <v>1254</v>
      </c>
      <c r="E472" t="s">
        <v>992</v>
      </c>
      <c r="F472" s="10">
        <v>336.35</v>
      </c>
      <c r="P472" s="15">
        <v>0</v>
      </c>
    </row>
    <row r="473" spans="1:16" x14ac:dyDescent="0.25">
      <c r="A473" t="s">
        <v>1227</v>
      </c>
      <c r="B473">
        <v>11368</v>
      </c>
      <c r="C473" s="1">
        <v>44497</v>
      </c>
      <c r="D473" t="s">
        <v>1334</v>
      </c>
      <c r="E473" t="s">
        <v>992</v>
      </c>
      <c r="F473" s="10">
        <v>198.36</v>
      </c>
      <c r="P473" s="15">
        <v>0</v>
      </c>
    </row>
    <row r="474" spans="1:16" x14ac:dyDescent="0.25">
      <c r="A474" t="s">
        <v>1227</v>
      </c>
      <c r="B474">
        <v>11369</v>
      </c>
      <c r="C474" s="1">
        <v>44497</v>
      </c>
      <c r="D474" t="s">
        <v>1391</v>
      </c>
      <c r="E474" t="s">
        <v>992</v>
      </c>
      <c r="F474" s="10">
        <v>53.32</v>
      </c>
      <c r="P474" s="15">
        <v>0</v>
      </c>
    </row>
    <row r="475" spans="1:16" x14ac:dyDescent="0.25">
      <c r="A475" t="s">
        <v>1227</v>
      </c>
      <c r="B475">
        <v>11370</v>
      </c>
      <c r="C475" s="1">
        <v>44497</v>
      </c>
      <c r="D475" t="s">
        <v>1392</v>
      </c>
      <c r="E475" t="s">
        <v>992</v>
      </c>
      <c r="F475" s="10">
        <v>251.25</v>
      </c>
      <c r="P475" s="15">
        <v>0</v>
      </c>
    </row>
    <row r="476" spans="1:16" x14ac:dyDescent="0.25">
      <c r="A476" t="s">
        <v>1227</v>
      </c>
      <c r="B476">
        <v>11371</v>
      </c>
      <c r="C476" s="1">
        <v>44497</v>
      </c>
      <c r="D476" t="s">
        <v>1393</v>
      </c>
      <c r="E476" t="s">
        <v>992</v>
      </c>
      <c r="F476" s="10">
        <v>978.11</v>
      </c>
      <c r="P476" s="15">
        <v>0</v>
      </c>
    </row>
    <row r="477" spans="1:16" x14ac:dyDescent="0.25">
      <c r="A477" t="s">
        <v>1227</v>
      </c>
      <c r="B477">
        <v>11372</v>
      </c>
      <c r="C477" s="1">
        <v>44497</v>
      </c>
      <c r="D477" t="s">
        <v>1394</v>
      </c>
      <c r="E477" t="s">
        <v>992</v>
      </c>
      <c r="F477" s="10">
        <v>605.70000000000005</v>
      </c>
      <c r="P477" s="15">
        <v>0</v>
      </c>
    </row>
    <row r="478" spans="1:16" x14ac:dyDescent="0.25">
      <c r="A478" t="s">
        <v>1227</v>
      </c>
      <c r="B478">
        <v>11373</v>
      </c>
      <c r="C478" s="1">
        <v>44497</v>
      </c>
      <c r="D478" t="s">
        <v>1338</v>
      </c>
      <c r="E478" t="s">
        <v>992</v>
      </c>
      <c r="F478" s="10">
        <v>754.59</v>
      </c>
      <c r="P478" s="15">
        <v>0</v>
      </c>
    </row>
    <row r="479" spans="1:16" x14ac:dyDescent="0.25">
      <c r="A479" t="s">
        <v>1227</v>
      </c>
      <c r="B479">
        <v>11374</v>
      </c>
      <c r="C479" s="1">
        <v>44497</v>
      </c>
      <c r="D479" t="s">
        <v>1395</v>
      </c>
      <c r="E479" t="s">
        <v>992</v>
      </c>
      <c r="F479" s="10">
        <v>2662.44</v>
      </c>
      <c r="P479" s="15">
        <v>0</v>
      </c>
    </row>
    <row r="480" spans="1:16" x14ac:dyDescent="0.25">
      <c r="A480" t="s">
        <v>1227</v>
      </c>
      <c r="B480">
        <v>11375</v>
      </c>
      <c r="C480" s="1">
        <v>44497</v>
      </c>
      <c r="D480" t="s">
        <v>1259</v>
      </c>
      <c r="E480" t="s">
        <v>992</v>
      </c>
      <c r="F480" s="10">
        <v>578.07000000000005</v>
      </c>
      <c r="P480" s="15">
        <v>0</v>
      </c>
    </row>
    <row r="481" spans="1:16" x14ac:dyDescent="0.25">
      <c r="A481" t="s">
        <v>1227</v>
      </c>
      <c r="B481">
        <v>11376</v>
      </c>
      <c r="C481" s="1">
        <v>44497</v>
      </c>
      <c r="D481" t="s">
        <v>1260</v>
      </c>
      <c r="E481" t="s">
        <v>992</v>
      </c>
      <c r="F481" s="10">
        <v>3284.48</v>
      </c>
      <c r="P481" s="15">
        <v>0</v>
      </c>
    </row>
    <row r="482" spans="1:16" x14ac:dyDescent="0.25">
      <c r="A482" t="s">
        <v>1227</v>
      </c>
      <c r="B482">
        <v>11377</v>
      </c>
      <c r="C482" s="1">
        <v>44497</v>
      </c>
      <c r="D482" t="s">
        <v>1396</v>
      </c>
      <c r="E482" t="s">
        <v>992</v>
      </c>
      <c r="F482" s="10">
        <v>141.82</v>
      </c>
      <c r="P482" s="15">
        <v>0</v>
      </c>
    </row>
    <row r="483" spans="1:16" x14ac:dyDescent="0.25">
      <c r="A483" t="s">
        <v>1227</v>
      </c>
      <c r="B483">
        <v>11378</v>
      </c>
      <c r="C483" s="1">
        <v>44497</v>
      </c>
      <c r="D483" t="s">
        <v>1397</v>
      </c>
      <c r="E483" t="s">
        <v>992</v>
      </c>
      <c r="F483" s="10">
        <v>145.16999999999999</v>
      </c>
      <c r="P483" s="15">
        <v>0</v>
      </c>
    </row>
    <row r="484" spans="1:16" x14ac:dyDescent="0.25">
      <c r="A484" t="s">
        <v>1227</v>
      </c>
      <c r="B484">
        <v>11379</v>
      </c>
      <c r="C484" s="1">
        <v>44497</v>
      </c>
      <c r="D484" t="s">
        <v>1262</v>
      </c>
      <c r="E484" t="s">
        <v>992</v>
      </c>
      <c r="F484" s="10">
        <v>242.04</v>
      </c>
      <c r="P484" s="15">
        <v>0</v>
      </c>
    </row>
    <row r="485" spans="1:16" x14ac:dyDescent="0.25">
      <c r="A485" t="s">
        <v>1227</v>
      </c>
      <c r="B485">
        <v>11380</v>
      </c>
      <c r="C485" s="1">
        <v>44497</v>
      </c>
      <c r="D485" t="s">
        <v>1264</v>
      </c>
      <c r="E485" t="s">
        <v>992</v>
      </c>
      <c r="F485" s="10">
        <v>2781.9</v>
      </c>
      <c r="P485" s="15">
        <v>0</v>
      </c>
    </row>
    <row r="486" spans="1:16" x14ac:dyDescent="0.25">
      <c r="A486" t="s">
        <v>1227</v>
      </c>
      <c r="B486">
        <v>11381</v>
      </c>
      <c r="C486" s="1">
        <v>44497</v>
      </c>
      <c r="D486" t="s">
        <v>1344</v>
      </c>
      <c r="E486" t="s">
        <v>992</v>
      </c>
      <c r="F486" s="10">
        <v>1774.96</v>
      </c>
      <c r="P486" s="15">
        <v>0</v>
      </c>
    </row>
    <row r="487" spans="1:16" x14ac:dyDescent="0.25">
      <c r="A487" t="s">
        <v>1227</v>
      </c>
      <c r="B487">
        <v>11382</v>
      </c>
      <c r="C487" s="1">
        <v>44497</v>
      </c>
      <c r="D487" t="s">
        <v>1398</v>
      </c>
      <c r="E487" t="s">
        <v>992</v>
      </c>
      <c r="F487" s="10">
        <v>594</v>
      </c>
      <c r="P487" s="15">
        <v>0</v>
      </c>
    </row>
    <row r="488" spans="1:16" x14ac:dyDescent="0.25">
      <c r="A488" t="s">
        <v>1227</v>
      </c>
      <c r="B488">
        <v>11383</v>
      </c>
      <c r="C488" s="1">
        <v>44497</v>
      </c>
      <c r="D488" t="s">
        <v>1280</v>
      </c>
      <c r="E488" t="s">
        <v>992</v>
      </c>
      <c r="F488" s="10">
        <v>81.48</v>
      </c>
      <c r="P488" s="15">
        <v>0</v>
      </c>
    </row>
    <row r="489" spans="1:16" x14ac:dyDescent="0.25">
      <c r="A489" t="s">
        <v>1227</v>
      </c>
      <c r="B489">
        <v>11384</v>
      </c>
      <c r="C489" s="1">
        <v>44497</v>
      </c>
      <c r="D489" t="s">
        <v>1265</v>
      </c>
      <c r="E489" t="s">
        <v>992</v>
      </c>
      <c r="F489" s="10">
        <v>4999.5</v>
      </c>
      <c r="P489" s="15">
        <v>0</v>
      </c>
    </row>
    <row r="490" spans="1:16" x14ac:dyDescent="0.25">
      <c r="A490" t="s">
        <v>1227</v>
      </c>
      <c r="B490">
        <v>11385</v>
      </c>
      <c r="C490" s="1">
        <v>44497</v>
      </c>
      <c r="D490" t="s">
        <v>1345</v>
      </c>
      <c r="E490" t="s">
        <v>992</v>
      </c>
      <c r="F490" s="10">
        <v>864.59</v>
      </c>
      <c r="P490" s="15">
        <v>0</v>
      </c>
    </row>
    <row r="491" spans="1:16" x14ac:dyDescent="0.25">
      <c r="A491" t="s">
        <v>1227</v>
      </c>
      <c r="B491">
        <v>11386</v>
      </c>
      <c r="C491" s="1">
        <v>44497</v>
      </c>
      <c r="D491" t="s">
        <v>1399</v>
      </c>
      <c r="E491" t="s">
        <v>992</v>
      </c>
      <c r="F491" s="4">
        <v>2672.39</v>
      </c>
      <c r="I491" s="1">
        <v>44497</v>
      </c>
      <c r="J491" s="1">
        <v>44497</v>
      </c>
      <c r="K491" t="s">
        <v>35</v>
      </c>
      <c r="L491">
        <v>1028121732935</v>
      </c>
      <c r="M491" t="s">
        <v>155</v>
      </c>
      <c r="N491" t="s">
        <v>31</v>
      </c>
      <c r="O491" s="3">
        <v>2672.39</v>
      </c>
      <c r="P491" s="15">
        <f>O491-F491</f>
        <v>0</v>
      </c>
    </row>
    <row r="492" spans="1:16" x14ac:dyDescent="0.25">
      <c r="A492" t="s">
        <v>1227</v>
      </c>
      <c r="B492">
        <v>11387</v>
      </c>
      <c r="C492" s="1">
        <v>44497</v>
      </c>
      <c r="D492" t="s">
        <v>1400</v>
      </c>
      <c r="E492" t="s">
        <v>992</v>
      </c>
      <c r="F492" s="4">
        <v>550</v>
      </c>
      <c r="I492" s="1">
        <v>44497</v>
      </c>
      <c r="J492" s="1">
        <v>44497</v>
      </c>
      <c r="K492" t="s">
        <v>35</v>
      </c>
      <c r="L492">
        <v>1028447171396</v>
      </c>
      <c r="M492" t="s">
        <v>152</v>
      </c>
      <c r="N492" t="s">
        <v>31</v>
      </c>
      <c r="O492" s="3">
        <v>550</v>
      </c>
      <c r="P492" s="15">
        <f t="shared" ref="P492:P497" si="10">O492-F492</f>
        <v>0</v>
      </c>
    </row>
    <row r="493" spans="1:16" x14ac:dyDescent="0.25">
      <c r="A493" t="s">
        <v>1227</v>
      </c>
      <c r="B493">
        <v>11394</v>
      </c>
      <c r="C493" s="1">
        <v>44498</v>
      </c>
      <c r="D493" t="s">
        <v>1401</v>
      </c>
      <c r="E493" t="s">
        <v>992</v>
      </c>
      <c r="F493" s="4">
        <v>6649.16</v>
      </c>
      <c r="I493" s="1">
        <v>44498</v>
      </c>
      <c r="J493" s="1">
        <v>44498</v>
      </c>
      <c r="K493" t="s">
        <v>35</v>
      </c>
      <c r="L493">
        <v>1029613513038</v>
      </c>
      <c r="M493" t="s">
        <v>120</v>
      </c>
      <c r="N493" t="s">
        <v>31</v>
      </c>
      <c r="O493" s="3">
        <v>6649.16</v>
      </c>
      <c r="P493" s="15">
        <f t="shared" si="10"/>
        <v>0</v>
      </c>
    </row>
    <row r="494" spans="1:16" x14ac:dyDescent="0.25">
      <c r="A494" t="s">
        <v>1227</v>
      </c>
      <c r="B494">
        <v>11395</v>
      </c>
      <c r="C494" s="1">
        <v>44498</v>
      </c>
      <c r="D494" t="s">
        <v>1402</v>
      </c>
      <c r="E494" t="s">
        <v>992</v>
      </c>
      <c r="F494" s="4">
        <v>9061.7099999999991</v>
      </c>
      <c r="I494" s="1">
        <v>44498</v>
      </c>
      <c r="J494" s="1">
        <v>44498</v>
      </c>
      <c r="K494" t="s">
        <v>35</v>
      </c>
      <c r="L494">
        <v>1029086044897</v>
      </c>
      <c r="M494" t="s">
        <v>128</v>
      </c>
      <c r="N494" t="s">
        <v>31</v>
      </c>
      <c r="O494" s="3">
        <v>9061.7099999999991</v>
      </c>
      <c r="P494" s="15">
        <f t="shared" si="10"/>
        <v>0</v>
      </c>
    </row>
    <row r="495" spans="1:16" x14ac:dyDescent="0.25">
      <c r="A495" t="s">
        <v>1227</v>
      </c>
      <c r="B495">
        <v>11396</v>
      </c>
      <c r="C495" s="1">
        <v>44498</v>
      </c>
      <c r="D495" t="s">
        <v>1402</v>
      </c>
      <c r="E495" t="s">
        <v>992</v>
      </c>
      <c r="F495" s="4">
        <v>25676.48</v>
      </c>
      <c r="I495" s="1">
        <v>44498</v>
      </c>
      <c r="J495" s="1">
        <v>44498</v>
      </c>
      <c r="K495" t="s">
        <v>35</v>
      </c>
      <c r="L495">
        <v>1029031306739</v>
      </c>
      <c r="M495" t="s">
        <v>123</v>
      </c>
      <c r="N495" t="s">
        <v>31</v>
      </c>
      <c r="O495" s="3">
        <v>25676.48</v>
      </c>
      <c r="P495" s="15">
        <f t="shared" si="10"/>
        <v>0</v>
      </c>
    </row>
    <row r="496" spans="1:16" x14ac:dyDescent="0.25">
      <c r="A496" t="s">
        <v>1227</v>
      </c>
      <c r="B496">
        <v>11397</v>
      </c>
      <c r="C496" s="1">
        <v>44498</v>
      </c>
      <c r="D496" t="s">
        <v>1402</v>
      </c>
      <c r="E496" t="s">
        <v>992</v>
      </c>
      <c r="F496" s="4">
        <v>29136.400000000001</v>
      </c>
      <c r="I496" s="1">
        <v>44498</v>
      </c>
      <c r="J496" s="1">
        <v>44498</v>
      </c>
      <c r="K496" t="s">
        <v>35</v>
      </c>
      <c r="L496">
        <v>1029117071972</v>
      </c>
      <c r="M496" t="s">
        <v>123</v>
      </c>
      <c r="N496" t="s">
        <v>31</v>
      </c>
      <c r="O496" s="3">
        <v>29136.400000000001</v>
      </c>
      <c r="P496" s="15">
        <f t="shared" si="10"/>
        <v>0</v>
      </c>
    </row>
    <row r="497" spans="1:16" x14ac:dyDescent="0.25">
      <c r="A497" t="s">
        <v>1227</v>
      </c>
      <c r="B497">
        <v>11398</v>
      </c>
      <c r="C497" s="1">
        <v>44498</v>
      </c>
      <c r="D497" t="s">
        <v>36</v>
      </c>
      <c r="E497" t="s">
        <v>992</v>
      </c>
      <c r="F497" s="4">
        <v>7.37</v>
      </c>
      <c r="I497" s="1">
        <v>44498</v>
      </c>
      <c r="J497" s="1">
        <v>44498</v>
      </c>
      <c r="K497" t="s">
        <v>35</v>
      </c>
      <c r="L497">
        <v>211029088162369</v>
      </c>
      <c r="M497" t="s">
        <v>36</v>
      </c>
      <c r="N497" t="s">
        <v>31</v>
      </c>
      <c r="O497" s="3">
        <v>7.37</v>
      </c>
      <c r="P497" s="15">
        <f t="shared" si="10"/>
        <v>0</v>
      </c>
    </row>
    <row r="498" spans="1:16" x14ac:dyDescent="0.25">
      <c r="A498" t="s">
        <v>1227</v>
      </c>
      <c r="B498">
        <v>11399</v>
      </c>
      <c r="C498" s="1">
        <v>44498</v>
      </c>
      <c r="D498" t="s">
        <v>1403</v>
      </c>
      <c r="E498" t="s">
        <v>992</v>
      </c>
      <c r="F498" s="10">
        <v>197.45</v>
      </c>
      <c r="I498" s="1">
        <v>44498</v>
      </c>
      <c r="J498" s="1">
        <v>44498</v>
      </c>
      <c r="K498" t="s">
        <v>35</v>
      </c>
      <c r="L498">
        <v>1029888764871</v>
      </c>
      <c r="M498" t="s">
        <v>47</v>
      </c>
      <c r="N498" t="s">
        <v>31</v>
      </c>
      <c r="O498" s="11">
        <v>140.58000000000001</v>
      </c>
      <c r="P498" s="15">
        <v>0</v>
      </c>
    </row>
    <row r="499" spans="1:16" x14ac:dyDescent="0.25">
      <c r="I499" s="1">
        <v>44498</v>
      </c>
      <c r="J499" s="1">
        <v>44498</v>
      </c>
      <c r="K499" t="s">
        <v>35</v>
      </c>
      <c r="L499">
        <v>1029888764871</v>
      </c>
      <c r="M499" t="s">
        <v>44</v>
      </c>
      <c r="N499" t="s">
        <v>31</v>
      </c>
      <c r="O499" s="11">
        <v>16.87</v>
      </c>
      <c r="P499" s="15">
        <v>0</v>
      </c>
    </row>
    <row r="500" spans="1:16" x14ac:dyDescent="0.25">
      <c r="I500" s="1">
        <v>44498</v>
      </c>
      <c r="J500" s="1">
        <v>44498</v>
      </c>
      <c r="K500" t="s">
        <v>35</v>
      </c>
      <c r="L500">
        <v>1029442261881</v>
      </c>
      <c r="M500" t="s">
        <v>52</v>
      </c>
      <c r="N500" t="s">
        <v>31</v>
      </c>
      <c r="O500" s="11">
        <v>35.71</v>
      </c>
      <c r="P500" s="15">
        <v>0</v>
      </c>
    </row>
    <row r="501" spans="1:16" x14ac:dyDescent="0.25">
      <c r="I501" s="1">
        <v>44498</v>
      </c>
      <c r="J501" s="1">
        <v>44498</v>
      </c>
      <c r="K501" t="s">
        <v>35</v>
      </c>
      <c r="L501">
        <v>1029442261881</v>
      </c>
      <c r="M501" t="s">
        <v>44</v>
      </c>
      <c r="N501" t="s">
        <v>31</v>
      </c>
      <c r="O501" s="11">
        <v>4.29</v>
      </c>
      <c r="P501" s="15">
        <v>0</v>
      </c>
    </row>
    <row r="502" spans="1:16" x14ac:dyDescent="0.25">
      <c r="A502" t="s">
        <v>1227</v>
      </c>
      <c r="B502">
        <v>11400</v>
      </c>
      <c r="C502" s="1">
        <v>44498</v>
      </c>
      <c r="D502" t="s">
        <v>1404</v>
      </c>
      <c r="E502" t="s">
        <v>992</v>
      </c>
      <c r="F502" s="10">
        <v>132.38999999999999</v>
      </c>
      <c r="I502" s="1">
        <v>44498</v>
      </c>
      <c r="J502" s="1">
        <v>44498</v>
      </c>
      <c r="K502" t="s">
        <v>35</v>
      </c>
      <c r="L502">
        <v>1029337498028</v>
      </c>
      <c r="M502" t="s">
        <v>40</v>
      </c>
      <c r="N502" t="s">
        <v>31</v>
      </c>
      <c r="O502" s="11">
        <v>98.71</v>
      </c>
      <c r="P502" s="15">
        <v>0</v>
      </c>
    </row>
    <row r="503" spans="1:16" x14ac:dyDescent="0.25">
      <c r="I503" s="1">
        <v>44498</v>
      </c>
      <c r="J503" s="1">
        <v>44498</v>
      </c>
      <c r="K503" t="s">
        <v>35</v>
      </c>
      <c r="L503">
        <v>1029337498028</v>
      </c>
      <c r="M503" t="s">
        <v>44</v>
      </c>
      <c r="N503" t="s">
        <v>31</v>
      </c>
      <c r="O503" s="11">
        <v>11.84</v>
      </c>
      <c r="P503" s="15">
        <v>0</v>
      </c>
    </row>
    <row r="504" spans="1:16" x14ac:dyDescent="0.25">
      <c r="I504" s="1">
        <v>44498</v>
      </c>
      <c r="J504" s="1">
        <v>44498</v>
      </c>
      <c r="K504" t="s">
        <v>35</v>
      </c>
      <c r="L504">
        <v>1029810673617</v>
      </c>
      <c r="M504" t="s">
        <v>57</v>
      </c>
      <c r="N504" t="s">
        <v>31</v>
      </c>
      <c r="O504" s="11">
        <v>19.5</v>
      </c>
      <c r="P504" s="15">
        <v>0</v>
      </c>
    </row>
    <row r="505" spans="1:16" x14ac:dyDescent="0.25">
      <c r="I505" s="1">
        <v>44498</v>
      </c>
      <c r="J505" s="1">
        <v>44498</v>
      </c>
      <c r="K505" t="s">
        <v>35</v>
      </c>
      <c r="L505">
        <v>1029810673617</v>
      </c>
      <c r="M505" t="s">
        <v>44</v>
      </c>
      <c r="N505" t="s">
        <v>31</v>
      </c>
      <c r="O505" s="11">
        <v>2.34</v>
      </c>
      <c r="P505" s="15">
        <v>0</v>
      </c>
    </row>
    <row r="506" spans="1:16" x14ac:dyDescent="0.25">
      <c r="O506" s="3">
        <f>SUM(O236:O505)+45+3550</f>
        <v>3607116.6699999995</v>
      </c>
    </row>
  </sheetData>
  <autoFilter ref="I1:P117" xr:uid="{00000000-0009-0000-0000-000001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</autoFilter>
  <mergeCells count="2">
    <mergeCell ref="I1:O1"/>
    <mergeCell ref="A1:G1"/>
  </mergeCells>
  <conditionalFormatting sqref="B2 B11:B117">
    <cfRule type="duplicateValues" dxfId="3" priority="5" stopIfTrue="1"/>
  </conditionalFormatting>
  <conditionalFormatting sqref="B122:B154 B120">
    <cfRule type="duplicateValues" dxfId="2" priority="22" stopIfTrue="1"/>
  </conditionalFormatting>
  <conditionalFormatting sqref="B230:B234 B121 B156:B227">
    <cfRule type="duplicateValues" dxfId="1" priority="57" stopIfTrue="1"/>
  </conditionalFormatting>
  <conditionalFormatting sqref="B502 B236:B299 B301 B407:B409 B411 B413:B498 B394:B405 B303:B392">
    <cfRule type="duplicateValues" dxfId="0" priority="65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ESTADO DE CUENTA GUAYAQUIL OCTU</vt:lpstr>
      <vt:lpstr>CONCILIACION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Betty.</dc:creator>
  <cp:lastModifiedBy>Shirley Sthéfany Rodríguez Pincay </cp:lastModifiedBy>
  <dcterms:created xsi:type="dcterms:W3CDTF">2021-11-10T15:22:37Z</dcterms:created>
  <dcterms:modified xsi:type="dcterms:W3CDTF">2022-03-09T19:37:34Z</dcterms:modified>
</cp:coreProperties>
</file>