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21315" windowHeight="118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Hoja1!$A$5:$AJ$165</definedName>
  </definedNames>
  <calcPr calcId="144525"/>
</workbook>
</file>

<file path=xl/calcChain.xml><?xml version="1.0" encoding="utf-8"?>
<calcChain xmlns="http://schemas.openxmlformats.org/spreadsheetml/2006/main">
  <c r="E5" i="1" l="1"/>
  <c r="S172" i="1"/>
  <c r="S167" i="1"/>
  <c r="AH167" i="1" l="1"/>
  <c r="AG167" i="1"/>
  <c r="AF167" i="1"/>
  <c r="P167" i="1" l="1"/>
  <c r="H167" i="1"/>
  <c r="R167" i="1"/>
  <c r="D167" i="1"/>
  <c r="F7" i="1"/>
  <c r="E7" i="1" s="1"/>
  <c r="F8" i="1"/>
  <c r="E8" i="1" s="1"/>
  <c r="F9" i="1"/>
  <c r="E9" i="1" s="1"/>
  <c r="F10" i="1"/>
  <c r="E10" i="1" s="1"/>
  <c r="F11" i="1"/>
  <c r="E11" i="1" s="1"/>
  <c r="F12" i="1"/>
  <c r="E12" i="1" s="1"/>
  <c r="F13" i="1"/>
  <c r="E13" i="1" s="1"/>
  <c r="F14" i="1"/>
  <c r="E14" i="1" s="1"/>
  <c r="F15" i="1"/>
  <c r="E15" i="1" s="1"/>
  <c r="F16" i="1"/>
  <c r="E16" i="1" s="1"/>
  <c r="F17" i="1"/>
  <c r="E17" i="1" s="1"/>
  <c r="F18" i="1"/>
  <c r="E18" i="1" s="1"/>
  <c r="F19" i="1"/>
  <c r="E19" i="1" s="1"/>
  <c r="F20" i="1"/>
  <c r="E20" i="1" s="1"/>
  <c r="F21" i="1"/>
  <c r="E21" i="1" s="1"/>
  <c r="F22" i="1"/>
  <c r="E22" i="1" s="1"/>
  <c r="F23" i="1"/>
  <c r="E23" i="1" s="1"/>
  <c r="F24" i="1"/>
  <c r="E24" i="1" s="1"/>
  <c r="F25" i="1"/>
  <c r="E25" i="1" s="1"/>
  <c r="F26" i="1"/>
  <c r="E26" i="1" s="1"/>
  <c r="F27" i="1"/>
  <c r="E27" i="1" s="1"/>
  <c r="F28" i="1"/>
  <c r="E28" i="1" s="1"/>
  <c r="F29" i="1"/>
  <c r="E29" i="1" s="1"/>
  <c r="F30" i="1"/>
  <c r="E30" i="1" s="1"/>
  <c r="F31" i="1"/>
  <c r="E31" i="1" s="1"/>
  <c r="F32" i="1"/>
  <c r="E32" i="1" s="1"/>
  <c r="F33" i="1"/>
  <c r="E33" i="1" s="1"/>
  <c r="F34" i="1"/>
  <c r="E34" i="1" s="1"/>
  <c r="F35" i="1"/>
  <c r="E35" i="1" s="1"/>
  <c r="F36" i="1"/>
  <c r="E36" i="1" s="1"/>
  <c r="F37" i="1"/>
  <c r="E37" i="1" s="1"/>
  <c r="F38" i="1"/>
  <c r="E38" i="1" s="1"/>
  <c r="F39" i="1"/>
  <c r="E39" i="1" s="1"/>
  <c r="F40" i="1"/>
  <c r="E40" i="1" s="1"/>
  <c r="F41" i="1"/>
  <c r="E41" i="1" s="1"/>
  <c r="F42" i="1"/>
  <c r="E42" i="1" s="1"/>
  <c r="F43" i="1"/>
  <c r="E43" i="1" s="1"/>
  <c r="F44" i="1"/>
  <c r="E44" i="1" s="1"/>
  <c r="F45" i="1"/>
  <c r="E45" i="1" s="1"/>
  <c r="F46" i="1"/>
  <c r="E46" i="1" s="1"/>
  <c r="F47" i="1"/>
  <c r="E47" i="1" s="1"/>
  <c r="F48" i="1"/>
  <c r="E48" i="1" s="1"/>
  <c r="F49" i="1"/>
  <c r="E49" i="1" s="1"/>
  <c r="F50" i="1"/>
  <c r="E50" i="1" s="1"/>
  <c r="F51" i="1"/>
  <c r="E51" i="1" s="1"/>
  <c r="F52" i="1"/>
  <c r="E52" i="1" s="1"/>
  <c r="F53" i="1"/>
  <c r="E53" i="1" s="1"/>
  <c r="F54" i="1"/>
  <c r="E54" i="1" s="1"/>
  <c r="F55" i="1"/>
  <c r="E55" i="1" s="1"/>
  <c r="F56" i="1"/>
  <c r="E56" i="1" s="1"/>
  <c r="F57" i="1"/>
  <c r="E57" i="1" s="1"/>
  <c r="F58" i="1"/>
  <c r="E58" i="1" s="1"/>
  <c r="F59" i="1"/>
  <c r="E59" i="1" s="1"/>
  <c r="F60" i="1"/>
  <c r="E60" i="1" s="1"/>
  <c r="F61" i="1"/>
  <c r="E61" i="1" s="1"/>
  <c r="F62" i="1"/>
  <c r="E62" i="1" s="1"/>
  <c r="F63" i="1"/>
  <c r="E63" i="1" s="1"/>
  <c r="F64" i="1"/>
  <c r="E64" i="1" s="1"/>
  <c r="F65" i="1"/>
  <c r="E65" i="1" s="1"/>
  <c r="F66" i="1"/>
  <c r="E66" i="1" s="1"/>
  <c r="F67" i="1"/>
  <c r="E67" i="1" s="1"/>
  <c r="F68" i="1"/>
  <c r="E68" i="1" s="1"/>
  <c r="F69" i="1"/>
  <c r="E69" i="1" s="1"/>
  <c r="F70" i="1"/>
  <c r="E70" i="1" s="1"/>
  <c r="F71" i="1"/>
  <c r="E71" i="1" s="1"/>
  <c r="F72" i="1"/>
  <c r="E72" i="1" s="1"/>
  <c r="F73" i="1"/>
  <c r="E73" i="1" s="1"/>
  <c r="F74" i="1"/>
  <c r="E74" i="1" s="1"/>
  <c r="F75" i="1"/>
  <c r="E75" i="1" s="1"/>
  <c r="F76" i="1"/>
  <c r="E76" i="1" s="1"/>
  <c r="F77" i="1"/>
  <c r="E77" i="1" s="1"/>
  <c r="F78" i="1"/>
  <c r="E78" i="1" s="1"/>
  <c r="F79" i="1"/>
  <c r="E79" i="1" s="1"/>
  <c r="F80" i="1"/>
  <c r="E80" i="1" s="1"/>
  <c r="F81" i="1"/>
  <c r="E81" i="1" s="1"/>
  <c r="F82" i="1"/>
  <c r="E82" i="1" s="1"/>
  <c r="F83" i="1"/>
  <c r="E83" i="1" s="1"/>
  <c r="F84" i="1"/>
  <c r="E84" i="1" s="1"/>
  <c r="F85" i="1"/>
  <c r="E85" i="1" s="1"/>
  <c r="F86" i="1"/>
  <c r="E86" i="1" s="1"/>
  <c r="F87" i="1"/>
  <c r="E87" i="1" s="1"/>
  <c r="F88" i="1"/>
  <c r="E88" i="1" s="1"/>
  <c r="F89" i="1"/>
  <c r="E89" i="1" s="1"/>
  <c r="F90" i="1"/>
  <c r="E90" i="1" s="1"/>
  <c r="F91" i="1"/>
  <c r="E91" i="1" s="1"/>
  <c r="F92" i="1"/>
  <c r="E92" i="1" s="1"/>
  <c r="F93" i="1"/>
  <c r="E93" i="1" s="1"/>
  <c r="F94" i="1"/>
  <c r="E94" i="1" s="1"/>
  <c r="F95" i="1"/>
  <c r="E95" i="1" s="1"/>
  <c r="F96" i="1"/>
  <c r="E96" i="1" s="1"/>
  <c r="F97" i="1"/>
  <c r="E97" i="1" s="1"/>
  <c r="F98" i="1"/>
  <c r="E98" i="1" s="1"/>
  <c r="F99" i="1"/>
  <c r="E99" i="1" s="1"/>
  <c r="F100" i="1"/>
  <c r="E100" i="1" s="1"/>
  <c r="F101" i="1"/>
  <c r="E101" i="1" s="1"/>
  <c r="F102" i="1"/>
  <c r="E102" i="1" s="1"/>
  <c r="F103" i="1"/>
  <c r="E103" i="1" s="1"/>
  <c r="F104" i="1"/>
  <c r="E104" i="1" s="1"/>
  <c r="F105" i="1"/>
  <c r="E105" i="1" s="1"/>
  <c r="F106" i="1"/>
  <c r="E106" i="1" s="1"/>
  <c r="F107" i="1"/>
  <c r="E107" i="1" s="1"/>
  <c r="F108" i="1"/>
  <c r="E108" i="1" s="1"/>
  <c r="F109" i="1"/>
  <c r="E109" i="1" s="1"/>
  <c r="F110" i="1"/>
  <c r="E110" i="1" s="1"/>
  <c r="F111" i="1"/>
  <c r="E111" i="1" s="1"/>
  <c r="F112" i="1"/>
  <c r="E112" i="1" s="1"/>
  <c r="F113" i="1"/>
  <c r="E113" i="1" s="1"/>
  <c r="F114" i="1"/>
  <c r="E114" i="1" s="1"/>
  <c r="F115" i="1"/>
  <c r="E115" i="1" s="1"/>
  <c r="F116" i="1"/>
  <c r="E116" i="1" s="1"/>
  <c r="F117" i="1"/>
  <c r="E117" i="1" s="1"/>
  <c r="F118" i="1"/>
  <c r="E118" i="1" s="1"/>
  <c r="F119" i="1"/>
  <c r="E119" i="1" s="1"/>
  <c r="F120" i="1"/>
  <c r="E120" i="1" s="1"/>
  <c r="F121" i="1"/>
  <c r="E121" i="1" s="1"/>
  <c r="F122" i="1"/>
  <c r="E122" i="1" s="1"/>
  <c r="F123" i="1"/>
  <c r="E123" i="1" s="1"/>
  <c r="F124" i="1"/>
  <c r="E124" i="1" s="1"/>
  <c r="F125" i="1"/>
  <c r="E125" i="1" s="1"/>
  <c r="F126" i="1"/>
  <c r="E126" i="1" s="1"/>
  <c r="F127" i="1"/>
  <c r="E127" i="1" s="1"/>
  <c r="F128" i="1"/>
  <c r="E128" i="1" s="1"/>
  <c r="F129" i="1"/>
  <c r="E129" i="1" s="1"/>
  <c r="F130" i="1"/>
  <c r="E130" i="1" s="1"/>
  <c r="F131" i="1"/>
  <c r="E131" i="1" s="1"/>
  <c r="F132" i="1"/>
  <c r="E132" i="1" s="1"/>
  <c r="F133" i="1"/>
  <c r="E133" i="1" s="1"/>
  <c r="F134" i="1"/>
  <c r="E134" i="1" s="1"/>
  <c r="F135" i="1"/>
  <c r="E135" i="1" s="1"/>
  <c r="F136" i="1"/>
  <c r="E136" i="1" s="1"/>
  <c r="F137" i="1"/>
  <c r="E137" i="1" s="1"/>
  <c r="F138" i="1"/>
  <c r="E138" i="1" s="1"/>
  <c r="F139" i="1"/>
  <c r="E139" i="1" s="1"/>
  <c r="F140" i="1"/>
  <c r="E140" i="1" s="1"/>
  <c r="F141" i="1"/>
  <c r="E141" i="1" s="1"/>
  <c r="F142" i="1"/>
  <c r="E142" i="1" s="1"/>
  <c r="F143" i="1"/>
  <c r="E143" i="1" s="1"/>
  <c r="F144" i="1"/>
  <c r="E144" i="1" s="1"/>
  <c r="F145" i="1"/>
  <c r="E145" i="1" s="1"/>
  <c r="F146" i="1"/>
  <c r="E146" i="1" s="1"/>
  <c r="F147" i="1"/>
  <c r="E147" i="1" s="1"/>
  <c r="F148" i="1"/>
  <c r="E148" i="1" s="1"/>
  <c r="F149" i="1"/>
  <c r="E149" i="1" s="1"/>
  <c r="F150" i="1"/>
  <c r="E150" i="1" s="1"/>
  <c r="F151" i="1"/>
  <c r="E151" i="1" s="1"/>
  <c r="F152" i="1"/>
  <c r="E152" i="1" s="1"/>
  <c r="F153" i="1"/>
  <c r="E153" i="1" s="1"/>
  <c r="F154" i="1"/>
  <c r="E154" i="1" s="1"/>
  <c r="F155" i="1"/>
  <c r="E155" i="1" s="1"/>
  <c r="F156" i="1"/>
  <c r="E156" i="1" s="1"/>
  <c r="F157" i="1"/>
  <c r="E157" i="1" s="1"/>
  <c r="F158" i="1"/>
  <c r="E158" i="1" s="1"/>
  <c r="F159" i="1"/>
  <c r="E159" i="1" s="1"/>
  <c r="F160" i="1"/>
  <c r="E160" i="1" s="1"/>
  <c r="F161" i="1"/>
  <c r="E161" i="1" s="1"/>
  <c r="F162" i="1"/>
  <c r="E162" i="1" s="1"/>
  <c r="F163" i="1"/>
  <c r="E163" i="1" s="1"/>
  <c r="F164" i="1"/>
  <c r="E164" i="1" s="1"/>
  <c r="F165" i="1"/>
  <c r="E165" i="1" s="1"/>
  <c r="F6" i="1"/>
  <c r="F167" i="1" l="1"/>
  <c r="E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6" i="1"/>
  <c r="P142" i="2" l="1"/>
  <c r="M142" i="2" l="1"/>
  <c r="Q139" i="2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2" i="3"/>
  <c r="P139" i="2"/>
  <c r="N139" i="2"/>
  <c r="M139" i="2"/>
  <c r="K139" i="2"/>
  <c r="I139" i="2"/>
  <c r="O139" i="2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" i="3"/>
  <c r="K167" i="1"/>
  <c r="I167" i="1"/>
</calcChain>
</file>

<file path=xl/comments1.xml><?xml version="1.0" encoding="utf-8"?>
<comments xmlns="http://schemas.openxmlformats.org/spreadsheetml/2006/main">
  <authors>
    <author>acontable</author>
  </authors>
  <commentList>
    <comment ref="E119" authorId="0">
      <text>
        <r>
          <rPr>
            <b/>
            <sz val="9"/>
            <color indexed="81"/>
            <rFont val="Tahoma"/>
            <family val="2"/>
          </rPr>
          <t>acontable:</t>
        </r>
        <r>
          <rPr>
            <sz val="9"/>
            <color indexed="81"/>
            <rFont val="Tahoma"/>
            <family val="2"/>
          </rPr>
          <t xml:space="preserve">
diferencia de sueldo ing el 20</t>
        </r>
      </text>
    </comment>
  </commentList>
</comments>
</file>

<file path=xl/sharedStrings.xml><?xml version="1.0" encoding="utf-8"?>
<sst xmlns="http://schemas.openxmlformats.org/spreadsheetml/2006/main" count="1061" uniqueCount="651">
  <si>
    <t>Procesos de Nomina - Rol General</t>
  </si>
  <si>
    <t>GRUPO:GRAFIMPAC</t>
  </si>
  <si>
    <t>EMPRESA:GRAFICAS IMPACTO GRAFIMPAC SA</t>
  </si>
  <si>
    <t>December</t>
  </si>
  <si>
    <t>RESUMEN MENSUAL</t>
  </si>
  <si>
    <t>Codigo        Nombre</t>
  </si>
  <si>
    <t>Departamento</t>
  </si>
  <si>
    <t>Division</t>
  </si>
  <si>
    <t>Sueldo</t>
  </si>
  <si>
    <t>APORTE IESS</t>
  </si>
  <si>
    <t>COMISIONES</t>
  </si>
  <si>
    <t>FONDO DE RESERVA</t>
  </si>
  <si>
    <t>LIQ. H.EXTRAS</t>
  </si>
  <si>
    <t>MOVILIZACION</t>
  </si>
  <si>
    <t>TOTAL DE INGRESOS</t>
  </si>
  <si>
    <t>Anticipo 1º Parcial</t>
  </si>
  <si>
    <t>ANTICIPOS A SUELDO</t>
  </si>
  <si>
    <t>CELULAR</t>
  </si>
  <si>
    <t>EXT. SALUD IESS</t>
  </si>
  <si>
    <t>IESS APORTE PERSONAL</t>
  </si>
  <si>
    <t>IMP. RENTA</t>
  </si>
  <si>
    <t>LUNCH</t>
  </si>
  <si>
    <t>MULTAS</t>
  </si>
  <si>
    <t>OTRAS CTAS X CO</t>
  </si>
  <si>
    <t>P. ALIMENTICIA</t>
  </si>
  <si>
    <t>PERMISO NO REMUNERADO SEGUN AR</t>
  </si>
  <si>
    <t>PRESTAMO D.</t>
  </si>
  <si>
    <t>PRESTAMO HIPOTECARIO</t>
  </si>
  <si>
    <t>PRESTAMO QUIROG</t>
  </si>
  <si>
    <t>PRESTAMOS</t>
  </si>
  <si>
    <t>TOTAL</t>
  </si>
  <si>
    <t>TOTAL A PAGAR</t>
  </si>
  <si>
    <t>DCMO 3ERO</t>
  </si>
  <si>
    <t>DCMO 4TO</t>
  </si>
  <si>
    <t>VACACIONES</t>
  </si>
  <si>
    <t>IESS PATRONAL</t>
  </si>
  <si>
    <t>EMP00344 - ABAD  SALTOS ANDRES  ROBERTO</t>
  </si>
  <si>
    <t>DESCARTONADO</t>
  </si>
  <si>
    <t>PLANTA</t>
  </si>
  <si>
    <t>EMP00499 - ACUÑA  PINCAY EDISON  XAVIER</t>
  </si>
  <si>
    <t>BODEGA</t>
  </si>
  <si>
    <t>EMP00500 - ADUM  BENITES JOSE  ALFREDO</t>
  </si>
  <si>
    <t>EMP00016 - ALEJANDRO  PARRALES JOHNNY  RICARDO</t>
  </si>
  <si>
    <t>PEGADO</t>
  </si>
  <si>
    <t>EMP00239 - ALVARADO  MARIN ROSA  DEL CONSUELO</t>
  </si>
  <si>
    <t>EMP00003 - ALVARADO  ORDOÑEZ LUZ  MARINA</t>
  </si>
  <si>
    <t>FINANCIERO Y ADMINISTRACIO</t>
  </si>
  <si>
    <t>ADMINISTRACION</t>
  </si>
  <si>
    <t>EMP00130 - AMAT  VITERI DAVID  ANDRES</t>
  </si>
  <si>
    <t>IMPRESION</t>
  </si>
  <si>
    <t>EMP00290 - ANCHUNDIA  ANCHUNDIA JAVIER  ANGEL</t>
  </si>
  <si>
    <t>EMP00282 - ANCHUNDIA  PITA JESSENIA  PATRICIA</t>
  </si>
  <si>
    <t>EMP00325 - ANGEL  VERA MARIANA  ELIZABETH</t>
  </si>
  <si>
    <t>ADMINISTRACION PLANTA</t>
  </si>
  <si>
    <t>EMP00517 - ARCE  RAMIREZ BRENDA  BEATRIZ</t>
  </si>
  <si>
    <t>MANUFACTURA</t>
  </si>
  <si>
    <t>EMP00006 - ARIAS  HOLGUIN MARIA  ISABEL</t>
  </si>
  <si>
    <t>EMP00380 - ARROYO  MENDOZA MARYURI  EDUVID</t>
  </si>
  <si>
    <t>EMP00166 - AUZ  CAICHE ADRIAN  ISRAEL</t>
  </si>
  <si>
    <t>EMP00007 - AUZ  FRANCO CHIRLYS  MIRELLA</t>
  </si>
  <si>
    <t>EMP00248 - AVILA  ZUÑIGA DANIEL  ENRIQUE</t>
  </si>
  <si>
    <t>EMP00422 - BAJAÑA  CASTAÑEDA JEFFERSON  MISAEL</t>
  </si>
  <si>
    <t>EMP00361 - BAJAÑA  HIDALGO EDISON  BARLON</t>
  </si>
  <si>
    <t>EMP00345 - BAJAÑA  VELASCO PAOLA  NATHALY</t>
  </si>
  <si>
    <t>EMP00515 - BARZOLA  CARDENAS JOHN  BYRON</t>
  </si>
  <si>
    <t>CONVERSION</t>
  </si>
  <si>
    <t>EMP00295 - BENAVIDES  BAJAÑA SHUBERT  ALEXANDER</t>
  </si>
  <si>
    <t>EMP00423 - BERMUDEZ  MACIAS EDISON  ERNESTO</t>
  </si>
  <si>
    <t>TROQUELADO</t>
  </si>
  <si>
    <t>EMP00133 - BETUN  MASALEMA JUAN  CARLOS</t>
  </si>
  <si>
    <t>EMP00523 - BUESTAN  PALLASCO JUAN  CARLOS</t>
  </si>
  <si>
    <t>EMP00425 - BUSTAMANTE  CANALES LINDA  YAMILET</t>
  </si>
  <si>
    <t>EMP00281 - CABRERA  RENDON FERNANDA  MARICELA</t>
  </si>
  <si>
    <t>EMP00394 - CAICEDO  CAICEDO CARLOS  LUIS</t>
  </si>
  <si>
    <t>LAMINADO</t>
  </si>
  <si>
    <t>EMP00180 - CAICEDO  ZAMBRANO JORGE  GABRIEL</t>
  </si>
  <si>
    <t>EMP00414 - CAICHE  LIMONES VICTOR  MAURICIO</t>
  </si>
  <si>
    <t>COTIZACION</t>
  </si>
  <si>
    <t>EMP00446 - CAIZA  MURILLO LEONARDO  ANTONIO</t>
  </si>
  <si>
    <t>EMP00012 - CALDERON  BORBOR JORGE  FELIPE</t>
  </si>
  <si>
    <t>EMP00135 - CAMATON  LEON NARCISA  MARIELA</t>
  </si>
  <si>
    <t>EMP00512 - CAMPI  COELLO MARIO  KEVIN</t>
  </si>
  <si>
    <t>PRODUCCION</t>
  </si>
  <si>
    <t>EMP00491 - CAMPOS  PERALTA JHONNY  ROBERTO</t>
  </si>
  <si>
    <t>EMP00504 - CAMPOVERDE  ECHEVERRIA FELIX  JAVIER</t>
  </si>
  <si>
    <t>EMP00368 - CAMPOVERDE  RAMIREZ BEYLU  ERIKA</t>
  </si>
  <si>
    <t>EMP00479 - CASTRO  ALVARADO ANTONIO  GABRIEL</t>
  </si>
  <si>
    <t>EMP00412 - CASTRO  ARAUZ FREDDY  ANDRES</t>
  </si>
  <si>
    <t>EMP00484 - CASTRO  OCHOA STALIN  FERNANDO</t>
  </si>
  <si>
    <t>EMP00129 - CEDEÑO  MERCHAN WELLINGTON  ANTONIO</t>
  </si>
  <si>
    <t>EMP00192 - CEDEÑO  PILAY WILLIAN  BERNARDO</t>
  </si>
  <si>
    <t>EMP00421 - CHACON  JADAN JORGE  LUIS</t>
  </si>
  <si>
    <t>EMP00438 - CHATTIN  TERAN CARLOS  JULIO</t>
  </si>
  <si>
    <t>EMP00409 - CHELE  MERA WINSTON  LEONARDO</t>
  </si>
  <si>
    <t>EMP00347 - CHIMBOLEMA  TENEGUSÑAY CRISTIAN  BLADIMIR</t>
  </si>
  <si>
    <t>PLASTIFICADORA</t>
  </si>
  <si>
    <t>EMP00508 - CHIRIGUAYA  GAIBOR IVAN  ADRIAN</t>
  </si>
  <si>
    <t>EMP00310 - CHOEZ  PINCAY CAROLINA  JARITZA</t>
  </si>
  <si>
    <t>EMP00486 - CHOEZ  SEGURA ELIANA  LOURDES</t>
  </si>
  <si>
    <t>EMP00277 - DELGADO  ALVARADO MIGUEL  FELIPE</t>
  </si>
  <si>
    <t>EMP00289 - DOMINGUEZ  VERA ALEX  ERMEL</t>
  </si>
  <si>
    <t>EMP00026 - ECHERRE  MACIAS LEONARDO  ANTONIO</t>
  </si>
  <si>
    <t>EMP00506 - ESCOBAR  CASTILLO WILSON  ARMANDO</t>
  </si>
  <si>
    <t>EMP00501 - EUGENIO  QUINZO BRYAN  GABRIEL</t>
  </si>
  <si>
    <t>VENTAS</t>
  </si>
  <si>
    <t>EMP00509 - FACUNDO  GONZALEZ KEVIN  ANDRES</t>
  </si>
  <si>
    <t>EMP00522 - FARIÑO  RUIZ ROY  STEVEN</t>
  </si>
  <si>
    <t>EMP00516 - FERNANDEZ  BONE KAREN  CECIBEL</t>
  </si>
  <si>
    <t>EMP00029 - FUENTES  MORAN ERNESTO  GABRIEL</t>
  </si>
  <si>
    <t>EMP00470 - GARCIA  CARMONA EVELYN  MICHEL</t>
  </si>
  <si>
    <t>EMP00448 - GARCIA  PINARGOTE SAMUEL  ISRAEL</t>
  </si>
  <si>
    <t>EMP00021 - GOMEZ  CALDERON GINGER  LIZBETH</t>
  </si>
  <si>
    <t>EMP00420 - GOMEZ  VARGAS PATRICIA  ANABELLE</t>
  </si>
  <si>
    <t>EMP00497 - GOMEZ  ZAMBRANO KAREM  LISSETTE</t>
  </si>
  <si>
    <t>EMP00273 - GONZABAY  TOALA PABLO  FERNANDO</t>
  </si>
  <si>
    <t>EMP00313 - GUAMAN  PAEZ JASMANY  GABRIEL</t>
  </si>
  <si>
    <t>EMP00275 - GUAMINGA  YAUTIBUG JORGE  LUIS</t>
  </si>
  <si>
    <t>EMP00514 - GURUMENDI  CRUZ ALEXIS  GEOVANNY</t>
  </si>
  <si>
    <t>EMP00349 - GUTIERREZ  GARCIA JOHN  TYRONE</t>
  </si>
  <si>
    <t>EMP00035 - HARO  JURADO LUIS  ALBERTO</t>
  </si>
  <si>
    <t>EMP00487 - HERNANDEZ  MOLINO ALVIN  DE JESUS</t>
  </si>
  <si>
    <t>MANTENIMIENTO</t>
  </si>
  <si>
    <t>EMP00037 - IGLESIAS  NOBOA ROGER  ISAAC</t>
  </si>
  <si>
    <t>DISEÑO</t>
  </si>
  <si>
    <t>EMP00038 - INDIO  MENA JOFFRE  RENE</t>
  </si>
  <si>
    <t>EMP00350 - INTRIAGO  ANDRADE MARIA  YANIXSA</t>
  </si>
  <si>
    <t>EMP00200 - JATIVA  PEÑA MARCIA  PAULINA</t>
  </si>
  <si>
    <t>EMP00451 - JIMENEZ  ROJAS GINNY</t>
  </si>
  <si>
    <t>EMP00440 - LEON  GUAMAN JIMMY  CESAR</t>
  </si>
  <si>
    <t>EMP00097 - LINO  FIGUEROA MATILDE  PIEDAD</t>
  </si>
  <si>
    <t>EMP00351 - LINO  MERELO EDISON  FLORENCIO</t>
  </si>
  <si>
    <t>EMP00271 - LOOR  PAZMIÑO FRANK  ALEXANDER</t>
  </si>
  <si>
    <t>EMP00110 - LOPEZ  SANCHEZ RUBEN  DAVID</t>
  </si>
  <si>
    <t>EMP00467 - LUNA  ARECHUA YUXIANA  ROSALINA</t>
  </si>
  <si>
    <t>EMP00415 - MACIAS  CHELE JENNIFER  ESTEFANIA</t>
  </si>
  <si>
    <t>EMP00494 - MADRID  NAVIA LEONEL  DAVID</t>
  </si>
  <si>
    <t>EMP00450 - MAGALLANES  QUIJIJE CINTY  MABEL</t>
  </si>
  <si>
    <t>EMP00445 - MALDONADO  LAGOS RUBEN  DARIO</t>
  </si>
  <si>
    <t>EMP00495 - MANZABA  CAMPOS DORIANNYS  JHORYINA</t>
  </si>
  <si>
    <t>EMP00055 - MARQUEZ  CASTRO XAVIER  AMADO</t>
  </si>
  <si>
    <t>EMP00413 - MARTINEZ  DUARTE JORGE  UFREDO</t>
  </si>
  <si>
    <t>EMP00170 - MARTINEZ  SUAREZ CHRISTIAN  ANDRES</t>
  </si>
  <si>
    <t>EMP00407 - MEDINA  MESIAS BLADIMIR  JOAO</t>
  </si>
  <si>
    <t>EMP00503 - MEDINA  ORELLANA ERICK  TOMAS</t>
  </si>
  <si>
    <t>EMP00124 - MENA  BURGOS ABEL  INOCENTE</t>
  </si>
  <si>
    <t>EMP00435 - MENOSCAL  PINCAY CARLOS  ERNESTO</t>
  </si>
  <si>
    <t>EMP00061 - MIRANDA  GUIJARRO JAVIER  FERNANDO</t>
  </si>
  <si>
    <t>EMP00137 - MITE  MAZZINI AMELIA  CAROLINA</t>
  </si>
  <si>
    <t>EMP00373 - MOLINEROS  OLALLA KATHERINE  ALEXANDRA</t>
  </si>
  <si>
    <t>EMP00360 - MONTESDEOCA  SALVATIERRA CHRISTOFER  ANGEL</t>
  </si>
  <si>
    <t>EMP00171 - MORA  CEDEÑO HERIBERTO  ESTALIN</t>
  </si>
  <si>
    <t>EMP00385 - MORALES  GARZON LUIS  MANUEL</t>
  </si>
  <si>
    <t>EMP00258 - MORAN  GONZALEZ EDGAR  JAMIL</t>
  </si>
  <si>
    <t>EMP00492 - MORAN  MOSQUERA ASHLEY  DAYANA</t>
  </si>
  <si>
    <t>EMP00490 - MOREIRA  ARTEAGA MICHELLE  ALEJANDRA</t>
  </si>
  <si>
    <t>EMP00521 - MOREIRA  MONTECE OLGA  MARIA</t>
  </si>
  <si>
    <t>EMP00459 - MOSQUERA  PINCAY LISBETH  KATERINE</t>
  </si>
  <si>
    <t>EMP00267 - NAVAS  PARRALES RONY  MANUEL</t>
  </si>
  <si>
    <t>EMP00237 - OJEDA  RAMIREZ JUAN  MANUEL</t>
  </si>
  <si>
    <t>EMP00064 - ORBEA  ARELLANO JOSE  XAVIER</t>
  </si>
  <si>
    <t>EMP00066 - ORBEA  ARELLANO RAUL  DAVID</t>
  </si>
  <si>
    <t>EMP00417 - ORBEA  VACA RAUL  ERNESTO</t>
  </si>
  <si>
    <t>EMP00416 - ORDOÑEZ  VELEZ PRISCILA  VANESSA</t>
  </si>
  <si>
    <t>EMP00476 - ORTEGA  ORRALA BETTY  JENNIFFER</t>
  </si>
  <si>
    <t>EMP00235 - ORTIZ  RIOS ANDREA  DEL ROCIO</t>
  </si>
  <si>
    <t>EMP00113 - PALMA  ALVARADO MARLON  OMAR</t>
  </si>
  <si>
    <t>EMP00259 - PARRALES  ANDRADE MAYRENE  ELIZABETH</t>
  </si>
  <si>
    <t>EMP00524 - PEÑAFIEL  GOMEZ DARWIN  ADALBERTO</t>
  </si>
  <si>
    <t>EMP00330 - PEREZ  IBARRA TATIANA  ARACELI</t>
  </si>
  <si>
    <t>EMP00369 - PEREZ  VERDU JHONNY  ALEXANDER</t>
  </si>
  <si>
    <t>EMP00468 - PINANGO  GONZALEZ ARIANNA  GABRIELA</t>
  </si>
  <si>
    <t>EMP00469 - QUINDE  RAMIREZ HECTOR  JAVIER</t>
  </si>
  <si>
    <t>EMP00125 - QUIROZ  BRAVO ANGEL  VICENTE</t>
  </si>
  <si>
    <t>EMP00384 - RAMIREZ  ARIAS CHRISTIAN  ARMANDO</t>
  </si>
  <si>
    <t>EMP00502 - REGATTO  GUERRERO ERWIN  AUGUSTO</t>
  </si>
  <si>
    <t>EMP00311 - REYES  BAQUERIZO ELIANA  GISELL</t>
  </si>
  <si>
    <t>EMP00443 - REYES  RAMIREZ CHRISTIAN  DAVID</t>
  </si>
  <si>
    <t>EMP00080 - RIVAS  TOMALA ANGEL  MOISES</t>
  </si>
  <si>
    <t>BARNIZADO</t>
  </si>
  <si>
    <t>EMP00082 - ROMERO  ENDARA ELIAS  ALFREDO</t>
  </si>
  <si>
    <t>EMP00428 - ROSERO  CEREZO FRANKLIN  MANUEL</t>
  </si>
  <si>
    <t>EMP00395 - RUGEL  CONFORME MARIA  JOSE</t>
  </si>
  <si>
    <t>EMP00393 - SACON  CHUEZ DIEGO  JONATHAN</t>
  </si>
  <si>
    <t>EMP00285 - SAILEMA  MORAN JOSELLYN  ESTEFANIA</t>
  </si>
  <si>
    <t>EMP00437 - SALAZAR  VILLAMAR JORDAN  ALEXIS</t>
  </si>
  <si>
    <t>EMP00087 - SANCHEZ  SANTANA JOSE  LUIS</t>
  </si>
  <si>
    <t>EMP00498 - SANDOVAL  LASSO YARITZA  LIZBETH</t>
  </si>
  <si>
    <t>EMP00411 - SIGUA  RIVERA JIKSON  ALFREDO</t>
  </si>
  <si>
    <t>EMP00230 - SILVA  MUÑOZ KATHERINE  JULISSA</t>
  </si>
  <si>
    <t>EMP00247 - SUAREZ  YEPEZ KARINA  ALEXANDRA</t>
  </si>
  <si>
    <t>EMP00177 - TOMALA  TORRES ANGELICA  GEOVANNA</t>
  </si>
  <si>
    <t>EMP00219 - TORRES  ALEJANDRO JOSE  VIRGILIO</t>
  </si>
  <si>
    <t>EMP00519 - TORRES  VARGAS FRANKLIN  WLADIMIR</t>
  </si>
  <si>
    <t>EMP00505 - TUBAY  GRANADOS ALEXIS  JESUS</t>
  </si>
  <si>
    <t>EMP00507 - VALENCIA  QUITO KIARA  LISBETH</t>
  </si>
  <si>
    <t>EMP00518 - VALLE  RIOS FREDDY  ORLANDO</t>
  </si>
  <si>
    <t>EMP00510 - VALLEJO  SOLORZANO ARNALDO  ANDRE</t>
  </si>
  <si>
    <t>EMP00090 - VARGAS  GOMEZ VIDAL  DAVID</t>
  </si>
  <si>
    <t>GUILLOTINA</t>
  </si>
  <si>
    <t>EMP00132 - VELEZ  DE LA CRUZ ANTONY  ALEXIS</t>
  </si>
  <si>
    <t>EMP00511 - VELEZ  GILBERT JUAN  REYNALDO</t>
  </si>
  <si>
    <t>EMP00382 - VELEZ  TORRES JESSICA  JESSENIA</t>
  </si>
  <si>
    <t>EMP00496 - VELEZ  VASQUEZ SANTIAGO  GERMAN</t>
  </si>
  <si>
    <t>EMP00482 - VERDEZOTO  GONZALEZ NASHLY  CRISTINA</t>
  </si>
  <si>
    <t>EMP00286 - VILLAMAR  MERO BOLIVAR  EDUARDO</t>
  </si>
  <si>
    <t>EMP00513 - VILLAO  MITE ERICK  ADRIAN</t>
  </si>
  <si>
    <t>EMP00520 - VILLEGAS  SAENZ DAVID  FERNANDO</t>
  </si>
  <si>
    <t>EMP00429 - VITE  ACOSTA JENNIFER  ALICIA</t>
  </si>
  <si>
    <t>EMP00396 - YANEZ  RODRIGUEZ SUSAN  KATHERINE</t>
  </si>
  <si>
    <t>EMP00358 - YOZA  BARRERA CHRISTIAN  ANTONIO</t>
  </si>
  <si>
    <t>EMP00308 - YOZA  BARRERA JOFFRE  DAVID</t>
  </si>
  <si>
    <t>EMP00287 - ZAMBRANO  ROSADO JUAN  FRANCISCO</t>
  </si>
  <si>
    <t>EMP00418 - ZAMORA  PINEDA KLEBER  RODOLFO</t>
  </si>
  <si>
    <t>EMP00241 - ZORRILLA  CHOEZ KELVIN  JIPSON</t>
  </si>
  <si>
    <t>EMP00092 - ZUÑIGA  DELGADO KATTY  MARY</t>
  </si>
  <si>
    <t>EMP00093 - ZUÑIGA  DELGADO MARIA  FERNANDA</t>
  </si>
  <si>
    <t xml:space="preserve">Clf0002630052GRAFICASIMPACTOGRAFIMPACSA            C0000000005801462021122920   </t>
  </si>
  <si>
    <t>Dlf1310562028ANCHUNDIA  ANCHUNC                    N000000000038944                                           0979890619</t>
  </si>
  <si>
    <t>Dlf0930086525AUZ  CAICHE ADRIAC                    N000000000039788                                           0988346859</t>
  </si>
  <si>
    <t>Dlf0919388223AVILA  ZUÑIGA DANC                    N000000000012731                                           0982818394</t>
  </si>
  <si>
    <t>Dlf1205989484DELGADO  ALVARADOC                    N000000000037906                                           0959888864</t>
  </si>
  <si>
    <t>Dlf0915788194DOMINGUEZ  VERA AC                    N000000000039399                                           0988451241</t>
  </si>
  <si>
    <t>Dlf0913685384ECHERRE  MACIAS LC                    N000000000030601                                           0988633709</t>
  </si>
  <si>
    <t>Dlf0920303583FUENTES  MORAN ERC                    N000000000011595                                           0995703763</t>
  </si>
  <si>
    <t>Dlf0931451660GUAMINGA  YAUTIBUC                    N000000000066954                                           0967952830</t>
  </si>
  <si>
    <t>Dlf0925955551IGLESIAS  NOBOA RC                    N000000000052272                                           0980889587</t>
  </si>
  <si>
    <t>Dlf0922947312LOOR  PAZMIÑO FRAC                    N000000000045625                                           0959631081</t>
  </si>
  <si>
    <t>Dlf0918219049MENA  BURGOS ABELC                    N000000000018984                                           0990228568</t>
  </si>
  <si>
    <t>Dlf0920141801MITE  MAZZINI AMEC                    N000000000024747                                           0990989928</t>
  </si>
  <si>
    <t>Dlf0929638237PALMA  ALVARADO MC                    N000000000019145                                           0981089768</t>
  </si>
  <si>
    <t>Dlf0918708231PARRALES  ANDRADEC                    N000000000017579                                           0979946398</t>
  </si>
  <si>
    <t>Dlf0921898722QUIROZ  BRAVO ANGC                    N000000000021512                                           0993071421</t>
  </si>
  <si>
    <t>Dlf0919762393SANCHEZ  SANTANA C                    N000000000009214                                           0981000482</t>
  </si>
  <si>
    <t>Dlf0914204805TORRES  ALEJANDROC                    N000000000035363                                           0939284443</t>
  </si>
  <si>
    <t>Dlf0913318069VARGAS  GOMEZ VIDC                    N000000000010207                                           0989053958</t>
  </si>
  <si>
    <t>Dlf0940231806VELEZ  DE LA CRUZC                    N000000000015778                                           0989555581</t>
  </si>
  <si>
    <t>Dlf0923106082ZUÑIGA  DELGADO MC                    N000000000031802                                           0986602344</t>
  </si>
  <si>
    <t>Clf0002630052GRAFICASIMPACTOGRAFIMPACSA</t>
  </si>
  <si>
    <t>C000000000</t>
  </si>
  <si>
    <t>Dlf1310562028ANCHUNDIA  ANCHUNC</t>
  </si>
  <si>
    <t>N000000000</t>
  </si>
  <si>
    <t>Dlf0930086525AUZ  CAICHE ADRIAC</t>
  </si>
  <si>
    <t>Dlf0919388223AVILA  ZUÑIGA DANC</t>
  </si>
  <si>
    <t>Dlf1205989484DELGADO  ALVARADOC</t>
  </si>
  <si>
    <t>Dlf0915788194DOMINGUEZ  VERA AC</t>
  </si>
  <si>
    <t>Dlf0913685384ECHERRE  MACIAS LC</t>
  </si>
  <si>
    <t>Dlf0920303583FUENTES  MORAN ERC</t>
  </si>
  <si>
    <t>Dlf0931451660GUAMINGA  YAUTIBUC</t>
  </si>
  <si>
    <t>Dlf0925955551IGLESIAS  NOBOA RC</t>
  </si>
  <si>
    <t>Dlf0922947312LOOR  PAZMIÑO FRAC</t>
  </si>
  <si>
    <t>Dlf0918219049MENA  BURGOS ABELC</t>
  </si>
  <si>
    <t>Dlf0920141801MITE  MAZZINI AMEC</t>
  </si>
  <si>
    <t>Dlf0929638237PALMA  ALVARADO MC</t>
  </si>
  <si>
    <t>Dlf0918708231PARRALES  ANDRADEC</t>
  </si>
  <si>
    <t>Dlf0921898722QUIROZ  BRAVO ANGC</t>
  </si>
  <si>
    <t>Dlf0919762393SANCHEZ  SANTANA C</t>
  </si>
  <si>
    <t>Dlf0914204805TORRES  ALEJANDROC</t>
  </si>
  <si>
    <t>Dlf0913318069VARGAS  GOMEZ VIDC</t>
  </si>
  <si>
    <t>Dlf0940231806VELEZ  DE LA CRUZC</t>
  </si>
  <si>
    <t>Dlf0923106082ZUÑIGA  DELGADO MC</t>
  </si>
  <si>
    <t xml:space="preserve">A001814740300000000003981443Y01ABAD  SALTOS AN             </t>
  </si>
  <si>
    <t xml:space="preserve">A001842989100000000003627943Y01ACUÑA  PINCAY E             </t>
  </si>
  <si>
    <t xml:space="preserve">A003210944100000000002296243Y01ADUM  BENITES J             </t>
  </si>
  <si>
    <t xml:space="preserve">A001728616600000000002449943Y01ALEJANDRO  PARR             </t>
  </si>
  <si>
    <t xml:space="preserve">A001815627500000000004455643Y01ALVARADO  MARIN             </t>
  </si>
  <si>
    <t xml:space="preserve">A002171338900000000001627743Y01ALVARADO  ORDOÑ             </t>
  </si>
  <si>
    <t xml:space="preserve">A001592102600000000000915443Y01AMAT  VITERI DA             </t>
  </si>
  <si>
    <t xml:space="preserve">A001815774300000000004470343Y01ANCHUNDIA  PITA             </t>
  </si>
  <si>
    <t xml:space="preserve">A001813446700000000002860443Y01ANGEL  VERA MAR             </t>
  </si>
  <si>
    <t xml:space="preserve">A001809594200000000002068443Y01ARIAS  HOLGUIN              </t>
  </si>
  <si>
    <t xml:space="preserve">A001792277200000000004053243Y01AUZ  FRANCO CHI             </t>
  </si>
  <si>
    <t xml:space="preserve">A001819103700000000004726743Y01BAJAÑA  CASTAÑE             </t>
  </si>
  <si>
    <t xml:space="preserve">A001814767500000000001867043Y01BAJAÑA  HIDALGO             </t>
  </si>
  <si>
    <t xml:space="preserve">A001814747000000000004137443Y01BAJAÑA  VELASCO             </t>
  </si>
  <si>
    <t xml:space="preserve">A001814738100000000002740443Y01BENAVIDES  BAJA             </t>
  </si>
  <si>
    <t xml:space="preserve">A001818055800000000003830143Y01BERMUDEZ  MACIA             </t>
  </si>
  <si>
    <t xml:space="preserve">A001810236100000000002132643Y01BETUN  MASALEMA             </t>
  </si>
  <si>
    <t xml:space="preserve">A001819138000000000003311443Y01BUSTAMANTE  CAN             </t>
  </si>
  <si>
    <t xml:space="preserve">A001813384400000000002098143Y01CABRERA  RENDON             </t>
  </si>
  <si>
    <t xml:space="preserve">A001816164300000000003411943Y01CAICEDO  CAICED             </t>
  </si>
  <si>
    <t xml:space="preserve">A001811949300000000004773943Y01CAICEDO  ZAMBRA             </t>
  </si>
  <si>
    <t xml:space="preserve">A004674427100000000003891643Y01CAICHE  LIMONES             </t>
  </si>
  <si>
    <t xml:space="preserve">A002478996400000000002818343Y01CAIZA  MURILLO              </t>
  </si>
  <si>
    <t xml:space="preserve">A002621692800000000001016543Y01CALDERON  BORBO             </t>
  </si>
  <si>
    <t xml:space="preserve">A001815570700000000003430043Y01CAMATON  LEON N             </t>
  </si>
  <si>
    <t xml:space="preserve">A001537559500000000003577643Y01CAMPI  COELLO M             </t>
  </si>
  <si>
    <t xml:space="preserve">A004620334300000000006345743Y01CAMPOS  PERALTA             </t>
  </si>
  <si>
    <t xml:space="preserve">A001815087000000000006262343Y01CAMPOVERDE  RAM             </t>
  </si>
  <si>
    <t xml:space="preserve">A001817456600000000003533343Y01CASTRO  ARAUZ F             </t>
  </si>
  <si>
    <t xml:space="preserve">A011693270600000000003372843Y01CASTRO  OCHOA S             </t>
  </si>
  <si>
    <t xml:space="preserve">A001816194500000000003593843Y01CEDEÑO  MERCHAN             </t>
  </si>
  <si>
    <t xml:space="preserve">A001844554400000000002901243Y01CEDEÑO  PILAY W             </t>
  </si>
  <si>
    <t xml:space="preserve">A001819152500000000003002743Y01CHACON  JADAN J             </t>
  </si>
  <si>
    <t xml:space="preserve">A001827389100000000001050043Y01CHATTIN  TERAN              </t>
  </si>
  <si>
    <t xml:space="preserve">A001817373000000000001852343Y01CHELE  MERA WIN             </t>
  </si>
  <si>
    <t xml:space="preserve">A001814760700000000002077743Y01CHIMBOLEMA  TEN             </t>
  </si>
  <si>
    <t xml:space="preserve">A004761257300000000002328543Y01CHIRIGUAYA  GAI             </t>
  </si>
  <si>
    <t xml:space="preserve">A001812555700000000001614743Y01CHOEZ  PINCAY C             </t>
  </si>
  <si>
    <t xml:space="preserve">A001841534300000000003707343Y01CHOEZ  SEGURA E             </t>
  </si>
  <si>
    <t xml:space="preserve">A003748791500000000003124043Y01FACUNDO  GONZAL             </t>
  </si>
  <si>
    <t xml:space="preserve">A003892090600000000001708643Y01GARCIA  CARMONA             </t>
  </si>
  <si>
    <t xml:space="preserve">A002715113700000000007879743Y01GARCIA  PINARGO             </t>
  </si>
  <si>
    <t xml:space="preserve">A001803629500000000002722143Y01GOMEZ  CALDERON             </t>
  </si>
  <si>
    <t xml:space="preserve">A001819187800000000004781443Y01GOMEZ  VARGAS P             </t>
  </si>
  <si>
    <t xml:space="preserve">A003202154400000000005536443Y01GOMEZ  ZAMBRANO             </t>
  </si>
  <si>
    <t xml:space="preserve">A001815630500000000003096143Y01GONZABAY  TOALA             </t>
  </si>
  <si>
    <t xml:space="preserve">A001836335100000000003487043Y01GUAMAN  PAEZ JA             </t>
  </si>
  <si>
    <t xml:space="preserve">A001180076400000000003166743Y01GURUMENDI  CRUZ             </t>
  </si>
  <si>
    <t xml:space="preserve">A001814741100000000002656943Y01GUTIERREZ  GARC             </t>
  </si>
  <si>
    <t xml:space="preserve">A001811265000000000002382543Y01HARO  JURADO LU             </t>
  </si>
  <si>
    <t xml:space="preserve">A004757170200000000004136843Y01HERNANDEZ  MOLI             </t>
  </si>
  <si>
    <t xml:space="preserve">A001837237600000000001842743Y01INDIO  MENA JOF             </t>
  </si>
  <si>
    <t xml:space="preserve">A001814765800000000003731543Y01INTRIAGO  ANDRA             </t>
  </si>
  <si>
    <t xml:space="preserve">A001841900400000000001532243Y01JATIVA  PEÑA MA             </t>
  </si>
  <si>
    <t xml:space="preserve">A001831501200000000006751243Y01JIMENEZ  ROJAS              </t>
  </si>
  <si>
    <t xml:space="preserve">A004620365300000000007672943Y01LEON  GUAMAN JI             </t>
  </si>
  <si>
    <t xml:space="preserve">A001804759900000000001908843Y01LINO  FIGUEROA              </t>
  </si>
  <si>
    <t xml:space="preserve">A001814757700000000000941343Y01LINO  MERELO ED             </t>
  </si>
  <si>
    <t xml:space="preserve">A001812580800000000003615143Y01LOPEZ  SANCHEZ              </t>
  </si>
  <si>
    <t xml:space="preserve">A003891456600000000000713043Y01LUNA  ARECHUA Y             </t>
  </si>
  <si>
    <t xml:space="preserve">A001817988600000000002120043Y01MACIAS  CHELE J             </t>
  </si>
  <si>
    <t xml:space="preserve">A004563431500000000003992643Y01MADRID  NAVIA L             </t>
  </si>
  <si>
    <t xml:space="preserve">A003404457500000000001443043Y01MAGALLANES  QUI             </t>
  </si>
  <si>
    <t xml:space="preserve">A001831502000000000004779643Y01MALDONADO  LAGO             </t>
  </si>
  <si>
    <t xml:space="preserve">A002719411200000000003211643Y01MANZABA  CAMPOS             </t>
  </si>
  <si>
    <t xml:space="preserve">A001813003800000000000780243Y01MARQUEZ  CASTRO             </t>
  </si>
  <si>
    <t xml:space="preserve">A001817383700000000001545043Y01MARTINEZ  DUART             </t>
  </si>
  <si>
    <t xml:space="preserve">A001843469000000000003459143Y01MARTINEZ  SUARE             </t>
  </si>
  <si>
    <t xml:space="preserve">A001817386200000000003757143Y01MEDINA  MESIAS              </t>
  </si>
  <si>
    <t xml:space="preserve">A003746349800000000003561943Y01MEDINA  ORELLAN             </t>
  </si>
  <si>
    <t xml:space="preserve">A001827347500000000002851843Y01MENOSCAL  PINCA             </t>
  </si>
  <si>
    <t xml:space="preserve">A001792278000000000002889943Y01MIRANDA  GUIJAR             </t>
  </si>
  <si>
    <t xml:space="preserve">A001815564300000000003938343Y01MOLINEROS  OLAL             </t>
  </si>
  <si>
    <t xml:space="preserve">A004310210400000000005156843Y01MONTESDEOCA  SA             </t>
  </si>
  <si>
    <t xml:space="preserve">A001842827500000000003142143Y01MORA  CEDEÑO HE             </t>
  </si>
  <si>
    <t xml:space="preserve">A003974599700000000001763443Y01MORALES  GARZON             </t>
  </si>
  <si>
    <t xml:space="preserve">A001811967100000000003143143Y01MORAN  GONZALEZ             </t>
  </si>
  <si>
    <t xml:space="preserve">A004849976200000000003615143Y01MORAN  MOSQUERA             </t>
  </si>
  <si>
    <t xml:space="preserve">C002471503000000000003221443Y01MOREIRA  ARTEAG             </t>
  </si>
  <si>
    <t xml:space="preserve">A001831954800000000004296643Y01MOSQUERA  PINCA             </t>
  </si>
  <si>
    <t xml:space="preserve">A001812567100000000003110143Y01NAVAS  PARRALES             </t>
  </si>
  <si>
    <t xml:space="preserve">A001840767600000000002517843Y01OJEDA  RAMIREZ              </t>
  </si>
  <si>
    <t xml:space="preserve">C001792811200000000016688443Y01ORBEA  ARELLANO             </t>
  </si>
  <si>
    <t xml:space="preserve">C001790267900000000018069243Y01ORBEA  ARELLANO             </t>
  </si>
  <si>
    <t xml:space="preserve">A001817696800000000005269343Y01ORBEA  VACA RAU             </t>
  </si>
  <si>
    <t xml:space="preserve">A001818019200000000005538543Y01ORDOÑEZ  VELEZ              </t>
  </si>
  <si>
    <t xml:space="preserve">A001770620400000000001783043Y01ORTEGA  ORRALA              </t>
  </si>
  <si>
    <t xml:space="preserve">A001817438800000000001875343Y01ORTIZ  RIOS AND             </t>
  </si>
  <si>
    <t xml:space="preserve">C000381840300000000003683943Y01PEREZ  IBARRA T             </t>
  </si>
  <si>
    <t xml:space="preserve">A001815258900000000006611343Y01PEREZ  VERDU JH             </t>
  </si>
  <si>
    <t xml:space="preserve">A004322100500000000003387243Y01PINANGO  GONZAL             </t>
  </si>
  <si>
    <t xml:space="preserve">A002718553800000000003408143Y01QUINDE  RAMIREZ             </t>
  </si>
  <si>
    <t xml:space="preserve">A001816237200000000009538643Y01RAMIREZ  ARIAS              </t>
  </si>
  <si>
    <t xml:space="preserve">A004366537000000000002619243Y01REGATTO  GUERRE             </t>
  </si>
  <si>
    <t xml:space="preserve">A001817283100000000005862843Y01REYES  RAMIREZ              </t>
  </si>
  <si>
    <t xml:space="preserve">A001809168700000000001924543Y01RIVAS  TOMALA A             </t>
  </si>
  <si>
    <t xml:space="preserve">A001815809900000000005235543Y01ROMERO  ENDARA              </t>
  </si>
  <si>
    <t xml:space="preserve">A001819109600000000003829543Y01ROSERO  CEREZO              </t>
  </si>
  <si>
    <t xml:space="preserve">A001816212600000000002403443Y01RUGEL  CONFORME             </t>
  </si>
  <si>
    <t xml:space="preserve">A001816162600000000000524143Y01SACON  CHUEZ DI             </t>
  </si>
  <si>
    <t xml:space="preserve">A001831036300000000000608143Y01SAILEMA  MORAN              </t>
  </si>
  <si>
    <t xml:space="preserve">A001819089800000000002197743Y01SALAZAR  VILLAM             </t>
  </si>
  <si>
    <t xml:space="preserve">A003973773100000000002170943Y01SANDOVAL  LASSO             </t>
  </si>
  <si>
    <t xml:space="preserve">A001817364100000000003486143Y01SIGUA  RIVERA J             </t>
  </si>
  <si>
    <t xml:space="preserve">A001800401600000000003546843Y01SILVA  MUÑOZ KA             </t>
  </si>
  <si>
    <t xml:space="preserve">A003048640900000000004450343Y01SUAREZ  YEPEZ K             </t>
  </si>
  <si>
    <t xml:space="preserve">A001809395700000000003622443Y01TOMALA  TORRES              </t>
  </si>
  <si>
    <t xml:space="preserve">A001847240100000000004325843Y01TORRES  VARGAS              </t>
  </si>
  <si>
    <t xml:space="preserve">A003895165800000000003408643Y01TUBAY  GRANADOS             </t>
  </si>
  <si>
    <t xml:space="preserve">A004368862100000000002820343Y01VALLEJO  SOLORZ             </t>
  </si>
  <si>
    <t xml:space="preserve">A001846632000000000004206643Y01VELEZ  GILBERT              </t>
  </si>
  <si>
    <t xml:space="preserve">A001795964100000000003751243Y01VELEZ  TORRES J             </t>
  </si>
  <si>
    <t xml:space="preserve">A000282549500000000003899843Y01VELEZ  VASQUEZ              </t>
  </si>
  <si>
    <t xml:space="preserve">A005121286500000000002243343Y01VERDEZOTO  GONZ             </t>
  </si>
  <si>
    <t xml:space="preserve">A001815368300000000004604943Y01VILLAMAR  MERO              </t>
  </si>
  <si>
    <t xml:space="preserve">A001844814400000000003557543Y01VILLAO  MITE ER             </t>
  </si>
  <si>
    <t xml:space="preserve">A001848203200000000003202643Y01VILLEGAS  SAENZ             </t>
  </si>
  <si>
    <t xml:space="preserve">A001819110000000000002812643Y01VITE  ACOSTA JE             </t>
  </si>
  <si>
    <t xml:space="preserve">A001816362900000000005642143Y01YANEZ  RODRIGUE             </t>
  </si>
  <si>
    <t xml:space="preserve">A001814728400000000004047543Y01YOZA  BARRERA C             </t>
  </si>
  <si>
    <t xml:space="preserve">A001812591400000000001482043Y01YOZA  BARRERA J             </t>
  </si>
  <si>
    <t xml:space="preserve">A001812592200000000000193643Y01ZAMBRANO  ROSAD             </t>
  </si>
  <si>
    <t xml:space="preserve">A001827346700000000005011343Y01ZAMORA  PINEDA              </t>
  </si>
  <si>
    <t xml:space="preserve">A003885419900000000002955843Y01ZORRILLA  CHOEZ             </t>
  </si>
  <si>
    <t>A0018147403000000000</t>
  </si>
  <si>
    <t>43Y01ABAD  SALTOS AN</t>
  </si>
  <si>
    <t>A0018429891000000000</t>
  </si>
  <si>
    <t>43Y01ACUÑA  PINCAY E</t>
  </si>
  <si>
    <t>A0032109441000000000</t>
  </si>
  <si>
    <t>43Y01ADUM  BENITES J</t>
  </si>
  <si>
    <t>A0017286166000000000</t>
  </si>
  <si>
    <t>43Y01ALEJANDRO  PARR</t>
  </si>
  <si>
    <t>A0018156275000000000</t>
  </si>
  <si>
    <t>43Y01ALVARADO  MARIN</t>
  </si>
  <si>
    <t>A0021713389000000000</t>
  </si>
  <si>
    <t>43Y01ALVARADO  ORDOÑ</t>
  </si>
  <si>
    <t>A0015921026000000000</t>
  </si>
  <si>
    <t>43Y01AMAT  VITERI DA</t>
  </si>
  <si>
    <t>A0018157743000000000</t>
  </si>
  <si>
    <t>43Y01ANCHUNDIA  PITA</t>
  </si>
  <si>
    <t>A0018134467000000000</t>
  </si>
  <si>
    <t>43Y01ANGEL  VERA MAR</t>
  </si>
  <si>
    <t>A0018095942000000000</t>
  </si>
  <si>
    <t>43Y01ARIAS  HOLGUIN</t>
  </si>
  <si>
    <t>A0017922772000000000</t>
  </si>
  <si>
    <t>43Y01AUZ  FRANCO CHI</t>
  </si>
  <si>
    <t>A0018191037000000000</t>
  </si>
  <si>
    <t>43Y01BAJAÑA  CASTAÑE</t>
  </si>
  <si>
    <t>A0018147675000000000</t>
  </si>
  <si>
    <t>43Y01BAJAÑA  HIDALGO</t>
  </si>
  <si>
    <t>A0018147470000000000</t>
  </si>
  <si>
    <t>43Y01BAJAÑA  VELASCO</t>
  </si>
  <si>
    <t>A0018147381000000000</t>
  </si>
  <si>
    <t>43Y01BENAVIDES  BAJA</t>
  </si>
  <si>
    <t>A0018180558000000000</t>
  </si>
  <si>
    <t>43Y01BERMUDEZ  MACIA</t>
  </si>
  <si>
    <t>A0018102361000000000</t>
  </si>
  <si>
    <t>43Y01BETUN  MASALEMA</t>
  </si>
  <si>
    <t>A0018191380000000000</t>
  </si>
  <si>
    <t>43Y01BUSTAMANTE  CAN</t>
  </si>
  <si>
    <t>A0018133844000000000</t>
  </si>
  <si>
    <t>43Y01CABRERA  RENDON</t>
  </si>
  <si>
    <t>A0018161643000000000</t>
  </si>
  <si>
    <t>43Y01CAICEDO  CAICED</t>
  </si>
  <si>
    <t>A0018119493000000000</t>
  </si>
  <si>
    <t>43Y01CAICEDO  ZAMBRA</t>
  </si>
  <si>
    <t>A0046744271000000000</t>
  </si>
  <si>
    <t>43Y01CAICHE  LIMONES</t>
  </si>
  <si>
    <t>A0024789964000000000</t>
  </si>
  <si>
    <t>43Y01CAIZA  MURILLO</t>
  </si>
  <si>
    <t>A0026216928000000000</t>
  </si>
  <si>
    <t>43Y01CALDERON  BORBO</t>
  </si>
  <si>
    <t>A0018155707000000000</t>
  </si>
  <si>
    <t>43Y01CAMATON  LEON N</t>
  </si>
  <si>
    <t>A0015375595000000000</t>
  </si>
  <si>
    <t>43Y01CAMPI  COELLO M</t>
  </si>
  <si>
    <t>A0046203343000000000</t>
  </si>
  <si>
    <t>43Y01CAMPOS  PERALTA</t>
  </si>
  <si>
    <t>A0018150870000000000</t>
  </si>
  <si>
    <t>43Y01CAMPOVERDE  RAM</t>
  </si>
  <si>
    <t>A0018174566000000000</t>
  </si>
  <si>
    <t>43Y01CASTRO  ARAUZ F</t>
  </si>
  <si>
    <t>A0116932706000000000</t>
  </si>
  <si>
    <t>43Y01CASTRO  OCHOA S</t>
  </si>
  <si>
    <t>A0018161945000000000</t>
  </si>
  <si>
    <t>43Y01CEDEÑO  MERCHAN</t>
  </si>
  <si>
    <t>A0018445544000000000</t>
  </si>
  <si>
    <t>43Y01CEDEÑO  PILAY W</t>
  </si>
  <si>
    <t>A0018191525000000000</t>
  </si>
  <si>
    <t>43Y01CHACON  JADAN J</t>
  </si>
  <si>
    <t>A0018273891000000000</t>
  </si>
  <si>
    <t>43Y01CHATTIN  TERAN</t>
  </si>
  <si>
    <t>A0018173730000000000</t>
  </si>
  <si>
    <t>43Y01CHELE  MERA WIN</t>
  </si>
  <si>
    <t>A0018147607000000000</t>
  </si>
  <si>
    <t>43Y01CHIMBOLEMA  TEN</t>
  </si>
  <si>
    <t>A0047612573000000000</t>
  </si>
  <si>
    <t>43Y01CHIRIGUAYA  GAI</t>
  </si>
  <si>
    <t>A0018125557000000000</t>
  </si>
  <si>
    <t>43Y01CHOEZ  PINCAY C</t>
  </si>
  <si>
    <t>A0018415343000000000</t>
  </si>
  <si>
    <t>43Y01CHOEZ  SEGURA E</t>
  </si>
  <si>
    <t>A0037487915000000000</t>
  </si>
  <si>
    <t>43Y01FACUNDO  GONZAL</t>
  </si>
  <si>
    <t>A0038920906000000000</t>
  </si>
  <si>
    <t>43Y01GARCIA  CARMONA</t>
  </si>
  <si>
    <t>A0027151137000000000</t>
  </si>
  <si>
    <t>43Y01GARCIA  PINARGO</t>
  </si>
  <si>
    <t>A0018036295000000000</t>
  </si>
  <si>
    <t>43Y01GOMEZ  CALDERON</t>
  </si>
  <si>
    <t>A0018191878000000000</t>
  </si>
  <si>
    <t>43Y01GOMEZ  VARGAS P</t>
  </si>
  <si>
    <t>A0032021544000000000</t>
  </si>
  <si>
    <t>43Y01GOMEZ  ZAMBRANO</t>
  </si>
  <si>
    <t>A0018156305000000000</t>
  </si>
  <si>
    <t>43Y01GONZABAY  TOALA</t>
  </si>
  <si>
    <t>A0018363351000000000</t>
  </si>
  <si>
    <t>43Y01GUAMAN  PAEZ JA</t>
  </si>
  <si>
    <t>A0011800764000000000</t>
  </si>
  <si>
    <t>43Y01GURUMENDI  CRUZ</t>
  </si>
  <si>
    <t>A0018147411000000000</t>
  </si>
  <si>
    <t>43Y01GUTIERREZ  GARC</t>
  </si>
  <si>
    <t>A0018112650000000000</t>
  </si>
  <si>
    <t>43Y01HARO  JURADO LU</t>
  </si>
  <si>
    <t>A0047571702000000000</t>
  </si>
  <si>
    <t>43Y01HERNANDEZ  MOLI</t>
  </si>
  <si>
    <t>A0018372376000000000</t>
  </si>
  <si>
    <t>43Y01INDIO  MENA JOF</t>
  </si>
  <si>
    <t>A0018147658000000000</t>
  </si>
  <si>
    <t>43Y01INTRIAGO  ANDRA</t>
  </si>
  <si>
    <t>A0018419004000000000</t>
  </si>
  <si>
    <t>43Y01JATIVA  PEÑA MA</t>
  </si>
  <si>
    <t>A0018315012000000000</t>
  </si>
  <si>
    <t>43Y01JIMENEZ  ROJAS</t>
  </si>
  <si>
    <t>A0046203653000000000</t>
  </si>
  <si>
    <t>43Y01LEON  GUAMAN JI</t>
  </si>
  <si>
    <t>A0018047599000000000</t>
  </si>
  <si>
    <t>43Y01LINO  FIGUEROA</t>
  </si>
  <si>
    <t>A0018147577000000000</t>
  </si>
  <si>
    <t>43Y01LINO  MERELO ED</t>
  </si>
  <si>
    <t>A0018125808000000000</t>
  </si>
  <si>
    <t>43Y01LOPEZ  SANCHEZ</t>
  </si>
  <si>
    <t>A0038914566000000000</t>
  </si>
  <si>
    <t>43Y01LUNA  ARECHUA Y</t>
  </si>
  <si>
    <t>A0018179886000000000</t>
  </si>
  <si>
    <t>43Y01MACIAS  CHELE J</t>
  </si>
  <si>
    <t>A0045634315000000000</t>
  </si>
  <si>
    <t>43Y01MADRID  NAVIA L</t>
  </si>
  <si>
    <t>A0034044575000000000</t>
  </si>
  <si>
    <t>43Y01MAGALLANES  QUI</t>
  </si>
  <si>
    <t>A0018315020000000000</t>
  </si>
  <si>
    <t>43Y01MALDONADO  LAGO</t>
  </si>
  <si>
    <t>A0027194112000000000</t>
  </si>
  <si>
    <t>43Y01MANZABA  CAMPOS</t>
  </si>
  <si>
    <t>A0018130038000000000</t>
  </si>
  <si>
    <t>43Y01MARQUEZ  CASTRO</t>
  </si>
  <si>
    <t>A0018173837000000000</t>
  </si>
  <si>
    <t>43Y01MARTINEZ  DUART</t>
  </si>
  <si>
    <t>A0018434690000000000</t>
  </si>
  <si>
    <t>43Y01MARTINEZ  SUARE</t>
  </si>
  <si>
    <t>A0018173862000000000</t>
  </si>
  <si>
    <t>43Y01MEDINA  MESIAS</t>
  </si>
  <si>
    <t>A0037463498000000000</t>
  </si>
  <si>
    <t>43Y01MEDINA  ORELLAN</t>
  </si>
  <si>
    <t>A0018273475000000000</t>
  </si>
  <si>
    <t>43Y01MENOSCAL  PINCA</t>
  </si>
  <si>
    <t>A0017922780000000000</t>
  </si>
  <si>
    <t>43Y01MIRANDA  GUIJAR</t>
  </si>
  <si>
    <t>A0018155643000000000</t>
  </si>
  <si>
    <t>43Y01MOLINEROS  OLAL</t>
  </si>
  <si>
    <t>A0043102104000000000</t>
  </si>
  <si>
    <t>43Y01MONTESDEOCA  SA</t>
  </si>
  <si>
    <t>A0018428275000000000</t>
  </si>
  <si>
    <t>43Y01MORA  CEDEÑO HE</t>
  </si>
  <si>
    <t>A0039745997000000000</t>
  </si>
  <si>
    <t>43Y01MORALES  GARZON</t>
  </si>
  <si>
    <t>A0018119671000000000</t>
  </si>
  <si>
    <t>43Y01MORAN  GONZALEZ</t>
  </si>
  <si>
    <t>A0048499762000000000</t>
  </si>
  <si>
    <t>43Y01MORAN  MOSQUERA</t>
  </si>
  <si>
    <t>C0024715030000000000</t>
  </si>
  <si>
    <t>43Y01MOREIRA  ARTEAG</t>
  </si>
  <si>
    <t>A0018319548000000000</t>
  </si>
  <si>
    <t>43Y01MOSQUERA  PINCA</t>
  </si>
  <si>
    <t>A0018125671000000000</t>
  </si>
  <si>
    <t>43Y01NAVAS  PARRALES</t>
  </si>
  <si>
    <t>A0018407676000000000</t>
  </si>
  <si>
    <t>43Y01OJEDA  RAMIREZ</t>
  </si>
  <si>
    <t>C0017928112000000000</t>
  </si>
  <si>
    <t>43Y01ORBEA  ARELLANO</t>
  </si>
  <si>
    <t>C0017902679000000000</t>
  </si>
  <si>
    <t>A0018176968000000000</t>
  </si>
  <si>
    <t>43Y01ORBEA  VACA RAU</t>
  </si>
  <si>
    <t>A0018180192000000000</t>
  </si>
  <si>
    <t>43Y01ORDOÑEZ  VELEZ</t>
  </si>
  <si>
    <t>A0017706204000000000</t>
  </si>
  <si>
    <t>43Y01ORTEGA  ORRALA</t>
  </si>
  <si>
    <t>A0018174388000000000</t>
  </si>
  <si>
    <t>43Y01ORTIZ  RIOS AND</t>
  </si>
  <si>
    <t>C0003818403000000000</t>
  </si>
  <si>
    <t>43Y01PEREZ  IBARRA T</t>
  </si>
  <si>
    <t>A0018152589000000000</t>
  </si>
  <si>
    <t>43Y01PEREZ  VERDU JH</t>
  </si>
  <si>
    <t>A0043221005000000000</t>
  </si>
  <si>
    <t>43Y01PINANGO  GONZAL</t>
  </si>
  <si>
    <t>A0027185538000000000</t>
  </si>
  <si>
    <t>43Y01QUINDE  RAMIREZ</t>
  </si>
  <si>
    <t>A0018162372000000000</t>
  </si>
  <si>
    <t>43Y01RAMIREZ  ARIAS</t>
  </si>
  <si>
    <t>A0043665370000000000</t>
  </si>
  <si>
    <t>43Y01REGATTO  GUERRE</t>
  </si>
  <si>
    <t>A0018172831000000000</t>
  </si>
  <si>
    <t>43Y01REYES  RAMIREZ</t>
  </si>
  <si>
    <t>A0018091687000000000</t>
  </si>
  <si>
    <t>43Y01RIVAS  TOMALA A</t>
  </si>
  <si>
    <t>A0018158099000000000</t>
  </si>
  <si>
    <t>43Y01ROMERO  ENDARA</t>
  </si>
  <si>
    <t>A0018191096000000000</t>
  </si>
  <si>
    <t>43Y01ROSERO  CEREZO</t>
  </si>
  <si>
    <t>A0018162126000000000</t>
  </si>
  <si>
    <t>43Y01RUGEL  CONFORME</t>
  </si>
  <si>
    <t>A0018161626000000000</t>
  </si>
  <si>
    <t>43Y01SACON  CHUEZ DI</t>
  </si>
  <si>
    <t>A0018310363000000000</t>
  </si>
  <si>
    <t>43Y01SAILEMA  MORAN</t>
  </si>
  <si>
    <t>A0018190898000000000</t>
  </si>
  <si>
    <t>43Y01SALAZAR  VILLAM</t>
  </si>
  <si>
    <t>A0039737731000000000</t>
  </si>
  <si>
    <t>43Y01SANDOVAL  LASSO</t>
  </si>
  <si>
    <t>A0018173641000000000</t>
  </si>
  <si>
    <t>43Y01SIGUA  RIVERA J</t>
  </si>
  <si>
    <t>A0018004016000000000</t>
  </si>
  <si>
    <t>43Y01SILVA  MUÑOZ KA</t>
  </si>
  <si>
    <t>A0030486409000000000</t>
  </si>
  <si>
    <t>43Y01SUAREZ  YEPEZ K</t>
  </si>
  <si>
    <t>A0018093957000000000</t>
  </si>
  <si>
    <t>43Y01TOMALA  TORRES</t>
  </si>
  <si>
    <t>A0018472401000000000</t>
  </si>
  <si>
    <t>43Y01TORRES  VARGAS</t>
  </si>
  <si>
    <t>A0038951658000000000</t>
  </si>
  <si>
    <t>43Y01TUBAY  GRANADOS</t>
  </si>
  <si>
    <t>A0043688621000000000</t>
  </si>
  <si>
    <t>43Y01VALLEJO  SOLORZ</t>
  </si>
  <si>
    <t>A0018466320000000000</t>
  </si>
  <si>
    <t>43Y01VELEZ  GILBERT</t>
  </si>
  <si>
    <t>A0017959641000000000</t>
  </si>
  <si>
    <t>43Y01VELEZ  TORRES J</t>
  </si>
  <si>
    <t>A0002825495000000000</t>
  </si>
  <si>
    <t>43Y01VELEZ  VASQUEZ</t>
  </si>
  <si>
    <t>A0051212865000000000</t>
  </si>
  <si>
    <t>43Y01VERDEZOTO  GONZ</t>
  </si>
  <si>
    <t>A0018153683000000000</t>
  </si>
  <si>
    <t>43Y01VILLAMAR  MERO</t>
  </si>
  <si>
    <t>A0018448144000000000</t>
  </si>
  <si>
    <t>43Y01VILLAO  MITE ER</t>
  </si>
  <si>
    <t>A0018482032000000000</t>
  </si>
  <si>
    <t>43Y01VILLEGAS  SAENZ</t>
  </si>
  <si>
    <t>A0018191100000000000</t>
  </si>
  <si>
    <t>43Y01VITE  ACOSTA JE</t>
  </si>
  <si>
    <t>A0018163629000000000</t>
  </si>
  <si>
    <t>43Y01YANEZ  RODRIGUE</t>
  </si>
  <si>
    <t>A0018147284000000000</t>
  </si>
  <si>
    <t>43Y01YOZA  BARRERA C</t>
  </si>
  <si>
    <t>A0018125914000000000</t>
  </si>
  <si>
    <t>43Y01YOZA  BARRERA J</t>
  </si>
  <si>
    <t>A0018125922000000000</t>
  </si>
  <si>
    <t>43Y01ZAMBRANO  ROSAD</t>
  </si>
  <si>
    <t>A0018273467000000000</t>
  </si>
  <si>
    <t>43Y01ZAMORA  PINEDA</t>
  </si>
  <si>
    <t>A0038854199000000000</t>
  </si>
  <si>
    <t>43Y01ZORRILLA  CHOEZ</t>
  </si>
  <si>
    <t>A0018062041000000000</t>
  </si>
  <si>
    <t>43Y01ZUÑIGA  DELGADO</t>
  </si>
  <si>
    <t>ARCE</t>
  </si>
  <si>
    <t>BARZOLA</t>
  </si>
  <si>
    <t>EUGENIO</t>
  </si>
  <si>
    <t>ESCOBAR</t>
  </si>
  <si>
    <t>FERNANDEZ</t>
  </si>
  <si>
    <t>VALENCIA</t>
  </si>
  <si>
    <t>ZUÑIGA</t>
  </si>
  <si>
    <t>VALLE</t>
  </si>
  <si>
    <t>BUESTAN</t>
  </si>
  <si>
    <t>FARIÑO</t>
  </si>
  <si>
    <t>MOREIRA</t>
  </si>
  <si>
    <t>PEÑAFIEL</t>
  </si>
  <si>
    <t xml:space="preserve">A000498220200000000001573243Y01CAMPOVERDE  ECH             </t>
  </si>
  <si>
    <t xml:space="preserve">A001812546800000000003571943Y01REYES  BAQUERIZ             </t>
  </si>
  <si>
    <t>A0004982202000000000</t>
  </si>
  <si>
    <t>43Y01CAMPOVERDE  ECH</t>
  </si>
  <si>
    <t>A0018125468000000000</t>
  </si>
  <si>
    <t>43Y01REYES  BAQUERIZ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</si>
</sst>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73"/>
  <sheetViews>
    <sheetView tabSelected="1" topLeftCell="A4" workbookViewId="0">
      <pane xSplit="1" ySplit="2" topLeftCell="P18" activePane="bottomRight" state="frozen"/>
      <selection activeCell="A4" sqref="A4"/>
      <selection pane="topRight" activeCell="B4" sqref="B4"/>
      <selection pane="bottomLeft" activeCell="A6" sqref="A6"/>
      <selection pane="bottomRight" activeCell="W103" sqref="W103"/>
    </sheetView>
  </sheetViews>
  <sheetFormatPr baseColWidth="10" defaultRowHeight="15" x14ac:dyDescent="0.25"/>
  <cols>
    <col min="1" max="1" width="56.85546875" bestFit="1" customWidth="1"/>
    <col min="2" max="2" width="28.7109375" bestFit="1" customWidth="1"/>
    <col min="3" max="3" width="17" bestFit="1" customWidth="1"/>
    <col min="5" max="5" width="11.42578125" style="4"/>
    <col min="6" max="6" width="17" style="4" customWidth="1"/>
    <col min="7" max="7" width="7.140625" bestFit="1" customWidth="1"/>
    <col min="8" max="8" width="12" bestFit="1" customWidth="1"/>
    <col min="9" max="9" width="12.42578125" bestFit="1" customWidth="1"/>
    <col min="10" max="10" width="18.7109375" bestFit="1" customWidth="1"/>
    <col min="11" max="11" width="13.28515625" bestFit="1" customWidth="1"/>
    <col min="12" max="12" width="14.42578125" bestFit="1" customWidth="1"/>
    <col min="13" max="13" width="18.85546875" bestFit="1" customWidth="1"/>
    <col min="14" max="14" width="17.28515625" bestFit="1" customWidth="1"/>
    <col min="15" max="15" width="19.85546875" bestFit="1" customWidth="1"/>
    <col min="16" max="16" width="12" bestFit="1" customWidth="1"/>
    <col min="17" max="17" width="8.7109375" bestFit="1" customWidth="1"/>
    <col min="18" max="18" width="15" bestFit="1" customWidth="1"/>
    <col min="19" max="19" width="22" bestFit="1" customWidth="1"/>
    <col min="21" max="21" width="7.140625" bestFit="1" customWidth="1"/>
    <col min="22" max="22" width="8.42578125" bestFit="1" customWidth="1"/>
    <col min="23" max="23" width="16.42578125" bestFit="1" customWidth="1"/>
    <col min="24" max="24" width="14.7109375" bestFit="1" customWidth="1"/>
    <col min="25" max="25" width="36" bestFit="1" customWidth="1"/>
    <col min="26" max="26" width="13.140625" bestFit="1" customWidth="1"/>
    <col min="27" max="27" width="23.5703125" bestFit="1" customWidth="1"/>
    <col min="28" max="28" width="18.85546875" bestFit="1" customWidth="1"/>
    <col min="29" max="29" width="11.85546875" bestFit="1" customWidth="1"/>
    <col min="30" max="30" width="8" bestFit="1" customWidth="1"/>
    <col min="31" max="31" width="19.28515625" bestFit="1" customWidth="1"/>
    <col min="32" max="32" width="11.7109375" bestFit="1" customWidth="1"/>
    <col min="33" max="33" width="10.5703125" bestFit="1" customWidth="1"/>
    <col min="34" max="34" width="18.7109375" bestFit="1" customWidth="1"/>
    <col min="35" max="35" width="12.5703125" bestFit="1" customWidth="1"/>
    <col min="36" max="36" width="14.5703125" bestFit="1" customWidth="1"/>
  </cols>
  <sheetData>
    <row r="1" spans="1:36" x14ac:dyDescent="0.25">
      <c r="A1" s="1" t="s">
        <v>0</v>
      </c>
      <c r="AE1" s="1">
        <v>2021</v>
      </c>
    </row>
    <row r="2" spans="1:36" x14ac:dyDescent="0.25">
      <c r="A2" s="1" t="s">
        <v>1</v>
      </c>
      <c r="AE2" s="1" t="s">
        <v>3</v>
      </c>
    </row>
    <row r="3" spans="1:36" x14ac:dyDescent="0.25">
      <c r="A3" s="1" t="s">
        <v>2</v>
      </c>
      <c r="AE3" s="1" t="s">
        <v>4</v>
      </c>
    </row>
    <row r="5" spans="1:36" x14ac:dyDescent="0.25">
      <c r="A5" s="1" t="s">
        <v>5</v>
      </c>
      <c r="B5" s="1" t="s">
        <v>6</v>
      </c>
      <c r="C5" s="1" t="s">
        <v>7</v>
      </c>
      <c r="E5" s="4">
        <f>40*21.6%</f>
        <v>8.64</v>
      </c>
      <c r="F5" s="1"/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9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11</v>
      </c>
      <c r="AI5" s="1" t="s">
        <v>34</v>
      </c>
      <c r="AJ5" s="1" t="s">
        <v>35</v>
      </c>
    </row>
    <row r="6" spans="1:36" x14ac:dyDescent="0.25">
      <c r="A6" t="s">
        <v>36</v>
      </c>
      <c r="B6" t="s">
        <v>37</v>
      </c>
      <c r="C6" t="s">
        <v>38</v>
      </c>
      <c r="D6">
        <v>598.54999999999995</v>
      </c>
      <c r="E6" s="4">
        <f>+D6-F6</f>
        <v>0</v>
      </c>
      <c r="F6" s="4">
        <f t="shared" ref="F6:F37" si="0">+G6+I6+K6</f>
        <v>598.54999999999995</v>
      </c>
      <c r="G6">
        <v>400</v>
      </c>
      <c r="I6">
        <v>0</v>
      </c>
      <c r="J6">
        <v>49.88</v>
      </c>
      <c r="K6">
        <v>198.55</v>
      </c>
      <c r="L6">
        <v>0</v>
      </c>
      <c r="M6">
        <v>648.43000000000006</v>
      </c>
      <c r="N6">
        <v>181.08</v>
      </c>
      <c r="O6">
        <v>0</v>
      </c>
      <c r="P6">
        <v>0</v>
      </c>
      <c r="Q6">
        <v>0</v>
      </c>
      <c r="R6">
        <v>0</v>
      </c>
      <c r="S6">
        <v>56.56</v>
      </c>
      <c r="T6">
        <v>0</v>
      </c>
      <c r="U6">
        <v>12.649999999999999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250.29000000000002</v>
      </c>
      <c r="AE6">
        <v>398.14000000000004</v>
      </c>
      <c r="AF6">
        <v>49.88</v>
      </c>
      <c r="AG6">
        <v>33.33</v>
      </c>
      <c r="AH6">
        <v>49.88</v>
      </c>
      <c r="AI6" s="5">
        <f t="shared" ref="AI6:AI37" si="1">+G6/24</f>
        <v>16.666666666666668</v>
      </c>
      <c r="AJ6">
        <v>66.739999999999995</v>
      </c>
    </row>
    <row r="7" spans="1:36" x14ac:dyDescent="0.25">
      <c r="A7" t="s">
        <v>39</v>
      </c>
      <c r="B7" t="s">
        <v>40</v>
      </c>
      <c r="C7" t="s">
        <v>38</v>
      </c>
      <c r="D7">
        <v>647.22</v>
      </c>
      <c r="E7" s="4">
        <f t="shared" ref="E7:E70" si="2">+D7-F7</f>
        <v>0</v>
      </c>
      <c r="F7" s="4">
        <f t="shared" si="0"/>
        <v>647.22</v>
      </c>
      <c r="G7">
        <v>450</v>
      </c>
      <c r="I7">
        <v>0</v>
      </c>
      <c r="J7">
        <v>0</v>
      </c>
      <c r="K7">
        <v>197.22</v>
      </c>
      <c r="L7">
        <v>0</v>
      </c>
      <c r="M7">
        <v>647.22</v>
      </c>
      <c r="N7">
        <v>99.5</v>
      </c>
      <c r="O7">
        <v>0</v>
      </c>
      <c r="P7">
        <v>0</v>
      </c>
      <c r="Q7">
        <v>0</v>
      </c>
      <c r="R7">
        <v>0</v>
      </c>
      <c r="S7">
        <v>61.16</v>
      </c>
      <c r="T7">
        <v>0</v>
      </c>
      <c r="U7">
        <v>19.549999999999997</v>
      </c>
      <c r="V7">
        <v>0</v>
      </c>
      <c r="W7">
        <v>0</v>
      </c>
      <c r="X7">
        <v>104.22</v>
      </c>
      <c r="Y7">
        <v>0</v>
      </c>
      <c r="Z7">
        <v>0</v>
      </c>
      <c r="AA7">
        <v>0</v>
      </c>
      <c r="AB7">
        <v>0</v>
      </c>
      <c r="AC7">
        <v>0</v>
      </c>
      <c r="AD7">
        <v>284.42999999999995</v>
      </c>
      <c r="AE7">
        <v>362.79000000000008</v>
      </c>
      <c r="AF7">
        <v>53.94</v>
      </c>
      <c r="AG7">
        <v>33.33</v>
      </c>
      <c r="AH7">
        <v>0</v>
      </c>
      <c r="AI7" s="5">
        <f t="shared" si="1"/>
        <v>18.75</v>
      </c>
      <c r="AJ7">
        <v>72.17</v>
      </c>
    </row>
    <row r="8" spans="1:36" x14ac:dyDescent="0.25">
      <c r="A8" t="s">
        <v>41</v>
      </c>
      <c r="B8" t="s">
        <v>40</v>
      </c>
      <c r="C8" t="s">
        <v>38</v>
      </c>
      <c r="D8">
        <v>486.96</v>
      </c>
      <c r="E8" s="4">
        <f t="shared" si="2"/>
        <v>0</v>
      </c>
      <c r="F8" s="4">
        <f t="shared" si="0"/>
        <v>486.96</v>
      </c>
      <c r="G8">
        <v>416</v>
      </c>
      <c r="I8">
        <v>0</v>
      </c>
      <c r="J8">
        <v>0</v>
      </c>
      <c r="K8">
        <v>70.959999999999994</v>
      </c>
      <c r="L8">
        <v>0</v>
      </c>
      <c r="M8">
        <v>486.96</v>
      </c>
      <c r="N8">
        <v>188.32</v>
      </c>
      <c r="O8">
        <v>0</v>
      </c>
      <c r="P8">
        <v>0</v>
      </c>
      <c r="Q8">
        <v>0</v>
      </c>
      <c r="R8">
        <v>0</v>
      </c>
      <c r="S8">
        <v>46.02</v>
      </c>
      <c r="T8">
        <v>0</v>
      </c>
      <c r="U8">
        <v>23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257.34000000000003</v>
      </c>
      <c r="AE8">
        <v>229.61999999999995</v>
      </c>
      <c r="AF8">
        <v>40.58</v>
      </c>
      <c r="AG8">
        <v>33.33</v>
      </c>
      <c r="AH8">
        <v>0</v>
      </c>
      <c r="AI8" s="5">
        <f t="shared" si="1"/>
        <v>17.333333333333332</v>
      </c>
      <c r="AJ8">
        <v>54.3</v>
      </c>
    </row>
    <row r="9" spans="1:36" x14ac:dyDescent="0.25">
      <c r="A9" t="s">
        <v>42</v>
      </c>
      <c r="B9" t="s">
        <v>43</v>
      </c>
      <c r="C9" t="s">
        <v>38</v>
      </c>
      <c r="D9">
        <v>654.05999999999995</v>
      </c>
      <c r="E9" s="4">
        <f t="shared" si="2"/>
        <v>0</v>
      </c>
      <c r="F9" s="4">
        <f t="shared" si="0"/>
        <v>654.05999999999995</v>
      </c>
      <c r="G9">
        <v>425</v>
      </c>
      <c r="I9">
        <v>0</v>
      </c>
      <c r="J9">
        <v>0</v>
      </c>
      <c r="K9">
        <v>229.06</v>
      </c>
      <c r="L9">
        <v>0</v>
      </c>
      <c r="M9">
        <v>654.05999999999995</v>
      </c>
      <c r="N9">
        <v>192.4</v>
      </c>
      <c r="O9">
        <v>0</v>
      </c>
      <c r="P9">
        <v>0</v>
      </c>
      <c r="Q9">
        <v>0</v>
      </c>
      <c r="R9">
        <v>0</v>
      </c>
      <c r="S9">
        <v>61.81</v>
      </c>
      <c r="T9">
        <v>0</v>
      </c>
      <c r="U9">
        <v>8.0500000000000007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146.81</v>
      </c>
      <c r="AC9">
        <v>0</v>
      </c>
      <c r="AD9">
        <v>409.07</v>
      </c>
      <c r="AE9">
        <v>244.98999999999995</v>
      </c>
      <c r="AF9">
        <v>54.51</v>
      </c>
      <c r="AG9">
        <v>33.33</v>
      </c>
      <c r="AH9">
        <v>54.5</v>
      </c>
      <c r="AI9" s="5">
        <f t="shared" si="1"/>
        <v>17.708333333333332</v>
      </c>
      <c r="AJ9">
        <v>72.930000000000007</v>
      </c>
    </row>
    <row r="10" spans="1:36" x14ac:dyDescent="0.25">
      <c r="A10" t="s">
        <v>44</v>
      </c>
      <c r="B10" t="s">
        <v>43</v>
      </c>
      <c r="C10" t="s">
        <v>38</v>
      </c>
      <c r="D10">
        <v>680.4</v>
      </c>
      <c r="E10" s="4">
        <f t="shared" si="2"/>
        <v>0</v>
      </c>
      <c r="F10" s="4">
        <f t="shared" si="0"/>
        <v>680.4</v>
      </c>
      <c r="G10">
        <v>400</v>
      </c>
      <c r="I10">
        <v>0</v>
      </c>
      <c r="J10">
        <v>56.7</v>
      </c>
      <c r="K10">
        <v>280.39999999999998</v>
      </c>
      <c r="L10">
        <v>0</v>
      </c>
      <c r="M10">
        <v>737.09999999999991</v>
      </c>
      <c r="N10">
        <v>181.08</v>
      </c>
      <c r="O10">
        <v>0</v>
      </c>
      <c r="P10">
        <v>0</v>
      </c>
      <c r="Q10">
        <v>0</v>
      </c>
      <c r="R10">
        <v>0</v>
      </c>
      <c r="S10">
        <v>64.3</v>
      </c>
      <c r="T10">
        <v>0</v>
      </c>
      <c r="U10">
        <v>6.9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39.26</v>
      </c>
      <c r="AC10">
        <v>0</v>
      </c>
      <c r="AD10">
        <v>291.54000000000002</v>
      </c>
      <c r="AE10">
        <v>445.55999999999989</v>
      </c>
      <c r="AF10">
        <v>56.7</v>
      </c>
      <c r="AG10">
        <v>33.33</v>
      </c>
      <c r="AH10">
        <v>56.7</v>
      </c>
      <c r="AI10" s="5">
        <f t="shared" si="1"/>
        <v>16.666666666666668</v>
      </c>
      <c r="AJ10">
        <v>75.86</v>
      </c>
    </row>
    <row r="11" spans="1:36" x14ac:dyDescent="0.25">
      <c r="A11" t="s">
        <v>45</v>
      </c>
      <c r="B11" t="s">
        <v>46</v>
      </c>
      <c r="C11" t="s">
        <v>47</v>
      </c>
      <c r="D11">
        <v>800</v>
      </c>
      <c r="E11" s="4">
        <f t="shared" si="2"/>
        <v>0</v>
      </c>
      <c r="F11" s="4">
        <f t="shared" si="0"/>
        <v>800</v>
      </c>
      <c r="G11">
        <v>800</v>
      </c>
      <c r="I11">
        <v>0</v>
      </c>
      <c r="J11">
        <v>66.66</v>
      </c>
      <c r="K11">
        <v>0</v>
      </c>
      <c r="L11">
        <v>0</v>
      </c>
      <c r="M11">
        <v>866.66</v>
      </c>
      <c r="N11">
        <v>362.16</v>
      </c>
      <c r="O11">
        <v>0</v>
      </c>
      <c r="P11">
        <v>0</v>
      </c>
      <c r="Q11">
        <v>0</v>
      </c>
      <c r="R11">
        <v>0</v>
      </c>
      <c r="S11">
        <v>75.599999999999994</v>
      </c>
      <c r="T11">
        <v>0</v>
      </c>
      <c r="U11">
        <v>23</v>
      </c>
      <c r="V11">
        <v>0</v>
      </c>
      <c r="W11">
        <v>0</v>
      </c>
      <c r="X11">
        <v>0</v>
      </c>
      <c r="Y11">
        <v>0</v>
      </c>
      <c r="Z11">
        <v>0</v>
      </c>
      <c r="AA11">
        <v>155.77000000000001</v>
      </c>
      <c r="AB11">
        <v>87.36</v>
      </c>
      <c r="AC11">
        <v>0</v>
      </c>
      <c r="AD11">
        <v>703.89</v>
      </c>
      <c r="AE11">
        <v>162.76999999999998</v>
      </c>
      <c r="AF11">
        <v>66.67</v>
      </c>
      <c r="AG11">
        <v>33.33</v>
      </c>
      <c r="AH11">
        <v>66.66</v>
      </c>
      <c r="AI11" s="5">
        <f t="shared" si="1"/>
        <v>33.333333333333336</v>
      </c>
      <c r="AJ11">
        <v>89.2</v>
      </c>
    </row>
    <row r="12" spans="1:36" x14ac:dyDescent="0.25">
      <c r="A12" t="s">
        <v>48</v>
      </c>
      <c r="B12" t="s">
        <v>49</v>
      </c>
      <c r="C12" t="s">
        <v>38</v>
      </c>
      <c r="D12">
        <v>629.89</v>
      </c>
      <c r="E12" s="4">
        <f t="shared" si="2"/>
        <v>0</v>
      </c>
      <c r="F12" s="4">
        <f t="shared" si="0"/>
        <v>629.89</v>
      </c>
      <c r="G12">
        <v>400</v>
      </c>
      <c r="I12">
        <v>0</v>
      </c>
      <c r="J12">
        <v>0</v>
      </c>
      <c r="K12">
        <v>229.89</v>
      </c>
      <c r="L12">
        <v>0</v>
      </c>
      <c r="M12">
        <v>629.89</v>
      </c>
      <c r="N12">
        <v>181.08</v>
      </c>
      <c r="O12">
        <v>0</v>
      </c>
      <c r="P12">
        <v>0</v>
      </c>
      <c r="Q12">
        <v>0</v>
      </c>
      <c r="R12">
        <v>0</v>
      </c>
      <c r="S12">
        <v>59.53</v>
      </c>
      <c r="T12">
        <v>0</v>
      </c>
      <c r="U12">
        <v>20.700000000000003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247.04</v>
      </c>
      <c r="AC12">
        <v>30</v>
      </c>
      <c r="AD12">
        <v>538.35</v>
      </c>
      <c r="AE12">
        <v>91.539999999999964</v>
      </c>
      <c r="AF12">
        <v>52.49</v>
      </c>
      <c r="AG12">
        <v>33.33</v>
      </c>
      <c r="AH12">
        <v>52.49</v>
      </c>
      <c r="AI12" s="5">
        <f t="shared" si="1"/>
        <v>16.666666666666668</v>
      </c>
      <c r="AJ12">
        <v>70.23</v>
      </c>
    </row>
    <row r="13" spans="1:36" x14ac:dyDescent="0.25">
      <c r="A13" t="s">
        <v>50</v>
      </c>
      <c r="B13" t="s">
        <v>49</v>
      </c>
      <c r="C13" t="s">
        <v>38</v>
      </c>
      <c r="D13">
        <v>587.42999999999995</v>
      </c>
      <c r="E13" s="4">
        <f t="shared" si="2"/>
        <v>0</v>
      </c>
      <c r="F13" s="4">
        <f t="shared" si="0"/>
        <v>587.43000000000006</v>
      </c>
      <c r="G13">
        <v>400</v>
      </c>
      <c r="I13">
        <v>0</v>
      </c>
      <c r="J13">
        <v>48.95</v>
      </c>
      <c r="K13">
        <v>187.43</v>
      </c>
      <c r="L13">
        <v>0</v>
      </c>
      <c r="M13">
        <v>636.38</v>
      </c>
      <c r="N13">
        <v>181.08</v>
      </c>
      <c r="O13">
        <v>0</v>
      </c>
      <c r="P13">
        <v>0</v>
      </c>
      <c r="Q13">
        <v>0</v>
      </c>
      <c r="R13">
        <v>0</v>
      </c>
      <c r="S13">
        <v>55.51</v>
      </c>
      <c r="T13">
        <v>0</v>
      </c>
      <c r="U13">
        <v>10.350000000000001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246.94</v>
      </c>
      <c r="AE13">
        <v>389.44</v>
      </c>
      <c r="AF13">
        <v>48.95</v>
      </c>
      <c r="AG13">
        <v>33.33</v>
      </c>
      <c r="AH13">
        <v>48.95</v>
      </c>
      <c r="AI13" s="5">
        <f t="shared" si="1"/>
        <v>16.666666666666668</v>
      </c>
      <c r="AJ13">
        <v>65.5</v>
      </c>
    </row>
    <row r="14" spans="1:36" x14ac:dyDescent="0.25">
      <c r="A14" t="s">
        <v>51</v>
      </c>
      <c r="B14" t="s">
        <v>43</v>
      </c>
      <c r="C14" t="s">
        <v>38</v>
      </c>
      <c r="D14">
        <v>702.55</v>
      </c>
      <c r="E14" s="4">
        <f t="shared" si="2"/>
        <v>0</v>
      </c>
      <c r="F14" s="4">
        <f t="shared" si="0"/>
        <v>702.55</v>
      </c>
      <c r="G14">
        <v>400</v>
      </c>
      <c r="I14">
        <v>0</v>
      </c>
      <c r="J14">
        <v>0</v>
      </c>
      <c r="K14">
        <v>302.55</v>
      </c>
      <c r="L14">
        <v>0</v>
      </c>
      <c r="M14">
        <v>702.55</v>
      </c>
      <c r="N14">
        <v>181.08</v>
      </c>
      <c r="O14">
        <v>0</v>
      </c>
      <c r="P14">
        <v>0</v>
      </c>
      <c r="Q14">
        <v>0</v>
      </c>
      <c r="R14">
        <v>0</v>
      </c>
      <c r="S14">
        <v>66.39</v>
      </c>
      <c r="T14">
        <v>0</v>
      </c>
      <c r="U14">
        <v>8.0500000000000007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255.52000000000004</v>
      </c>
      <c r="AE14">
        <v>447.02999999999992</v>
      </c>
      <c r="AF14">
        <v>58.55</v>
      </c>
      <c r="AG14">
        <v>33.33</v>
      </c>
      <c r="AH14">
        <v>58.54</v>
      </c>
      <c r="AI14" s="5">
        <f t="shared" si="1"/>
        <v>16.666666666666668</v>
      </c>
      <c r="AJ14">
        <v>78.33</v>
      </c>
    </row>
    <row r="15" spans="1:36" x14ac:dyDescent="0.25">
      <c r="A15" t="s">
        <v>52</v>
      </c>
      <c r="B15" t="s">
        <v>53</v>
      </c>
      <c r="C15" t="s">
        <v>38</v>
      </c>
      <c r="D15">
        <v>917.28</v>
      </c>
      <c r="E15" s="4">
        <f t="shared" si="2"/>
        <v>0</v>
      </c>
      <c r="F15" s="4">
        <f t="shared" si="0"/>
        <v>917.28</v>
      </c>
      <c r="G15">
        <v>600</v>
      </c>
      <c r="I15">
        <v>0</v>
      </c>
      <c r="J15">
        <v>0</v>
      </c>
      <c r="K15">
        <v>317.27999999999997</v>
      </c>
      <c r="L15">
        <v>0</v>
      </c>
      <c r="M15">
        <v>917.28</v>
      </c>
      <c r="N15">
        <v>271.62</v>
      </c>
      <c r="O15">
        <v>0</v>
      </c>
      <c r="P15">
        <v>0</v>
      </c>
      <c r="Q15">
        <v>0</v>
      </c>
      <c r="R15">
        <v>0</v>
      </c>
      <c r="S15">
        <v>86.68</v>
      </c>
      <c r="T15">
        <v>0</v>
      </c>
      <c r="U15">
        <v>21.85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251.09</v>
      </c>
      <c r="AC15">
        <v>0</v>
      </c>
      <c r="AD15">
        <v>631.24</v>
      </c>
      <c r="AE15">
        <v>286.03999999999996</v>
      </c>
      <c r="AF15">
        <v>76.44</v>
      </c>
      <c r="AG15">
        <v>33.33</v>
      </c>
      <c r="AH15">
        <v>76.44</v>
      </c>
      <c r="AI15" s="5">
        <f t="shared" si="1"/>
        <v>25</v>
      </c>
      <c r="AJ15">
        <v>102.28</v>
      </c>
    </row>
    <row r="16" spans="1:36" x14ac:dyDescent="0.25">
      <c r="A16" t="s">
        <v>54</v>
      </c>
      <c r="B16" t="s">
        <v>55</v>
      </c>
      <c r="C16" t="s">
        <v>38</v>
      </c>
      <c r="D16">
        <v>590.03</v>
      </c>
      <c r="E16" s="4">
        <f t="shared" si="2"/>
        <v>0</v>
      </c>
      <c r="F16" s="4">
        <f t="shared" si="0"/>
        <v>590.03</v>
      </c>
      <c r="G16">
        <v>400</v>
      </c>
      <c r="I16">
        <v>0</v>
      </c>
      <c r="J16">
        <v>0</v>
      </c>
      <c r="K16">
        <v>190.03</v>
      </c>
      <c r="L16">
        <v>0</v>
      </c>
      <c r="M16">
        <v>590.03</v>
      </c>
      <c r="N16">
        <v>181.08</v>
      </c>
      <c r="O16">
        <v>0</v>
      </c>
      <c r="P16">
        <v>0</v>
      </c>
      <c r="Q16">
        <v>0</v>
      </c>
      <c r="R16">
        <v>0</v>
      </c>
      <c r="S16">
        <v>55.76</v>
      </c>
      <c r="T16">
        <v>0</v>
      </c>
      <c r="U16">
        <v>18.399999999999999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255.24</v>
      </c>
      <c r="AE16">
        <v>334.78999999999996</v>
      </c>
      <c r="AF16">
        <v>49.17</v>
      </c>
      <c r="AG16">
        <v>33.33</v>
      </c>
      <c r="AH16">
        <v>0</v>
      </c>
      <c r="AI16" s="5">
        <f t="shared" si="1"/>
        <v>16.666666666666668</v>
      </c>
      <c r="AJ16">
        <v>65.790000000000006</v>
      </c>
    </row>
    <row r="17" spans="1:36" x14ac:dyDescent="0.25">
      <c r="A17" t="s">
        <v>56</v>
      </c>
      <c r="B17" t="s">
        <v>43</v>
      </c>
      <c r="C17" t="s">
        <v>38</v>
      </c>
      <c r="D17">
        <v>606.21</v>
      </c>
      <c r="E17" s="4">
        <f t="shared" si="2"/>
        <v>0</v>
      </c>
      <c r="F17" s="4">
        <f t="shared" si="0"/>
        <v>606.21</v>
      </c>
      <c r="G17">
        <v>400</v>
      </c>
      <c r="I17">
        <v>0</v>
      </c>
      <c r="J17">
        <v>50.52</v>
      </c>
      <c r="K17">
        <v>206.21</v>
      </c>
      <c r="L17">
        <v>0</v>
      </c>
      <c r="M17">
        <v>656.73</v>
      </c>
      <c r="N17">
        <v>181.08</v>
      </c>
      <c r="O17">
        <v>0</v>
      </c>
      <c r="P17">
        <v>0</v>
      </c>
      <c r="Q17">
        <v>0</v>
      </c>
      <c r="R17">
        <v>0</v>
      </c>
      <c r="S17">
        <v>57.29</v>
      </c>
      <c r="T17">
        <v>0</v>
      </c>
      <c r="U17">
        <v>14.950000000000001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196.57</v>
      </c>
      <c r="AC17">
        <v>0</v>
      </c>
      <c r="AD17">
        <v>449.89</v>
      </c>
      <c r="AE17">
        <v>206.84000000000003</v>
      </c>
      <c r="AF17">
        <v>50.52</v>
      </c>
      <c r="AG17">
        <v>33.33</v>
      </c>
      <c r="AH17">
        <v>50.52</v>
      </c>
      <c r="AI17" s="5">
        <f t="shared" si="1"/>
        <v>16.666666666666668</v>
      </c>
      <c r="AJ17">
        <v>67.59</v>
      </c>
    </row>
    <row r="18" spans="1:36" x14ac:dyDescent="0.25">
      <c r="A18" t="s">
        <v>57</v>
      </c>
      <c r="B18" t="s">
        <v>53</v>
      </c>
      <c r="C18" t="s">
        <v>38</v>
      </c>
      <c r="D18">
        <v>480</v>
      </c>
      <c r="E18" s="6">
        <f t="shared" si="2"/>
        <v>480</v>
      </c>
      <c r="F18" s="4">
        <f t="shared" si="0"/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33.33</v>
      </c>
      <c r="AH18">
        <v>40</v>
      </c>
      <c r="AI18" s="5">
        <f t="shared" si="1"/>
        <v>0</v>
      </c>
      <c r="AJ18">
        <v>0</v>
      </c>
    </row>
    <row r="19" spans="1:36" x14ac:dyDescent="0.25">
      <c r="A19" t="s">
        <v>58</v>
      </c>
      <c r="B19" t="s">
        <v>43</v>
      </c>
      <c r="C19" t="s">
        <v>38</v>
      </c>
      <c r="D19">
        <v>607.6</v>
      </c>
      <c r="E19" s="4">
        <f t="shared" si="2"/>
        <v>0</v>
      </c>
      <c r="F19" s="4">
        <f t="shared" si="0"/>
        <v>607.6</v>
      </c>
      <c r="G19">
        <v>400</v>
      </c>
      <c r="I19">
        <v>0</v>
      </c>
      <c r="J19">
        <v>50.63</v>
      </c>
      <c r="K19">
        <v>207.6</v>
      </c>
      <c r="L19">
        <v>0</v>
      </c>
      <c r="M19">
        <v>658.23</v>
      </c>
      <c r="N19">
        <v>181.08</v>
      </c>
      <c r="O19">
        <v>0</v>
      </c>
      <c r="P19">
        <v>0</v>
      </c>
      <c r="Q19">
        <v>0</v>
      </c>
      <c r="R19">
        <v>0</v>
      </c>
      <c r="S19">
        <v>57.42</v>
      </c>
      <c r="T19">
        <v>0</v>
      </c>
      <c r="U19">
        <v>21.85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260.35000000000002</v>
      </c>
      <c r="AE19">
        <v>397.88</v>
      </c>
      <c r="AF19">
        <v>50.63</v>
      </c>
      <c r="AG19">
        <v>33.33</v>
      </c>
      <c r="AH19">
        <v>50.63</v>
      </c>
      <c r="AI19" s="5">
        <f t="shared" si="1"/>
        <v>16.666666666666668</v>
      </c>
      <c r="AJ19">
        <v>67.75</v>
      </c>
    </row>
    <row r="20" spans="1:36" x14ac:dyDescent="0.25">
      <c r="A20" t="s">
        <v>59</v>
      </c>
      <c r="B20" t="s">
        <v>46</v>
      </c>
      <c r="C20" t="s">
        <v>47</v>
      </c>
      <c r="D20">
        <v>752.91</v>
      </c>
      <c r="E20" s="4">
        <f t="shared" si="2"/>
        <v>0</v>
      </c>
      <c r="F20" s="4">
        <f t="shared" si="0"/>
        <v>752.91</v>
      </c>
      <c r="G20">
        <v>700</v>
      </c>
      <c r="I20">
        <v>0</v>
      </c>
      <c r="J20">
        <v>0</v>
      </c>
      <c r="K20">
        <v>52.91</v>
      </c>
      <c r="L20">
        <v>60</v>
      </c>
      <c r="M20">
        <v>812.91</v>
      </c>
      <c r="N20">
        <v>316.89</v>
      </c>
      <c r="O20">
        <v>0</v>
      </c>
      <c r="P20">
        <v>0</v>
      </c>
      <c r="Q20">
        <v>0</v>
      </c>
      <c r="R20">
        <v>0</v>
      </c>
      <c r="S20">
        <v>71.150000000000006</v>
      </c>
      <c r="T20">
        <v>0</v>
      </c>
      <c r="U20">
        <v>19.55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407.59</v>
      </c>
      <c r="AE20">
        <v>405.32</v>
      </c>
      <c r="AF20">
        <v>62.74</v>
      </c>
      <c r="AG20">
        <v>33.33</v>
      </c>
      <c r="AH20">
        <v>62.74</v>
      </c>
      <c r="AI20" s="5">
        <f t="shared" si="1"/>
        <v>29.166666666666668</v>
      </c>
      <c r="AJ20">
        <v>83.95</v>
      </c>
    </row>
    <row r="21" spans="1:36" x14ac:dyDescent="0.25">
      <c r="A21" t="s">
        <v>60</v>
      </c>
      <c r="B21" t="s">
        <v>49</v>
      </c>
      <c r="C21" t="s">
        <v>38</v>
      </c>
      <c r="D21">
        <v>1428.47</v>
      </c>
      <c r="E21" s="4">
        <f t="shared" si="2"/>
        <v>0</v>
      </c>
      <c r="F21" s="4">
        <f t="shared" si="0"/>
        <v>1428.47</v>
      </c>
      <c r="G21">
        <v>1000</v>
      </c>
      <c r="I21">
        <v>0</v>
      </c>
      <c r="J21">
        <v>119.03</v>
      </c>
      <c r="K21">
        <v>428.47</v>
      </c>
      <c r="L21">
        <v>0</v>
      </c>
      <c r="M21">
        <v>1547.5</v>
      </c>
      <c r="N21">
        <v>327.7</v>
      </c>
      <c r="O21">
        <v>0</v>
      </c>
      <c r="P21">
        <v>0</v>
      </c>
      <c r="Q21">
        <v>0</v>
      </c>
      <c r="R21">
        <v>0</v>
      </c>
      <c r="S21">
        <v>134.99</v>
      </c>
      <c r="T21">
        <v>0</v>
      </c>
      <c r="U21">
        <v>23</v>
      </c>
      <c r="V21">
        <v>0</v>
      </c>
      <c r="W21">
        <v>0</v>
      </c>
      <c r="X21">
        <v>485.85</v>
      </c>
      <c r="Y21">
        <v>0</v>
      </c>
      <c r="Z21">
        <v>0</v>
      </c>
      <c r="AA21">
        <v>0</v>
      </c>
      <c r="AB21">
        <v>198.65</v>
      </c>
      <c r="AC21">
        <v>250</v>
      </c>
      <c r="AD21">
        <v>1420.19</v>
      </c>
      <c r="AE21">
        <v>127.30999999999995</v>
      </c>
      <c r="AF21">
        <v>119.04</v>
      </c>
      <c r="AG21">
        <v>33.33</v>
      </c>
      <c r="AH21">
        <v>119.03</v>
      </c>
      <c r="AI21" s="5">
        <f t="shared" si="1"/>
        <v>41.666666666666664</v>
      </c>
      <c r="AJ21">
        <v>159.27000000000001</v>
      </c>
    </row>
    <row r="22" spans="1:36" x14ac:dyDescent="0.25">
      <c r="A22" t="s">
        <v>61</v>
      </c>
      <c r="B22" t="s">
        <v>43</v>
      </c>
      <c r="C22" t="s">
        <v>38</v>
      </c>
      <c r="D22">
        <v>670.44</v>
      </c>
      <c r="E22" s="4">
        <f t="shared" si="2"/>
        <v>0</v>
      </c>
      <c r="F22" s="4">
        <f t="shared" si="0"/>
        <v>670.44</v>
      </c>
      <c r="G22">
        <v>400</v>
      </c>
      <c r="I22">
        <v>0</v>
      </c>
      <c r="J22">
        <v>55.87</v>
      </c>
      <c r="K22">
        <v>270.44</v>
      </c>
      <c r="L22">
        <v>0</v>
      </c>
      <c r="M22">
        <v>726.31</v>
      </c>
      <c r="N22">
        <v>181.08</v>
      </c>
      <c r="O22">
        <v>0</v>
      </c>
      <c r="P22">
        <v>0</v>
      </c>
      <c r="Q22">
        <v>0</v>
      </c>
      <c r="R22">
        <v>0</v>
      </c>
      <c r="S22">
        <v>63.36</v>
      </c>
      <c r="T22">
        <v>0</v>
      </c>
      <c r="U22">
        <v>9.1999999999999993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253.64</v>
      </c>
      <c r="AE22">
        <v>472.66999999999996</v>
      </c>
      <c r="AF22">
        <v>55.87</v>
      </c>
      <c r="AG22">
        <v>33.33</v>
      </c>
      <c r="AH22">
        <v>55.87</v>
      </c>
      <c r="AI22" s="5">
        <f t="shared" si="1"/>
        <v>16.666666666666668</v>
      </c>
      <c r="AJ22">
        <v>74.75</v>
      </c>
    </row>
    <row r="23" spans="1:36" x14ac:dyDescent="0.25">
      <c r="A23" t="s">
        <v>62</v>
      </c>
      <c r="B23" t="s">
        <v>40</v>
      </c>
      <c r="C23" t="s">
        <v>38</v>
      </c>
      <c r="D23">
        <v>869.28</v>
      </c>
      <c r="E23" s="4">
        <f t="shared" si="2"/>
        <v>0</v>
      </c>
      <c r="F23" s="4">
        <f t="shared" si="0"/>
        <v>869.28</v>
      </c>
      <c r="G23">
        <v>600</v>
      </c>
      <c r="I23">
        <v>0</v>
      </c>
      <c r="J23">
        <v>0</v>
      </c>
      <c r="K23">
        <v>269.27999999999997</v>
      </c>
      <c r="L23">
        <v>0</v>
      </c>
      <c r="M23">
        <v>869.28</v>
      </c>
      <c r="N23">
        <v>271.62</v>
      </c>
      <c r="O23">
        <v>0</v>
      </c>
      <c r="P23">
        <v>0</v>
      </c>
      <c r="Q23">
        <v>0</v>
      </c>
      <c r="R23">
        <v>0</v>
      </c>
      <c r="S23">
        <v>82.15</v>
      </c>
      <c r="T23">
        <v>0</v>
      </c>
      <c r="U23">
        <v>18.399999999999999</v>
      </c>
      <c r="V23">
        <v>60</v>
      </c>
      <c r="W23">
        <v>0</v>
      </c>
      <c r="X23">
        <v>0</v>
      </c>
      <c r="Y23">
        <v>0</v>
      </c>
      <c r="Z23">
        <v>0</v>
      </c>
      <c r="AA23">
        <v>0</v>
      </c>
      <c r="AB23">
        <v>250.41</v>
      </c>
      <c r="AC23">
        <v>0</v>
      </c>
      <c r="AD23">
        <v>682.57999999999993</v>
      </c>
      <c r="AE23">
        <v>186.70000000000005</v>
      </c>
      <c r="AF23">
        <v>72.44</v>
      </c>
      <c r="AG23">
        <v>33.33</v>
      </c>
      <c r="AH23">
        <v>72.44</v>
      </c>
      <c r="AI23" s="5">
        <f t="shared" si="1"/>
        <v>25</v>
      </c>
      <c r="AJ23">
        <v>96.92</v>
      </c>
    </row>
    <row r="24" spans="1:36" x14ac:dyDescent="0.25">
      <c r="A24" t="s">
        <v>63</v>
      </c>
      <c r="B24" t="s">
        <v>43</v>
      </c>
      <c r="C24" t="s">
        <v>38</v>
      </c>
      <c r="D24">
        <v>610.84</v>
      </c>
      <c r="E24" s="4">
        <f t="shared" si="2"/>
        <v>0</v>
      </c>
      <c r="F24" s="4">
        <f t="shared" si="0"/>
        <v>610.84</v>
      </c>
      <c r="G24">
        <v>400</v>
      </c>
      <c r="I24">
        <v>0</v>
      </c>
      <c r="J24">
        <v>50.9</v>
      </c>
      <c r="K24">
        <v>210.84</v>
      </c>
      <c r="L24">
        <v>0</v>
      </c>
      <c r="M24">
        <v>661.74</v>
      </c>
      <c r="N24">
        <v>181.08</v>
      </c>
      <c r="O24">
        <v>0</v>
      </c>
      <c r="P24">
        <v>0</v>
      </c>
      <c r="Q24">
        <v>0</v>
      </c>
      <c r="R24">
        <v>0</v>
      </c>
      <c r="S24">
        <v>57.72</v>
      </c>
      <c r="T24">
        <v>0</v>
      </c>
      <c r="U24">
        <v>9.1999999999999993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248</v>
      </c>
      <c r="AE24">
        <v>413.74</v>
      </c>
      <c r="AF24">
        <v>50.9</v>
      </c>
      <c r="AG24">
        <v>33.33</v>
      </c>
      <c r="AH24">
        <v>50.9</v>
      </c>
      <c r="AI24" s="5">
        <f t="shared" si="1"/>
        <v>16.666666666666668</v>
      </c>
      <c r="AJ24">
        <v>68.11</v>
      </c>
    </row>
    <row r="25" spans="1:36" x14ac:dyDescent="0.25">
      <c r="A25" t="s">
        <v>64</v>
      </c>
      <c r="B25" t="s">
        <v>65</v>
      </c>
      <c r="C25" t="s">
        <v>38</v>
      </c>
      <c r="D25">
        <v>546.96</v>
      </c>
      <c r="E25" s="4">
        <f t="shared" si="2"/>
        <v>0</v>
      </c>
      <c r="F25" s="4">
        <f t="shared" si="0"/>
        <v>546.96</v>
      </c>
      <c r="G25">
        <v>400</v>
      </c>
      <c r="I25">
        <v>0</v>
      </c>
      <c r="J25">
        <v>0</v>
      </c>
      <c r="K25">
        <v>146.96</v>
      </c>
      <c r="L25">
        <v>0</v>
      </c>
      <c r="M25">
        <v>546.96</v>
      </c>
      <c r="N25">
        <v>181.08</v>
      </c>
      <c r="O25">
        <v>0</v>
      </c>
      <c r="P25">
        <v>0</v>
      </c>
      <c r="Q25">
        <v>0</v>
      </c>
      <c r="R25">
        <v>0</v>
      </c>
      <c r="S25">
        <v>51.69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232.77</v>
      </c>
      <c r="AE25">
        <v>314.19000000000005</v>
      </c>
      <c r="AF25">
        <v>45.58</v>
      </c>
      <c r="AG25">
        <v>33.33</v>
      </c>
      <c r="AH25">
        <v>0</v>
      </c>
      <c r="AI25" s="5">
        <f t="shared" si="1"/>
        <v>16.666666666666668</v>
      </c>
      <c r="AJ25">
        <v>60.99</v>
      </c>
    </row>
    <row r="26" spans="1:36" x14ac:dyDescent="0.25">
      <c r="A26" t="s">
        <v>66</v>
      </c>
      <c r="B26" t="s">
        <v>37</v>
      </c>
      <c r="C26" t="s">
        <v>38</v>
      </c>
      <c r="D26">
        <v>535.94000000000005</v>
      </c>
      <c r="E26" s="4">
        <f t="shared" si="2"/>
        <v>0</v>
      </c>
      <c r="F26" s="4">
        <f t="shared" si="0"/>
        <v>535.94000000000005</v>
      </c>
      <c r="G26">
        <v>400</v>
      </c>
      <c r="I26">
        <v>0</v>
      </c>
      <c r="J26">
        <v>44.66</v>
      </c>
      <c r="K26">
        <v>135.94</v>
      </c>
      <c r="L26">
        <v>0</v>
      </c>
      <c r="M26">
        <v>580.6</v>
      </c>
      <c r="N26">
        <v>181.08</v>
      </c>
      <c r="O26">
        <v>0</v>
      </c>
      <c r="P26">
        <v>0</v>
      </c>
      <c r="Q26">
        <v>0</v>
      </c>
      <c r="R26">
        <v>0</v>
      </c>
      <c r="S26">
        <v>50.65</v>
      </c>
      <c r="T26">
        <v>0</v>
      </c>
      <c r="U26">
        <v>11.5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63.33</v>
      </c>
      <c r="AC26">
        <v>0</v>
      </c>
      <c r="AD26">
        <v>306.56</v>
      </c>
      <c r="AE26">
        <v>274.04000000000002</v>
      </c>
      <c r="AF26">
        <v>44.66</v>
      </c>
      <c r="AG26">
        <v>33.33</v>
      </c>
      <c r="AH26">
        <v>44.66</v>
      </c>
      <c r="AI26" s="5">
        <f t="shared" si="1"/>
        <v>16.666666666666668</v>
      </c>
      <c r="AJ26">
        <v>59.76</v>
      </c>
    </row>
    <row r="27" spans="1:36" x14ac:dyDescent="0.25">
      <c r="A27" t="s">
        <v>67</v>
      </c>
      <c r="B27" t="s">
        <v>68</v>
      </c>
      <c r="C27" t="s">
        <v>38</v>
      </c>
      <c r="D27">
        <v>636.92999999999995</v>
      </c>
      <c r="E27" s="4">
        <f t="shared" si="2"/>
        <v>0</v>
      </c>
      <c r="F27" s="4">
        <f t="shared" si="0"/>
        <v>636.93000000000006</v>
      </c>
      <c r="G27">
        <v>400</v>
      </c>
      <c r="I27">
        <v>0</v>
      </c>
      <c r="J27">
        <v>0</v>
      </c>
      <c r="K27">
        <v>236.93</v>
      </c>
      <c r="L27">
        <v>0</v>
      </c>
      <c r="M27">
        <v>636.93000000000006</v>
      </c>
      <c r="N27">
        <v>181.08</v>
      </c>
      <c r="O27">
        <v>0</v>
      </c>
      <c r="P27">
        <v>0</v>
      </c>
      <c r="Q27">
        <v>0</v>
      </c>
      <c r="R27">
        <v>0</v>
      </c>
      <c r="S27">
        <v>60.19</v>
      </c>
      <c r="T27">
        <v>0</v>
      </c>
      <c r="U27">
        <v>12.649999999999999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253.92000000000002</v>
      </c>
      <c r="AE27">
        <v>383.01000000000005</v>
      </c>
      <c r="AF27">
        <v>53.08</v>
      </c>
      <c r="AG27">
        <v>33.33</v>
      </c>
      <c r="AH27">
        <v>53.08</v>
      </c>
      <c r="AI27" s="5">
        <f t="shared" si="1"/>
        <v>16.666666666666668</v>
      </c>
      <c r="AJ27">
        <v>71.02</v>
      </c>
    </row>
    <row r="28" spans="1:36" x14ac:dyDescent="0.25">
      <c r="A28" t="s">
        <v>69</v>
      </c>
      <c r="B28" t="s">
        <v>43</v>
      </c>
      <c r="C28" t="s">
        <v>38</v>
      </c>
      <c r="D28">
        <v>811.92</v>
      </c>
      <c r="E28" s="4">
        <f t="shared" si="2"/>
        <v>0</v>
      </c>
      <c r="F28" s="4">
        <f t="shared" si="0"/>
        <v>811.92000000000007</v>
      </c>
      <c r="G28">
        <v>530</v>
      </c>
      <c r="I28">
        <v>0</v>
      </c>
      <c r="J28">
        <v>0</v>
      </c>
      <c r="K28">
        <v>281.92</v>
      </c>
      <c r="L28">
        <v>0</v>
      </c>
      <c r="M28">
        <v>811.92000000000007</v>
      </c>
      <c r="N28">
        <v>239.93</v>
      </c>
      <c r="O28">
        <v>0</v>
      </c>
      <c r="P28">
        <v>0</v>
      </c>
      <c r="Q28">
        <v>0</v>
      </c>
      <c r="R28">
        <v>27.69</v>
      </c>
      <c r="S28">
        <v>76.73</v>
      </c>
      <c r="T28">
        <v>0</v>
      </c>
      <c r="U28">
        <v>12.649999999999999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191.66</v>
      </c>
      <c r="AC28">
        <v>50</v>
      </c>
      <c r="AD28">
        <v>598.66</v>
      </c>
      <c r="AE28">
        <v>213.2600000000001</v>
      </c>
      <c r="AF28">
        <v>67.66</v>
      </c>
      <c r="AG28">
        <v>33.33</v>
      </c>
      <c r="AH28">
        <v>67.66</v>
      </c>
      <c r="AI28" s="5">
        <f t="shared" si="1"/>
        <v>22.083333333333332</v>
      </c>
      <c r="AJ28">
        <v>90.53</v>
      </c>
    </row>
    <row r="29" spans="1:36" x14ac:dyDescent="0.25">
      <c r="A29" s="6" t="s">
        <v>70</v>
      </c>
      <c r="B29" t="s">
        <v>53</v>
      </c>
      <c r="C29" t="s">
        <v>38</v>
      </c>
      <c r="D29">
        <v>270</v>
      </c>
      <c r="E29" s="4">
        <f t="shared" si="2"/>
        <v>0</v>
      </c>
      <c r="F29" s="4">
        <f t="shared" si="0"/>
        <v>270</v>
      </c>
      <c r="G29">
        <v>270</v>
      </c>
      <c r="I29">
        <v>0</v>
      </c>
      <c r="J29">
        <v>0</v>
      </c>
      <c r="K29">
        <v>0</v>
      </c>
      <c r="L29">
        <v>0</v>
      </c>
      <c r="M29">
        <v>270</v>
      </c>
      <c r="N29">
        <v>0</v>
      </c>
      <c r="O29">
        <v>0</v>
      </c>
      <c r="P29">
        <v>0</v>
      </c>
      <c r="Q29">
        <v>0</v>
      </c>
      <c r="R29">
        <v>0</v>
      </c>
      <c r="S29">
        <v>25.52</v>
      </c>
      <c r="T29">
        <v>0</v>
      </c>
      <c r="U29">
        <v>6.9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32.42</v>
      </c>
      <c r="AE29">
        <v>237.57999999999998</v>
      </c>
      <c r="AF29">
        <v>22.5</v>
      </c>
      <c r="AG29">
        <v>20</v>
      </c>
      <c r="AH29">
        <v>0</v>
      </c>
      <c r="AI29" s="5">
        <f t="shared" si="1"/>
        <v>11.25</v>
      </c>
      <c r="AJ29">
        <v>30.11</v>
      </c>
    </row>
    <row r="30" spans="1:36" x14ac:dyDescent="0.25">
      <c r="A30" t="s">
        <v>71</v>
      </c>
      <c r="B30" t="s">
        <v>55</v>
      </c>
      <c r="C30" t="s">
        <v>38</v>
      </c>
      <c r="D30">
        <v>589.80999999999995</v>
      </c>
      <c r="E30" s="4">
        <f t="shared" si="2"/>
        <v>0</v>
      </c>
      <c r="F30" s="4">
        <f t="shared" si="0"/>
        <v>589.80999999999995</v>
      </c>
      <c r="G30">
        <v>400</v>
      </c>
      <c r="I30">
        <v>0</v>
      </c>
      <c r="J30">
        <v>0</v>
      </c>
      <c r="K30">
        <v>189.81</v>
      </c>
      <c r="L30">
        <v>0</v>
      </c>
      <c r="M30">
        <v>589.80999999999995</v>
      </c>
      <c r="N30">
        <v>181.08</v>
      </c>
      <c r="O30">
        <v>0</v>
      </c>
      <c r="P30">
        <v>0</v>
      </c>
      <c r="Q30">
        <v>0</v>
      </c>
      <c r="R30">
        <v>0</v>
      </c>
      <c r="S30">
        <v>55.74</v>
      </c>
      <c r="T30">
        <v>0</v>
      </c>
      <c r="U30">
        <v>21.85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258.67</v>
      </c>
      <c r="AE30">
        <v>331.13999999999993</v>
      </c>
      <c r="AF30">
        <v>49.15</v>
      </c>
      <c r="AG30">
        <v>33.33</v>
      </c>
      <c r="AH30">
        <v>49.15</v>
      </c>
      <c r="AI30" s="5">
        <f t="shared" si="1"/>
        <v>16.666666666666668</v>
      </c>
      <c r="AJ30">
        <v>65.760000000000005</v>
      </c>
    </row>
    <row r="31" spans="1:36" x14ac:dyDescent="0.25">
      <c r="A31" t="s">
        <v>72</v>
      </c>
      <c r="B31" t="s">
        <v>55</v>
      </c>
      <c r="C31" t="s">
        <v>38</v>
      </c>
      <c r="D31">
        <v>645.22</v>
      </c>
      <c r="E31" s="4">
        <f t="shared" si="2"/>
        <v>0</v>
      </c>
      <c r="F31" s="4">
        <f t="shared" si="0"/>
        <v>645.22</v>
      </c>
      <c r="G31">
        <v>400</v>
      </c>
      <c r="I31">
        <v>0</v>
      </c>
      <c r="J31">
        <v>0</v>
      </c>
      <c r="K31">
        <v>245.22</v>
      </c>
      <c r="L31">
        <v>0</v>
      </c>
      <c r="M31">
        <v>645.22</v>
      </c>
      <c r="N31">
        <v>181.08</v>
      </c>
      <c r="O31">
        <v>0</v>
      </c>
      <c r="P31">
        <v>0</v>
      </c>
      <c r="Q31">
        <v>0</v>
      </c>
      <c r="R31">
        <v>0</v>
      </c>
      <c r="S31">
        <v>60.97</v>
      </c>
      <c r="T31">
        <v>0</v>
      </c>
      <c r="U31">
        <v>20.7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172.66</v>
      </c>
      <c r="AC31">
        <v>0</v>
      </c>
      <c r="AD31">
        <v>435.40999999999997</v>
      </c>
      <c r="AE31">
        <v>209.81000000000006</v>
      </c>
      <c r="AF31">
        <v>53.77</v>
      </c>
      <c r="AG31">
        <v>33.33</v>
      </c>
      <c r="AH31">
        <v>53.77</v>
      </c>
      <c r="AI31" s="5">
        <f t="shared" si="1"/>
        <v>16.666666666666668</v>
      </c>
      <c r="AJ31">
        <v>71.94</v>
      </c>
    </row>
    <row r="32" spans="1:36" x14ac:dyDescent="0.25">
      <c r="A32" t="s">
        <v>73</v>
      </c>
      <c r="B32" t="s">
        <v>74</v>
      </c>
      <c r="C32" t="s">
        <v>38</v>
      </c>
      <c r="D32">
        <v>619.74</v>
      </c>
      <c r="E32" s="4">
        <f t="shared" si="2"/>
        <v>0</v>
      </c>
      <c r="F32" s="4">
        <f t="shared" si="0"/>
        <v>619.74</v>
      </c>
      <c r="G32">
        <v>400</v>
      </c>
      <c r="I32">
        <v>0</v>
      </c>
      <c r="J32">
        <v>51.64</v>
      </c>
      <c r="K32">
        <v>219.74</v>
      </c>
      <c r="L32">
        <v>0</v>
      </c>
      <c r="M32">
        <v>671.38</v>
      </c>
      <c r="N32">
        <v>181.08</v>
      </c>
      <c r="O32">
        <v>0</v>
      </c>
      <c r="P32">
        <v>0</v>
      </c>
      <c r="Q32">
        <v>0</v>
      </c>
      <c r="R32">
        <v>0</v>
      </c>
      <c r="S32">
        <v>58.57</v>
      </c>
      <c r="T32">
        <v>0</v>
      </c>
      <c r="U32">
        <v>23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67.540000000000006</v>
      </c>
      <c r="AC32">
        <v>0</v>
      </c>
      <c r="AD32">
        <v>330.19</v>
      </c>
      <c r="AE32">
        <v>341.19</v>
      </c>
      <c r="AF32">
        <v>51.65</v>
      </c>
      <c r="AG32">
        <v>33.33</v>
      </c>
      <c r="AH32">
        <v>51.64</v>
      </c>
      <c r="AI32" s="5">
        <f t="shared" si="1"/>
        <v>16.666666666666668</v>
      </c>
      <c r="AJ32">
        <v>69.099999999999994</v>
      </c>
    </row>
    <row r="33" spans="1:36" x14ac:dyDescent="0.25">
      <c r="A33" t="s">
        <v>75</v>
      </c>
      <c r="B33" t="s">
        <v>43</v>
      </c>
      <c r="C33" t="s">
        <v>38</v>
      </c>
      <c r="D33">
        <v>822.81</v>
      </c>
      <c r="E33" s="4">
        <f t="shared" si="2"/>
        <v>0</v>
      </c>
      <c r="F33" s="4">
        <f t="shared" si="0"/>
        <v>822.81</v>
      </c>
      <c r="G33">
        <v>520</v>
      </c>
      <c r="I33">
        <v>0</v>
      </c>
      <c r="J33">
        <v>68.56</v>
      </c>
      <c r="K33">
        <v>302.81</v>
      </c>
      <c r="L33">
        <v>0</v>
      </c>
      <c r="M33">
        <v>891.37</v>
      </c>
      <c r="N33">
        <v>185.4</v>
      </c>
      <c r="O33">
        <v>0</v>
      </c>
      <c r="P33">
        <v>0</v>
      </c>
      <c r="Q33">
        <v>0</v>
      </c>
      <c r="R33">
        <v>0</v>
      </c>
      <c r="S33">
        <v>77.760000000000005</v>
      </c>
      <c r="T33">
        <v>0</v>
      </c>
      <c r="U33">
        <v>6.8999999999999995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93.92</v>
      </c>
      <c r="AC33">
        <v>50</v>
      </c>
      <c r="AD33">
        <v>413.98</v>
      </c>
      <c r="AE33">
        <v>477.39</v>
      </c>
      <c r="AF33">
        <v>68.569999999999993</v>
      </c>
      <c r="AG33">
        <v>33.33</v>
      </c>
      <c r="AH33">
        <v>68.56</v>
      </c>
      <c r="AI33" s="5">
        <f t="shared" si="1"/>
        <v>21.666666666666668</v>
      </c>
      <c r="AJ33">
        <v>91.74</v>
      </c>
    </row>
    <row r="34" spans="1:36" x14ac:dyDescent="0.25">
      <c r="A34" t="s">
        <v>76</v>
      </c>
      <c r="B34" t="s">
        <v>77</v>
      </c>
      <c r="C34" t="s">
        <v>47</v>
      </c>
      <c r="D34">
        <v>871.24</v>
      </c>
      <c r="E34" s="4">
        <f t="shared" si="2"/>
        <v>0</v>
      </c>
      <c r="F34" s="4">
        <f t="shared" si="0"/>
        <v>871.24</v>
      </c>
      <c r="G34">
        <v>850</v>
      </c>
      <c r="I34">
        <v>0</v>
      </c>
      <c r="J34">
        <v>0</v>
      </c>
      <c r="K34">
        <v>21.24</v>
      </c>
      <c r="L34">
        <v>0</v>
      </c>
      <c r="M34">
        <v>871.24</v>
      </c>
      <c r="N34">
        <v>384.8</v>
      </c>
      <c r="O34">
        <v>0</v>
      </c>
      <c r="P34">
        <v>0</v>
      </c>
      <c r="Q34">
        <v>0</v>
      </c>
      <c r="R34">
        <v>0</v>
      </c>
      <c r="S34">
        <v>82.33</v>
      </c>
      <c r="T34">
        <v>0</v>
      </c>
      <c r="U34">
        <v>14.95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482.08</v>
      </c>
      <c r="AE34">
        <v>389.16</v>
      </c>
      <c r="AF34">
        <v>72.599999999999994</v>
      </c>
      <c r="AG34">
        <v>33.33</v>
      </c>
      <c r="AH34">
        <v>72.599999999999994</v>
      </c>
      <c r="AI34" s="5">
        <f t="shared" si="1"/>
        <v>35.416666666666664</v>
      </c>
      <c r="AJ34">
        <v>97.14</v>
      </c>
    </row>
    <row r="35" spans="1:36" x14ac:dyDescent="0.25">
      <c r="A35" t="s">
        <v>78</v>
      </c>
      <c r="B35" t="s">
        <v>46</v>
      </c>
      <c r="C35" t="s">
        <v>47</v>
      </c>
      <c r="D35">
        <v>560</v>
      </c>
      <c r="E35" s="4">
        <f t="shared" si="2"/>
        <v>0</v>
      </c>
      <c r="F35" s="4">
        <f t="shared" si="0"/>
        <v>560</v>
      </c>
      <c r="G35">
        <v>560</v>
      </c>
      <c r="I35">
        <v>0</v>
      </c>
      <c r="J35">
        <v>46.66</v>
      </c>
      <c r="K35">
        <v>0</v>
      </c>
      <c r="L35">
        <v>0</v>
      </c>
      <c r="M35">
        <v>606.66</v>
      </c>
      <c r="N35">
        <v>253.51</v>
      </c>
      <c r="O35">
        <v>0</v>
      </c>
      <c r="P35">
        <v>0</v>
      </c>
      <c r="Q35">
        <v>0</v>
      </c>
      <c r="R35">
        <v>0</v>
      </c>
      <c r="S35">
        <v>52.92</v>
      </c>
      <c r="T35">
        <v>0</v>
      </c>
      <c r="U35">
        <v>18.399999999999999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324.83</v>
      </c>
      <c r="AE35">
        <v>281.83</v>
      </c>
      <c r="AF35">
        <v>46.67</v>
      </c>
      <c r="AG35">
        <v>33.33</v>
      </c>
      <c r="AH35">
        <v>46.66</v>
      </c>
      <c r="AI35" s="5">
        <f t="shared" si="1"/>
        <v>23.333333333333332</v>
      </c>
      <c r="AJ35">
        <v>62.44</v>
      </c>
    </row>
    <row r="36" spans="1:36" x14ac:dyDescent="0.25">
      <c r="A36" t="s">
        <v>79</v>
      </c>
      <c r="B36" t="s">
        <v>68</v>
      </c>
      <c r="C36" t="s">
        <v>38</v>
      </c>
      <c r="D36">
        <v>820.98</v>
      </c>
      <c r="E36" s="4">
        <f t="shared" si="2"/>
        <v>0</v>
      </c>
      <c r="F36" s="4">
        <f t="shared" si="0"/>
        <v>820.98</v>
      </c>
      <c r="G36">
        <v>575</v>
      </c>
      <c r="I36">
        <v>0</v>
      </c>
      <c r="J36">
        <v>0</v>
      </c>
      <c r="K36">
        <v>245.98</v>
      </c>
      <c r="L36">
        <v>0</v>
      </c>
      <c r="M36">
        <v>820.98</v>
      </c>
      <c r="N36">
        <v>260.3</v>
      </c>
      <c r="O36">
        <v>0</v>
      </c>
      <c r="P36">
        <v>0</v>
      </c>
      <c r="Q36">
        <v>0</v>
      </c>
      <c r="R36">
        <v>0</v>
      </c>
      <c r="S36">
        <v>77.58</v>
      </c>
      <c r="T36">
        <v>0</v>
      </c>
      <c r="U36">
        <v>23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298.45</v>
      </c>
      <c r="AC36">
        <v>60</v>
      </c>
      <c r="AD36">
        <v>719.32999999999993</v>
      </c>
      <c r="AE36">
        <v>101.65000000000009</v>
      </c>
      <c r="AF36">
        <v>68.42</v>
      </c>
      <c r="AG36">
        <v>33.33</v>
      </c>
      <c r="AH36">
        <v>68.41</v>
      </c>
      <c r="AI36" s="5">
        <f t="shared" si="1"/>
        <v>23.958333333333332</v>
      </c>
      <c r="AJ36">
        <v>91.54</v>
      </c>
    </row>
    <row r="37" spans="1:36" x14ac:dyDescent="0.25">
      <c r="A37" t="s">
        <v>80</v>
      </c>
      <c r="B37" t="s">
        <v>43</v>
      </c>
      <c r="C37" t="s">
        <v>38</v>
      </c>
      <c r="D37">
        <v>632.9</v>
      </c>
      <c r="E37" s="4">
        <f t="shared" si="2"/>
        <v>0</v>
      </c>
      <c r="F37" s="4">
        <f t="shared" si="0"/>
        <v>632.9</v>
      </c>
      <c r="G37">
        <v>400</v>
      </c>
      <c r="I37">
        <v>0</v>
      </c>
      <c r="J37">
        <v>0</v>
      </c>
      <c r="K37">
        <v>232.9</v>
      </c>
      <c r="L37">
        <v>0</v>
      </c>
      <c r="M37">
        <v>632.9</v>
      </c>
      <c r="N37">
        <v>181.08</v>
      </c>
      <c r="O37">
        <v>0</v>
      </c>
      <c r="P37">
        <v>0</v>
      </c>
      <c r="Q37">
        <v>0</v>
      </c>
      <c r="R37">
        <v>0</v>
      </c>
      <c r="S37">
        <v>59.81</v>
      </c>
      <c r="T37">
        <v>0</v>
      </c>
      <c r="U37">
        <v>10.35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38.659999999999997</v>
      </c>
      <c r="AC37">
        <v>0</v>
      </c>
      <c r="AD37">
        <v>289.89999999999998</v>
      </c>
      <c r="AE37">
        <v>343</v>
      </c>
      <c r="AF37">
        <v>52.74</v>
      </c>
      <c r="AG37">
        <v>33.33</v>
      </c>
      <c r="AH37">
        <v>52.74</v>
      </c>
      <c r="AI37" s="5">
        <f t="shared" si="1"/>
        <v>16.666666666666668</v>
      </c>
      <c r="AJ37">
        <v>70.569999999999993</v>
      </c>
    </row>
    <row r="38" spans="1:36" x14ac:dyDescent="0.25">
      <c r="A38" t="s">
        <v>81</v>
      </c>
      <c r="B38" t="s">
        <v>82</v>
      </c>
      <c r="C38" t="s">
        <v>38</v>
      </c>
      <c r="D38">
        <v>617.94000000000005</v>
      </c>
      <c r="E38" s="4">
        <f t="shared" si="2"/>
        <v>0</v>
      </c>
      <c r="F38" s="4">
        <f t="shared" ref="F38:F69" si="3">+G38+I38+K38</f>
        <v>617.94000000000005</v>
      </c>
      <c r="G38">
        <v>400</v>
      </c>
      <c r="I38">
        <v>0</v>
      </c>
      <c r="J38">
        <v>0</v>
      </c>
      <c r="K38">
        <v>217.94</v>
      </c>
      <c r="L38">
        <v>0</v>
      </c>
      <c r="M38">
        <v>617.94000000000005</v>
      </c>
      <c r="N38">
        <v>181.08</v>
      </c>
      <c r="O38">
        <v>0</v>
      </c>
      <c r="P38">
        <v>0</v>
      </c>
      <c r="Q38">
        <v>0</v>
      </c>
      <c r="R38">
        <v>0</v>
      </c>
      <c r="S38">
        <v>58.4</v>
      </c>
      <c r="T38">
        <v>0</v>
      </c>
      <c r="U38">
        <v>20.700000000000003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260.18</v>
      </c>
      <c r="AE38">
        <v>357.76000000000005</v>
      </c>
      <c r="AF38">
        <v>51.5</v>
      </c>
      <c r="AG38">
        <v>33.33</v>
      </c>
      <c r="AH38">
        <v>0</v>
      </c>
      <c r="AI38" s="5">
        <f t="shared" ref="AI38:AI69" si="4">+G38/24</f>
        <v>16.666666666666668</v>
      </c>
      <c r="AJ38">
        <v>68.900000000000006</v>
      </c>
    </row>
    <row r="39" spans="1:36" x14ac:dyDescent="0.25">
      <c r="A39" t="s">
        <v>83</v>
      </c>
      <c r="B39" t="s">
        <v>49</v>
      </c>
      <c r="C39" t="s">
        <v>38</v>
      </c>
      <c r="D39">
        <v>1123.31</v>
      </c>
      <c r="E39" s="4">
        <f t="shared" si="2"/>
        <v>0</v>
      </c>
      <c r="F39" s="4">
        <f t="shared" si="3"/>
        <v>1123.31</v>
      </c>
      <c r="G39">
        <v>700</v>
      </c>
      <c r="I39">
        <v>0</v>
      </c>
      <c r="J39">
        <v>0</v>
      </c>
      <c r="K39">
        <v>423.31</v>
      </c>
      <c r="L39">
        <v>0</v>
      </c>
      <c r="M39">
        <v>1123.31</v>
      </c>
      <c r="N39">
        <v>316.89</v>
      </c>
      <c r="O39">
        <v>0</v>
      </c>
      <c r="P39">
        <v>0</v>
      </c>
      <c r="Q39">
        <v>0</v>
      </c>
      <c r="R39">
        <v>0</v>
      </c>
      <c r="S39">
        <v>106.15</v>
      </c>
      <c r="T39">
        <v>0</v>
      </c>
      <c r="U39">
        <v>20.700000000000003</v>
      </c>
      <c r="V39">
        <v>0</v>
      </c>
      <c r="W39">
        <v>0</v>
      </c>
      <c r="X39">
        <v>0</v>
      </c>
      <c r="Y39">
        <v>0</v>
      </c>
      <c r="Z39">
        <v>45</v>
      </c>
      <c r="AA39">
        <v>0</v>
      </c>
      <c r="AB39">
        <v>0</v>
      </c>
      <c r="AC39">
        <v>0</v>
      </c>
      <c r="AD39">
        <v>488.73999999999995</v>
      </c>
      <c r="AE39">
        <v>634.56999999999994</v>
      </c>
      <c r="AF39">
        <v>93.61</v>
      </c>
      <c r="AG39">
        <v>33.33</v>
      </c>
      <c r="AH39">
        <v>0</v>
      </c>
      <c r="AI39" s="5">
        <f t="shared" si="4"/>
        <v>29.166666666666668</v>
      </c>
      <c r="AJ39">
        <v>125.25</v>
      </c>
    </row>
    <row r="40" spans="1:36" x14ac:dyDescent="0.25">
      <c r="A40" s="8" t="s">
        <v>84</v>
      </c>
      <c r="B40" t="s">
        <v>40</v>
      </c>
      <c r="C40" t="s">
        <v>38</v>
      </c>
      <c r="D40">
        <v>400.24</v>
      </c>
      <c r="E40" s="4">
        <f t="shared" si="2"/>
        <v>0</v>
      </c>
      <c r="F40" s="4">
        <f t="shared" si="3"/>
        <v>400.24</v>
      </c>
      <c r="G40">
        <v>280</v>
      </c>
      <c r="I40">
        <v>0</v>
      </c>
      <c r="J40">
        <v>0</v>
      </c>
      <c r="K40">
        <v>120.24</v>
      </c>
      <c r="L40">
        <v>0</v>
      </c>
      <c r="M40">
        <v>400.24</v>
      </c>
      <c r="N40">
        <v>189</v>
      </c>
      <c r="O40">
        <v>0</v>
      </c>
      <c r="P40">
        <v>0</v>
      </c>
      <c r="Q40">
        <v>0</v>
      </c>
      <c r="R40">
        <v>0</v>
      </c>
      <c r="S40">
        <v>37.82</v>
      </c>
      <c r="T40">
        <v>0</v>
      </c>
      <c r="U40">
        <v>16.100000000000001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242.92</v>
      </c>
      <c r="AE40">
        <v>157.32000000000002</v>
      </c>
      <c r="AF40">
        <v>33.35</v>
      </c>
      <c r="AG40">
        <v>23.33</v>
      </c>
      <c r="AH40">
        <v>0</v>
      </c>
      <c r="AI40" s="5">
        <f t="shared" si="4"/>
        <v>11.666666666666666</v>
      </c>
      <c r="AJ40">
        <v>44.63</v>
      </c>
    </row>
    <row r="41" spans="1:36" x14ac:dyDescent="0.25">
      <c r="A41" t="s">
        <v>85</v>
      </c>
      <c r="B41" t="s">
        <v>46</v>
      </c>
      <c r="C41" t="s">
        <v>47</v>
      </c>
      <c r="D41">
        <v>2000</v>
      </c>
      <c r="E41" s="4">
        <f t="shared" si="2"/>
        <v>0</v>
      </c>
      <c r="F41" s="4">
        <f t="shared" si="3"/>
        <v>2000</v>
      </c>
      <c r="G41">
        <v>2000</v>
      </c>
      <c r="I41">
        <v>0</v>
      </c>
      <c r="J41">
        <v>166.66</v>
      </c>
      <c r="K41">
        <v>0</v>
      </c>
      <c r="L41">
        <v>0</v>
      </c>
      <c r="M41">
        <v>2166.66</v>
      </c>
      <c r="N41">
        <v>905.4</v>
      </c>
      <c r="O41">
        <v>0</v>
      </c>
      <c r="P41">
        <v>0</v>
      </c>
      <c r="Q41">
        <v>0</v>
      </c>
      <c r="R41">
        <v>0</v>
      </c>
      <c r="S41">
        <v>189</v>
      </c>
      <c r="T41">
        <v>0</v>
      </c>
      <c r="U41">
        <v>21.85</v>
      </c>
      <c r="V41">
        <v>0</v>
      </c>
      <c r="W41">
        <v>0</v>
      </c>
      <c r="X41">
        <v>0</v>
      </c>
      <c r="Y41">
        <v>0</v>
      </c>
      <c r="Z41">
        <v>0</v>
      </c>
      <c r="AA41">
        <v>272.99</v>
      </c>
      <c r="AB41">
        <v>151.19</v>
      </c>
      <c r="AC41">
        <v>0</v>
      </c>
      <c r="AD41">
        <v>1540.43</v>
      </c>
      <c r="AE41">
        <v>626.22999999999979</v>
      </c>
      <c r="AF41">
        <v>166.67</v>
      </c>
      <c r="AG41">
        <v>33.33</v>
      </c>
      <c r="AH41">
        <v>166.66</v>
      </c>
      <c r="AI41" s="5">
        <f t="shared" si="4"/>
        <v>83.333333333333329</v>
      </c>
      <c r="AJ41">
        <v>223</v>
      </c>
    </row>
    <row r="42" spans="1:36" x14ac:dyDescent="0.25">
      <c r="A42" s="8" t="s">
        <v>86</v>
      </c>
      <c r="B42" t="s">
        <v>40</v>
      </c>
      <c r="C42" t="s">
        <v>38</v>
      </c>
      <c r="D42">
        <v>280</v>
      </c>
      <c r="E42" s="6">
        <f t="shared" si="2"/>
        <v>280</v>
      </c>
      <c r="F42" s="4">
        <f t="shared" si="3"/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22.22</v>
      </c>
      <c r="AH42">
        <v>0</v>
      </c>
      <c r="AI42" s="5">
        <f t="shared" si="4"/>
        <v>0</v>
      </c>
      <c r="AJ42">
        <v>0</v>
      </c>
    </row>
    <row r="43" spans="1:36" x14ac:dyDescent="0.25">
      <c r="A43" t="s">
        <v>87</v>
      </c>
      <c r="B43" t="s">
        <v>43</v>
      </c>
      <c r="C43" t="s">
        <v>38</v>
      </c>
      <c r="D43">
        <v>612.32000000000005</v>
      </c>
      <c r="E43" s="4">
        <f t="shared" si="2"/>
        <v>0</v>
      </c>
      <c r="F43" s="4">
        <f t="shared" si="3"/>
        <v>612.31999999999994</v>
      </c>
      <c r="G43">
        <v>400</v>
      </c>
      <c r="I43">
        <v>0</v>
      </c>
      <c r="J43">
        <v>51.02</v>
      </c>
      <c r="K43">
        <v>212.32</v>
      </c>
      <c r="L43">
        <v>0</v>
      </c>
      <c r="M43">
        <v>663.33999999999992</v>
      </c>
      <c r="N43">
        <v>181.08</v>
      </c>
      <c r="O43">
        <v>0</v>
      </c>
      <c r="P43">
        <v>0</v>
      </c>
      <c r="Q43">
        <v>0</v>
      </c>
      <c r="R43">
        <v>0</v>
      </c>
      <c r="S43">
        <v>57.87</v>
      </c>
      <c r="T43">
        <v>0</v>
      </c>
      <c r="U43">
        <v>8.0500000000000007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63.01</v>
      </c>
      <c r="AC43">
        <v>0</v>
      </c>
      <c r="AD43">
        <v>310.01000000000005</v>
      </c>
      <c r="AE43">
        <v>353.32999999999987</v>
      </c>
      <c r="AF43">
        <v>51.03</v>
      </c>
      <c r="AG43">
        <v>33.33</v>
      </c>
      <c r="AH43">
        <v>51.02</v>
      </c>
      <c r="AI43" s="5">
        <f t="shared" si="4"/>
        <v>16.666666666666668</v>
      </c>
      <c r="AJ43">
        <v>68.27</v>
      </c>
    </row>
    <row r="44" spans="1:36" x14ac:dyDescent="0.25">
      <c r="A44" t="s">
        <v>88</v>
      </c>
      <c r="B44" t="s">
        <v>68</v>
      </c>
      <c r="C44" t="s">
        <v>38</v>
      </c>
      <c r="D44">
        <v>600.13</v>
      </c>
      <c r="E44" s="4">
        <f t="shared" si="2"/>
        <v>0</v>
      </c>
      <c r="F44" s="4">
        <f t="shared" si="3"/>
        <v>600.13</v>
      </c>
      <c r="G44">
        <v>400</v>
      </c>
      <c r="I44">
        <v>0</v>
      </c>
      <c r="J44">
        <v>0</v>
      </c>
      <c r="K44">
        <v>200.13</v>
      </c>
      <c r="L44">
        <v>0</v>
      </c>
      <c r="M44">
        <v>600.13</v>
      </c>
      <c r="N44">
        <v>181.08</v>
      </c>
      <c r="O44">
        <v>0</v>
      </c>
      <c r="P44">
        <v>0</v>
      </c>
      <c r="Q44">
        <v>0</v>
      </c>
      <c r="R44">
        <v>20.46</v>
      </c>
      <c r="S44">
        <v>56.71</v>
      </c>
      <c r="T44">
        <v>0</v>
      </c>
      <c r="U44">
        <v>4.5999999999999996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262.85000000000002</v>
      </c>
      <c r="AE44">
        <v>337.28</v>
      </c>
      <c r="AF44">
        <v>50.01</v>
      </c>
      <c r="AG44">
        <v>33.33</v>
      </c>
      <c r="AH44">
        <v>0</v>
      </c>
      <c r="AI44" s="5">
        <f t="shared" si="4"/>
        <v>16.666666666666668</v>
      </c>
      <c r="AJ44">
        <v>66.91</v>
      </c>
    </row>
    <row r="45" spans="1:36" x14ac:dyDescent="0.25">
      <c r="A45" t="s">
        <v>89</v>
      </c>
      <c r="B45" t="s">
        <v>43</v>
      </c>
      <c r="C45" t="s">
        <v>38</v>
      </c>
      <c r="D45">
        <v>681.33</v>
      </c>
      <c r="E45" s="4">
        <f t="shared" si="2"/>
        <v>0</v>
      </c>
      <c r="F45" s="4">
        <f t="shared" si="3"/>
        <v>681.33</v>
      </c>
      <c r="G45">
        <v>480</v>
      </c>
      <c r="I45">
        <v>0</v>
      </c>
      <c r="J45">
        <v>56.78</v>
      </c>
      <c r="K45">
        <v>201.33</v>
      </c>
      <c r="L45">
        <v>0</v>
      </c>
      <c r="M45">
        <v>738.11</v>
      </c>
      <c r="N45">
        <v>217.54</v>
      </c>
      <c r="O45">
        <v>0</v>
      </c>
      <c r="P45">
        <v>0</v>
      </c>
      <c r="Q45">
        <v>0</v>
      </c>
      <c r="R45">
        <v>23.23</v>
      </c>
      <c r="S45">
        <v>64.39</v>
      </c>
      <c r="T45">
        <v>0</v>
      </c>
      <c r="U45">
        <v>8.0500000000000007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65.52</v>
      </c>
      <c r="AC45">
        <v>0</v>
      </c>
      <c r="AD45">
        <v>378.72999999999996</v>
      </c>
      <c r="AE45">
        <v>359.38000000000005</v>
      </c>
      <c r="AF45">
        <v>56.78</v>
      </c>
      <c r="AG45">
        <v>33.33</v>
      </c>
      <c r="AH45">
        <v>56.78</v>
      </c>
      <c r="AI45" s="5">
        <f t="shared" si="4"/>
        <v>20</v>
      </c>
      <c r="AJ45">
        <v>75.97</v>
      </c>
    </row>
    <row r="46" spans="1:36" x14ac:dyDescent="0.25">
      <c r="A46" t="s">
        <v>90</v>
      </c>
      <c r="B46" t="s">
        <v>68</v>
      </c>
      <c r="C46" t="s">
        <v>38</v>
      </c>
      <c r="D46">
        <v>632.83000000000004</v>
      </c>
      <c r="E46" s="4">
        <f t="shared" si="2"/>
        <v>0</v>
      </c>
      <c r="F46" s="4">
        <f t="shared" si="3"/>
        <v>632.83000000000004</v>
      </c>
      <c r="G46">
        <v>450</v>
      </c>
      <c r="I46">
        <v>0</v>
      </c>
      <c r="J46">
        <v>52.73</v>
      </c>
      <c r="K46">
        <v>182.83</v>
      </c>
      <c r="L46">
        <v>0</v>
      </c>
      <c r="M46">
        <v>685.56</v>
      </c>
      <c r="N46">
        <v>203.72</v>
      </c>
      <c r="O46">
        <v>0</v>
      </c>
      <c r="P46">
        <v>0</v>
      </c>
      <c r="Q46">
        <v>0</v>
      </c>
      <c r="R46">
        <v>0</v>
      </c>
      <c r="S46">
        <v>59.8</v>
      </c>
      <c r="T46">
        <v>0</v>
      </c>
      <c r="U46">
        <v>12.649999999999999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59.27</v>
      </c>
      <c r="AC46">
        <v>60</v>
      </c>
      <c r="AD46">
        <v>395.43999999999994</v>
      </c>
      <c r="AE46">
        <v>290.12</v>
      </c>
      <c r="AF46">
        <v>52.74</v>
      </c>
      <c r="AG46">
        <v>33.33</v>
      </c>
      <c r="AH46">
        <v>52.73</v>
      </c>
      <c r="AI46" s="5">
        <f t="shared" si="4"/>
        <v>18.75</v>
      </c>
      <c r="AJ46">
        <v>70.56</v>
      </c>
    </row>
    <row r="47" spans="1:36" x14ac:dyDescent="0.25">
      <c r="A47" t="s">
        <v>91</v>
      </c>
      <c r="B47" t="s">
        <v>37</v>
      </c>
      <c r="C47" t="s">
        <v>38</v>
      </c>
      <c r="D47">
        <v>561.99</v>
      </c>
      <c r="E47" s="4">
        <f t="shared" si="2"/>
        <v>0</v>
      </c>
      <c r="F47" s="4">
        <f t="shared" si="3"/>
        <v>561.99</v>
      </c>
      <c r="G47">
        <v>400</v>
      </c>
      <c r="I47">
        <v>0</v>
      </c>
      <c r="J47">
        <v>46.83</v>
      </c>
      <c r="K47">
        <v>161.99</v>
      </c>
      <c r="L47">
        <v>0</v>
      </c>
      <c r="M47">
        <v>608.81999999999994</v>
      </c>
      <c r="N47">
        <v>181.08</v>
      </c>
      <c r="O47">
        <v>0</v>
      </c>
      <c r="P47">
        <v>0</v>
      </c>
      <c r="Q47">
        <v>0</v>
      </c>
      <c r="R47">
        <v>19.16</v>
      </c>
      <c r="S47">
        <v>53.11</v>
      </c>
      <c r="T47">
        <v>0</v>
      </c>
      <c r="U47">
        <v>20.700000000000003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34.5</v>
      </c>
      <c r="AC47">
        <v>0</v>
      </c>
      <c r="AD47">
        <v>308.55</v>
      </c>
      <c r="AE47">
        <v>300.26999999999992</v>
      </c>
      <c r="AF47">
        <v>46.83</v>
      </c>
      <c r="AG47">
        <v>33.33</v>
      </c>
      <c r="AH47">
        <v>46.83</v>
      </c>
      <c r="AI47" s="5">
        <f t="shared" si="4"/>
        <v>16.666666666666668</v>
      </c>
      <c r="AJ47">
        <v>62.66</v>
      </c>
    </row>
    <row r="48" spans="1:36" x14ac:dyDescent="0.25">
      <c r="A48" t="s">
        <v>92</v>
      </c>
      <c r="B48" t="s">
        <v>49</v>
      </c>
      <c r="C48" t="s">
        <v>38</v>
      </c>
      <c r="D48">
        <v>462.63</v>
      </c>
      <c r="E48" s="4">
        <f t="shared" si="2"/>
        <v>0</v>
      </c>
      <c r="F48" s="4">
        <f t="shared" si="3"/>
        <v>462.63</v>
      </c>
      <c r="G48">
        <v>400</v>
      </c>
      <c r="I48">
        <v>0</v>
      </c>
      <c r="J48">
        <v>0</v>
      </c>
      <c r="K48">
        <v>62.63</v>
      </c>
      <c r="L48">
        <v>0</v>
      </c>
      <c r="M48">
        <v>462.63</v>
      </c>
      <c r="N48">
        <v>181.08</v>
      </c>
      <c r="O48">
        <v>0</v>
      </c>
      <c r="P48">
        <v>0</v>
      </c>
      <c r="Q48">
        <v>0</v>
      </c>
      <c r="R48">
        <v>0</v>
      </c>
      <c r="S48">
        <v>43.72</v>
      </c>
      <c r="T48">
        <v>0</v>
      </c>
      <c r="U48">
        <v>21.85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60.98</v>
      </c>
      <c r="AC48">
        <v>50</v>
      </c>
      <c r="AD48">
        <v>357.63</v>
      </c>
      <c r="AE48">
        <v>105</v>
      </c>
      <c r="AF48">
        <v>38.549999999999997</v>
      </c>
      <c r="AG48">
        <v>33.33</v>
      </c>
      <c r="AH48">
        <v>38.549999999999997</v>
      </c>
      <c r="AI48" s="5">
        <f t="shared" si="4"/>
        <v>16.666666666666668</v>
      </c>
      <c r="AJ48">
        <v>51.58</v>
      </c>
    </row>
    <row r="49" spans="1:36" x14ac:dyDescent="0.25">
      <c r="A49" t="s">
        <v>93</v>
      </c>
      <c r="B49" t="s">
        <v>40</v>
      </c>
      <c r="C49" t="s">
        <v>38</v>
      </c>
      <c r="D49">
        <v>486.53</v>
      </c>
      <c r="E49" s="4">
        <f t="shared" si="2"/>
        <v>0</v>
      </c>
      <c r="F49" s="4">
        <f t="shared" si="3"/>
        <v>486.53</v>
      </c>
      <c r="G49">
        <v>400</v>
      </c>
      <c r="I49">
        <v>0</v>
      </c>
      <c r="J49">
        <v>40.54</v>
      </c>
      <c r="K49">
        <v>86.53</v>
      </c>
      <c r="L49">
        <v>0</v>
      </c>
      <c r="M49">
        <v>527.06999999999994</v>
      </c>
      <c r="N49">
        <v>181.08</v>
      </c>
      <c r="O49">
        <v>0</v>
      </c>
      <c r="P49">
        <v>0</v>
      </c>
      <c r="Q49">
        <v>0</v>
      </c>
      <c r="R49">
        <v>16.59</v>
      </c>
      <c r="S49">
        <v>45.98</v>
      </c>
      <c r="T49">
        <v>0</v>
      </c>
      <c r="U49">
        <v>13.8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84.39</v>
      </c>
      <c r="AC49">
        <v>0</v>
      </c>
      <c r="AD49">
        <v>341.84</v>
      </c>
      <c r="AE49">
        <v>185.22999999999996</v>
      </c>
      <c r="AF49">
        <v>40.54</v>
      </c>
      <c r="AG49">
        <v>33.33</v>
      </c>
      <c r="AH49">
        <v>40.54</v>
      </c>
      <c r="AI49" s="5">
        <f t="shared" si="4"/>
        <v>16.666666666666668</v>
      </c>
      <c r="AJ49">
        <v>54.25</v>
      </c>
    </row>
    <row r="50" spans="1:36" x14ac:dyDescent="0.25">
      <c r="A50" t="s">
        <v>94</v>
      </c>
      <c r="B50" t="s">
        <v>95</v>
      </c>
      <c r="C50" t="s">
        <v>38</v>
      </c>
      <c r="D50">
        <v>560.19000000000005</v>
      </c>
      <c r="E50" s="4">
        <f t="shared" si="2"/>
        <v>0</v>
      </c>
      <c r="F50" s="4">
        <f t="shared" si="3"/>
        <v>560.19000000000005</v>
      </c>
      <c r="G50">
        <v>400</v>
      </c>
      <c r="I50">
        <v>0</v>
      </c>
      <c r="J50">
        <v>0</v>
      </c>
      <c r="K50">
        <v>160.19</v>
      </c>
      <c r="L50">
        <v>0</v>
      </c>
      <c r="M50">
        <v>560.19000000000005</v>
      </c>
      <c r="N50">
        <v>181.08</v>
      </c>
      <c r="O50">
        <v>0</v>
      </c>
      <c r="P50">
        <v>0</v>
      </c>
      <c r="Q50">
        <v>0</v>
      </c>
      <c r="R50">
        <v>0</v>
      </c>
      <c r="S50">
        <v>52.94</v>
      </c>
      <c r="T50">
        <v>0</v>
      </c>
      <c r="U50">
        <v>18.399999999999999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352.42</v>
      </c>
      <c r="AE50">
        <v>207.77000000000004</v>
      </c>
      <c r="AF50">
        <v>46.68</v>
      </c>
      <c r="AG50">
        <v>33.33</v>
      </c>
      <c r="AH50">
        <v>46.68</v>
      </c>
      <c r="AI50" s="5">
        <f t="shared" si="4"/>
        <v>16.666666666666668</v>
      </c>
      <c r="AJ50">
        <v>62.46</v>
      </c>
    </row>
    <row r="51" spans="1:36" x14ac:dyDescent="0.25">
      <c r="A51" t="s">
        <v>96</v>
      </c>
      <c r="B51" t="s">
        <v>46</v>
      </c>
      <c r="C51" t="s">
        <v>47</v>
      </c>
      <c r="D51">
        <v>486.53</v>
      </c>
      <c r="E51" s="4">
        <f t="shared" si="2"/>
        <v>0</v>
      </c>
      <c r="F51" s="4">
        <f t="shared" si="3"/>
        <v>486.53</v>
      </c>
      <c r="G51">
        <v>408</v>
      </c>
      <c r="I51">
        <v>0</v>
      </c>
      <c r="J51">
        <v>0</v>
      </c>
      <c r="K51">
        <v>78.53</v>
      </c>
      <c r="L51">
        <v>0</v>
      </c>
      <c r="M51">
        <v>486.53</v>
      </c>
      <c r="N51">
        <v>184.7</v>
      </c>
      <c r="O51">
        <v>0</v>
      </c>
      <c r="P51">
        <v>0</v>
      </c>
      <c r="Q51">
        <v>0</v>
      </c>
      <c r="R51">
        <v>0</v>
      </c>
      <c r="S51">
        <v>45.98</v>
      </c>
      <c r="T51">
        <v>0</v>
      </c>
      <c r="U51">
        <v>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253.67999999999998</v>
      </c>
      <c r="AE51">
        <v>232.85</v>
      </c>
      <c r="AF51">
        <v>40.54</v>
      </c>
      <c r="AG51">
        <v>33.33</v>
      </c>
      <c r="AH51">
        <v>0</v>
      </c>
      <c r="AI51" s="5">
        <f t="shared" si="4"/>
        <v>17</v>
      </c>
      <c r="AJ51">
        <v>54.25</v>
      </c>
    </row>
    <row r="52" spans="1:36" x14ac:dyDescent="0.25">
      <c r="A52" t="s">
        <v>97</v>
      </c>
      <c r="B52" t="s">
        <v>55</v>
      </c>
      <c r="C52" t="s">
        <v>38</v>
      </c>
      <c r="D52">
        <v>497.7</v>
      </c>
      <c r="E52" s="4">
        <f t="shared" si="2"/>
        <v>0</v>
      </c>
      <c r="F52" s="4">
        <f t="shared" si="3"/>
        <v>497.7</v>
      </c>
      <c r="G52">
        <v>400</v>
      </c>
      <c r="I52">
        <v>0</v>
      </c>
      <c r="J52">
        <v>0</v>
      </c>
      <c r="K52">
        <v>97.7</v>
      </c>
      <c r="L52">
        <v>0</v>
      </c>
      <c r="M52">
        <v>497.7</v>
      </c>
      <c r="N52">
        <v>181.08</v>
      </c>
      <c r="O52">
        <v>0</v>
      </c>
      <c r="P52">
        <v>0</v>
      </c>
      <c r="Q52">
        <v>0</v>
      </c>
      <c r="R52">
        <v>0</v>
      </c>
      <c r="S52">
        <v>47.03</v>
      </c>
      <c r="T52">
        <v>0</v>
      </c>
      <c r="U52">
        <v>23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85.12</v>
      </c>
      <c r="AC52">
        <v>0</v>
      </c>
      <c r="AD52">
        <v>336.23</v>
      </c>
      <c r="AE52">
        <v>161.46999999999997</v>
      </c>
      <c r="AF52">
        <v>41.48</v>
      </c>
      <c r="AG52">
        <v>33.33</v>
      </c>
      <c r="AH52">
        <v>41.47</v>
      </c>
      <c r="AI52" s="5">
        <f t="shared" si="4"/>
        <v>16.666666666666668</v>
      </c>
      <c r="AJ52">
        <v>55.49</v>
      </c>
    </row>
    <row r="53" spans="1:36" x14ac:dyDescent="0.25">
      <c r="A53" t="s">
        <v>98</v>
      </c>
      <c r="B53" t="s">
        <v>55</v>
      </c>
      <c r="C53" t="s">
        <v>38</v>
      </c>
      <c r="D53">
        <v>632.26</v>
      </c>
      <c r="E53" s="4">
        <f t="shared" si="2"/>
        <v>0</v>
      </c>
      <c r="F53" s="4">
        <f t="shared" si="3"/>
        <v>632.26</v>
      </c>
      <c r="G53">
        <v>400</v>
      </c>
      <c r="I53">
        <v>0</v>
      </c>
      <c r="J53">
        <v>0</v>
      </c>
      <c r="K53">
        <v>232.26</v>
      </c>
      <c r="L53">
        <v>0</v>
      </c>
      <c r="M53">
        <v>632.26</v>
      </c>
      <c r="N53">
        <v>181.08</v>
      </c>
      <c r="O53">
        <v>0</v>
      </c>
      <c r="P53">
        <v>0</v>
      </c>
      <c r="Q53">
        <v>0</v>
      </c>
      <c r="R53">
        <v>0</v>
      </c>
      <c r="S53">
        <v>59.75</v>
      </c>
      <c r="T53">
        <v>0</v>
      </c>
      <c r="U53">
        <v>20.7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261.53000000000003</v>
      </c>
      <c r="AE53">
        <v>370.72999999999996</v>
      </c>
      <c r="AF53">
        <v>52.69</v>
      </c>
      <c r="AG53">
        <v>33.33</v>
      </c>
      <c r="AH53">
        <v>0</v>
      </c>
      <c r="AI53" s="5">
        <f t="shared" si="4"/>
        <v>16.666666666666668</v>
      </c>
      <c r="AJ53">
        <v>70.5</v>
      </c>
    </row>
    <row r="54" spans="1:36" x14ac:dyDescent="0.25">
      <c r="A54" t="s">
        <v>99</v>
      </c>
      <c r="B54" t="s">
        <v>49</v>
      </c>
      <c r="C54" t="s">
        <v>38</v>
      </c>
      <c r="D54">
        <v>575.77</v>
      </c>
      <c r="E54" s="4">
        <f t="shared" si="2"/>
        <v>0</v>
      </c>
      <c r="F54" s="4">
        <f t="shared" si="3"/>
        <v>575.77</v>
      </c>
      <c r="G54">
        <v>400</v>
      </c>
      <c r="I54">
        <v>0</v>
      </c>
      <c r="J54">
        <v>47.98</v>
      </c>
      <c r="K54">
        <v>175.77</v>
      </c>
      <c r="L54">
        <v>0</v>
      </c>
      <c r="M54">
        <v>623.75</v>
      </c>
      <c r="N54">
        <v>181.08</v>
      </c>
      <c r="O54">
        <v>0</v>
      </c>
      <c r="P54">
        <v>0</v>
      </c>
      <c r="Q54">
        <v>0</v>
      </c>
      <c r="R54">
        <v>0</v>
      </c>
      <c r="S54">
        <v>54.41</v>
      </c>
      <c r="T54">
        <v>0</v>
      </c>
      <c r="U54">
        <v>9.1999999999999993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244.69</v>
      </c>
      <c r="AE54">
        <v>379.06</v>
      </c>
      <c r="AF54">
        <v>47.98</v>
      </c>
      <c r="AG54">
        <v>33.33</v>
      </c>
      <c r="AH54">
        <v>47.98</v>
      </c>
      <c r="AI54" s="5">
        <f t="shared" si="4"/>
        <v>16.666666666666668</v>
      </c>
      <c r="AJ54">
        <v>64.2</v>
      </c>
    </row>
    <row r="55" spans="1:36" x14ac:dyDescent="0.25">
      <c r="A55" t="s">
        <v>100</v>
      </c>
      <c r="B55" t="s">
        <v>55</v>
      </c>
      <c r="C55" t="s">
        <v>38</v>
      </c>
      <c r="D55">
        <v>648</v>
      </c>
      <c r="E55" s="4">
        <f t="shared" si="2"/>
        <v>0</v>
      </c>
      <c r="F55" s="4">
        <f t="shared" si="3"/>
        <v>648</v>
      </c>
      <c r="G55">
        <v>400</v>
      </c>
      <c r="I55">
        <v>0</v>
      </c>
      <c r="J55">
        <v>54</v>
      </c>
      <c r="K55">
        <v>248</v>
      </c>
      <c r="L55">
        <v>0</v>
      </c>
      <c r="M55">
        <v>702</v>
      </c>
      <c r="N55">
        <v>181.08</v>
      </c>
      <c r="O55">
        <v>0</v>
      </c>
      <c r="P55">
        <v>0</v>
      </c>
      <c r="Q55">
        <v>0</v>
      </c>
      <c r="R55">
        <v>0</v>
      </c>
      <c r="S55">
        <v>61.24</v>
      </c>
      <c r="T55">
        <v>0</v>
      </c>
      <c r="U55">
        <v>14.95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50.74</v>
      </c>
      <c r="AC55">
        <v>0</v>
      </c>
      <c r="AD55">
        <v>308.01000000000005</v>
      </c>
      <c r="AE55">
        <v>393.98999999999995</v>
      </c>
      <c r="AF55">
        <v>54</v>
      </c>
      <c r="AG55">
        <v>33.33</v>
      </c>
      <c r="AH55">
        <v>54</v>
      </c>
      <c r="AI55" s="5">
        <f t="shared" si="4"/>
        <v>16.666666666666668</v>
      </c>
      <c r="AJ55">
        <v>72.25</v>
      </c>
    </row>
    <row r="56" spans="1:36" x14ac:dyDescent="0.25">
      <c r="A56" t="s">
        <v>101</v>
      </c>
      <c r="B56" t="s">
        <v>53</v>
      </c>
      <c r="C56" t="s">
        <v>38</v>
      </c>
      <c r="D56">
        <v>585.37</v>
      </c>
      <c r="E56" s="4">
        <f t="shared" si="2"/>
        <v>0</v>
      </c>
      <c r="F56" s="4">
        <f t="shared" si="3"/>
        <v>585.37</v>
      </c>
      <c r="G56">
        <v>400</v>
      </c>
      <c r="I56">
        <v>0</v>
      </c>
      <c r="J56">
        <v>0</v>
      </c>
      <c r="K56">
        <v>185.37</v>
      </c>
      <c r="L56">
        <v>0</v>
      </c>
      <c r="M56">
        <v>585.37</v>
      </c>
      <c r="N56">
        <v>181.08</v>
      </c>
      <c r="O56">
        <v>0</v>
      </c>
      <c r="P56">
        <v>0</v>
      </c>
      <c r="Q56">
        <v>0</v>
      </c>
      <c r="R56">
        <v>19.96</v>
      </c>
      <c r="S56">
        <v>55.32</v>
      </c>
      <c r="T56">
        <v>0</v>
      </c>
      <c r="U56">
        <v>23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279.36</v>
      </c>
      <c r="AE56">
        <v>306.01</v>
      </c>
      <c r="AF56">
        <v>48.78</v>
      </c>
      <c r="AG56">
        <v>33.33</v>
      </c>
      <c r="AH56">
        <v>48.78</v>
      </c>
      <c r="AI56" s="5">
        <f t="shared" si="4"/>
        <v>16.666666666666668</v>
      </c>
      <c r="AJ56">
        <v>65.27</v>
      </c>
    </row>
    <row r="57" spans="1:36" x14ac:dyDescent="0.25">
      <c r="A57" t="s">
        <v>102</v>
      </c>
      <c r="B57" t="s">
        <v>40</v>
      </c>
      <c r="C57" t="s">
        <v>38</v>
      </c>
      <c r="D57">
        <v>592.04999999999995</v>
      </c>
      <c r="E57" s="4">
        <f t="shared" si="2"/>
        <v>0</v>
      </c>
      <c r="F57" s="4">
        <f t="shared" si="3"/>
        <v>592.04999999999995</v>
      </c>
      <c r="G57">
        <v>400</v>
      </c>
      <c r="I57">
        <v>0</v>
      </c>
      <c r="J57">
        <v>0</v>
      </c>
      <c r="K57">
        <v>192.05</v>
      </c>
      <c r="L57">
        <v>0</v>
      </c>
      <c r="M57">
        <v>592.04999999999995</v>
      </c>
      <c r="N57">
        <v>181.08</v>
      </c>
      <c r="O57">
        <v>0</v>
      </c>
      <c r="P57">
        <v>0</v>
      </c>
      <c r="Q57">
        <v>0</v>
      </c>
      <c r="R57">
        <v>0</v>
      </c>
      <c r="S57">
        <v>55.95</v>
      </c>
      <c r="T57">
        <v>0</v>
      </c>
      <c r="U57">
        <v>20.7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257.73</v>
      </c>
      <c r="AE57">
        <v>334.31999999999994</v>
      </c>
      <c r="AF57">
        <v>49.34</v>
      </c>
      <c r="AG57">
        <v>33.33</v>
      </c>
      <c r="AH57">
        <v>0</v>
      </c>
      <c r="AI57" s="5">
        <f t="shared" si="4"/>
        <v>16.666666666666668</v>
      </c>
      <c r="AJ57">
        <v>66.010000000000005</v>
      </c>
    </row>
    <row r="58" spans="1:36" x14ac:dyDescent="0.25">
      <c r="A58" t="s">
        <v>103</v>
      </c>
      <c r="B58" t="s">
        <v>104</v>
      </c>
      <c r="C58" t="s">
        <v>104</v>
      </c>
      <c r="D58">
        <v>800</v>
      </c>
      <c r="E58" s="4">
        <f t="shared" si="2"/>
        <v>0</v>
      </c>
      <c r="F58" s="4">
        <f t="shared" si="3"/>
        <v>800</v>
      </c>
      <c r="G58">
        <v>500</v>
      </c>
      <c r="I58">
        <v>300</v>
      </c>
      <c r="J58">
        <v>0</v>
      </c>
      <c r="K58">
        <v>0</v>
      </c>
      <c r="L58">
        <v>0</v>
      </c>
      <c r="M58">
        <v>800</v>
      </c>
      <c r="N58">
        <v>226.35</v>
      </c>
      <c r="O58">
        <v>271.64999999999998</v>
      </c>
      <c r="P58">
        <v>0</v>
      </c>
      <c r="Q58">
        <v>6.25</v>
      </c>
      <c r="R58">
        <v>0</v>
      </c>
      <c r="S58">
        <v>75.599999999999994</v>
      </c>
      <c r="T58">
        <v>0</v>
      </c>
      <c r="U58">
        <v>2.2999999999999998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102.12</v>
      </c>
      <c r="AC58">
        <v>0</v>
      </c>
      <c r="AD58">
        <v>684.27</v>
      </c>
      <c r="AE58">
        <v>115.73000000000002</v>
      </c>
      <c r="AF58">
        <v>66.67</v>
      </c>
      <c r="AG58">
        <v>33.33</v>
      </c>
      <c r="AH58">
        <v>0</v>
      </c>
      <c r="AI58" s="5">
        <f t="shared" si="4"/>
        <v>20.833333333333332</v>
      </c>
      <c r="AJ58">
        <v>55.75</v>
      </c>
    </row>
    <row r="59" spans="1:36" x14ac:dyDescent="0.25">
      <c r="A59" t="s">
        <v>105</v>
      </c>
      <c r="B59" t="s">
        <v>40</v>
      </c>
      <c r="C59" t="s">
        <v>38</v>
      </c>
      <c r="D59">
        <v>567.84</v>
      </c>
      <c r="E59" s="4">
        <f t="shared" si="2"/>
        <v>0</v>
      </c>
      <c r="F59" s="4">
        <f t="shared" si="3"/>
        <v>567.84</v>
      </c>
      <c r="G59">
        <v>400</v>
      </c>
      <c r="I59">
        <v>0</v>
      </c>
      <c r="J59">
        <v>0</v>
      </c>
      <c r="K59">
        <v>167.84</v>
      </c>
      <c r="L59">
        <v>0</v>
      </c>
      <c r="M59">
        <v>567.84</v>
      </c>
      <c r="N59">
        <v>181.08</v>
      </c>
      <c r="O59">
        <v>0</v>
      </c>
      <c r="P59">
        <v>0</v>
      </c>
      <c r="Q59">
        <v>0</v>
      </c>
      <c r="R59">
        <v>0</v>
      </c>
      <c r="S59">
        <v>53.66</v>
      </c>
      <c r="T59">
        <v>0</v>
      </c>
      <c r="U59">
        <v>20.700000000000003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255.44</v>
      </c>
      <c r="AE59">
        <v>312.40000000000003</v>
      </c>
      <c r="AF59">
        <v>47.32</v>
      </c>
      <c r="AG59">
        <v>33.33</v>
      </c>
      <c r="AH59">
        <v>0</v>
      </c>
      <c r="AI59" s="5">
        <f t="shared" si="4"/>
        <v>16.666666666666668</v>
      </c>
      <c r="AJ59">
        <v>63.31</v>
      </c>
    </row>
    <row r="60" spans="1:36" x14ac:dyDescent="0.25">
      <c r="A60" s="6" t="s">
        <v>106</v>
      </c>
      <c r="B60" t="s">
        <v>53</v>
      </c>
      <c r="C60" t="s">
        <v>38</v>
      </c>
      <c r="D60">
        <v>270</v>
      </c>
      <c r="E60" s="4">
        <f t="shared" si="2"/>
        <v>0</v>
      </c>
      <c r="F60" s="4">
        <f t="shared" si="3"/>
        <v>270</v>
      </c>
      <c r="G60">
        <v>270</v>
      </c>
      <c r="I60">
        <v>0</v>
      </c>
      <c r="J60">
        <v>0</v>
      </c>
      <c r="K60">
        <v>0</v>
      </c>
      <c r="L60">
        <v>0</v>
      </c>
      <c r="M60">
        <v>270</v>
      </c>
      <c r="N60">
        <v>0</v>
      </c>
      <c r="O60">
        <v>0</v>
      </c>
      <c r="P60">
        <v>0</v>
      </c>
      <c r="Q60">
        <v>0</v>
      </c>
      <c r="R60">
        <v>0</v>
      </c>
      <c r="S60">
        <v>25.52</v>
      </c>
      <c r="T60">
        <v>0</v>
      </c>
      <c r="U60">
        <v>4.5999999999999996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30.119999999999997</v>
      </c>
      <c r="AE60">
        <v>239.88</v>
      </c>
      <c r="AF60">
        <v>22.5</v>
      </c>
      <c r="AG60">
        <v>20</v>
      </c>
      <c r="AH60">
        <v>0</v>
      </c>
      <c r="AI60" s="5">
        <f t="shared" si="4"/>
        <v>11.25</v>
      </c>
      <c r="AJ60">
        <v>30.11</v>
      </c>
    </row>
    <row r="61" spans="1:36" x14ac:dyDescent="0.25">
      <c r="A61" t="s">
        <v>107</v>
      </c>
      <c r="B61" t="s">
        <v>77</v>
      </c>
      <c r="C61" t="s">
        <v>47</v>
      </c>
      <c r="D61">
        <v>650</v>
      </c>
      <c r="E61" s="4">
        <f t="shared" si="2"/>
        <v>0</v>
      </c>
      <c r="F61" s="4">
        <f t="shared" si="3"/>
        <v>650</v>
      </c>
      <c r="G61">
        <v>650</v>
      </c>
      <c r="I61">
        <v>0</v>
      </c>
      <c r="J61">
        <v>0</v>
      </c>
      <c r="K61">
        <v>0</v>
      </c>
      <c r="L61">
        <v>0</v>
      </c>
      <c r="M61">
        <v>650</v>
      </c>
      <c r="N61">
        <v>294.26</v>
      </c>
      <c r="O61">
        <v>0</v>
      </c>
      <c r="P61">
        <v>0</v>
      </c>
      <c r="Q61">
        <v>0</v>
      </c>
      <c r="R61">
        <v>0</v>
      </c>
      <c r="S61">
        <v>61.43</v>
      </c>
      <c r="T61">
        <v>0</v>
      </c>
      <c r="U61">
        <v>23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18.04</v>
      </c>
      <c r="AC61">
        <v>0</v>
      </c>
      <c r="AD61">
        <v>396.73</v>
      </c>
      <c r="AE61">
        <v>253.26999999999998</v>
      </c>
      <c r="AF61">
        <v>54.17</v>
      </c>
      <c r="AG61">
        <v>33.33</v>
      </c>
      <c r="AH61">
        <v>0</v>
      </c>
      <c r="AI61" s="5">
        <f t="shared" si="4"/>
        <v>27.083333333333332</v>
      </c>
      <c r="AJ61">
        <v>72.48</v>
      </c>
    </row>
    <row r="62" spans="1:36" x14ac:dyDescent="0.25">
      <c r="A62" t="s">
        <v>108</v>
      </c>
      <c r="B62" t="s">
        <v>43</v>
      </c>
      <c r="C62" t="s">
        <v>38</v>
      </c>
      <c r="D62">
        <v>530</v>
      </c>
      <c r="E62" s="6">
        <f t="shared" si="2"/>
        <v>318</v>
      </c>
      <c r="F62" s="4">
        <f t="shared" si="3"/>
        <v>212</v>
      </c>
      <c r="G62">
        <v>212</v>
      </c>
      <c r="I62">
        <v>0</v>
      </c>
      <c r="J62">
        <v>0</v>
      </c>
      <c r="K62">
        <v>0</v>
      </c>
      <c r="L62">
        <v>0</v>
      </c>
      <c r="M62">
        <v>212</v>
      </c>
      <c r="N62">
        <v>0</v>
      </c>
      <c r="O62">
        <v>0</v>
      </c>
      <c r="P62">
        <v>0</v>
      </c>
      <c r="Q62">
        <v>0</v>
      </c>
      <c r="R62">
        <v>19.66</v>
      </c>
      <c r="S62">
        <v>20.03</v>
      </c>
      <c r="T62">
        <v>0</v>
      </c>
      <c r="U62">
        <v>4.5999999999999996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51.76</v>
      </c>
      <c r="AC62">
        <v>0</v>
      </c>
      <c r="AD62">
        <v>96.05</v>
      </c>
      <c r="AE62">
        <v>115.95</v>
      </c>
      <c r="AF62">
        <v>17.670000000000002</v>
      </c>
      <c r="AG62">
        <v>33.33</v>
      </c>
      <c r="AH62">
        <v>44.16</v>
      </c>
      <c r="AI62" s="5">
        <f t="shared" si="4"/>
        <v>8.8333333333333339</v>
      </c>
      <c r="AJ62">
        <v>23.64</v>
      </c>
    </row>
    <row r="63" spans="1:36" x14ac:dyDescent="0.25">
      <c r="A63" t="s">
        <v>109</v>
      </c>
      <c r="B63" t="s">
        <v>104</v>
      </c>
      <c r="C63" t="s">
        <v>104</v>
      </c>
      <c r="D63">
        <v>520.28</v>
      </c>
      <c r="E63" s="4">
        <f t="shared" si="2"/>
        <v>0</v>
      </c>
      <c r="F63" s="4">
        <f t="shared" si="3"/>
        <v>520.28</v>
      </c>
      <c r="G63">
        <v>500</v>
      </c>
      <c r="I63">
        <v>0</v>
      </c>
      <c r="J63">
        <v>43.35</v>
      </c>
      <c r="K63">
        <v>20.28</v>
      </c>
      <c r="L63">
        <v>0</v>
      </c>
      <c r="M63">
        <v>563.63</v>
      </c>
      <c r="N63">
        <v>76.349999999999994</v>
      </c>
      <c r="O63">
        <v>0</v>
      </c>
      <c r="P63">
        <v>0</v>
      </c>
      <c r="Q63">
        <v>0</v>
      </c>
      <c r="R63">
        <v>0</v>
      </c>
      <c r="S63">
        <v>49.17</v>
      </c>
      <c r="T63">
        <v>0</v>
      </c>
      <c r="U63">
        <v>17.25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250</v>
      </c>
      <c r="AD63">
        <v>392.77</v>
      </c>
      <c r="AE63">
        <v>170.86</v>
      </c>
      <c r="AF63">
        <v>43.36</v>
      </c>
      <c r="AG63">
        <v>33.33</v>
      </c>
      <c r="AH63">
        <v>43.35</v>
      </c>
      <c r="AI63" s="5">
        <f t="shared" si="4"/>
        <v>20.833333333333332</v>
      </c>
      <c r="AJ63">
        <v>58.01</v>
      </c>
    </row>
    <row r="64" spans="1:36" x14ac:dyDescent="0.25">
      <c r="A64" t="s">
        <v>110</v>
      </c>
      <c r="B64" t="s">
        <v>49</v>
      </c>
      <c r="C64" t="s">
        <v>38</v>
      </c>
      <c r="D64">
        <v>1195.17</v>
      </c>
      <c r="E64" s="4">
        <f t="shared" si="2"/>
        <v>0</v>
      </c>
      <c r="F64" s="4">
        <f t="shared" si="3"/>
        <v>1195.17</v>
      </c>
      <c r="G64">
        <v>650</v>
      </c>
      <c r="I64">
        <v>0</v>
      </c>
      <c r="J64">
        <v>0</v>
      </c>
      <c r="K64">
        <v>545.16999999999996</v>
      </c>
      <c r="L64">
        <v>0</v>
      </c>
      <c r="M64">
        <v>1195.17</v>
      </c>
      <c r="N64">
        <v>294.26</v>
      </c>
      <c r="O64">
        <v>0</v>
      </c>
      <c r="P64">
        <v>0</v>
      </c>
      <c r="Q64">
        <v>0</v>
      </c>
      <c r="R64">
        <v>0</v>
      </c>
      <c r="S64">
        <v>112.94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407.2</v>
      </c>
      <c r="AE64">
        <v>787.97</v>
      </c>
      <c r="AF64">
        <v>99.6</v>
      </c>
      <c r="AG64">
        <v>33.33</v>
      </c>
      <c r="AH64">
        <v>99.59</v>
      </c>
      <c r="AI64" s="5">
        <f t="shared" si="4"/>
        <v>27.083333333333332</v>
      </c>
      <c r="AJ64">
        <v>133.26</v>
      </c>
    </row>
    <row r="65" spans="1:36" x14ac:dyDescent="0.25">
      <c r="A65" t="s">
        <v>111</v>
      </c>
      <c r="B65" t="s">
        <v>77</v>
      </c>
      <c r="C65" t="s">
        <v>47</v>
      </c>
      <c r="D65">
        <v>727.29</v>
      </c>
      <c r="E65" s="4">
        <f t="shared" si="2"/>
        <v>0</v>
      </c>
      <c r="F65" s="4">
        <f t="shared" si="3"/>
        <v>727.29</v>
      </c>
      <c r="G65">
        <v>600</v>
      </c>
      <c r="I65">
        <v>0</v>
      </c>
      <c r="J65">
        <v>60.61</v>
      </c>
      <c r="K65">
        <v>127.29</v>
      </c>
      <c r="L65">
        <v>0</v>
      </c>
      <c r="M65">
        <v>787.9</v>
      </c>
      <c r="N65">
        <v>271.62</v>
      </c>
      <c r="O65">
        <v>0</v>
      </c>
      <c r="P65">
        <v>0</v>
      </c>
      <c r="Q65">
        <v>0</v>
      </c>
      <c r="R65">
        <v>0</v>
      </c>
      <c r="S65">
        <v>68.73</v>
      </c>
      <c r="T65">
        <v>0</v>
      </c>
      <c r="U65">
        <v>4.5999999999999996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125.74</v>
      </c>
      <c r="AC65">
        <v>45</v>
      </c>
      <c r="AD65">
        <v>515.69000000000005</v>
      </c>
      <c r="AE65">
        <v>272.20999999999992</v>
      </c>
      <c r="AF65">
        <v>60.61</v>
      </c>
      <c r="AG65">
        <v>33.33</v>
      </c>
      <c r="AH65">
        <v>60.61</v>
      </c>
      <c r="AI65" s="5">
        <f t="shared" si="4"/>
        <v>25</v>
      </c>
      <c r="AJ65">
        <v>81.09</v>
      </c>
    </row>
    <row r="66" spans="1:36" x14ac:dyDescent="0.25">
      <c r="A66" t="s">
        <v>112</v>
      </c>
      <c r="B66" t="s">
        <v>43</v>
      </c>
      <c r="C66" t="s">
        <v>38</v>
      </c>
      <c r="D66">
        <v>668.99</v>
      </c>
      <c r="E66" s="4">
        <f t="shared" si="2"/>
        <v>0</v>
      </c>
      <c r="F66" s="4">
        <f t="shared" si="3"/>
        <v>668.99</v>
      </c>
      <c r="G66">
        <v>400</v>
      </c>
      <c r="I66">
        <v>0</v>
      </c>
      <c r="J66">
        <v>55.75</v>
      </c>
      <c r="K66">
        <v>268.99</v>
      </c>
      <c r="L66">
        <v>0</v>
      </c>
      <c r="M66">
        <v>724.74</v>
      </c>
      <c r="N66">
        <v>181.08</v>
      </c>
      <c r="O66">
        <v>0</v>
      </c>
      <c r="P66">
        <v>0</v>
      </c>
      <c r="Q66">
        <v>0</v>
      </c>
      <c r="R66">
        <v>0</v>
      </c>
      <c r="S66">
        <v>63.22</v>
      </c>
      <c r="T66">
        <v>0</v>
      </c>
      <c r="U66">
        <v>2.2999999999999998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246.60000000000002</v>
      </c>
      <c r="AE66">
        <v>478.14</v>
      </c>
      <c r="AF66">
        <v>55.75</v>
      </c>
      <c r="AG66">
        <v>33.33</v>
      </c>
      <c r="AH66">
        <v>55.75</v>
      </c>
      <c r="AI66" s="5">
        <f t="shared" si="4"/>
        <v>16.666666666666668</v>
      </c>
      <c r="AJ66">
        <v>74.59</v>
      </c>
    </row>
    <row r="67" spans="1:36" x14ac:dyDescent="0.25">
      <c r="A67" t="s">
        <v>113</v>
      </c>
      <c r="B67" t="s">
        <v>46</v>
      </c>
      <c r="C67" t="s">
        <v>47</v>
      </c>
      <c r="D67">
        <v>1016.45</v>
      </c>
      <c r="E67" s="4">
        <f t="shared" si="2"/>
        <v>0</v>
      </c>
      <c r="F67" s="4">
        <f t="shared" si="3"/>
        <v>1016.45</v>
      </c>
      <c r="G67">
        <v>800</v>
      </c>
      <c r="I67">
        <v>0</v>
      </c>
      <c r="J67">
        <v>0</v>
      </c>
      <c r="K67">
        <v>216.45</v>
      </c>
      <c r="L67">
        <v>0</v>
      </c>
      <c r="M67">
        <v>1016.45</v>
      </c>
      <c r="N67">
        <v>362.16</v>
      </c>
      <c r="O67">
        <v>0</v>
      </c>
      <c r="P67">
        <v>0</v>
      </c>
      <c r="Q67">
        <v>0</v>
      </c>
      <c r="R67">
        <v>0</v>
      </c>
      <c r="S67">
        <v>96.05</v>
      </c>
      <c r="T67">
        <v>0</v>
      </c>
      <c r="U67">
        <v>4.5999999999999996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462.81000000000006</v>
      </c>
      <c r="AE67">
        <v>553.64</v>
      </c>
      <c r="AF67">
        <v>84.7</v>
      </c>
      <c r="AG67">
        <v>33.33</v>
      </c>
      <c r="AH67">
        <v>0</v>
      </c>
      <c r="AI67" s="5">
        <f t="shared" si="4"/>
        <v>33.333333333333336</v>
      </c>
      <c r="AJ67">
        <v>113.33</v>
      </c>
    </row>
    <row r="68" spans="1:36" x14ac:dyDescent="0.25">
      <c r="A68" t="s">
        <v>114</v>
      </c>
      <c r="B68" t="s">
        <v>43</v>
      </c>
      <c r="C68" t="s">
        <v>38</v>
      </c>
      <c r="D68">
        <v>652.79</v>
      </c>
      <c r="E68" s="4">
        <f t="shared" si="2"/>
        <v>0</v>
      </c>
      <c r="F68" s="4">
        <f t="shared" si="3"/>
        <v>652.79</v>
      </c>
      <c r="G68">
        <v>400</v>
      </c>
      <c r="I68">
        <v>0</v>
      </c>
      <c r="J68">
        <v>0</v>
      </c>
      <c r="K68">
        <v>252.79</v>
      </c>
      <c r="L68">
        <v>0</v>
      </c>
      <c r="M68">
        <v>652.79</v>
      </c>
      <c r="N68">
        <v>181.08</v>
      </c>
      <c r="O68">
        <v>0</v>
      </c>
      <c r="P68">
        <v>0</v>
      </c>
      <c r="Q68">
        <v>0</v>
      </c>
      <c r="R68">
        <v>0</v>
      </c>
      <c r="S68">
        <v>61.69</v>
      </c>
      <c r="T68">
        <v>0</v>
      </c>
      <c r="U68">
        <v>11.5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88.91</v>
      </c>
      <c r="AC68">
        <v>0</v>
      </c>
      <c r="AD68">
        <v>343.18</v>
      </c>
      <c r="AE68">
        <v>309.60999999999996</v>
      </c>
      <c r="AF68">
        <v>54.4</v>
      </c>
      <c r="AG68">
        <v>33.33</v>
      </c>
      <c r="AH68">
        <v>54.4</v>
      </c>
      <c r="AI68" s="5">
        <f t="shared" si="4"/>
        <v>16.666666666666668</v>
      </c>
      <c r="AJ68">
        <v>72.790000000000006</v>
      </c>
    </row>
    <row r="69" spans="1:36" x14ac:dyDescent="0.25">
      <c r="A69" t="s">
        <v>115</v>
      </c>
      <c r="B69" t="s">
        <v>40</v>
      </c>
      <c r="C69" t="s">
        <v>38</v>
      </c>
      <c r="D69">
        <v>557.86</v>
      </c>
      <c r="E69" s="4">
        <f t="shared" si="2"/>
        <v>0</v>
      </c>
      <c r="F69" s="4">
        <f t="shared" si="3"/>
        <v>557.86</v>
      </c>
      <c r="G69">
        <v>400</v>
      </c>
      <c r="I69">
        <v>0</v>
      </c>
      <c r="J69">
        <v>46.49</v>
      </c>
      <c r="K69">
        <v>157.86000000000001</v>
      </c>
      <c r="L69">
        <v>0</v>
      </c>
      <c r="M69">
        <v>604.35</v>
      </c>
      <c r="N69">
        <v>181.08</v>
      </c>
      <c r="O69">
        <v>0</v>
      </c>
      <c r="P69">
        <v>0</v>
      </c>
      <c r="Q69">
        <v>0</v>
      </c>
      <c r="R69">
        <v>0</v>
      </c>
      <c r="S69">
        <v>52.72</v>
      </c>
      <c r="T69">
        <v>0</v>
      </c>
      <c r="U69">
        <v>21.85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255.65</v>
      </c>
      <c r="AE69">
        <v>348.70000000000005</v>
      </c>
      <c r="AF69">
        <v>46.49</v>
      </c>
      <c r="AG69">
        <v>33.33</v>
      </c>
      <c r="AH69">
        <v>46.49</v>
      </c>
      <c r="AI69" s="5">
        <f t="shared" si="4"/>
        <v>16.666666666666668</v>
      </c>
      <c r="AJ69">
        <v>62.2</v>
      </c>
    </row>
    <row r="70" spans="1:36" x14ac:dyDescent="0.25">
      <c r="A70" t="s">
        <v>116</v>
      </c>
      <c r="B70" t="s">
        <v>49</v>
      </c>
      <c r="C70" t="s">
        <v>38</v>
      </c>
      <c r="D70">
        <v>952.17</v>
      </c>
      <c r="E70" s="4">
        <f t="shared" si="2"/>
        <v>0</v>
      </c>
      <c r="F70" s="4">
        <f t="shared" ref="F70:F101" si="5">+G70+I70+K70</f>
        <v>952.17000000000007</v>
      </c>
      <c r="G70">
        <v>550</v>
      </c>
      <c r="I70">
        <v>0</v>
      </c>
      <c r="J70">
        <v>79.34</v>
      </c>
      <c r="K70">
        <v>402.17</v>
      </c>
      <c r="L70">
        <v>0</v>
      </c>
      <c r="M70">
        <v>1031.51</v>
      </c>
      <c r="N70">
        <v>248.99</v>
      </c>
      <c r="O70">
        <v>0</v>
      </c>
      <c r="P70">
        <v>0</v>
      </c>
      <c r="Q70">
        <v>0</v>
      </c>
      <c r="R70">
        <v>0</v>
      </c>
      <c r="S70">
        <v>89.98</v>
      </c>
      <c r="T70">
        <v>0</v>
      </c>
      <c r="U70">
        <v>23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361.97</v>
      </c>
      <c r="AE70">
        <v>669.54</v>
      </c>
      <c r="AF70">
        <v>79.349999999999994</v>
      </c>
      <c r="AG70">
        <v>33.33</v>
      </c>
      <c r="AH70">
        <v>79.34</v>
      </c>
      <c r="AI70" s="5">
        <f t="shared" ref="AI70:AI101" si="6">+G70/24</f>
        <v>22.916666666666668</v>
      </c>
      <c r="AJ70">
        <v>106.17</v>
      </c>
    </row>
    <row r="71" spans="1:36" x14ac:dyDescent="0.25">
      <c r="A71" t="s">
        <v>117</v>
      </c>
      <c r="B71" t="s">
        <v>68</v>
      </c>
      <c r="C71" t="s">
        <v>38</v>
      </c>
      <c r="D71">
        <v>623.9</v>
      </c>
      <c r="E71" s="4">
        <f t="shared" ref="E71:E134" si="7">+D71-F71</f>
        <v>0</v>
      </c>
      <c r="F71" s="4">
        <f t="shared" si="5"/>
        <v>623.9</v>
      </c>
      <c r="G71">
        <v>450</v>
      </c>
      <c r="I71">
        <v>0</v>
      </c>
      <c r="J71">
        <v>0</v>
      </c>
      <c r="K71">
        <v>173.9</v>
      </c>
      <c r="L71">
        <v>0</v>
      </c>
      <c r="M71">
        <v>623.9</v>
      </c>
      <c r="N71">
        <v>203.72</v>
      </c>
      <c r="O71">
        <v>0</v>
      </c>
      <c r="P71">
        <v>0</v>
      </c>
      <c r="Q71">
        <v>0</v>
      </c>
      <c r="R71">
        <v>21.27</v>
      </c>
      <c r="S71">
        <v>58.96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23.28</v>
      </c>
      <c r="AC71">
        <v>0</v>
      </c>
      <c r="AD71">
        <v>307.23</v>
      </c>
      <c r="AE71">
        <v>316.66999999999996</v>
      </c>
      <c r="AF71">
        <v>51.99</v>
      </c>
      <c r="AG71">
        <v>33.33</v>
      </c>
      <c r="AH71">
        <v>0</v>
      </c>
      <c r="AI71" s="5">
        <f t="shared" si="6"/>
        <v>18.75</v>
      </c>
      <c r="AJ71">
        <v>69.56</v>
      </c>
    </row>
    <row r="72" spans="1:36" x14ac:dyDescent="0.25">
      <c r="A72" t="s">
        <v>118</v>
      </c>
      <c r="B72" t="s">
        <v>49</v>
      </c>
      <c r="C72" t="s">
        <v>38</v>
      </c>
      <c r="D72">
        <v>583.78</v>
      </c>
      <c r="E72" s="4">
        <f t="shared" si="7"/>
        <v>0</v>
      </c>
      <c r="F72" s="4">
        <f t="shared" si="5"/>
        <v>583.78</v>
      </c>
      <c r="G72">
        <v>400</v>
      </c>
      <c r="I72">
        <v>0</v>
      </c>
      <c r="J72">
        <v>48.65</v>
      </c>
      <c r="K72">
        <v>183.78</v>
      </c>
      <c r="L72">
        <v>0</v>
      </c>
      <c r="M72">
        <v>632.43000000000006</v>
      </c>
      <c r="N72">
        <v>181.08</v>
      </c>
      <c r="O72">
        <v>0</v>
      </c>
      <c r="P72">
        <v>0</v>
      </c>
      <c r="Q72">
        <v>0</v>
      </c>
      <c r="R72">
        <v>19.91</v>
      </c>
      <c r="S72">
        <v>55.17</v>
      </c>
      <c r="T72">
        <v>0</v>
      </c>
      <c r="U72">
        <v>17.25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93.33</v>
      </c>
      <c r="AC72">
        <v>0</v>
      </c>
      <c r="AD72">
        <v>366.74</v>
      </c>
      <c r="AE72">
        <v>265.69000000000005</v>
      </c>
      <c r="AF72">
        <v>48.65</v>
      </c>
      <c r="AG72">
        <v>33.33</v>
      </c>
      <c r="AH72">
        <v>48.65</v>
      </c>
      <c r="AI72" s="5">
        <f t="shared" si="6"/>
        <v>16.666666666666668</v>
      </c>
      <c r="AJ72">
        <v>65.09</v>
      </c>
    </row>
    <row r="73" spans="1:36" x14ac:dyDescent="0.25">
      <c r="A73" t="s">
        <v>119</v>
      </c>
      <c r="B73" t="s">
        <v>40</v>
      </c>
      <c r="C73" t="s">
        <v>38</v>
      </c>
      <c r="D73">
        <v>431.22</v>
      </c>
      <c r="E73" s="4">
        <f t="shared" si="7"/>
        <v>0</v>
      </c>
      <c r="F73" s="4">
        <f t="shared" si="5"/>
        <v>431.22</v>
      </c>
      <c r="G73">
        <v>408</v>
      </c>
      <c r="I73">
        <v>0</v>
      </c>
      <c r="J73">
        <v>35.93</v>
      </c>
      <c r="K73">
        <v>23.22</v>
      </c>
      <c r="L73">
        <v>0</v>
      </c>
      <c r="M73">
        <v>467.15</v>
      </c>
      <c r="N73">
        <v>184.7</v>
      </c>
      <c r="O73">
        <v>0</v>
      </c>
      <c r="P73">
        <v>0</v>
      </c>
      <c r="Q73">
        <v>0</v>
      </c>
      <c r="R73">
        <v>0</v>
      </c>
      <c r="S73">
        <v>40.75</v>
      </c>
      <c r="T73">
        <v>0</v>
      </c>
      <c r="U73">
        <v>3.45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228.89999999999998</v>
      </c>
      <c r="AE73">
        <v>238.25</v>
      </c>
      <c r="AF73">
        <v>35.94</v>
      </c>
      <c r="AG73">
        <v>33.33</v>
      </c>
      <c r="AH73">
        <v>35.93</v>
      </c>
      <c r="AI73" s="5">
        <f t="shared" si="6"/>
        <v>17</v>
      </c>
      <c r="AJ73">
        <v>48.08</v>
      </c>
    </row>
    <row r="74" spans="1:36" x14ac:dyDescent="0.25">
      <c r="A74" t="s">
        <v>120</v>
      </c>
      <c r="B74" t="s">
        <v>121</v>
      </c>
      <c r="C74" t="s">
        <v>38</v>
      </c>
      <c r="D74">
        <v>682.23</v>
      </c>
      <c r="E74" s="4">
        <f t="shared" si="7"/>
        <v>0</v>
      </c>
      <c r="F74" s="4">
        <f t="shared" si="5"/>
        <v>682.23</v>
      </c>
      <c r="G74">
        <v>400</v>
      </c>
      <c r="I74">
        <v>0</v>
      </c>
      <c r="J74">
        <v>0</v>
      </c>
      <c r="K74">
        <v>282.23</v>
      </c>
      <c r="L74">
        <v>0</v>
      </c>
      <c r="M74">
        <v>682.23</v>
      </c>
      <c r="N74">
        <v>181.08</v>
      </c>
      <c r="O74">
        <v>0</v>
      </c>
      <c r="P74">
        <v>0</v>
      </c>
      <c r="Q74">
        <v>0</v>
      </c>
      <c r="R74">
        <v>0</v>
      </c>
      <c r="S74">
        <v>64.47</v>
      </c>
      <c r="T74">
        <v>0</v>
      </c>
      <c r="U74">
        <v>23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268.55</v>
      </c>
      <c r="AE74">
        <v>413.68</v>
      </c>
      <c r="AF74">
        <v>56.85</v>
      </c>
      <c r="AG74">
        <v>33.33</v>
      </c>
      <c r="AH74">
        <v>0</v>
      </c>
      <c r="AI74" s="5">
        <f t="shared" si="6"/>
        <v>16.666666666666668</v>
      </c>
      <c r="AJ74">
        <v>76.069999999999993</v>
      </c>
    </row>
    <row r="75" spans="1:36" x14ac:dyDescent="0.25">
      <c r="A75" t="s">
        <v>122</v>
      </c>
      <c r="B75" t="s">
        <v>123</v>
      </c>
      <c r="C75" t="s">
        <v>104</v>
      </c>
      <c r="D75">
        <v>916.81</v>
      </c>
      <c r="E75" s="4">
        <f t="shared" si="7"/>
        <v>0</v>
      </c>
      <c r="F75" s="4">
        <f t="shared" si="5"/>
        <v>916.81</v>
      </c>
      <c r="G75">
        <v>700</v>
      </c>
      <c r="I75">
        <v>0</v>
      </c>
      <c r="J75">
        <v>76.400000000000006</v>
      </c>
      <c r="K75">
        <v>216.81</v>
      </c>
      <c r="L75">
        <v>0</v>
      </c>
      <c r="M75">
        <v>993.21</v>
      </c>
      <c r="N75">
        <v>316.89</v>
      </c>
      <c r="O75">
        <v>0</v>
      </c>
      <c r="P75">
        <v>0</v>
      </c>
      <c r="Q75">
        <v>0</v>
      </c>
      <c r="R75">
        <v>0</v>
      </c>
      <c r="S75">
        <v>86.64</v>
      </c>
      <c r="T75">
        <v>0</v>
      </c>
      <c r="U75">
        <v>21.85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45.11</v>
      </c>
      <c r="AC75">
        <v>0</v>
      </c>
      <c r="AD75">
        <v>470.49</v>
      </c>
      <c r="AE75">
        <v>522.72</v>
      </c>
      <c r="AF75">
        <v>76.400000000000006</v>
      </c>
      <c r="AG75">
        <v>33.33</v>
      </c>
      <c r="AH75">
        <v>76.400000000000006</v>
      </c>
      <c r="AI75" s="5">
        <f t="shared" si="6"/>
        <v>29.166666666666668</v>
      </c>
      <c r="AJ75">
        <v>102.22</v>
      </c>
    </row>
    <row r="76" spans="1:36" x14ac:dyDescent="0.25">
      <c r="A76" t="s">
        <v>124</v>
      </c>
      <c r="B76" t="s">
        <v>49</v>
      </c>
      <c r="C76" t="s">
        <v>38</v>
      </c>
      <c r="D76">
        <v>598.73</v>
      </c>
      <c r="E76" s="4">
        <f t="shared" si="7"/>
        <v>0</v>
      </c>
      <c r="F76" s="4">
        <f t="shared" si="5"/>
        <v>598.73</v>
      </c>
      <c r="G76">
        <v>400</v>
      </c>
      <c r="I76">
        <v>0</v>
      </c>
      <c r="J76">
        <v>49.89</v>
      </c>
      <c r="K76">
        <v>198.73</v>
      </c>
      <c r="L76">
        <v>0</v>
      </c>
      <c r="M76">
        <v>648.62</v>
      </c>
      <c r="N76">
        <v>181.08</v>
      </c>
      <c r="O76">
        <v>0</v>
      </c>
      <c r="P76">
        <v>0</v>
      </c>
      <c r="Q76">
        <v>0</v>
      </c>
      <c r="R76">
        <v>0</v>
      </c>
      <c r="S76">
        <v>56.58</v>
      </c>
      <c r="T76">
        <v>0</v>
      </c>
      <c r="U76">
        <v>12.649999999999999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214.04</v>
      </c>
      <c r="AC76">
        <v>0</v>
      </c>
      <c r="AD76">
        <v>464.35</v>
      </c>
      <c r="AE76">
        <v>184.26999999999998</v>
      </c>
      <c r="AF76">
        <v>49.89</v>
      </c>
      <c r="AG76">
        <v>33.33</v>
      </c>
      <c r="AH76">
        <v>49.89</v>
      </c>
      <c r="AI76" s="5">
        <f t="shared" si="6"/>
        <v>16.666666666666668</v>
      </c>
      <c r="AJ76">
        <v>66.760000000000005</v>
      </c>
    </row>
    <row r="77" spans="1:36" x14ac:dyDescent="0.25">
      <c r="A77" t="s">
        <v>125</v>
      </c>
      <c r="B77" t="s">
        <v>43</v>
      </c>
      <c r="C77" t="s">
        <v>38</v>
      </c>
      <c r="D77">
        <v>706.46</v>
      </c>
      <c r="E77" s="4">
        <f t="shared" si="7"/>
        <v>0</v>
      </c>
      <c r="F77" s="4">
        <f t="shared" si="5"/>
        <v>706.46</v>
      </c>
      <c r="G77">
        <v>400</v>
      </c>
      <c r="I77">
        <v>0</v>
      </c>
      <c r="J77">
        <v>0</v>
      </c>
      <c r="K77">
        <v>306.45999999999998</v>
      </c>
      <c r="L77">
        <v>0</v>
      </c>
      <c r="M77">
        <v>706.46</v>
      </c>
      <c r="N77">
        <v>181.08</v>
      </c>
      <c r="O77">
        <v>0</v>
      </c>
      <c r="P77">
        <v>0</v>
      </c>
      <c r="Q77">
        <v>0</v>
      </c>
      <c r="R77">
        <v>0</v>
      </c>
      <c r="S77">
        <v>66.760000000000005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85.47</v>
      </c>
      <c r="AC77">
        <v>0</v>
      </c>
      <c r="AD77">
        <v>333.31000000000006</v>
      </c>
      <c r="AE77">
        <v>373.15</v>
      </c>
      <c r="AF77">
        <v>58.87</v>
      </c>
      <c r="AG77">
        <v>33.33</v>
      </c>
      <c r="AH77">
        <v>58.87</v>
      </c>
      <c r="AI77" s="5">
        <f t="shared" si="6"/>
        <v>16.666666666666668</v>
      </c>
      <c r="AJ77">
        <v>78.77</v>
      </c>
    </row>
    <row r="78" spans="1:36" x14ac:dyDescent="0.25">
      <c r="A78" t="s">
        <v>126</v>
      </c>
      <c r="B78" t="s">
        <v>46</v>
      </c>
      <c r="C78" t="s">
        <v>47</v>
      </c>
      <c r="D78">
        <v>446.01</v>
      </c>
      <c r="E78" s="4">
        <f t="shared" si="7"/>
        <v>0</v>
      </c>
      <c r="F78" s="4">
        <f t="shared" si="5"/>
        <v>446.01</v>
      </c>
      <c r="G78">
        <v>407.76</v>
      </c>
      <c r="I78">
        <v>0</v>
      </c>
      <c r="J78">
        <v>0</v>
      </c>
      <c r="K78">
        <v>38.25</v>
      </c>
      <c r="L78">
        <v>0</v>
      </c>
      <c r="M78">
        <v>446.01</v>
      </c>
      <c r="N78">
        <v>184.59</v>
      </c>
      <c r="O78">
        <v>0</v>
      </c>
      <c r="P78">
        <v>0</v>
      </c>
      <c r="Q78">
        <v>0</v>
      </c>
      <c r="R78">
        <v>0</v>
      </c>
      <c r="S78">
        <v>42.15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66.05</v>
      </c>
      <c r="AC78">
        <v>0</v>
      </c>
      <c r="AD78">
        <v>292.79000000000002</v>
      </c>
      <c r="AE78">
        <v>153.21999999999997</v>
      </c>
      <c r="AF78">
        <v>37.17</v>
      </c>
      <c r="AG78">
        <v>33.33</v>
      </c>
      <c r="AH78">
        <v>37.17</v>
      </c>
      <c r="AI78" s="5">
        <f t="shared" si="6"/>
        <v>16.989999999999998</v>
      </c>
      <c r="AJ78">
        <v>49.73</v>
      </c>
    </row>
    <row r="79" spans="1:36" x14ac:dyDescent="0.25">
      <c r="A79" t="s">
        <v>127</v>
      </c>
      <c r="B79" t="s">
        <v>46</v>
      </c>
      <c r="C79" t="s">
        <v>47</v>
      </c>
      <c r="D79">
        <v>1300</v>
      </c>
      <c r="E79" s="4">
        <f t="shared" si="7"/>
        <v>0</v>
      </c>
      <c r="F79" s="4">
        <f t="shared" si="5"/>
        <v>1300</v>
      </c>
      <c r="G79">
        <v>1300</v>
      </c>
      <c r="I79">
        <v>0</v>
      </c>
      <c r="J79">
        <v>108.33</v>
      </c>
      <c r="K79">
        <v>0</v>
      </c>
      <c r="L79">
        <v>0</v>
      </c>
      <c r="M79">
        <v>1408.33</v>
      </c>
      <c r="N79">
        <v>588.51</v>
      </c>
      <c r="O79">
        <v>0</v>
      </c>
      <c r="P79">
        <v>0</v>
      </c>
      <c r="Q79">
        <v>0</v>
      </c>
      <c r="R79">
        <v>0</v>
      </c>
      <c r="S79">
        <v>122.85</v>
      </c>
      <c r="T79">
        <v>0</v>
      </c>
      <c r="U79">
        <v>21.85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733.21</v>
      </c>
      <c r="AE79">
        <v>675.11999999999989</v>
      </c>
      <c r="AF79">
        <v>108.33</v>
      </c>
      <c r="AG79">
        <v>33.33</v>
      </c>
      <c r="AH79">
        <v>108.33</v>
      </c>
      <c r="AI79" s="5">
        <f t="shared" si="6"/>
        <v>54.166666666666664</v>
      </c>
      <c r="AJ79">
        <v>144.94999999999999</v>
      </c>
    </row>
    <row r="80" spans="1:36" x14ac:dyDescent="0.25">
      <c r="A80" t="s">
        <v>128</v>
      </c>
      <c r="B80" t="s">
        <v>82</v>
      </c>
      <c r="C80" t="s">
        <v>38</v>
      </c>
      <c r="D80">
        <v>2600</v>
      </c>
      <c r="E80" s="4">
        <f t="shared" si="7"/>
        <v>0</v>
      </c>
      <c r="F80" s="4">
        <f t="shared" si="5"/>
        <v>2600</v>
      </c>
      <c r="G80">
        <v>2600</v>
      </c>
      <c r="I80">
        <v>0</v>
      </c>
      <c r="J80">
        <v>216.66</v>
      </c>
      <c r="K80">
        <v>0</v>
      </c>
      <c r="L80">
        <v>0</v>
      </c>
      <c r="M80">
        <v>2816.66</v>
      </c>
      <c r="N80">
        <v>864.02</v>
      </c>
      <c r="O80">
        <v>0</v>
      </c>
      <c r="P80">
        <v>0</v>
      </c>
      <c r="Q80">
        <v>0</v>
      </c>
      <c r="R80">
        <v>0</v>
      </c>
      <c r="S80">
        <v>245.7</v>
      </c>
      <c r="T80">
        <v>19.649999999999999</v>
      </c>
      <c r="U80">
        <v>5.75</v>
      </c>
      <c r="V80">
        <v>0</v>
      </c>
      <c r="W80">
        <v>0</v>
      </c>
      <c r="X80">
        <v>0</v>
      </c>
      <c r="Y80">
        <v>0</v>
      </c>
      <c r="Z80">
        <v>0</v>
      </c>
      <c r="AA80">
        <v>478.7</v>
      </c>
      <c r="AB80">
        <v>122.55</v>
      </c>
      <c r="AC80">
        <v>313</v>
      </c>
      <c r="AD80">
        <v>2049.37</v>
      </c>
      <c r="AE80">
        <v>767.29</v>
      </c>
      <c r="AF80">
        <v>216.67</v>
      </c>
      <c r="AG80">
        <v>33.33</v>
      </c>
      <c r="AH80">
        <v>216.66</v>
      </c>
      <c r="AI80" s="5">
        <f t="shared" si="6"/>
        <v>108.33333333333333</v>
      </c>
      <c r="AJ80">
        <v>289.89999999999998</v>
      </c>
    </row>
    <row r="81" spans="1:36" x14ac:dyDescent="0.25">
      <c r="A81" t="s">
        <v>129</v>
      </c>
      <c r="B81" t="s">
        <v>46</v>
      </c>
      <c r="C81" t="s">
        <v>47</v>
      </c>
      <c r="D81">
        <v>400</v>
      </c>
      <c r="E81" s="4">
        <f t="shared" si="7"/>
        <v>0</v>
      </c>
      <c r="F81" s="4">
        <f t="shared" si="5"/>
        <v>400</v>
      </c>
      <c r="G81">
        <v>400</v>
      </c>
      <c r="I81">
        <v>0</v>
      </c>
      <c r="J81">
        <v>33.33</v>
      </c>
      <c r="K81">
        <v>0</v>
      </c>
      <c r="L81">
        <v>0</v>
      </c>
      <c r="M81">
        <v>433.33</v>
      </c>
      <c r="N81">
        <v>181.08</v>
      </c>
      <c r="O81">
        <v>0</v>
      </c>
      <c r="P81">
        <v>0</v>
      </c>
      <c r="Q81">
        <v>0</v>
      </c>
      <c r="R81">
        <v>0</v>
      </c>
      <c r="S81">
        <v>37.799999999999997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23.57</v>
      </c>
      <c r="AC81">
        <v>0</v>
      </c>
      <c r="AD81">
        <v>242.45</v>
      </c>
      <c r="AE81">
        <v>190.88</v>
      </c>
      <c r="AF81">
        <v>33.33</v>
      </c>
      <c r="AG81">
        <v>33.33</v>
      </c>
      <c r="AH81">
        <v>33.33</v>
      </c>
      <c r="AI81" s="5">
        <f t="shared" si="6"/>
        <v>16.666666666666668</v>
      </c>
      <c r="AJ81">
        <v>44.6</v>
      </c>
    </row>
    <row r="82" spans="1:36" x14ac:dyDescent="0.25">
      <c r="A82" t="s">
        <v>130</v>
      </c>
      <c r="B82" t="s">
        <v>40</v>
      </c>
      <c r="C82" t="s">
        <v>38</v>
      </c>
      <c r="D82">
        <v>519.41</v>
      </c>
      <c r="E82" s="4">
        <f t="shared" si="7"/>
        <v>0</v>
      </c>
      <c r="F82" s="4">
        <f t="shared" si="5"/>
        <v>519.41</v>
      </c>
      <c r="G82">
        <v>400</v>
      </c>
      <c r="I82">
        <v>0</v>
      </c>
      <c r="J82">
        <v>43.28</v>
      </c>
      <c r="K82">
        <v>119.41</v>
      </c>
      <c r="L82">
        <v>0</v>
      </c>
      <c r="M82">
        <v>562.69000000000005</v>
      </c>
      <c r="N82">
        <v>181.08</v>
      </c>
      <c r="O82">
        <v>0</v>
      </c>
      <c r="P82">
        <v>0</v>
      </c>
      <c r="Q82">
        <v>0</v>
      </c>
      <c r="R82">
        <v>0</v>
      </c>
      <c r="S82">
        <v>49.08</v>
      </c>
      <c r="T82">
        <v>0</v>
      </c>
      <c r="U82">
        <v>23</v>
      </c>
      <c r="V82">
        <v>0</v>
      </c>
      <c r="W82">
        <v>0</v>
      </c>
      <c r="X82">
        <v>0</v>
      </c>
      <c r="Y82">
        <v>0</v>
      </c>
      <c r="Z82">
        <v>0</v>
      </c>
      <c r="AA82">
        <v>193.88</v>
      </c>
      <c r="AB82">
        <v>21.52</v>
      </c>
      <c r="AC82">
        <v>0</v>
      </c>
      <c r="AD82">
        <v>468.56</v>
      </c>
      <c r="AE82">
        <v>94.130000000000052</v>
      </c>
      <c r="AF82">
        <v>43.28</v>
      </c>
      <c r="AG82">
        <v>33.33</v>
      </c>
      <c r="AH82">
        <v>43.28</v>
      </c>
      <c r="AI82" s="5">
        <f t="shared" si="6"/>
        <v>16.666666666666668</v>
      </c>
      <c r="AJ82">
        <v>57.91</v>
      </c>
    </row>
    <row r="83" spans="1:36" x14ac:dyDescent="0.25">
      <c r="A83" t="s">
        <v>131</v>
      </c>
      <c r="B83" t="s">
        <v>43</v>
      </c>
      <c r="C83" t="s">
        <v>38</v>
      </c>
      <c r="D83">
        <v>763.37</v>
      </c>
      <c r="E83" s="4">
        <f t="shared" si="7"/>
        <v>0</v>
      </c>
      <c r="F83" s="4">
        <f t="shared" si="5"/>
        <v>763.37</v>
      </c>
      <c r="G83">
        <v>480</v>
      </c>
      <c r="I83">
        <v>0</v>
      </c>
      <c r="J83">
        <v>63.61</v>
      </c>
      <c r="K83">
        <v>283.37</v>
      </c>
      <c r="L83">
        <v>0</v>
      </c>
      <c r="M83">
        <v>826.98</v>
      </c>
      <c r="N83">
        <v>217.3</v>
      </c>
      <c r="O83">
        <v>0</v>
      </c>
      <c r="P83">
        <v>0</v>
      </c>
      <c r="Q83">
        <v>0</v>
      </c>
      <c r="R83">
        <v>0</v>
      </c>
      <c r="S83">
        <v>72.14</v>
      </c>
      <c r="T83">
        <v>0</v>
      </c>
      <c r="U83">
        <v>12.649999999999999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68.64</v>
      </c>
      <c r="AC83">
        <v>0</v>
      </c>
      <c r="AD83">
        <v>370.72999999999996</v>
      </c>
      <c r="AE83">
        <v>456.25000000000006</v>
      </c>
      <c r="AF83">
        <v>63.61</v>
      </c>
      <c r="AG83">
        <v>33.33</v>
      </c>
      <c r="AH83">
        <v>63.61</v>
      </c>
      <c r="AI83" s="5">
        <f t="shared" si="6"/>
        <v>20</v>
      </c>
      <c r="AJ83">
        <v>85.12</v>
      </c>
    </row>
    <row r="84" spans="1:36" x14ac:dyDescent="0.25">
      <c r="A84" t="s">
        <v>132</v>
      </c>
      <c r="B84" t="s">
        <v>68</v>
      </c>
      <c r="C84" t="s">
        <v>38</v>
      </c>
      <c r="D84">
        <v>657.04</v>
      </c>
      <c r="E84" s="4">
        <f t="shared" si="7"/>
        <v>0</v>
      </c>
      <c r="F84" s="4">
        <f t="shared" si="5"/>
        <v>657.04</v>
      </c>
      <c r="G84">
        <v>500</v>
      </c>
      <c r="I84">
        <v>0</v>
      </c>
      <c r="J84">
        <v>54.75</v>
      </c>
      <c r="K84">
        <v>157.04</v>
      </c>
      <c r="L84">
        <v>0</v>
      </c>
      <c r="M84">
        <v>711.79</v>
      </c>
      <c r="N84">
        <v>226.35</v>
      </c>
      <c r="O84">
        <v>0</v>
      </c>
      <c r="P84">
        <v>0</v>
      </c>
      <c r="Q84">
        <v>0</v>
      </c>
      <c r="R84">
        <v>0</v>
      </c>
      <c r="S84">
        <v>62.09</v>
      </c>
      <c r="T84">
        <v>0</v>
      </c>
      <c r="U84">
        <v>10.35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51.49</v>
      </c>
      <c r="AC84">
        <v>0</v>
      </c>
      <c r="AD84">
        <v>350.28000000000003</v>
      </c>
      <c r="AE84">
        <v>361.50999999999993</v>
      </c>
      <c r="AF84">
        <v>54.75</v>
      </c>
      <c r="AG84">
        <v>33.33</v>
      </c>
      <c r="AH84">
        <v>54.75</v>
      </c>
      <c r="AI84" s="5">
        <f t="shared" si="6"/>
        <v>20.833333333333332</v>
      </c>
      <c r="AJ84">
        <v>73.260000000000005</v>
      </c>
    </row>
    <row r="85" spans="1:36" x14ac:dyDescent="0.25">
      <c r="A85" s="8" t="s">
        <v>133</v>
      </c>
      <c r="B85" t="s">
        <v>53</v>
      </c>
      <c r="C85" t="s">
        <v>38</v>
      </c>
      <c r="D85">
        <v>133</v>
      </c>
      <c r="E85" s="4">
        <f t="shared" si="7"/>
        <v>0</v>
      </c>
      <c r="F85" s="4">
        <f t="shared" si="5"/>
        <v>133</v>
      </c>
      <c r="G85">
        <v>133</v>
      </c>
      <c r="I85">
        <v>0</v>
      </c>
      <c r="J85">
        <v>11.08</v>
      </c>
      <c r="K85">
        <v>0</v>
      </c>
      <c r="L85">
        <v>0</v>
      </c>
      <c r="M85">
        <v>144.08000000000001</v>
      </c>
      <c r="N85">
        <v>60.21</v>
      </c>
      <c r="O85">
        <v>0</v>
      </c>
      <c r="P85">
        <v>0</v>
      </c>
      <c r="Q85">
        <v>0</v>
      </c>
      <c r="R85">
        <v>0</v>
      </c>
      <c r="S85">
        <v>12.57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72.78</v>
      </c>
      <c r="AE85">
        <v>71.300000000000011</v>
      </c>
      <c r="AF85">
        <v>11.08</v>
      </c>
      <c r="AG85">
        <v>33.33</v>
      </c>
      <c r="AH85">
        <v>11.08</v>
      </c>
      <c r="AI85" s="5">
        <f t="shared" si="6"/>
        <v>5.541666666666667</v>
      </c>
      <c r="AJ85">
        <v>14.83</v>
      </c>
    </row>
    <row r="86" spans="1:36" x14ac:dyDescent="0.25">
      <c r="A86" t="s">
        <v>134</v>
      </c>
      <c r="B86" t="s">
        <v>40</v>
      </c>
      <c r="C86" t="s">
        <v>38</v>
      </c>
      <c r="D86">
        <v>469.27</v>
      </c>
      <c r="E86" s="4">
        <f t="shared" si="7"/>
        <v>0</v>
      </c>
      <c r="F86" s="4">
        <f t="shared" si="5"/>
        <v>469.27</v>
      </c>
      <c r="G86">
        <v>450</v>
      </c>
      <c r="I86">
        <v>0</v>
      </c>
      <c r="J86">
        <v>0</v>
      </c>
      <c r="K86">
        <v>19.27</v>
      </c>
      <c r="L86">
        <v>0</v>
      </c>
      <c r="M86">
        <v>469.27</v>
      </c>
      <c r="N86">
        <v>203.72</v>
      </c>
      <c r="O86">
        <v>0</v>
      </c>
      <c r="P86">
        <v>0</v>
      </c>
      <c r="Q86">
        <v>0</v>
      </c>
      <c r="R86">
        <v>0</v>
      </c>
      <c r="S86">
        <v>44.35</v>
      </c>
      <c r="T86">
        <v>0</v>
      </c>
      <c r="U86">
        <v>9.1999999999999993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257.27</v>
      </c>
      <c r="AE86">
        <v>212</v>
      </c>
      <c r="AF86">
        <v>39.11</v>
      </c>
      <c r="AG86">
        <v>33.33</v>
      </c>
      <c r="AH86">
        <v>39.1</v>
      </c>
      <c r="AI86" s="5">
        <f t="shared" si="6"/>
        <v>18.75</v>
      </c>
      <c r="AJ86">
        <v>52.32</v>
      </c>
    </row>
    <row r="87" spans="1:36" x14ac:dyDescent="0.25">
      <c r="A87" t="s">
        <v>135</v>
      </c>
      <c r="B87" t="s">
        <v>53</v>
      </c>
      <c r="C87" t="s">
        <v>38</v>
      </c>
      <c r="D87">
        <v>1000</v>
      </c>
      <c r="E87" s="4">
        <f t="shared" si="7"/>
        <v>0</v>
      </c>
      <c r="F87" s="4">
        <f t="shared" si="5"/>
        <v>1000</v>
      </c>
      <c r="G87">
        <v>1000</v>
      </c>
      <c r="I87">
        <v>0</v>
      </c>
      <c r="J87">
        <v>0</v>
      </c>
      <c r="K87">
        <v>0</v>
      </c>
      <c r="L87">
        <v>0</v>
      </c>
      <c r="M87">
        <v>1000</v>
      </c>
      <c r="N87">
        <v>452.7</v>
      </c>
      <c r="O87">
        <v>0</v>
      </c>
      <c r="P87">
        <v>0</v>
      </c>
      <c r="Q87">
        <v>0</v>
      </c>
      <c r="R87">
        <v>0</v>
      </c>
      <c r="S87">
        <v>94.5</v>
      </c>
      <c r="T87">
        <v>0</v>
      </c>
      <c r="U87">
        <v>23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30.54</v>
      </c>
      <c r="AC87">
        <v>0</v>
      </c>
      <c r="AD87">
        <v>600.74</v>
      </c>
      <c r="AE87">
        <v>399.26</v>
      </c>
      <c r="AF87">
        <v>83.33</v>
      </c>
      <c r="AG87">
        <v>33.33</v>
      </c>
      <c r="AH87">
        <v>0</v>
      </c>
      <c r="AI87" s="5">
        <f t="shared" si="6"/>
        <v>41.666666666666664</v>
      </c>
      <c r="AJ87">
        <v>111.5</v>
      </c>
    </row>
    <row r="88" spans="1:36" x14ac:dyDescent="0.25">
      <c r="A88" t="s">
        <v>136</v>
      </c>
      <c r="B88" t="s">
        <v>46</v>
      </c>
      <c r="C88" t="s">
        <v>47</v>
      </c>
      <c r="D88">
        <v>700</v>
      </c>
      <c r="E88" s="4">
        <f t="shared" si="7"/>
        <v>0</v>
      </c>
      <c r="F88" s="4">
        <f t="shared" si="5"/>
        <v>700</v>
      </c>
      <c r="G88">
        <v>700</v>
      </c>
      <c r="I88">
        <v>0</v>
      </c>
      <c r="J88">
        <v>0</v>
      </c>
      <c r="K88">
        <v>0</v>
      </c>
      <c r="L88">
        <v>0</v>
      </c>
      <c r="M88">
        <v>700</v>
      </c>
      <c r="N88">
        <v>316.89</v>
      </c>
      <c r="O88">
        <v>0</v>
      </c>
      <c r="P88">
        <v>0</v>
      </c>
      <c r="Q88">
        <v>0</v>
      </c>
      <c r="R88">
        <v>0</v>
      </c>
      <c r="S88">
        <v>66.150000000000006</v>
      </c>
      <c r="T88">
        <v>0</v>
      </c>
      <c r="U88">
        <v>5.75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121.91</v>
      </c>
      <c r="AC88">
        <v>45</v>
      </c>
      <c r="AD88">
        <v>555.69999999999993</v>
      </c>
      <c r="AE88">
        <v>144.30000000000007</v>
      </c>
      <c r="AF88">
        <v>58.33</v>
      </c>
      <c r="AG88">
        <v>33.33</v>
      </c>
      <c r="AH88">
        <v>58.33</v>
      </c>
      <c r="AI88" s="5">
        <f t="shared" si="6"/>
        <v>29.166666666666668</v>
      </c>
      <c r="AJ88">
        <v>78.05</v>
      </c>
    </row>
    <row r="89" spans="1:36" x14ac:dyDescent="0.25">
      <c r="A89" t="s">
        <v>137</v>
      </c>
      <c r="B89" t="s">
        <v>53</v>
      </c>
      <c r="C89" t="s">
        <v>38</v>
      </c>
      <c r="D89">
        <v>981.11</v>
      </c>
      <c r="E89" s="4">
        <f t="shared" si="7"/>
        <v>0</v>
      </c>
      <c r="F89" s="4">
        <f t="shared" si="5"/>
        <v>981.11</v>
      </c>
      <c r="G89">
        <v>700</v>
      </c>
      <c r="I89">
        <v>0</v>
      </c>
      <c r="J89">
        <v>81.760000000000005</v>
      </c>
      <c r="K89">
        <v>281.11</v>
      </c>
      <c r="L89">
        <v>0</v>
      </c>
      <c r="M89">
        <v>1062.8699999999999</v>
      </c>
      <c r="N89">
        <v>316.89</v>
      </c>
      <c r="O89">
        <v>0</v>
      </c>
      <c r="P89">
        <v>0</v>
      </c>
      <c r="Q89">
        <v>0</v>
      </c>
      <c r="R89">
        <v>33.46</v>
      </c>
      <c r="S89">
        <v>92.71</v>
      </c>
      <c r="T89">
        <v>0</v>
      </c>
      <c r="U89">
        <v>21.85</v>
      </c>
      <c r="V89">
        <v>0</v>
      </c>
      <c r="W89">
        <v>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100</v>
      </c>
      <c r="AD89">
        <v>584.91</v>
      </c>
      <c r="AE89">
        <v>477.95999999999992</v>
      </c>
      <c r="AF89">
        <v>81.760000000000005</v>
      </c>
      <c r="AG89">
        <v>33.33</v>
      </c>
      <c r="AH89">
        <v>81.760000000000005</v>
      </c>
      <c r="AI89" s="5">
        <f t="shared" si="6"/>
        <v>29.166666666666668</v>
      </c>
      <c r="AJ89">
        <v>109.39</v>
      </c>
    </row>
    <row r="90" spans="1:36" x14ac:dyDescent="0.25">
      <c r="A90" t="s">
        <v>138</v>
      </c>
      <c r="B90" t="s">
        <v>123</v>
      </c>
      <c r="C90" t="s">
        <v>104</v>
      </c>
      <c r="D90">
        <v>572.42999999999995</v>
      </c>
      <c r="E90" s="4">
        <f t="shared" si="7"/>
        <v>0</v>
      </c>
      <c r="F90" s="4">
        <f t="shared" si="5"/>
        <v>572.43000000000006</v>
      </c>
      <c r="G90">
        <v>400</v>
      </c>
      <c r="I90">
        <v>0</v>
      </c>
      <c r="J90">
        <v>0</v>
      </c>
      <c r="K90">
        <v>172.43</v>
      </c>
      <c r="L90">
        <v>0</v>
      </c>
      <c r="M90">
        <v>572.43000000000006</v>
      </c>
      <c r="N90">
        <v>181.08</v>
      </c>
      <c r="O90">
        <v>0</v>
      </c>
      <c r="P90">
        <v>0</v>
      </c>
      <c r="Q90">
        <v>0</v>
      </c>
      <c r="R90">
        <v>0</v>
      </c>
      <c r="S90">
        <v>54.09</v>
      </c>
      <c r="T90">
        <v>0</v>
      </c>
      <c r="U90">
        <v>16.100000000000001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251.27</v>
      </c>
      <c r="AE90">
        <v>321.16000000000008</v>
      </c>
      <c r="AF90">
        <v>47.7</v>
      </c>
      <c r="AG90">
        <v>33.33</v>
      </c>
      <c r="AH90">
        <v>0</v>
      </c>
      <c r="AI90" s="5">
        <f t="shared" si="6"/>
        <v>16.666666666666668</v>
      </c>
      <c r="AJ90">
        <v>63.83</v>
      </c>
    </row>
    <row r="91" spans="1:36" x14ac:dyDescent="0.25">
      <c r="A91" t="s">
        <v>139</v>
      </c>
      <c r="B91" t="s">
        <v>68</v>
      </c>
      <c r="C91" t="s">
        <v>38</v>
      </c>
      <c r="D91">
        <v>625.23</v>
      </c>
      <c r="E91" s="4">
        <f t="shared" si="7"/>
        <v>0</v>
      </c>
      <c r="F91" s="4">
        <f t="shared" si="5"/>
        <v>625.23</v>
      </c>
      <c r="G91">
        <v>450</v>
      </c>
      <c r="I91">
        <v>0</v>
      </c>
      <c r="J91">
        <v>0</v>
      </c>
      <c r="K91">
        <v>175.23</v>
      </c>
      <c r="L91">
        <v>0</v>
      </c>
      <c r="M91">
        <v>625.23</v>
      </c>
      <c r="N91">
        <v>203.72</v>
      </c>
      <c r="O91">
        <v>0</v>
      </c>
      <c r="P91">
        <v>0</v>
      </c>
      <c r="Q91">
        <v>0</v>
      </c>
      <c r="R91">
        <v>0</v>
      </c>
      <c r="S91">
        <v>59.08</v>
      </c>
      <c r="T91">
        <v>0</v>
      </c>
      <c r="U91">
        <v>3.45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280.95999999999998</v>
      </c>
      <c r="AC91">
        <v>0</v>
      </c>
      <c r="AD91">
        <v>547.21</v>
      </c>
      <c r="AE91">
        <v>78.019999999999982</v>
      </c>
      <c r="AF91">
        <v>52.1</v>
      </c>
      <c r="AG91">
        <v>33.33</v>
      </c>
      <c r="AH91">
        <v>52.1</v>
      </c>
      <c r="AI91" s="5">
        <f t="shared" si="6"/>
        <v>18.75</v>
      </c>
      <c r="AJ91">
        <v>69.709999999999994</v>
      </c>
    </row>
    <row r="92" spans="1:36" x14ac:dyDescent="0.25">
      <c r="A92" t="s">
        <v>140</v>
      </c>
      <c r="B92" t="s">
        <v>40</v>
      </c>
      <c r="C92" t="s">
        <v>38</v>
      </c>
      <c r="D92">
        <v>622.04</v>
      </c>
      <c r="E92" s="4">
        <f t="shared" si="7"/>
        <v>0</v>
      </c>
      <c r="F92" s="4">
        <f t="shared" si="5"/>
        <v>622.04</v>
      </c>
      <c r="G92">
        <v>450</v>
      </c>
      <c r="I92">
        <v>0</v>
      </c>
      <c r="J92">
        <v>0</v>
      </c>
      <c r="K92">
        <v>172.04</v>
      </c>
      <c r="L92">
        <v>0</v>
      </c>
      <c r="M92">
        <v>622.04</v>
      </c>
      <c r="N92">
        <v>203.72</v>
      </c>
      <c r="O92">
        <v>0</v>
      </c>
      <c r="P92">
        <v>0</v>
      </c>
      <c r="Q92">
        <v>0</v>
      </c>
      <c r="R92">
        <v>0</v>
      </c>
      <c r="S92">
        <v>58.78</v>
      </c>
      <c r="T92">
        <v>0</v>
      </c>
      <c r="U92">
        <v>21.85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183.19</v>
      </c>
      <c r="AC92">
        <v>0</v>
      </c>
      <c r="AD92">
        <v>467.54</v>
      </c>
      <c r="AE92">
        <v>154.49999999999994</v>
      </c>
      <c r="AF92">
        <v>51.84</v>
      </c>
      <c r="AG92">
        <v>33.33</v>
      </c>
      <c r="AH92">
        <v>51.83</v>
      </c>
      <c r="AI92" s="5">
        <f t="shared" si="6"/>
        <v>18.75</v>
      </c>
      <c r="AJ92">
        <v>69.36</v>
      </c>
    </row>
    <row r="93" spans="1:36" x14ac:dyDescent="0.25">
      <c r="A93" t="s">
        <v>141</v>
      </c>
      <c r="B93" t="s">
        <v>65</v>
      </c>
      <c r="C93" t="s">
        <v>38</v>
      </c>
      <c r="D93">
        <v>544.57000000000005</v>
      </c>
      <c r="E93" s="4">
        <f t="shared" si="7"/>
        <v>0</v>
      </c>
      <c r="F93" s="4">
        <f t="shared" si="5"/>
        <v>544.56999999999994</v>
      </c>
      <c r="G93">
        <v>400</v>
      </c>
      <c r="I93">
        <v>0</v>
      </c>
      <c r="J93">
        <v>45.38</v>
      </c>
      <c r="K93">
        <v>144.57</v>
      </c>
      <c r="L93">
        <v>0</v>
      </c>
      <c r="M93">
        <v>589.95000000000005</v>
      </c>
      <c r="N93">
        <v>181.08</v>
      </c>
      <c r="O93">
        <v>0</v>
      </c>
      <c r="P93">
        <v>0</v>
      </c>
      <c r="Q93">
        <v>0</v>
      </c>
      <c r="R93">
        <v>0</v>
      </c>
      <c r="S93">
        <v>51.46</v>
      </c>
      <c r="T93">
        <v>0</v>
      </c>
      <c r="U93">
        <v>11.5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244.04000000000002</v>
      </c>
      <c r="AE93">
        <v>345.91</v>
      </c>
      <c r="AF93">
        <v>45.38</v>
      </c>
      <c r="AG93">
        <v>33.33</v>
      </c>
      <c r="AH93">
        <v>45.38</v>
      </c>
      <c r="AI93" s="5">
        <f t="shared" si="6"/>
        <v>16.666666666666668</v>
      </c>
      <c r="AJ93">
        <v>60.72</v>
      </c>
    </row>
    <row r="94" spans="1:36" x14ac:dyDescent="0.25">
      <c r="A94" t="s">
        <v>142</v>
      </c>
      <c r="B94" t="s">
        <v>68</v>
      </c>
      <c r="C94" t="s">
        <v>38</v>
      </c>
      <c r="D94">
        <v>570.05999999999995</v>
      </c>
      <c r="E94" s="4">
        <f t="shared" si="7"/>
        <v>0</v>
      </c>
      <c r="F94" s="4">
        <f t="shared" si="5"/>
        <v>570.05999999999995</v>
      </c>
      <c r="G94">
        <v>400</v>
      </c>
      <c r="I94">
        <v>0</v>
      </c>
      <c r="J94">
        <v>47.5</v>
      </c>
      <c r="K94">
        <v>170.06</v>
      </c>
      <c r="L94">
        <v>0</v>
      </c>
      <c r="M94">
        <v>617.55999999999995</v>
      </c>
      <c r="N94">
        <v>181.08</v>
      </c>
      <c r="O94">
        <v>0</v>
      </c>
      <c r="P94">
        <v>0</v>
      </c>
      <c r="Q94">
        <v>0</v>
      </c>
      <c r="R94">
        <v>0</v>
      </c>
      <c r="S94">
        <v>53.87</v>
      </c>
      <c r="T94">
        <v>0</v>
      </c>
      <c r="U94">
        <v>6.9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241.85000000000002</v>
      </c>
      <c r="AE94">
        <v>375.70999999999992</v>
      </c>
      <c r="AF94">
        <v>47.51</v>
      </c>
      <c r="AG94">
        <v>33.33</v>
      </c>
      <c r="AH94">
        <v>47.5</v>
      </c>
      <c r="AI94" s="5">
        <f t="shared" si="6"/>
        <v>16.666666666666668</v>
      </c>
      <c r="AJ94">
        <v>63.56</v>
      </c>
    </row>
    <row r="95" spans="1:36" x14ac:dyDescent="0.25">
      <c r="A95" t="s">
        <v>143</v>
      </c>
      <c r="B95" t="s">
        <v>40</v>
      </c>
      <c r="C95" t="s">
        <v>38</v>
      </c>
      <c r="D95">
        <v>636.12</v>
      </c>
      <c r="E95" s="4">
        <f t="shared" si="7"/>
        <v>0</v>
      </c>
      <c r="F95" s="4">
        <f t="shared" si="5"/>
        <v>636.12</v>
      </c>
      <c r="G95">
        <v>450</v>
      </c>
      <c r="I95">
        <v>0</v>
      </c>
      <c r="J95">
        <v>0</v>
      </c>
      <c r="K95">
        <v>186.12</v>
      </c>
      <c r="L95">
        <v>0</v>
      </c>
      <c r="M95">
        <v>636.12</v>
      </c>
      <c r="N95">
        <v>203.72</v>
      </c>
      <c r="O95">
        <v>0</v>
      </c>
      <c r="P95">
        <v>0</v>
      </c>
      <c r="Q95">
        <v>0</v>
      </c>
      <c r="R95">
        <v>0</v>
      </c>
      <c r="S95">
        <v>60.11</v>
      </c>
      <c r="T95">
        <v>0</v>
      </c>
      <c r="U95">
        <v>16.100000000000001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279.93</v>
      </c>
      <c r="AE95">
        <v>356.19</v>
      </c>
      <c r="AF95">
        <v>53.01</v>
      </c>
      <c r="AG95">
        <v>33.33</v>
      </c>
      <c r="AH95">
        <v>0</v>
      </c>
      <c r="AI95" s="5">
        <f t="shared" si="6"/>
        <v>18.75</v>
      </c>
      <c r="AJ95">
        <v>70.930000000000007</v>
      </c>
    </row>
    <row r="96" spans="1:36" x14ac:dyDescent="0.25">
      <c r="A96" t="s">
        <v>144</v>
      </c>
      <c r="B96" t="s">
        <v>49</v>
      </c>
      <c r="C96" t="s">
        <v>38</v>
      </c>
      <c r="D96">
        <v>1147.2</v>
      </c>
      <c r="E96" s="4">
        <f t="shared" si="7"/>
        <v>0</v>
      </c>
      <c r="F96" s="4">
        <f t="shared" si="5"/>
        <v>1147.2</v>
      </c>
      <c r="G96">
        <v>790</v>
      </c>
      <c r="I96">
        <v>0</v>
      </c>
      <c r="J96">
        <v>0</v>
      </c>
      <c r="K96">
        <v>357.2</v>
      </c>
      <c r="L96">
        <v>0</v>
      </c>
      <c r="M96">
        <v>1147.2</v>
      </c>
      <c r="N96">
        <v>357.63</v>
      </c>
      <c r="O96">
        <v>0</v>
      </c>
      <c r="P96">
        <v>0</v>
      </c>
      <c r="Q96">
        <v>0</v>
      </c>
      <c r="R96">
        <v>39.119999999999997</v>
      </c>
      <c r="S96">
        <v>108.41</v>
      </c>
      <c r="T96">
        <v>0</v>
      </c>
      <c r="U96">
        <v>9.1999999999999993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443</v>
      </c>
      <c r="AC96">
        <v>0</v>
      </c>
      <c r="AD96">
        <v>957.36</v>
      </c>
      <c r="AE96">
        <v>189.84000000000003</v>
      </c>
      <c r="AF96">
        <v>95.6</v>
      </c>
      <c r="AG96">
        <v>33.33</v>
      </c>
      <c r="AH96">
        <v>95.6</v>
      </c>
      <c r="AI96" s="5">
        <f t="shared" si="6"/>
        <v>32.916666666666664</v>
      </c>
      <c r="AJ96">
        <v>127.91</v>
      </c>
    </row>
    <row r="97" spans="1:36" x14ac:dyDescent="0.25">
      <c r="A97" t="s">
        <v>145</v>
      </c>
      <c r="B97" t="s">
        <v>40</v>
      </c>
      <c r="C97" t="s">
        <v>38</v>
      </c>
      <c r="D97">
        <v>540.02</v>
      </c>
      <c r="E97" s="4">
        <f t="shared" si="7"/>
        <v>0</v>
      </c>
      <c r="F97" s="4">
        <f t="shared" si="5"/>
        <v>540.02</v>
      </c>
      <c r="G97">
        <v>400</v>
      </c>
      <c r="I97">
        <v>0</v>
      </c>
      <c r="J97">
        <v>45</v>
      </c>
      <c r="K97">
        <v>140.02000000000001</v>
      </c>
      <c r="L97">
        <v>0</v>
      </c>
      <c r="M97">
        <v>585.02</v>
      </c>
      <c r="N97">
        <v>181.08</v>
      </c>
      <c r="O97">
        <v>0</v>
      </c>
      <c r="P97">
        <v>0</v>
      </c>
      <c r="Q97">
        <v>0</v>
      </c>
      <c r="R97">
        <v>0</v>
      </c>
      <c r="S97">
        <v>51.03</v>
      </c>
      <c r="T97">
        <v>0</v>
      </c>
      <c r="U97">
        <v>18.399999999999999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49.33</v>
      </c>
      <c r="AC97">
        <v>0</v>
      </c>
      <c r="AD97">
        <v>299.84000000000003</v>
      </c>
      <c r="AE97">
        <v>285.17999999999995</v>
      </c>
      <c r="AF97">
        <v>45</v>
      </c>
      <c r="AG97">
        <v>33.33</v>
      </c>
      <c r="AH97">
        <v>45</v>
      </c>
      <c r="AI97" s="5">
        <f t="shared" si="6"/>
        <v>16.666666666666668</v>
      </c>
      <c r="AJ97">
        <v>60.21</v>
      </c>
    </row>
    <row r="98" spans="1:36" x14ac:dyDescent="0.25">
      <c r="A98" t="s">
        <v>146</v>
      </c>
      <c r="B98" t="s">
        <v>53</v>
      </c>
      <c r="C98" t="s">
        <v>38</v>
      </c>
      <c r="D98">
        <v>589.44000000000005</v>
      </c>
      <c r="E98" s="4">
        <f t="shared" si="7"/>
        <v>0</v>
      </c>
      <c r="F98" s="4">
        <f t="shared" si="5"/>
        <v>589.44000000000005</v>
      </c>
      <c r="G98">
        <v>500</v>
      </c>
      <c r="I98">
        <v>0</v>
      </c>
      <c r="J98">
        <v>0</v>
      </c>
      <c r="K98">
        <v>89.44</v>
      </c>
      <c r="L98">
        <v>0</v>
      </c>
      <c r="M98">
        <v>589.44000000000005</v>
      </c>
      <c r="N98">
        <v>226.35</v>
      </c>
      <c r="O98">
        <v>0</v>
      </c>
      <c r="P98">
        <v>0</v>
      </c>
      <c r="Q98">
        <v>0</v>
      </c>
      <c r="R98">
        <v>0</v>
      </c>
      <c r="S98">
        <v>55.7</v>
      </c>
      <c r="T98">
        <v>0</v>
      </c>
      <c r="U98">
        <v>18.400000000000002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300.45</v>
      </c>
      <c r="AE98">
        <v>288.99000000000007</v>
      </c>
      <c r="AF98">
        <v>49.12</v>
      </c>
      <c r="AG98">
        <v>33.33</v>
      </c>
      <c r="AH98">
        <v>49.12</v>
      </c>
      <c r="AI98" s="5">
        <f t="shared" si="6"/>
        <v>20.833333333333332</v>
      </c>
      <c r="AJ98">
        <v>65.72</v>
      </c>
    </row>
    <row r="99" spans="1:36" x14ac:dyDescent="0.25">
      <c r="A99" t="s">
        <v>147</v>
      </c>
      <c r="B99" t="s">
        <v>55</v>
      </c>
      <c r="C99" t="s">
        <v>38</v>
      </c>
      <c r="D99">
        <v>597.13</v>
      </c>
      <c r="E99" s="4">
        <f t="shared" si="7"/>
        <v>0</v>
      </c>
      <c r="F99" s="4">
        <f t="shared" si="5"/>
        <v>597.13</v>
      </c>
      <c r="G99">
        <v>400</v>
      </c>
      <c r="I99">
        <v>0</v>
      </c>
      <c r="J99">
        <v>0</v>
      </c>
      <c r="K99">
        <v>197.13</v>
      </c>
      <c r="L99">
        <v>0</v>
      </c>
      <c r="M99">
        <v>597.13</v>
      </c>
      <c r="N99">
        <v>181.08</v>
      </c>
      <c r="O99">
        <v>0</v>
      </c>
      <c r="P99">
        <v>0</v>
      </c>
      <c r="Q99">
        <v>0</v>
      </c>
      <c r="R99">
        <v>0</v>
      </c>
      <c r="S99">
        <v>56.43</v>
      </c>
      <c r="T99">
        <v>0</v>
      </c>
      <c r="U99">
        <v>23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89.15</v>
      </c>
      <c r="AC99">
        <v>0</v>
      </c>
      <c r="AD99">
        <v>349.65999999999997</v>
      </c>
      <c r="AE99">
        <v>247.47000000000003</v>
      </c>
      <c r="AF99">
        <v>49.76</v>
      </c>
      <c r="AG99">
        <v>33.33</v>
      </c>
      <c r="AH99">
        <v>49.76</v>
      </c>
      <c r="AI99" s="5">
        <f t="shared" si="6"/>
        <v>16.666666666666668</v>
      </c>
      <c r="AJ99">
        <v>66.58</v>
      </c>
    </row>
    <row r="100" spans="1:36" x14ac:dyDescent="0.25">
      <c r="A100" t="s">
        <v>148</v>
      </c>
      <c r="B100" t="s">
        <v>123</v>
      </c>
      <c r="C100" t="s">
        <v>104</v>
      </c>
      <c r="D100">
        <v>697.6</v>
      </c>
      <c r="E100" s="4">
        <f t="shared" si="7"/>
        <v>0</v>
      </c>
      <c r="F100" s="4">
        <f t="shared" si="5"/>
        <v>697.6</v>
      </c>
      <c r="G100">
        <v>500</v>
      </c>
      <c r="I100">
        <v>0</v>
      </c>
      <c r="J100">
        <v>0</v>
      </c>
      <c r="K100">
        <v>197.6</v>
      </c>
      <c r="L100">
        <v>0</v>
      </c>
      <c r="M100">
        <v>697.6</v>
      </c>
      <c r="N100">
        <v>226.35</v>
      </c>
      <c r="O100">
        <v>0</v>
      </c>
      <c r="P100">
        <v>0</v>
      </c>
      <c r="Q100">
        <v>0</v>
      </c>
      <c r="R100">
        <v>0</v>
      </c>
      <c r="S100">
        <v>65.92</v>
      </c>
      <c r="T100">
        <v>0</v>
      </c>
      <c r="U100">
        <v>11.5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303.77</v>
      </c>
      <c r="AE100">
        <v>393.83000000000004</v>
      </c>
      <c r="AF100">
        <v>58.13</v>
      </c>
      <c r="AG100">
        <v>33.33</v>
      </c>
      <c r="AH100">
        <v>58.13</v>
      </c>
      <c r="AI100" s="5">
        <f t="shared" si="6"/>
        <v>20.833333333333332</v>
      </c>
      <c r="AJ100">
        <v>77.78</v>
      </c>
    </row>
    <row r="101" spans="1:36" x14ac:dyDescent="0.25">
      <c r="A101" t="s">
        <v>149</v>
      </c>
      <c r="B101" t="s">
        <v>43</v>
      </c>
      <c r="C101" t="s">
        <v>38</v>
      </c>
      <c r="D101">
        <v>879.14</v>
      </c>
      <c r="E101" s="4">
        <f t="shared" si="7"/>
        <v>0</v>
      </c>
      <c r="F101" s="4">
        <f t="shared" si="5"/>
        <v>879.14</v>
      </c>
      <c r="G101">
        <v>520</v>
      </c>
      <c r="I101">
        <v>0</v>
      </c>
      <c r="J101">
        <v>0</v>
      </c>
      <c r="K101">
        <v>359.14</v>
      </c>
      <c r="L101">
        <v>0</v>
      </c>
      <c r="M101">
        <v>879.14</v>
      </c>
      <c r="N101">
        <v>235.4</v>
      </c>
      <c r="O101">
        <v>0</v>
      </c>
      <c r="P101">
        <v>0</v>
      </c>
      <c r="Q101">
        <v>0</v>
      </c>
      <c r="R101">
        <v>0</v>
      </c>
      <c r="S101">
        <v>83.08</v>
      </c>
      <c r="T101">
        <v>0</v>
      </c>
      <c r="U101">
        <v>16.100000000000001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28.88</v>
      </c>
      <c r="AC101">
        <v>0</v>
      </c>
      <c r="AD101">
        <v>363.46000000000004</v>
      </c>
      <c r="AE101">
        <v>515.67999999999995</v>
      </c>
      <c r="AF101">
        <v>73.260000000000005</v>
      </c>
      <c r="AG101">
        <v>33.33</v>
      </c>
      <c r="AH101">
        <v>73.260000000000005</v>
      </c>
      <c r="AI101" s="5">
        <f t="shared" si="6"/>
        <v>21.666666666666668</v>
      </c>
      <c r="AJ101">
        <v>98.02</v>
      </c>
    </row>
    <row r="102" spans="1:36" x14ac:dyDescent="0.25">
      <c r="A102" t="s">
        <v>150</v>
      </c>
      <c r="B102" t="s">
        <v>65</v>
      </c>
      <c r="C102" t="s">
        <v>38</v>
      </c>
      <c r="D102">
        <v>552.66999999999996</v>
      </c>
      <c r="E102" s="4">
        <f t="shared" si="7"/>
        <v>0</v>
      </c>
      <c r="F102" s="4">
        <f t="shared" ref="F102:F133" si="8">+G102+I102+K102</f>
        <v>552.66999999999996</v>
      </c>
      <c r="G102">
        <v>400</v>
      </c>
      <c r="I102">
        <v>0</v>
      </c>
      <c r="J102">
        <v>46.05</v>
      </c>
      <c r="K102">
        <v>152.66999999999999</v>
      </c>
      <c r="L102">
        <v>0</v>
      </c>
      <c r="M102">
        <v>598.72</v>
      </c>
      <c r="N102">
        <v>181.08</v>
      </c>
      <c r="O102">
        <v>0</v>
      </c>
      <c r="P102">
        <v>0</v>
      </c>
      <c r="Q102">
        <v>0</v>
      </c>
      <c r="R102">
        <v>0</v>
      </c>
      <c r="S102">
        <v>52.23</v>
      </c>
      <c r="T102">
        <v>0</v>
      </c>
      <c r="U102">
        <v>6.9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44.3</v>
      </c>
      <c r="AC102">
        <v>0</v>
      </c>
      <c r="AD102">
        <v>284.51</v>
      </c>
      <c r="AE102">
        <v>314.21000000000004</v>
      </c>
      <c r="AF102">
        <v>46.06</v>
      </c>
      <c r="AG102">
        <v>33.33</v>
      </c>
      <c r="AH102">
        <v>46.05</v>
      </c>
      <c r="AI102" s="5">
        <f t="shared" ref="AI102:AI133" si="9">+G102/24</f>
        <v>16.666666666666668</v>
      </c>
      <c r="AJ102">
        <v>61.62</v>
      </c>
    </row>
    <row r="103" spans="1:36" x14ac:dyDescent="0.25">
      <c r="A103" t="s">
        <v>151</v>
      </c>
      <c r="B103" t="s">
        <v>46</v>
      </c>
      <c r="C103" t="s">
        <v>47</v>
      </c>
      <c r="D103">
        <v>5000</v>
      </c>
      <c r="E103" s="4">
        <f t="shared" si="7"/>
        <v>0</v>
      </c>
      <c r="F103" s="4">
        <f t="shared" si="8"/>
        <v>5000</v>
      </c>
      <c r="G103">
        <v>5000</v>
      </c>
      <c r="I103">
        <v>0</v>
      </c>
      <c r="J103">
        <v>416.65</v>
      </c>
      <c r="K103">
        <v>0</v>
      </c>
      <c r="L103">
        <v>0</v>
      </c>
      <c r="M103">
        <v>5416.65</v>
      </c>
      <c r="N103">
        <v>2263.5</v>
      </c>
      <c r="O103">
        <v>0</v>
      </c>
      <c r="P103">
        <v>0</v>
      </c>
      <c r="Q103">
        <v>0</v>
      </c>
      <c r="R103">
        <v>0</v>
      </c>
      <c r="S103">
        <v>472.5</v>
      </c>
      <c r="T103">
        <v>335.26</v>
      </c>
      <c r="U103">
        <v>17.25</v>
      </c>
      <c r="V103">
        <v>0</v>
      </c>
      <c r="W103">
        <v>257.67</v>
      </c>
      <c r="X103" s="4">
        <v>0</v>
      </c>
      <c r="Y103">
        <v>0</v>
      </c>
      <c r="Z103">
        <v>0</v>
      </c>
      <c r="AA103">
        <v>1192.51</v>
      </c>
      <c r="AB103">
        <v>363.12</v>
      </c>
      <c r="AC103">
        <v>338.5</v>
      </c>
      <c r="AD103">
        <v>5240.3100000000004</v>
      </c>
      <c r="AE103">
        <v>176.33999999999924</v>
      </c>
      <c r="AF103">
        <v>416.67</v>
      </c>
      <c r="AG103">
        <v>33.33</v>
      </c>
      <c r="AH103">
        <v>416.65</v>
      </c>
      <c r="AI103" s="5">
        <f t="shared" si="9"/>
        <v>208.33333333333334</v>
      </c>
      <c r="AJ103">
        <v>557.5</v>
      </c>
    </row>
    <row r="104" spans="1:36" x14ac:dyDescent="0.25">
      <c r="A104" t="s">
        <v>152</v>
      </c>
      <c r="B104" t="s">
        <v>104</v>
      </c>
      <c r="C104" t="s">
        <v>104</v>
      </c>
      <c r="D104">
        <v>1193</v>
      </c>
      <c r="E104" s="4">
        <f t="shared" si="7"/>
        <v>0</v>
      </c>
      <c r="F104" s="4">
        <f t="shared" si="8"/>
        <v>1193</v>
      </c>
      <c r="G104">
        <v>500</v>
      </c>
      <c r="H104">
        <v>65.489999999999995</v>
      </c>
      <c r="I104">
        <v>693</v>
      </c>
      <c r="J104">
        <v>99.41</v>
      </c>
      <c r="K104">
        <v>0</v>
      </c>
      <c r="L104">
        <v>0</v>
      </c>
      <c r="M104">
        <v>1357.9</v>
      </c>
      <c r="N104">
        <v>249.42000000000007</v>
      </c>
      <c r="O104">
        <v>0</v>
      </c>
      <c r="P104">
        <v>65.489999999999995</v>
      </c>
      <c r="Q104">
        <v>6.25</v>
      </c>
      <c r="R104">
        <v>0</v>
      </c>
      <c r="S104">
        <v>112.74</v>
      </c>
      <c r="T104">
        <v>0</v>
      </c>
      <c r="U104">
        <v>11.5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448.19</v>
      </c>
      <c r="AB104">
        <v>0</v>
      </c>
      <c r="AC104">
        <v>150</v>
      </c>
      <c r="AD104">
        <v>1043.5900000000001</v>
      </c>
      <c r="AE104">
        <v>314.30999999999995</v>
      </c>
      <c r="AF104">
        <v>99.42</v>
      </c>
      <c r="AG104">
        <v>33.33</v>
      </c>
      <c r="AH104">
        <v>99.41</v>
      </c>
      <c r="AI104" s="5">
        <f t="shared" si="9"/>
        <v>20.833333333333332</v>
      </c>
      <c r="AJ104">
        <v>55.75</v>
      </c>
    </row>
    <row r="105" spans="1:36" x14ac:dyDescent="0.25">
      <c r="A105" t="s">
        <v>153</v>
      </c>
      <c r="B105" t="s">
        <v>123</v>
      </c>
      <c r="C105" t="s">
        <v>104</v>
      </c>
      <c r="D105">
        <v>599.22</v>
      </c>
      <c r="E105" s="4">
        <f t="shared" si="7"/>
        <v>0</v>
      </c>
      <c r="F105" s="4">
        <f t="shared" si="8"/>
        <v>599.22</v>
      </c>
      <c r="G105">
        <v>400</v>
      </c>
      <c r="I105">
        <v>0</v>
      </c>
      <c r="J105">
        <v>0</v>
      </c>
      <c r="K105">
        <v>199.22</v>
      </c>
      <c r="L105">
        <v>0</v>
      </c>
      <c r="M105">
        <v>599.22</v>
      </c>
      <c r="N105">
        <v>181.08</v>
      </c>
      <c r="O105">
        <v>0</v>
      </c>
      <c r="P105">
        <v>0</v>
      </c>
      <c r="Q105">
        <v>0</v>
      </c>
      <c r="R105">
        <v>0</v>
      </c>
      <c r="S105">
        <v>56.63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237.71</v>
      </c>
      <c r="AE105">
        <v>361.51</v>
      </c>
      <c r="AF105">
        <v>49.94</v>
      </c>
      <c r="AG105">
        <v>33.33</v>
      </c>
      <c r="AH105">
        <v>0</v>
      </c>
      <c r="AI105" s="5">
        <f t="shared" si="9"/>
        <v>16.666666666666668</v>
      </c>
      <c r="AJ105">
        <v>66.81</v>
      </c>
    </row>
    <row r="106" spans="1:36" x14ac:dyDescent="0.25">
      <c r="A106" t="s">
        <v>154</v>
      </c>
      <c r="B106" t="s">
        <v>123</v>
      </c>
      <c r="C106" t="s">
        <v>104</v>
      </c>
      <c r="D106">
        <v>555.74</v>
      </c>
      <c r="E106" s="4">
        <f t="shared" si="7"/>
        <v>0</v>
      </c>
      <c r="F106" s="4">
        <f t="shared" si="8"/>
        <v>555.74</v>
      </c>
      <c r="G106">
        <v>400</v>
      </c>
      <c r="I106">
        <v>0</v>
      </c>
      <c r="J106">
        <v>0</v>
      </c>
      <c r="K106">
        <v>155.74</v>
      </c>
      <c r="L106">
        <v>0</v>
      </c>
      <c r="M106">
        <v>555.74</v>
      </c>
      <c r="N106">
        <v>181.08</v>
      </c>
      <c r="O106">
        <v>0</v>
      </c>
      <c r="P106">
        <v>0</v>
      </c>
      <c r="Q106">
        <v>0</v>
      </c>
      <c r="R106">
        <v>0</v>
      </c>
      <c r="S106">
        <v>52.52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233.60000000000002</v>
      </c>
      <c r="AE106">
        <v>322.14</v>
      </c>
      <c r="AF106">
        <v>46.31</v>
      </c>
      <c r="AG106">
        <v>33.33</v>
      </c>
      <c r="AH106">
        <v>0</v>
      </c>
      <c r="AI106" s="5">
        <f t="shared" si="9"/>
        <v>16.666666666666668</v>
      </c>
      <c r="AJ106">
        <v>61.97</v>
      </c>
    </row>
    <row r="107" spans="1:36" x14ac:dyDescent="0.25">
      <c r="A107" s="6" t="s">
        <v>155</v>
      </c>
      <c r="B107" t="s">
        <v>53</v>
      </c>
      <c r="C107" t="s">
        <v>38</v>
      </c>
      <c r="D107">
        <v>270</v>
      </c>
      <c r="E107" s="4">
        <f t="shared" si="7"/>
        <v>0</v>
      </c>
      <c r="F107" s="4">
        <f t="shared" si="8"/>
        <v>270</v>
      </c>
      <c r="G107">
        <v>270</v>
      </c>
      <c r="I107">
        <v>0</v>
      </c>
      <c r="J107">
        <v>0</v>
      </c>
      <c r="K107">
        <v>0</v>
      </c>
      <c r="L107">
        <v>0</v>
      </c>
      <c r="M107">
        <v>270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25.52</v>
      </c>
      <c r="T107">
        <v>0</v>
      </c>
      <c r="U107">
        <v>5.75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31.27</v>
      </c>
      <c r="AE107">
        <v>238.73</v>
      </c>
      <c r="AF107">
        <v>22.5</v>
      </c>
      <c r="AG107">
        <v>20</v>
      </c>
      <c r="AH107">
        <v>0</v>
      </c>
      <c r="AI107" s="5">
        <f t="shared" si="9"/>
        <v>11.25</v>
      </c>
      <c r="AJ107">
        <v>30.11</v>
      </c>
    </row>
    <row r="108" spans="1:36" x14ac:dyDescent="0.25">
      <c r="A108" t="s">
        <v>156</v>
      </c>
      <c r="B108" t="s">
        <v>43</v>
      </c>
      <c r="C108" t="s">
        <v>38</v>
      </c>
      <c r="D108">
        <v>629.27</v>
      </c>
      <c r="E108" s="4">
        <f t="shared" si="7"/>
        <v>0</v>
      </c>
      <c r="F108" s="4">
        <f t="shared" si="8"/>
        <v>629.27</v>
      </c>
      <c r="G108">
        <v>400</v>
      </c>
      <c r="I108">
        <v>0</v>
      </c>
      <c r="J108">
        <v>52.44</v>
      </c>
      <c r="K108">
        <v>229.27</v>
      </c>
      <c r="L108">
        <v>0</v>
      </c>
      <c r="M108">
        <v>681.71</v>
      </c>
      <c r="N108">
        <v>181.08</v>
      </c>
      <c r="O108">
        <v>0</v>
      </c>
      <c r="P108">
        <v>0</v>
      </c>
      <c r="Q108">
        <v>0</v>
      </c>
      <c r="R108">
        <v>0</v>
      </c>
      <c r="S108">
        <v>59.47</v>
      </c>
      <c r="T108">
        <v>0</v>
      </c>
      <c r="U108">
        <v>11.5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252.05</v>
      </c>
      <c r="AE108">
        <v>429.66</v>
      </c>
      <c r="AF108">
        <v>52.44</v>
      </c>
      <c r="AG108">
        <v>33.33</v>
      </c>
      <c r="AH108">
        <v>52.44</v>
      </c>
      <c r="AI108" s="5">
        <f t="shared" si="9"/>
        <v>16.666666666666668</v>
      </c>
      <c r="AJ108">
        <v>70.16</v>
      </c>
    </row>
    <row r="109" spans="1:36" x14ac:dyDescent="0.25">
      <c r="A109" t="s">
        <v>157</v>
      </c>
      <c r="B109" t="s">
        <v>55</v>
      </c>
      <c r="C109" t="s">
        <v>38</v>
      </c>
      <c r="D109">
        <v>636.51</v>
      </c>
      <c r="E109" s="4">
        <f t="shared" si="7"/>
        <v>0</v>
      </c>
      <c r="F109" s="4">
        <f t="shared" si="8"/>
        <v>636.51</v>
      </c>
      <c r="G109">
        <v>400</v>
      </c>
      <c r="I109">
        <v>0</v>
      </c>
      <c r="J109">
        <v>0</v>
      </c>
      <c r="K109">
        <v>236.51</v>
      </c>
      <c r="L109">
        <v>0</v>
      </c>
      <c r="M109">
        <v>636.51</v>
      </c>
      <c r="N109">
        <v>181.08</v>
      </c>
      <c r="O109">
        <v>0</v>
      </c>
      <c r="P109">
        <v>0</v>
      </c>
      <c r="Q109">
        <v>0</v>
      </c>
      <c r="R109">
        <v>0</v>
      </c>
      <c r="S109">
        <v>60.15</v>
      </c>
      <c r="T109">
        <v>0</v>
      </c>
      <c r="U109">
        <v>23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61.27</v>
      </c>
      <c r="AC109">
        <v>0</v>
      </c>
      <c r="AD109">
        <v>325.5</v>
      </c>
      <c r="AE109">
        <v>311.01</v>
      </c>
      <c r="AF109">
        <v>53.04</v>
      </c>
      <c r="AG109">
        <v>33.33</v>
      </c>
      <c r="AH109">
        <v>53.04</v>
      </c>
      <c r="AI109" s="5">
        <f t="shared" si="9"/>
        <v>16.666666666666668</v>
      </c>
      <c r="AJ109">
        <v>70.97</v>
      </c>
    </row>
    <row r="110" spans="1:36" x14ac:dyDescent="0.25">
      <c r="A110" t="s">
        <v>158</v>
      </c>
      <c r="B110" t="s">
        <v>46</v>
      </c>
      <c r="C110" t="s">
        <v>47</v>
      </c>
      <c r="D110">
        <v>452.87</v>
      </c>
      <c r="E110" s="4">
        <f t="shared" si="7"/>
        <v>0</v>
      </c>
      <c r="F110" s="4">
        <f t="shared" si="8"/>
        <v>452.87</v>
      </c>
      <c r="G110">
        <v>400</v>
      </c>
      <c r="I110">
        <v>0</v>
      </c>
      <c r="J110">
        <v>37.74</v>
      </c>
      <c r="K110">
        <v>52.87</v>
      </c>
      <c r="L110">
        <v>0</v>
      </c>
      <c r="M110">
        <v>490.61</v>
      </c>
      <c r="N110">
        <v>131.08000000000001</v>
      </c>
      <c r="O110">
        <v>0</v>
      </c>
      <c r="P110">
        <v>0</v>
      </c>
      <c r="Q110">
        <v>0</v>
      </c>
      <c r="R110">
        <v>0</v>
      </c>
      <c r="S110">
        <v>42.8</v>
      </c>
      <c r="T110">
        <v>0</v>
      </c>
      <c r="U110">
        <v>14.95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50</v>
      </c>
      <c r="AD110">
        <v>238.82999999999998</v>
      </c>
      <c r="AE110">
        <v>251.78000000000003</v>
      </c>
      <c r="AF110">
        <v>37.74</v>
      </c>
      <c r="AG110">
        <v>33.33</v>
      </c>
      <c r="AH110">
        <v>37.74</v>
      </c>
      <c r="AI110" s="5">
        <f t="shared" si="9"/>
        <v>16.666666666666668</v>
      </c>
      <c r="AJ110">
        <v>50.5</v>
      </c>
    </row>
    <row r="111" spans="1:36" x14ac:dyDescent="0.25">
      <c r="A111" t="s">
        <v>159</v>
      </c>
      <c r="B111" t="s">
        <v>104</v>
      </c>
      <c r="C111" t="s">
        <v>104</v>
      </c>
      <c r="D111">
        <v>3116</v>
      </c>
      <c r="E111" s="4">
        <f t="shared" si="7"/>
        <v>0</v>
      </c>
      <c r="F111" s="4">
        <f t="shared" si="8"/>
        <v>3116</v>
      </c>
      <c r="G111">
        <v>2400</v>
      </c>
      <c r="I111">
        <v>716</v>
      </c>
      <c r="J111">
        <v>0</v>
      </c>
      <c r="K111">
        <v>0</v>
      </c>
      <c r="L111">
        <v>0</v>
      </c>
      <c r="M111">
        <v>3116</v>
      </c>
      <c r="N111">
        <v>1086.48</v>
      </c>
      <c r="O111">
        <v>0</v>
      </c>
      <c r="P111">
        <v>0</v>
      </c>
      <c r="Q111">
        <v>0</v>
      </c>
      <c r="R111">
        <v>0</v>
      </c>
      <c r="S111">
        <v>294.45999999999998</v>
      </c>
      <c r="T111">
        <v>66.22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1447.16</v>
      </c>
      <c r="AE111">
        <v>1668.84</v>
      </c>
      <c r="AF111">
        <v>259.67</v>
      </c>
      <c r="AG111">
        <v>33.33</v>
      </c>
      <c r="AH111">
        <v>259.66000000000003</v>
      </c>
      <c r="AI111" s="5">
        <f t="shared" si="9"/>
        <v>100</v>
      </c>
      <c r="AJ111">
        <v>267.60000000000002</v>
      </c>
    </row>
    <row r="112" spans="1:36" x14ac:dyDescent="0.25">
      <c r="A112" t="s">
        <v>160</v>
      </c>
      <c r="B112" t="s">
        <v>53</v>
      </c>
      <c r="C112" t="s">
        <v>38</v>
      </c>
      <c r="D112">
        <v>4000</v>
      </c>
      <c r="E112" s="4">
        <f t="shared" si="7"/>
        <v>0</v>
      </c>
      <c r="F112" s="4">
        <f t="shared" si="8"/>
        <v>4000</v>
      </c>
      <c r="G112">
        <v>4000</v>
      </c>
      <c r="I112">
        <v>0</v>
      </c>
      <c r="J112">
        <v>333.32</v>
      </c>
      <c r="K112">
        <v>0</v>
      </c>
      <c r="L112">
        <v>0</v>
      </c>
      <c r="M112">
        <v>4333.32</v>
      </c>
      <c r="N112">
        <v>1810.8</v>
      </c>
      <c r="O112">
        <v>0</v>
      </c>
      <c r="P112">
        <v>0</v>
      </c>
      <c r="Q112">
        <v>0</v>
      </c>
      <c r="R112">
        <v>0</v>
      </c>
      <c r="S112">
        <v>378</v>
      </c>
      <c r="T112">
        <v>337.6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2526.4</v>
      </c>
      <c r="AE112">
        <v>1806.9199999999996</v>
      </c>
      <c r="AF112">
        <v>333.33</v>
      </c>
      <c r="AG112">
        <v>33.33</v>
      </c>
      <c r="AH112">
        <v>333.32</v>
      </c>
      <c r="AI112" s="5">
        <f t="shared" si="9"/>
        <v>166.66666666666666</v>
      </c>
      <c r="AJ112">
        <v>446</v>
      </c>
    </row>
    <row r="113" spans="1:36" x14ac:dyDescent="0.25">
      <c r="A113" t="s">
        <v>161</v>
      </c>
      <c r="B113" t="s">
        <v>46</v>
      </c>
      <c r="C113" t="s">
        <v>47</v>
      </c>
      <c r="D113">
        <v>1000</v>
      </c>
      <c r="E113" s="4">
        <f t="shared" si="7"/>
        <v>0</v>
      </c>
      <c r="F113" s="4">
        <f t="shared" si="8"/>
        <v>1000</v>
      </c>
      <c r="G113">
        <v>1000</v>
      </c>
      <c r="I113">
        <v>0</v>
      </c>
      <c r="J113">
        <v>83.33</v>
      </c>
      <c r="K113">
        <v>0</v>
      </c>
      <c r="L113">
        <v>0</v>
      </c>
      <c r="M113">
        <v>1083.33</v>
      </c>
      <c r="N113">
        <v>452.7</v>
      </c>
      <c r="O113">
        <v>0</v>
      </c>
      <c r="P113">
        <v>0</v>
      </c>
      <c r="Q113">
        <v>0</v>
      </c>
      <c r="R113">
        <v>0</v>
      </c>
      <c r="S113">
        <v>94.5</v>
      </c>
      <c r="T113">
        <v>0</v>
      </c>
      <c r="U113">
        <v>9.1999999999999993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556.40000000000009</v>
      </c>
      <c r="AE113">
        <v>526.92999999999984</v>
      </c>
      <c r="AF113">
        <v>83.33</v>
      </c>
      <c r="AG113">
        <v>33.33</v>
      </c>
      <c r="AH113">
        <v>83.33</v>
      </c>
      <c r="AI113" s="5">
        <f t="shared" si="9"/>
        <v>41.666666666666664</v>
      </c>
      <c r="AJ113">
        <v>111.5</v>
      </c>
    </row>
    <row r="114" spans="1:36" x14ac:dyDescent="0.25">
      <c r="A114" t="s">
        <v>162</v>
      </c>
      <c r="B114" t="s">
        <v>104</v>
      </c>
      <c r="C114" t="s">
        <v>104</v>
      </c>
      <c r="D114">
        <v>3929.6</v>
      </c>
      <c r="E114" s="4">
        <f t="shared" si="7"/>
        <v>0</v>
      </c>
      <c r="F114" s="4">
        <f t="shared" si="8"/>
        <v>3929.6</v>
      </c>
      <c r="G114">
        <v>500</v>
      </c>
      <c r="H114">
        <v>324.10000000000002</v>
      </c>
      <c r="I114">
        <v>3429.6</v>
      </c>
      <c r="J114">
        <v>327.45</v>
      </c>
      <c r="K114">
        <v>0</v>
      </c>
      <c r="L114">
        <v>0</v>
      </c>
      <c r="M114">
        <v>4581.1499999999996</v>
      </c>
      <c r="N114">
        <v>3261.43</v>
      </c>
      <c r="O114">
        <v>0</v>
      </c>
      <c r="P114">
        <v>324.10000000000002</v>
      </c>
      <c r="Q114">
        <v>6.25</v>
      </c>
      <c r="R114">
        <v>0</v>
      </c>
      <c r="S114">
        <v>371.35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64.17</v>
      </c>
      <c r="AC114">
        <v>0</v>
      </c>
      <c r="AD114">
        <v>4027.2999999999997</v>
      </c>
      <c r="AE114">
        <v>553.84999999999991</v>
      </c>
      <c r="AF114">
        <v>327.47000000000003</v>
      </c>
      <c r="AG114">
        <v>33.33</v>
      </c>
      <c r="AH114">
        <v>327.45</v>
      </c>
      <c r="AI114" s="5">
        <f t="shared" si="9"/>
        <v>20.833333333333332</v>
      </c>
      <c r="AJ114">
        <v>55.75</v>
      </c>
    </row>
    <row r="115" spans="1:36" x14ac:dyDescent="0.25">
      <c r="A115" t="s">
        <v>163</v>
      </c>
      <c r="B115" t="s">
        <v>46</v>
      </c>
      <c r="C115" t="s">
        <v>47</v>
      </c>
      <c r="D115">
        <v>478.76</v>
      </c>
      <c r="E115" s="4">
        <f t="shared" si="7"/>
        <v>0</v>
      </c>
      <c r="F115" s="4">
        <f t="shared" si="8"/>
        <v>478.76</v>
      </c>
      <c r="G115">
        <v>450</v>
      </c>
      <c r="I115">
        <v>0</v>
      </c>
      <c r="J115">
        <v>0</v>
      </c>
      <c r="K115">
        <v>28.76</v>
      </c>
      <c r="L115">
        <v>0</v>
      </c>
      <c r="M115">
        <v>478.76</v>
      </c>
      <c r="N115">
        <v>203.72</v>
      </c>
      <c r="O115">
        <v>0</v>
      </c>
      <c r="P115">
        <v>0</v>
      </c>
      <c r="Q115">
        <v>0</v>
      </c>
      <c r="R115">
        <v>0</v>
      </c>
      <c r="S115">
        <v>45.24</v>
      </c>
      <c r="T115">
        <v>0</v>
      </c>
      <c r="U115">
        <v>1.1499999999999999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50.35</v>
      </c>
      <c r="AC115">
        <v>0</v>
      </c>
      <c r="AD115">
        <v>300.46000000000004</v>
      </c>
      <c r="AE115">
        <v>178.29999999999995</v>
      </c>
      <c r="AF115">
        <v>39.9</v>
      </c>
      <c r="AG115">
        <v>33.33</v>
      </c>
      <c r="AH115">
        <v>0</v>
      </c>
      <c r="AI115" s="5">
        <f t="shared" si="9"/>
        <v>18.75</v>
      </c>
      <c r="AJ115">
        <v>53.38</v>
      </c>
    </row>
    <row r="116" spans="1:36" x14ac:dyDescent="0.25">
      <c r="A116" t="s">
        <v>164</v>
      </c>
      <c r="B116" t="s">
        <v>46</v>
      </c>
      <c r="C116" t="s">
        <v>47</v>
      </c>
      <c r="D116">
        <v>550</v>
      </c>
      <c r="E116" s="4">
        <f t="shared" si="7"/>
        <v>0</v>
      </c>
      <c r="F116" s="4">
        <f t="shared" si="8"/>
        <v>550</v>
      </c>
      <c r="G116">
        <v>550</v>
      </c>
      <c r="I116">
        <v>0</v>
      </c>
      <c r="J116">
        <v>0</v>
      </c>
      <c r="K116">
        <v>0</v>
      </c>
      <c r="L116">
        <v>0</v>
      </c>
      <c r="M116">
        <v>550</v>
      </c>
      <c r="N116">
        <v>198.99</v>
      </c>
      <c r="O116">
        <v>0</v>
      </c>
      <c r="P116">
        <v>0</v>
      </c>
      <c r="Q116">
        <v>0</v>
      </c>
      <c r="R116">
        <v>0</v>
      </c>
      <c r="S116">
        <v>51.98</v>
      </c>
      <c r="T116">
        <v>0</v>
      </c>
      <c r="U116">
        <v>11.5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100</v>
      </c>
      <c r="AD116">
        <v>362.47</v>
      </c>
      <c r="AE116">
        <v>187.52999999999997</v>
      </c>
      <c r="AF116">
        <v>45.83</v>
      </c>
      <c r="AG116">
        <v>33.33</v>
      </c>
      <c r="AH116">
        <v>45.83</v>
      </c>
      <c r="AI116" s="5">
        <f t="shared" si="9"/>
        <v>22.916666666666668</v>
      </c>
      <c r="AJ116">
        <v>61.33</v>
      </c>
    </row>
    <row r="117" spans="1:36" x14ac:dyDescent="0.25">
      <c r="A117" t="s">
        <v>165</v>
      </c>
      <c r="B117" t="s">
        <v>37</v>
      </c>
      <c r="C117" t="s">
        <v>38</v>
      </c>
      <c r="D117">
        <v>400</v>
      </c>
      <c r="E117" s="4">
        <f t="shared" si="7"/>
        <v>0</v>
      </c>
      <c r="F117" s="4">
        <f t="shared" si="8"/>
        <v>400</v>
      </c>
      <c r="G117">
        <v>400</v>
      </c>
      <c r="I117">
        <v>0</v>
      </c>
      <c r="J117">
        <v>33.33</v>
      </c>
      <c r="K117">
        <v>0</v>
      </c>
      <c r="L117">
        <v>0</v>
      </c>
      <c r="M117">
        <v>433.33</v>
      </c>
      <c r="N117">
        <v>181.08</v>
      </c>
      <c r="O117">
        <v>0</v>
      </c>
      <c r="P117">
        <v>0</v>
      </c>
      <c r="Q117">
        <v>0</v>
      </c>
      <c r="R117">
        <v>0</v>
      </c>
      <c r="S117">
        <v>37.799999999999997</v>
      </c>
      <c r="T117">
        <v>0</v>
      </c>
      <c r="U117">
        <v>23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241.88</v>
      </c>
      <c r="AE117">
        <v>191.45</v>
      </c>
      <c r="AF117">
        <v>33.33</v>
      </c>
      <c r="AG117">
        <v>33.33</v>
      </c>
      <c r="AH117">
        <v>33.33</v>
      </c>
      <c r="AI117" s="5">
        <f t="shared" si="9"/>
        <v>16.666666666666668</v>
      </c>
      <c r="AJ117">
        <v>44.6</v>
      </c>
    </row>
    <row r="118" spans="1:36" x14ac:dyDescent="0.25">
      <c r="A118" t="s">
        <v>166</v>
      </c>
      <c r="B118" t="s">
        <v>123</v>
      </c>
      <c r="C118" t="s">
        <v>104</v>
      </c>
      <c r="D118">
        <v>783.5</v>
      </c>
      <c r="E118" s="4">
        <f t="shared" si="7"/>
        <v>0</v>
      </c>
      <c r="F118" s="4">
        <f t="shared" si="8"/>
        <v>783.5</v>
      </c>
      <c r="G118">
        <v>550</v>
      </c>
      <c r="I118">
        <v>0</v>
      </c>
      <c r="J118">
        <v>0</v>
      </c>
      <c r="K118">
        <v>233.5</v>
      </c>
      <c r="L118">
        <v>0</v>
      </c>
      <c r="M118">
        <v>783.5</v>
      </c>
      <c r="N118">
        <v>248.99</v>
      </c>
      <c r="O118">
        <v>0</v>
      </c>
      <c r="P118">
        <v>0</v>
      </c>
      <c r="Q118">
        <v>0</v>
      </c>
      <c r="R118">
        <v>0</v>
      </c>
      <c r="S118">
        <v>74.040000000000006</v>
      </c>
      <c r="T118">
        <v>0</v>
      </c>
      <c r="U118">
        <v>23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261.68</v>
      </c>
      <c r="AC118">
        <v>0</v>
      </c>
      <c r="AD118">
        <v>607.71</v>
      </c>
      <c r="AE118">
        <v>175.78999999999996</v>
      </c>
      <c r="AF118">
        <v>65.290000000000006</v>
      </c>
      <c r="AG118">
        <v>33.33</v>
      </c>
      <c r="AH118">
        <v>65.290000000000006</v>
      </c>
      <c r="AI118" s="5">
        <f t="shared" si="9"/>
        <v>22.916666666666668</v>
      </c>
      <c r="AJ118">
        <v>87.36</v>
      </c>
    </row>
    <row r="119" spans="1:36" x14ac:dyDescent="0.25">
      <c r="A119" s="6" t="s">
        <v>167</v>
      </c>
      <c r="B119" t="s">
        <v>40</v>
      </c>
      <c r="C119" t="s">
        <v>38</v>
      </c>
      <c r="D119">
        <v>146.66999999999999</v>
      </c>
      <c r="E119" s="7">
        <f t="shared" si="7"/>
        <v>39.999999999999986</v>
      </c>
      <c r="F119" s="4">
        <f t="shared" si="8"/>
        <v>106.67</v>
      </c>
      <c r="G119">
        <v>106.67</v>
      </c>
      <c r="I119">
        <v>0</v>
      </c>
      <c r="J119">
        <v>0</v>
      </c>
      <c r="K119">
        <v>0</v>
      </c>
      <c r="L119">
        <v>0</v>
      </c>
      <c r="M119">
        <v>106.67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10.08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10.08</v>
      </c>
      <c r="AE119">
        <v>96.59</v>
      </c>
      <c r="AF119">
        <v>8.89</v>
      </c>
      <c r="AG119">
        <v>8.89</v>
      </c>
      <c r="AH119">
        <v>0</v>
      </c>
      <c r="AI119" s="5">
        <f t="shared" si="9"/>
        <v>4.4445833333333331</v>
      </c>
      <c r="AJ119">
        <v>11.89</v>
      </c>
    </row>
    <row r="120" spans="1:36" x14ac:dyDescent="0.25">
      <c r="A120" t="s">
        <v>168</v>
      </c>
      <c r="B120" t="s">
        <v>46</v>
      </c>
      <c r="C120" t="s">
        <v>47</v>
      </c>
      <c r="D120">
        <v>700</v>
      </c>
      <c r="E120" s="4">
        <f t="shared" si="7"/>
        <v>0</v>
      </c>
      <c r="F120" s="4">
        <f t="shared" si="8"/>
        <v>700</v>
      </c>
      <c r="G120">
        <v>700</v>
      </c>
      <c r="I120">
        <v>0</v>
      </c>
      <c r="J120">
        <v>58.33</v>
      </c>
      <c r="K120">
        <v>0</v>
      </c>
      <c r="L120">
        <v>0</v>
      </c>
      <c r="M120">
        <v>758.33</v>
      </c>
      <c r="N120">
        <v>316.89</v>
      </c>
      <c r="O120">
        <v>0</v>
      </c>
      <c r="P120">
        <v>0</v>
      </c>
      <c r="Q120">
        <v>0</v>
      </c>
      <c r="R120">
        <v>0</v>
      </c>
      <c r="S120">
        <v>66.150000000000006</v>
      </c>
      <c r="T120">
        <v>0</v>
      </c>
      <c r="U120">
        <v>6.8999999999999995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389.93999999999994</v>
      </c>
      <c r="AE120">
        <v>368.3900000000001</v>
      </c>
      <c r="AF120">
        <v>58.33</v>
      </c>
      <c r="AG120">
        <v>33.33</v>
      </c>
      <c r="AH120">
        <v>58.33</v>
      </c>
      <c r="AI120" s="5">
        <f t="shared" si="9"/>
        <v>29.166666666666668</v>
      </c>
      <c r="AJ120">
        <v>78.05</v>
      </c>
    </row>
    <row r="121" spans="1:36" x14ac:dyDescent="0.25">
      <c r="A121" t="s">
        <v>169</v>
      </c>
      <c r="B121" t="s">
        <v>121</v>
      </c>
      <c r="C121" t="s">
        <v>38</v>
      </c>
      <c r="D121">
        <v>1097.76</v>
      </c>
      <c r="E121" s="4">
        <f t="shared" si="7"/>
        <v>0</v>
      </c>
      <c r="F121" s="4">
        <f t="shared" si="8"/>
        <v>1097.76</v>
      </c>
      <c r="G121">
        <v>700</v>
      </c>
      <c r="I121">
        <v>0</v>
      </c>
      <c r="J121">
        <v>91.48</v>
      </c>
      <c r="K121">
        <v>397.76</v>
      </c>
      <c r="L121">
        <v>0</v>
      </c>
      <c r="M121">
        <v>1189.24</v>
      </c>
      <c r="N121">
        <v>293.70999999999998</v>
      </c>
      <c r="O121">
        <v>0</v>
      </c>
      <c r="P121">
        <v>0</v>
      </c>
      <c r="Q121">
        <v>23.18</v>
      </c>
      <c r="R121">
        <v>37.43</v>
      </c>
      <c r="S121">
        <v>103.74</v>
      </c>
      <c r="T121">
        <v>0</v>
      </c>
      <c r="U121">
        <v>19.549999999999997</v>
      </c>
      <c r="V121">
        <v>0</v>
      </c>
      <c r="W121">
        <v>50.5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528.11</v>
      </c>
      <c r="AE121">
        <v>661.13</v>
      </c>
      <c r="AF121">
        <v>91.48</v>
      </c>
      <c r="AG121">
        <v>33.33</v>
      </c>
      <c r="AH121">
        <v>91.48</v>
      </c>
      <c r="AI121" s="5">
        <f t="shared" si="9"/>
        <v>29.166666666666668</v>
      </c>
      <c r="AJ121">
        <v>122.4</v>
      </c>
    </row>
    <row r="122" spans="1:36" x14ac:dyDescent="0.25">
      <c r="A122" t="s">
        <v>170</v>
      </c>
      <c r="B122" t="s">
        <v>104</v>
      </c>
      <c r="C122" t="s">
        <v>104</v>
      </c>
      <c r="D122">
        <v>1596.25</v>
      </c>
      <c r="E122" s="4">
        <f t="shared" si="7"/>
        <v>0</v>
      </c>
      <c r="F122" s="4">
        <f t="shared" si="8"/>
        <v>1596.25</v>
      </c>
      <c r="G122">
        <v>500</v>
      </c>
      <c r="H122">
        <v>103.6</v>
      </c>
      <c r="I122">
        <v>1096.25</v>
      </c>
      <c r="J122">
        <v>133.02000000000001</v>
      </c>
      <c r="K122">
        <v>0</v>
      </c>
      <c r="L122">
        <v>0</v>
      </c>
      <c r="M122">
        <v>1832.87</v>
      </c>
      <c r="N122">
        <v>1212.75</v>
      </c>
      <c r="O122">
        <v>0</v>
      </c>
      <c r="P122">
        <v>103.6</v>
      </c>
      <c r="Q122">
        <v>6.25</v>
      </c>
      <c r="R122">
        <v>0</v>
      </c>
      <c r="S122">
        <v>150.85</v>
      </c>
      <c r="T122">
        <v>0</v>
      </c>
      <c r="U122">
        <v>20.700000000000003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1494.1499999999999</v>
      </c>
      <c r="AE122">
        <v>338.72</v>
      </c>
      <c r="AF122">
        <v>133.02000000000001</v>
      </c>
      <c r="AG122">
        <v>33.33</v>
      </c>
      <c r="AH122">
        <v>133.02000000000001</v>
      </c>
      <c r="AI122" s="5">
        <f t="shared" si="9"/>
        <v>20.833333333333332</v>
      </c>
      <c r="AJ122">
        <v>55.75</v>
      </c>
    </row>
    <row r="123" spans="1:36" x14ac:dyDescent="0.25">
      <c r="A123" t="s">
        <v>171</v>
      </c>
      <c r="B123" t="s">
        <v>68</v>
      </c>
      <c r="C123" t="s">
        <v>38</v>
      </c>
      <c r="D123">
        <v>738.72</v>
      </c>
      <c r="E123" s="4">
        <f t="shared" si="7"/>
        <v>0</v>
      </c>
      <c r="F123" s="4">
        <f t="shared" si="8"/>
        <v>738.72</v>
      </c>
      <c r="G123">
        <v>550</v>
      </c>
      <c r="I123">
        <v>0</v>
      </c>
      <c r="J123">
        <v>61.56</v>
      </c>
      <c r="K123">
        <v>188.72</v>
      </c>
      <c r="L123">
        <v>0</v>
      </c>
      <c r="M123">
        <v>800.28</v>
      </c>
      <c r="N123">
        <v>248.99</v>
      </c>
      <c r="O123">
        <v>0</v>
      </c>
      <c r="P123">
        <v>0</v>
      </c>
      <c r="Q123">
        <v>0</v>
      </c>
      <c r="R123">
        <v>0</v>
      </c>
      <c r="S123">
        <v>69.81</v>
      </c>
      <c r="T123">
        <v>0</v>
      </c>
      <c r="U123">
        <v>20.7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69.97</v>
      </c>
      <c r="AC123">
        <v>50</v>
      </c>
      <c r="AD123">
        <v>459.47</v>
      </c>
      <c r="AE123">
        <v>340.80999999999995</v>
      </c>
      <c r="AF123">
        <v>61.56</v>
      </c>
      <c r="AG123">
        <v>33.33</v>
      </c>
      <c r="AH123">
        <v>61.56</v>
      </c>
      <c r="AI123" s="5">
        <f t="shared" si="9"/>
        <v>22.916666666666668</v>
      </c>
      <c r="AJ123">
        <v>82.37</v>
      </c>
    </row>
    <row r="124" spans="1:36" x14ac:dyDescent="0.25">
      <c r="A124" t="s">
        <v>172</v>
      </c>
      <c r="B124" t="s">
        <v>49</v>
      </c>
      <c r="C124" t="s">
        <v>38</v>
      </c>
      <c r="D124">
        <v>549.9</v>
      </c>
      <c r="E124" s="4">
        <f t="shared" si="7"/>
        <v>0</v>
      </c>
      <c r="F124" s="4">
        <f t="shared" si="8"/>
        <v>549.9</v>
      </c>
      <c r="G124">
        <v>470</v>
      </c>
      <c r="I124">
        <v>0</v>
      </c>
      <c r="J124">
        <v>45.82</v>
      </c>
      <c r="K124">
        <v>79.900000000000006</v>
      </c>
      <c r="L124">
        <v>0</v>
      </c>
      <c r="M124">
        <v>595.72</v>
      </c>
      <c r="N124">
        <v>212.77</v>
      </c>
      <c r="O124">
        <v>0</v>
      </c>
      <c r="P124">
        <v>0</v>
      </c>
      <c r="Q124">
        <v>0</v>
      </c>
      <c r="R124">
        <v>0</v>
      </c>
      <c r="S124">
        <v>51.97</v>
      </c>
      <c r="T124">
        <v>0</v>
      </c>
      <c r="U124">
        <v>23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92.86</v>
      </c>
      <c r="AC124">
        <v>0</v>
      </c>
      <c r="AD124">
        <v>380.6</v>
      </c>
      <c r="AE124">
        <v>215.12</v>
      </c>
      <c r="AF124">
        <v>45.83</v>
      </c>
      <c r="AG124">
        <v>33.33</v>
      </c>
      <c r="AH124">
        <v>45.82</v>
      </c>
      <c r="AI124" s="5">
        <f t="shared" si="9"/>
        <v>19.583333333333332</v>
      </c>
      <c r="AJ124">
        <v>61.31</v>
      </c>
    </row>
    <row r="125" spans="1:36" x14ac:dyDescent="0.25">
      <c r="A125" t="s">
        <v>173</v>
      </c>
      <c r="B125" t="s">
        <v>46</v>
      </c>
      <c r="C125" t="s">
        <v>47</v>
      </c>
      <c r="D125">
        <v>2000</v>
      </c>
      <c r="E125" s="4">
        <f t="shared" si="7"/>
        <v>0</v>
      </c>
      <c r="F125" s="4">
        <f t="shared" si="8"/>
        <v>2000</v>
      </c>
      <c r="G125">
        <v>2000</v>
      </c>
      <c r="I125">
        <v>0</v>
      </c>
      <c r="J125">
        <v>166.66</v>
      </c>
      <c r="K125">
        <v>0</v>
      </c>
      <c r="L125">
        <v>0</v>
      </c>
      <c r="M125">
        <v>2166.66</v>
      </c>
      <c r="N125">
        <v>905.4</v>
      </c>
      <c r="O125">
        <v>0</v>
      </c>
      <c r="P125">
        <v>0</v>
      </c>
      <c r="Q125">
        <v>0</v>
      </c>
      <c r="R125">
        <v>0</v>
      </c>
      <c r="S125">
        <v>189</v>
      </c>
      <c r="T125">
        <v>0</v>
      </c>
      <c r="U125">
        <v>18.399999999999999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100</v>
      </c>
      <c r="AD125">
        <v>1212.8000000000002</v>
      </c>
      <c r="AE125">
        <v>953.85999999999967</v>
      </c>
      <c r="AF125">
        <v>166.67</v>
      </c>
      <c r="AG125">
        <v>33.33</v>
      </c>
      <c r="AH125">
        <v>166.66</v>
      </c>
      <c r="AI125" s="5">
        <f t="shared" si="9"/>
        <v>83.333333333333329</v>
      </c>
      <c r="AJ125">
        <v>223</v>
      </c>
    </row>
    <row r="126" spans="1:36" x14ac:dyDescent="0.25">
      <c r="A126" t="s">
        <v>174</v>
      </c>
      <c r="B126" t="s">
        <v>40</v>
      </c>
      <c r="C126" t="s">
        <v>38</v>
      </c>
      <c r="D126">
        <v>517.36</v>
      </c>
      <c r="E126" s="4">
        <f t="shared" si="7"/>
        <v>0</v>
      </c>
      <c r="F126" s="4">
        <f t="shared" si="8"/>
        <v>517.36</v>
      </c>
      <c r="G126">
        <v>408</v>
      </c>
      <c r="I126">
        <v>0</v>
      </c>
      <c r="J126">
        <v>0</v>
      </c>
      <c r="K126">
        <v>109.36</v>
      </c>
      <c r="L126">
        <v>0</v>
      </c>
      <c r="M126">
        <v>517.36</v>
      </c>
      <c r="N126">
        <v>184.7</v>
      </c>
      <c r="O126">
        <v>0</v>
      </c>
      <c r="P126">
        <v>0</v>
      </c>
      <c r="Q126">
        <v>0</v>
      </c>
      <c r="R126">
        <v>0</v>
      </c>
      <c r="S126">
        <v>48.89</v>
      </c>
      <c r="T126">
        <v>0</v>
      </c>
      <c r="U126">
        <v>21.85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255.43999999999997</v>
      </c>
      <c r="AE126">
        <v>261.92000000000007</v>
      </c>
      <c r="AF126">
        <v>43.11</v>
      </c>
      <c r="AG126">
        <v>33.33</v>
      </c>
      <c r="AH126">
        <v>0</v>
      </c>
      <c r="AI126" s="5">
        <f t="shared" si="9"/>
        <v>17</v>
      </c>
      <c r="AJ126">
        <v>57.69</v>
      </c>
    </row>
    <row r="127" spans="1:36" x14ac:dyDescent="0.25">
      <c r="A127" s="8" t="s">
        <v>175</v>
      </c>
      <c r="B127" t="s">
        <v>43</v>
      </c>
      <c r="C127" t="s">
        <v>38</v>
      </c>
      <c r="D127">
        <v>604.61</v>
      </c>
      <c r="E127" s="4">
        <f t="shared" si="7"/>
        <v>0</v>
      </c>
      <c r="F127" s="4">
        <f t="shared" si="8"/>
        <v>604.61</v>
      </c>
      <c r="G127">
        <v>386.67</v>
      </c>
      <c r="I127">
        <v>0</v>
      </c>
      <c r="J127">
        <v>0</v>
      </c>
      <c r="K127">
        <v>217.94</v>
      </c>
      <c r="L127">
        <v>0</v>
      </c>
      <c r="M127">
        <v>604.61</v>
      </c>
      <c r="N127">
        <v>181.08</v>
      </c>
      <c r="O127">
        <v>0</v>
      </c>
      <c r="P127">
        <v>0</v>
      </c>
      <c r="Q127">
        <v>0</v>
      </c>
      <c r="R127">
        <v>0</v>
      </c>
      <c r="S127">
        <v>57.14</v>
      </c>
      <c r="T127">
        <v>0</v>
      </c>
      <c r="U127">
        <v>9.1999999999999993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247.42000000000002</v>
      </c>
      <c r="AE127">
        <v>357.19</v>
      </c>
      <c r="AF127">
        <v>50.38</v>
      </c>
      <c r="AG127">
        <v>32.22</v>
      </c>
      <c r="AH127">
        <v>49.34</v>
      </c>
      <c r="AI127" s="5">
        <f t="shared" si="9"/>
        <v>16.111250000000002</v>
      </c>
      <c r="AJ127">
        <v>67.41</v>
      </c>
    </row>
    <row r="128" spans="1:36" x14ac:dyDescent="0.25">
      <c r="A128" t="s">
        <v>176</v>
      </c>
      <c r="B128" t="s">
        <v>123</v>
      </c>
      <c r="C128" t="s">
        <v>104</v>
      </c>
      <c r="D128">
        <v>1507.75</v>
      </c>
      <c r="E128" s="4">
        <f t="shared" si="7"/>
        <v>0</v>
      </c>
      <c r="F128" s="4">
        <f t="shared" si="8"/>
        <v>1507.75</v>
      </c>
      <c r="G128">
        <v>950</v>
      </c>
      <c r="I128">
        <v>0</v>
      </c>
      <c r="J128">
        <v>125.64</v>
      </c>
      <c r="K128">
        <v>557.75</v>
      </c>
      <c r="L128">
        <v>0</v>
      </c>
      <c r="M128">
        <v>1633.3899999999999</v>
      </c>
      <c r="N128">
        <v>430.07</v>
      </c>
      <c r="O128">
        <v>0</v>
      </c>
      <c r="P128">
        <v>0</v>
      </c>
      <c r="Q128">
        <v>0</v>
      </c>
      <c r="R128">
        <v>51.41</v>
      </c>
      <c r="S128">
        <v>142.47999999999999</v>
      </c>
      <c r="T128">
        <v>0</v>
      </c>
      <c r="U128">
        <v>2.2999999999999998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344.58</v>
      </c>
      <c r="AB128">
        <v>76.27</v>
      </c>
      <c r="AC128">
        <v>0</v>
      </c>
      <c r="AD128">
        <v>1047.1099999999999</v>
      </c>
      <c r="AE128">
        <v>586.28</v>
      </c>
      <c r="AF128">
        <v>125.65</v>
      </c>
      <c r="AG128">
        <v>33.33</v>
      </c>
      <c r="AH128">
        <v>125.64</v>
      </c>
      <c r="AI128" s="5">
        <f t="shared" si="9"/>
        <v>39.583333333333336</v>
      </c>
      <c r="AJ128">
        <v>168.11</v>
      </c>
    </row>
    <row r="129" spans="1:36" x14ac:dyDescent="0.25">
      <c r="A129" t="s">
        <v>177</v>
      </c>
      <c r="B129" t="s">
        <v>178</v>
      </c>
      <c r="C129" t="s">
        <v>38</v>
      </c>
      <c r="D129">
        <v>563.16</v>
      </c>
      <c r="E129" s="4">
        <f t="shared" si="7"/>
        <v>0</v>
      </c>
      <c r="F129" s="4">
        <f t="shared" si="8"/>
        <v>563.16</v>
      </c>
      <c r="G129">
        <v>450</v>
      </c>
      <c r="I129">
        <v>0</v>
      </c>
      <c r="J129">
        <v>0</v>
      </c>
      <c r="K129">
        <v>113.16</v>
      </c>
      <c r="L129">
        <v>0</v>
      </c>
      <c r="M129">
        <v>563.16</v>
      </c>
      <c r="N129">
        <v>203.72</v>
      </c>
      <c r="O129">
        <v>0</v>
      </c>
      <c r="P129">
        <v>0</v>
      </c>
      <c r="Q129">
        <v>0</v>
      </c>
      <c r="R129">
        <v>0</v>
      </c>
      <c r="S129">
        <v>53.22</v>
      </c>
      <c r="T129">
        <v>0</v>
      </c>
      <c r="U129">
        <v>21.85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91.92</v>
      </c>
      <c r="AC129">
        <v>0</v>
      </c>
      <c r="AD129">
        <v>370.71000000000004</v>
      </c>
      <c r="AE129">
        <v>192.44999999999993</v>
      </c>
      <c r="AF129">
        <v>46.93</v>
      </c>
      <c r="AG129">
        <v>33.33</v>
      </c>
      <c r="AH129">
        <v>46.93</v>
      </c>
      <c r="AI129" s="5">
        <f t="shared" si="9"/>
        <v>18.75</v>
      </c>
      <c r="AJ129">
        <v>62.79</v>
      </c>
    </row>
    <row r="130" spans="1:36" x14ac:dyDescent="0.25">
      <c r="A130" t="s">
        <v>179</v>
      </c>
      <c r="B130" t="s">
        <v>43</v>
      </c>
      <c r="C130" t="s">
        <v>38</v>
      </c>
      <c r="D130">
        <v>968.91</v>
      </c>
      <c r="E130" s="4">
        <f t="shared" si="7"/>
        <v>0</v>
      </c>
      <c r="F130" s="4">
        <f t="shared" si="8"/>
        <v>968.91000000000008</v>
      </c>
      <c r="G130">
        <v>600</v>
      </c>
      <c r="I130">
        <v>0</v>
      </c>
      <c r="J130">
        <v>80.739999999999995</v>
      </c>
      <c r="K130">
        <v>368.91</v>
      </c>
      <c r="L130">
        <v>0</v>
      </c>
      <c r="M130">
        <v>1049.6500000000001</v>
      </c>
      <c r="N130">
        <v>271.62</v>
      </c>
      <c r="O130">
        <v>0</v>
      </c>
      <c r="P130">
        <v>0</v>
      </c>
      <c r="Q130">
        <v>0</v>
      </c>
      <c r="R130">
        <v>0</v>
      </c>
      <c r="S130">
        <v>91.56</v>
      </c>
      <c r="T130">
        <v>0</v>
      </c>
      <c r="U130">
        <v>8.0500000000000007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154.87</v>
      </c>
      <c r="AC130">
        <v>0</v>
      </c>
      <c r="AD130">
        <v>526.1</v>
      </c>
      <c r="AE130">
        <v>523.55000000000007</v>
      </c>
      <c r="AF130">
        <v>80.739999999999995</v>
      </c>
      <c r="AG130">
        <v>33.33</v>
      </c>
      <c r="AH130">
        <v>80.739999999999995</v>
      </c>
      <c r="AI130" s="5">
        <f t="shared" si="9"/>
        <v>25</v>
      </c>
      <c r="AJ130">
        <v>108.03</v>
      </c>
    </row>
    <row r="131" spans="1:36" x14ac:dyDescent="0.25">
      <c r="A131" t="s">
        <v>180</v>
      </c>
      <c r="B131" t="s">
        <v>43</v>
      </c>
      <c r="C131" t="s">
        <v>38</v>
      </c>
      <c r="D131">
        <v>669.71</v>
      </c>
      <c r="E131" s="4">
        <f t="shared" si="7"/>
        <v>0</v>
      </c>
      <c r="F131" s="4">
        <f t="shared" si="8"/>
        <v>669.71</v>
      </c>
      <c r="G131">
        <v>400</v>
      </c>
      <c r="I131">
        <v>0</v>
      </c>
      <c r="J131">
        <v>0</v>
      </c>
      <c r="K131">
        <v>269.70999999999998</v>
      </c>
      <c r="L131">
        <v>0</v>
      </c>
      <c r="M131">
        <v>669.71</v>
      </c>
      <c r="N131">
        <v>181.08</v>
      </c>
      <c r="O131">
        <v>0</v>
      </c>
      <c r="P131">
        <v>0</v>
      </c>
      <c r="Q131">
        <v>0</v>
      </c>
      <c r="R131">
        <v>22.84</v>
      </c>
      <c r="S131">
        <v>63.29</v>
      </c>
      <c r="T131">
        <v>0</v>
      </c>
      <c r="U131">
        <v>19.55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286.76000000000005</v>
      </c>
      <c r="AE131">
        <v>382.95</v>
      </c>
      <c r="AF131">
        <v>55.81</v>
      </c>
      <c r="AG131">
        <v>33.33</v>
      </c>
      <c r="AH131">
        <v>55.81</v>
      </c>
      <c r="AI131" s="5">
        <f t="shared" si="9"/>
        <v>16.666666666666668</v>
      </c>
      <c r="AJ131">
        <v>74.67</v>
      </c>
    </row>
    <row r="132" spans="1:36" x14ac:dyDescent="0.25">
      <c r="A132" t="s">
        <v>181</v>
      </c>
      <c r="B132" t="s">
        <v>46</v>
      </c>
      <c r="C132" t="s">
        <v>47</v>
      </c>
      <c r="D132">
        <v>536.61</v>
      </c>
      <c r="E132" s="4">
        <f t="shared" si="7"/>
        <v>0</v>
      </c>
      <c r="F132" s="4">
        <f t="shared" si="8"/>
        <v>536.61</v>
      </c>
      <c r="G132">
        <v>400</v>
      </c>
      <c r="I132">
        <v>0</v>
      </c>
      <c r="J132">
        <v>44.72</v>
      </c>
      <c r="K132">
        <v>136.61000000000001</v>
      </c>
      <c r="L132">
        <v>0</v>
      </c>
      <c r="M132">
        <v>581.33000000000004</v>
      </c>
      <c r="N132">
        <v>181.08</v>
      </c>
      <c r="O132">
        <v>0</v>
      </c>
      <c r="P132">
        <v>0</v>
      </c>
      <c r="Q132">
        <v>0</v>
      </c>
      <c r="R132">
        <v>0</v>
      </c>
      <c r="S132">
        <v>50.71</v>
      </c>
      <c r="T132">
        <v>0</v>
      </c>
      <c r="U132">
        <v>23</v>
      </c>
      <c r="V132">
        <v>40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46.2</v>
      </c>
      <c r="AC132">
        <v>0</v>
      </c>
      <c r="AD132">
        <v>340.99</v>
      </c>
      <c r="AE132">
        <v>240.34000000000003</v>
      </c>
      <c r="AF132">
        <v>44.72</v>
      </c>
      <c r="AG132">
        <v>33.33</v>
      </c>
      <c r="AH132">
        <v>44.72</v>
      </c>
      <c r="AI132" s="5">
        <f t="shared" si="9"/>
        <v>16.666666666666668</v>
      </c>
      <c r="AJ132">
        <v>59.83</v>
      </c>
    </row>
    <row r="133" spans="1:36" x14ac:dyDescent="0.25">
      <c r="A133" t="s">
        <v>182</v>
      </c>
      <c r="B133" t="s">
        <v>104</v>
      </c>
      <c r="C133" t="s">
        <v>104</v>
      </c>
      <c r="D133">
        <v>3728.91</v>
      </c>
      <c r="E133" s="4">
        <f t="shared" si="7"/>
        <v>0</v>
      </c>
      <c r="F133" s="4">
        <f t="shared" si="8"/>
        <v>3728.91</v>
      </c>
      <c r="G133">
        <v>500</v>
      </c>
      <c r="H133">
        <v>305.13</v>
      </c>
      <c r="I133">
        <v>3228.91</v>
      </c>
      <c r="J133">
        <v>0</v>
      </c>
      <c r="K133">
        <v>0</v>
      </c>
      <c r="L133">
        <v>0</v>
      </c>
      <c r="M133">
        <v>4034.04</v>
      </c>
      <c r="N133">
        <v>3143.8799999999997</v>
      </c>
      <c r="O133">
        <v>0</v>
      </c>
      <c r="P133">
        <v>305.13</v>
      </c>
      <c r="Q133">
        <v>6.25</v>
      </c>
      <c r="R133">
        <v>0</v>
      </c>
      <c r="S133">
        <v>352.38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173.99</v>
      </c>
      <c r="AC133">
        <v>0</v>
      </c>
      <c r="AD133">
        <v>3981.63</v>
      </c>
      <c r="AE133">
        <v>52.409999999999854</v>
      </c>
      <c r="AF133">
        <v>310.75</v>
      </c>
      <c r="AG133">
        <v>33.33</v>
      </c>
      <c r="AH133">
        <v>310.73</v>
      </c>
      <c r="AI133" s="5">
        <f t="shared" si="9"/>
        <v>20.833333333333332</v>
      </c>
      <c r="AJ133">
        <v>55.75</v>
      </c>
    </row>
    <row r="134" spans="1:36" x14ac:dyDescent="0.25">
      <c r="A134" t="s">
        <v>183</v>
      </c>
      <c r="B134" t="s">
        <v>55</v>
      </c>
      <c r="C134" t="s">
        <v>38</v>
      </c>
      <c r="D134">
        <v>467.13</v>
      </c>
      <c r="E134" s="6">
        <f t="shared" si="7"/>
        <v>200</v>
      </c>
      <c r="F134" s="4">
        <f t="shared" ref="F134:F165" si="10">+G134+I134+K134</f>
        <v>267.13</v>
      </c>
      <c r="G134">
        <v>200</v>
      </c>
      <c r="I134">
        <v>0</v>
      </c>
      <c r="J134">
        <v>0</v>
      </c>
      <c r="K134">
        <v>67.13</v>
      </c>
      <c r="L134">
        <v>0</v>
      </c>
      <c r="M134">
        <v>267.13</v>
      </c>
      <c r="N134">
        <v>181.08</v>
      </c>
      <c r="O134">
        <v>0</v>
      </c>
      <c r="P134">
        <v>0</v>
      </c>
      <c r="Q134">
        <v>0</v>
      </c>
      <c r="R134">
        <v>0</v>
      </c>
      <c r="S134">
        <v>25.24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206.32000000000002</v>
      </c>
      <c r="AE134">
        <v>60.809999999999974</v>
      </c>
      <c r="AF134">
        <v>22.26</v>
      </c>
      <c r="AG134">
        <v>33.33</v>
      </c>
      <c r="AH134">
        <v>38.93</v>
      </c>
      <c r="AI134" s="5">
        <f t="shared" ref="AI134:AI165" si="11">+G134/24</f>
        <v>8.3333333333333339</v>
      </c>
      <c r="AJ134">
        <v>29.78</v>
      </c>
    </row>
    <row r="135" spans="1:36" x14ac:dyDescent="0.25">
      <c r="A135" t="s">
        <v>184</v>
      </c>
      <c r="B135" t="s">
        <v>40</v>
      </c>
      <c r="C135" t="s">
        <v>38</v>
      </c>
      <c r="D135">
        <v>515.70000000000005</v>
      </c>
      <c r="E135" s="4">
        <f t="shared" ref="E135:E165" si="12">+D135-F135</f>
        <v>0</v>
      </c>
      <c r="F135" s="4">
        <f t="shared" si="10"/>
        <v>515.70000000000005</v>
      </c>
      <c r="G135">
        <v>400</v>
      </c>
      <c r="I135">
        <v>0</v>
      </c>
      <c r="J135">
        <v>0</v>
      </c>
      <c r="K135">
        <v>115.7</v>
      </c>
      <c r="L135">
        <v>0</v>
      </c>
      <c r="M135">
        <v>515.70000000000005</v>
      </c>
      <c r="N135">
        <v>181.08</v>
      </c>
      <c r="O135">
        <v>0</v>
      </c>
      <c r="P135">
        <v>0</v>
      </c>
      <c r="Q135">
        <v>0</v>
      </c>
      <c r="R135">
        <v>0</v>
      </c>
      <c r="S135">
        <v>48.73</v>
      </c>
      <c r="T135">
        <v>0</v>
      </c>
      <c r="U135">
        <v>16.100000000000001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50.02</v>
      </c>
      <c r="AC135">
        <v>0</v>
      </c>
      <c r="AD135">
        <v>295.93</v>
      </c>
      <c r="AE135">
        <v>219.77000000000004</v>
      </c>
      <c r="AF135">
        <v>42.98</v>
      </c>
      <c r="AG135">
        <v>33.33</v>
      </c>
      <c r="AH135">
        <v>42.97</v>
      </c>
      <c r="AI135" s="5">
        <f t="shared" si="11"/>
        <v>16.666666666666668</v>
      </c>
      <c r="AJ135">
        <v>57.5</v>
      </c>
    </row>
    <row r="136" spans="1:36" x14ac:dyDescent="0.25">
      <c r="A136" t="s">
        <v>185</v>
      </c>
      <c r="B136" t="s">
        <v>68</v>
      </c>
      <c r="C136" t="s">
        <v>38</v>
      </c>
      <c r="D136">
        <v>515.23</v>
      </c>
      <c r="E136" s="4">
        <f t="shared" si="12"/>
        <v>0</v>
      </c>
      <c r="F136" s="4">
        <f t="shared" si="10"/>
        <v>515.23</v>
      </c>
      <c r="G136">
        <v>400</v>
      </c>
      <c r="I136">
        <v>0</v>
      </c>
      <c r="J136">
        <v>42.93</v>
      </c>
      <c r="K136">
        <v>115.23</v>
      </c>
      <c r="L136">
        <v>0</v>
      </c>
      <c r="M136">
        <v>558.16</v>
      </c>
      <c r="N136">
        <v>181.08</v>
      </c>
      <c r="O136">
        <v>0</v>
      </c>
      <c r="P136">
        <v>0</v>
      </c>
      <c r="Q136">
        <v>0</v>
      </c>
      <c r="R136">
        <v>0</v>
      </c>
      <c r="S136">
        <v>48.69</v>
      </c>
      <c r="T136">
        <v>0</v>
      </c>
      <c r="U136">
        <v>21.85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214.4</v>
      </c>
      <c r="AC136">
        <v>0</v>
      </c>
      <c r="AD136">
        <v>466.02</v>
      </c>
      <c r="AE136">
        <v>92.139999999999986</v>
      </c>
      <c r="AF136">
        <v>42.94</v>
      </c>
      <c r="AG136">
        <v>33.33</v>
      </c>
      <c r="AH136">
        <v>42.93</v>
      </c>
      <c r="AI136" s="5">
        <f t="shared" si="11"/>
        <v>16.666666666666668</v>
      </c>
      <c r="AJ136">
        <v>57.45</v>
      </c>
    </row>
    <row r="137" spans="1:36" x14ac:dyDescent="0.25">
      <c r="A137" t="s">
        <v>186</v>
      </c>
      <c r="B137" t="s">
        <v>104</v>
      </c>
      <c r="C137" t="s">
        <v>104</v>
      </c>
      <c r="D137">
        <v>448.8</v>
      </c>
      <c r="E137" s="4">
        <f t="shared" si="12"/>
        <v>0</v>
      </c>
      <c r="F137" s="4">
        <f t="shared" si="10"/>
        <v>448.8</v>
      </c>
      <c r="G137">
        <v>408</v>
      </c>
      <c r="I137">
        <v>0</v>
      </c>
      <c r="J137">
        <v>0</v>
      </c>
      <c r="K137">
        <v>40.799999999999997</v>
      </c>
      <c r="L137">
        <v>0</v>
      </c>
      <c r="M137">
        <v>448.8</v>
      </c>
      <c r="N137">
        <v>184.7</v>
      </c>
      <c r="O137">
        <v>0</v>
      </c>
      <c r="P137">
        <v>0</v>
      </c>
      <c r="Q137">
        <v>0</v>
      </c>
      <c r="R137">
        <v>0</v>
      </c>
      <c r="S137">
        <v>42.41</v>
      </c>
      <c r="T137">
        <v>0</v>
      </c>
      <c r="U137">
        <v>4.5999999999999996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231.70999999999998</v>
      </c>
      <c r="AE137">
        <v>217.09000000000003</v>
      </c>
      <c r="AF137">
        <v>37.4</v>
      </c>
      <c r="AG137">
        <v>33.33</v>
      </c>
      <c r="AH137">
        <v>0</v>
      </c>
      <c r="AI137" s="5">
        <f t="shared" si="11"/>
        <v>17</v>
      </c>
      <c r="AJ137">
        <v>50.04</v>
      </c>
    </row>
    <row r="138" spans="1:36" x14ac:dyDescent="0.25">
      <c r="A138" t="s">
        <v>187</v>
      </c>
      <c r="B138" t="s">
        <v>49</v>
      </c>
      <c r="C138" t="s">
        <v>38</v>
      </c>
      <c r="D138">
        <v>558.92999999999995</v>
      </c>
      <c r="E138" s="4">
        <f t="shared" si="12"/>
        <v>0</v>
      </c>
      <c r="F138" s="4">
        <f t="shared" si="10"/>
        <v>558.93000000000006</v>
      </c>
      <c r="G138">
        <v>400</v>
      </c>
      <c r="I138">
        <v>0</v>
      </c>
      <c r="J138">
        <v>46.58</v>
      </c>
      <c r="K138">
        <v>158.93</v>
      </c>
      <c r="L138">
        <v>0</v>
      </c>
      <c r="M138">
        <v>605.51</v>
      </c>
      <c r="N138">
        <v>181.08</v>
      </c>
      <c r="O138">
        <v>0</v>
      </c>
      <c r="P138">
        <v>0</v>
      </c>
      <c r="Q138">
        <v>0</v>
      </c>
      <c r="R138">
        <v>0</v>
      </c>
      <c r="S138">
        <v>52.82</v>
      </c>
      <c r="T138">
        <v>0</v>
      </c>
      <c r="U138">
        <v>23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256.89999999999998</v>
      </c>
      <c r="AE138">
        <v>348.61</v>
      </c>
      <c r="AF138">
        <v>46.58</v>
      </c>
      <c r="AG138">
        <v>33.33</v>
      </c>
      <c r="AH138">
        <v>46.58</v>
      </c>
      <c r="AI138" s="5">
        <f t="shared" si="11"/>
        <v>16.666666666666668</v>
      </c>
      <c r="AJ138">
        <v>62.32</v>
      </c>
    </row>
    <row r="139" spans="1:36" x14ac:dyDescent="0.25">
      <c r="A139" t="s">
        <v>188</v>
      </c>
      <c r="B139" t="s">
        <v>77</v>
      </c>
      <c r="C139" t="s">
        <v>47</v>
      </c>
      <c r="D139">
        <v>720.63</v>
      </c>
      <c r="E139" s="4">
        <f t="shared" si="12"/>
        <v>0</v>
      </c>
      <c r="F139" s="4">
        <f t="shared" si="10"/>
        <v>720.63</v>
      </c>
      <c r="G139">
        <v>600</v>
      </c>
      <c r="I139">
        <v>0</v>
      </c>
      <c r="J139">
        <v>60.05</v>
      </c>
      <c r="K139">
        <v>120.63</v>
      </c>
      <c r="L139">
        <v>0</v>
      </c>
      <c r="M139">
        <v>780.68000000000006</v>
      </c>
      <c r="N139">
        <v>271.62</v>
      </c>
      <c r="O139">
        <v>0</v>
      </c>
      <c r="P139">
        <v>0</v>
      </c>
      <c r="Q139">
        <v>0</v>
      </c>
      <c r="R139">
        <v>0</v>
      </c>
      <c r="S139">
        <v>68.099999999999994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86.28</v>
      </c>
      <c r="AC139">
        <v>0</v>
      </c>
      <c r="AD139">
        <v>426</v>
      </c>
      <c r="AE139">
        <v>354.68000000000006</v>
      </c>
      <c r="AF139">
        <v>60.05</v>
      </c>
      <c r="AG139">
        <v>33.33</v>
      </c>
      <c r="AH139">
        <v>60.05</v>
      </c>
      <c r="AI139" s="5">
        <f t="shared" si="11"/>
        <v>25</v>
      </c>
      <c r="AJ139">
        <v>80.349999999999994</v>
      </c>
    </row>
    <row r="140" spans="1:36" x14ac:dyDescent="0.25">
      <c r="A140" t="s">
        <v>189</v>
      </c>
      <c r="B140" t="s">
        <v>104</v>
      </c>
      <c r="C140" t="s">
        <v>104</v>
      </c>
      <c r="D140">
        <v>1200</v>
      </c>
      <c r="E140" s="4">
        <f t="shared" si="12"/>
        <v>0</v>
      </c>
      <c r="F140" s="4">
        <f t="shared" si="10"/>
        <v>1200</v>
      </c>
      <c r="G140">
        <v>1200</v>
      </c>
      <c r="I140">
        <v>0</v>
      </c>
      <c r="J140">
        <v>100</v>
      </c>
      <c r="K140">
        <v>0</v>
      </c>
      <c r="L140">
        <v>0</v>
      </c>
      <c r="M140">
        <v>1300</v>
      </c>
      <c r="N140">
        <v>536.99</v>
      </c>
      <c r="O140">
        <v>0</v>
      </c>
      <c r="P140">
        <v>0</v>
      </c>
      <c r="Q140">
        <v>6.25</v>
      </c>
      <c r="R140">
        <v>0</v>
      </c>
      <c r="S140">
        <v>113.4</v>
      </c>
      <c r="T140">
        <v>0</v>
      </c>
      <c r="U140">
        <v>39.1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59.23</v>
      </c>
      <c r="AC140">
        <v>100</v>
      </c>
      <c r="AD140">
        <v>854.97</v>
      </c>
      <c r="AE140">
        <v>445.03</v>
      </c>
      <c r="AF140">
        <v>100</v>
      </c>
      <c r="AG140">
        <v>33.33</v>
      </c>
      <c r="AH140">
        <v>100</v>
      </c>
      <c r="AI140" s="5">
        <f t="shared" si="11"/>
        <v>50</v>
      </c>
      <c r="AJ140">
        <v>133.80000000000001</v>
      </c>
    </row>
    <row r="141" spans="1:36" x14ac:dyDescent="0.25">
      <c r="A141" t="s">
        <v>190</v>
      </c>
      <c r="B141" t="s">
        <v>46</v>
      </c>
      <c r="C141" t="s">
        <v>47</v>
      </c>
      <c r="D141">
        <v>800</v>
      </c>
      <c r="E141" s="4">
        <f t="shared" si="12"/>
        <v>0</v>
      </c>
      <c r="F141" s="4">
        <f t="shared" si="10"/>
        <v>800</v>
      </c>
      <c r="G141">
        <v>800</v>
      </c>
      <c r="I141">
        <v>0</v>
      </c>
      <c r="J141">
        <v>0</v>
      </c>
      <c r="K141">
        <v>0</v>
      </c>
      <c r="L141">
        <v>0</v>
      </c>
      <c r="M141">
        <v>800</v>
      </c>
      <c r="N141">
        <v>362.16</v>
      </c>
      <c r="O141">
        <v>0</v>
      </c>
      <c r="P141">
        <v>0</v>
      </c>
      <c r="Q141">
        <v>0</v>
      </c>
      <c r="R141">
        <v>0</v>
      </c>
      <c r="S141">
        <v>75.599999999999994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437.76</v>
      </c>
      <c r="AE141">
        <v>362.24</v>
      </c>
      <c r="AF141">
        <v>66.67</v>
      </c>
      <c r="AG141">
        <v>33.33</v>
      </c>
      <c r="AH141">
        <v>66.66</v>
      </c>
      <c r="AI141" s="5">
        <f t="shared" si="11"/>
        <v>33.333333333333336</v>
      </c>
      <c r="AJ141">
        <v>89.2</v>
      </c>
    </row>
    <row r="142" spans="1:36" x14ac:dyDescent="0.25">
      <c r="A142" t="s">
        <v>191</v>
      </c>
      <c r="B142" t="s">
        <v>123</v>
      </c>
      <c r="C142" t="s">
        <v>104</v>
      </c>
      <c r="D142">
        <v>788.64</v>
      </c>
      <c r="E142" s="4">
        <f t="shared" si="12"/>
        <v>0</v>
      </c>
      <c r="F142" s="4">
        <f t="shared" si="10"/>
        <v>788.64</v>
      </c>
      <c r="G142">
        <v>550</v>
      </c>
      <c r="I142">
        <v>0</v>
      </c>
      <c r="J142">
        <v>65.72</v>
      </c>
      <c r="K142">
        <v>238.64</v>
      </c>
      <c r="L142">
        <v>0</v>
      </c>
      <c r="M142">
        <v>854.36</v>
      </c>
      <c r="N142">
        <v>248.99</v>
      </c>
      <c r="O142">
        <v>0</v>
      </c>
      <c r="P142">
        <v>0</v>
      </c>
      <c r="Q142">
        <v>0</v>
      </c>
      <c r="R142">
        <v>0</v>
      </c>
      <c r="S142">
        <v>74.53</v>
      </c>
      <c r="T142">
        <v>0</v>
      </c>
      <c r="U142">
        <v>1.1499999999999999</v>
      </c>
      <c r="V142">
        <v>0</v>
      </c>
      <c r="W142">
        <v>0</v>
      </c>
      <c r="X142">
        <v>0</v>
      </c>
      <c r="Y142">
        <v>0</v>
      </c>
      <c r="Z142">
        <v>150</v>
      </c>
      <c r="AA142">
        <v>0</v>
      </c>
      <c r="AB142">
        <v>26.06</v>
      </c>
      <c r="AC142">
        <v>0</v>
      </c>
      <c r="AD142">
        <v>500.72999999999996</v>
      </c>
      <c r="AE142">
        <v>353.63000000000005</v>
      </c>
      <c r="AF142">
        <v>65.72</v>
      </c>
      <c r="AG142">
        <v>33.33</v>
      </c>
      <c r="AH142">
        <v>65.72</v>
      </c>
      <c r="AI142" s="5">
        <f t="shared" si="11"/>
        <v>22.916666666666668</v>
      </c>
      <c r="AJ142">
        <v>87.93</v>
      </c>
    </row>
    <row r="143" spans="1:36" x14ac:dyDescent="0.25">
      <c r="A143" t="s">
        <v>192</v>
      </c>
      <c r="B143" t="s">
        <v>43</v>
      </c>
      <c r="C143" t="s">
        <v>38</v>
      </c>
      <c r="D143">
        <v>677.7</v>
      </c>
      <c r="E143" s="4">
        <f t="shared" si="12"/>
        <v>0</v>
      </c>
      <c r="F143" s="4">
        <f t="shared" si="10"/>
        <v>677.7</v>
      </c>
      <c r="G143">
        <v>400</v>
      </c>
      <c r="I143">
        <v>0</v>
      </c>
      <c r="J143">
        <v>0</v>
      </c>
      <c r="K143">
        <v>277.7</v>
      </c>
      <c r="L143">
        <v>0</v>
      </c>
      <c r="M143">
        <v>677.7</v>
      </c>
      <c r="N143">
        <v>181.08</v>
      </c>
      <c r="O143">
        <v>0</v>
      </c>
      <c r="P143">
        <v>0</v>
      </c>
      <c r="Q143">
        <v>0</v>
      </c>
      <c r="R143">
        <v>0</v>
      </c>
      <c r="S143">
        <v>64.040000000000006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245.12</v>
      </c>
      <c r="AE143">
        <v>432.58000000000004</v>
      </c>
      <c r="AF143">
        <v>56.48</v>
      </c>
      <c r="AG143">
        <v>33.33</v>
      </c>
      <c r="AH143">
        <v>0</v>
      </c>
      <c r="AI143" s="5">
        <f t="shared" si="11"/>
        <v>16.666666666666668</v>
      </c>
      <c r="AJ143">
        <v>75.56</v>
      </c>
    </row>
    <row r="144" spans="1:36" x14ac:dyDescent="0.25">
      <c r="A144" t="s">
        <v>193</v>
      </c>
      <c r="B144" t="s">
        <v>40</v>
      </c>
      <c r="C144" t="s">
        <v>38</v>
      </c>
      <c r="D144">
        <v>598</v>
      </c>
      <c r="E144" s="4">
        <f t="shared" si="12"/>
        <v>0</v>
      </c>
      <c r="F144" s="4">
        <f t="shared" si="10"/>
        <v>598</v>
      </c>
      <c r="G144">
        <v>400</v>
      </c>
      <c r="I144">
        <v>0</v>
      </c>
      <c r="J144">
        <v>0</v>
      </c>
      <c r="K144">
        <v>198</v>
      </c>
      <c r="L144">
        <v>0</v>
      </c>
      <c r="M144">
        <v>598</v>
      </c>
      <c r="N144">
        <v>181.08</v>
      </c>
      <c r="O144">
        <v>0</v>
      </c>
      <c r="P144">
        <v>0</v>
      </c>
      <c r="Q144">
        <v>0</v>
      </c>
      <c r="R144">
        <v>0</v>
      </c>
      <c r="S144">
        <v>56.51</v>
      </c>
      <c r="T144">
        <v>0</v>
      </c>
      <c r="U144">
        <v>19.55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257.14</v>
      </c>
      <c r="AE144">
        <v>340.86</v>
      </c>
      <c r="AF144">
        <v>49.83</v>
      </c>
      <c r="AG144">
        <v>33.33</v>
      </c>
      <c r="AH144">
        <v>0</v>
      </c>
      <c r="AI144" s="5">
        <f t="shared" si="11"/>
        <v>16.666666666666668</v>
      </c>
      <c r="AJ144">
        <v>66.680000000000007</v>
      </c>
    </row>
    <row r="145" spans="1:36" x14ac:dyDescent="0.25">
      <c r="A145" t="s">
        <v>194</v>
      </c>
      <c r="B145" t="s">
        <v>46</v>
      </c>
      <c r="C145" t="s">
        <v>47</v>
      </c>
      <c r="D145">
        <v>498.95</v>
      </c>
      <c r="E145" s="4">
        <f t="shared" si="12"/>
        <v>0</v>
      </c>
      <c r="F145" s="4">
        <f t="shared" si="10"/>
        <v>498.95</v>
      </c>
      <c r="G145">
        <v>408</v>
      </c>
      <c r="I145">
        <v>0</v>
      </c>
      <c r="J145">
        <v>0</v>
      </c>
      <c r="K145">
        <v>90.95</v>
      </c>
      <c r="L145">
        <v>0</v>
      </c>
      <c r="M145">
        <v>498.95</v>
      </c>
      <c r="N145">
        <v>184.7</v>
      </c>
      <c r="O145">
        <v>0</v>
      </c>
      <c r="P145">
        <v>0</v>
      </c>
      <c r="Q145">
        <v>0</v>
      </c>
      <c r="R145">
        <v>0</v>
      </c>
      <c r="S145">
        <v>47.15</v>
      </c>
      <c r="T145">
        <v>0</v>
      </c>
      <c r="U145">
        <v>21.85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253.7</v>
      </c>
      <c r="AE145">
        <v>245.25</v>
      </c>
      <c r="AF145">
        <v>41.58</v>
      </c>
      <c r="AG145">
        <v>33.33</v>
      </c>
      <c r="AH145">
        <v>0</v>
      </c>
      <c r="AI145" s="5">
        <f t="shared" si="11"/>
        <v>17</v>
      </c>
      <c r="AJ145">
        <v>55.63</v>
      </c>
    </row>
    <row r="146" spans="1:36" x14ac:dyDescent="0.25">
      <c r="A146" s="8" t="s">
        <v>195</v>
      </c>
      <c r="B146" t="s">
        <v>40</v>
      </c>
      <c r="C146" t="s">
        <v>38</v>
      </c>
      <c r="D146">
        <v>62.94</v>
      </c>
      <c r="E146" s="4">
        <f t="shared" si="12"/>
        <v>0</v>
      </c>
      <c r="F146" s="4">
        <f t="shared" si="10"/>
        <v>62.940000000000005</v>
      </c>
      <c r="G146">
        <v>26.67</v>
      </c>
      <c r="I146">
        <v>0</v>
      </c>
      <c r="J146">
        <v>0</v>
      </c>
      <c r="K146">
        <v>36.270000000000003</v>
      </c>
      <c r="L146">
        <v>0</v>
      </c>
      <c r="M146">
        <v>62.940000000000005</v>
      </c>
      <c r="N146">
        <v>23.220000000000002</v>
      </c>
      <c r="O146">
        <v>0</v>
      </c>
      <c r="P146">
        <v>0</v>
      </c>
      <c r="Q146">
        <v>0</v>
      </c>
      <c r="R146">
        <v>0</v>
      </c>
      <c r="S146">
        <v>5.95</v>
      </c>
      <c r="T146">
        <v>0</v>
      </c>
      <c r="U146">
        <v>3.45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32.620000000000005</v>
      </c>
      <c r="AE146">
        <v>30.32</v>
      </c>
      <c r="AF146">
        <v>5.25</v>
      </c>
      <c r="AG146">
        <v>2.2200000000000002</v>
      </c>
      <c r="AH146">
        <v>0</v>
      </c>
      <c r="AI146" s="5">
        <f t="shared" si="11"/>
        <v>1.1112500000000001</v>
      </c>
      <c r="AJ146">
        <v>7.02</v>
      </c>
    </row>
    <row r="147" spans="1:36" x14ac:dyDescent="0.25">
      <c r="A147" t="s">
        <v>196</v>
      </c>
      <c r="B147" t="s">
        <v>40</v>
      </c>
      <c r="C147" t="s">
        <v>38</v>
      </c>
      <c r="D147">
        <v>534.29999999999995</v>
      </c>
      <c r="E147" s="4">
        <f t="shared" si="12"/>
        <v>0</v>
      </c>
      <c r="F147" s="4">
        <f t="shared" si="10"/>
        <v>534.29999999999995</v>
      </c>
      <c r="G147">
        <v>400</v>
      </c>
      <c r="I147">
        <v>0</v>
      </c>
      <c r="J147">
        <v>0</v>
      </c>
      <c r="K147">
        <v>134.30000000000001</v>
      </c>
      <c r="L147">
        <v>0</v>
      </c>
      <c r="M147">
        <v>534.29999999999995</v>
      </c>
      <c r="N147">
        <v>181.08</v>
      </c>
      <c r="O147">
        <v>0</v>
      </c>
      <c r="P147">
        <v>0</v>
      </c>
      <c r="Q147">
        <v>0</v>
      </c>
      <c r="R147">
        <v>0</v>
      </c>
      <c r="S147">
        <v>50.49</v>
      </c>
      <c r="T147">
        <v>0</v>
      </c>
      <c r="U147">
        <v>20.7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252.27</v>
      </c>
      <c r="AE147">
        <v>282.02999999999997</v>
      </c>
      <c r="AF147">
        <v>44.53</v>
      </c>
      <c r="AG147">
        <v>33.33</v>
      </c>
      <c r="AH147">
        <v>0</v>
      </c>
      <c r="AI147" s="5">
        <f t="shared" si="11"/>
        <v>16.666666666666668</v>
      </c>
      <c r="AJ147">
        <v>59.57</v>
      </c>
    </row>
    <row r="148" spans="1:36" x14ac:dyDescent="0.25">
      <c r="A148" t="s">
        <v>197</v>
      </c>
      <c r="B148" t="s">
        <v>198</v>
      </c>
      <c r="C148" t="s">
        <v>38</v>
      </c>
      <c r="D148">
        <v>524.41999999999996</v>
      </c>
      <c r="E148" s="4">
        <f t="shared" si="12"/>
        <v>0</v>
      </c>
      <c r="F148" s="4">
        <f t="shared" si="10"/>
        <v>524.41999999999996</v>
      </c>
      <c r="G148">
        <v>430</v>
      </c>
      <c r="I148">
        <v>0</v>
      </c>
      <c r="J148">
        <v>0</v>
      </c>
      <c r="K148">
        <v>94.42</v>
      </c>
      <c r="L148">
        <v>0</v>
      </c>
      <c r="M148">
        <v>524.41999999999996</v>
      </c>
      <c r="N148">
        <v>194.66</v>
      </c>
      <c r="O148">
        <v>0</v>
      </c>
      <c r="P148">
        <v>0</v>
      </c>
      <c r="Q148">
        <v>0</v>
      </c>
      <c r="R148">
        <v>0</v>
      </c>
      <c r="S148">
        <v>49.56</v>
      </c>
      <c r="T148">
        <v>0</v>
      </c>
      <c r="U148">
        <v>20.7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157.43</v>
      </c>
      <c r="AC148">
        <v>0</v>
      </c>
      <c r="AD148">
        <v>422.35</v>
      </c>
      <c r="AE148">
        <v>102.06999999999994</v>
      </c>
      <c r="AF148">
        <v>43.7</v>
      </c>
      <c r="AG148">
        <v>33.33</v>
      </c>
      <c r="AH148">
        <v>43.7</v>
      </c>
      <c r="AI148" s="5">
        <f t="shared" si="11"/>
        <v>17.916666666666668</v>
      </c>
      <c r="AJ148">
        <v>58.47</v>
      </c>
    </row>
    <row r="149" spans="1:36" x14ac:dyDescent="0.25">
      <c r="A149" t="s">
        <v>199</v>
      </c>
      <c r="B149" t="s">
        <v>43</v>
      </c>
      <c r="C149" t="s">
        <v>38</v>
      </c>
      <c r="D149">
        <v>514.17999999999995</v>
      </c>
      <c r="E149" s="4">
        <f t="shared" si="12"/>
        <v>0</v>
      </c>
      <c r="F149" s="4">
        <f t="shared" si="10"/>
        <v>514.18000000000006</v>
      </c>
      <c r="G149">
        <v>400</v>
      </c>
      <c r="I149">
        <v>0</v>
      </c>
      <c r="J149">
        <v>0</v>
      </c>
      <c r="K149">
        <v>114.18</v>
      </c>
      <c r="L149">
        <v>0</v>
      </c>
      <c r="M149">
        <v>514.18000000000006</v>
      </c>
      <c r="N149">
        <v>181.08</v>
      </c>
      <c r="O149">
        <v>0</v>
      </c>
      <c r="P149">
        <v>0</v>
      </c>
      <c r="Q149">
        <v>0</v>
      </c>
      <c r="R149">
        <v>0</v>
      </c>
      <c r="S149">
        <v>48.59</v>
      </c>
      <c r="T149">
        <v>0</v>
      </c>
      <c r="U149">
        <v>23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103.73</v>
      </c>
      <c r="AC149">
        <v>0</v>
      </c>
      <c r="AD149">
        <v>356.40000000000003</v>
      </c>
      <c r="AE149">
        <v>157.78000000000003</v>
      </c>
      <c r="AF149">
        <v>42.85</v>
      </c>
      <c r="AG149">
        <v>33.33</v>
      </c>
      <c r="AH149">
        <v>42.85</v>
      </c>
      <c r="AI149" s="5">
        <f t="shared" si="11"/>
        <v>16.666666666666668</v>
      </c>
      <c r="AJ149">
        <v>57.33</v>
      </c>
    </row>
    <row r="150" spans="1:36" x14ac:dyDescent="0.25">
      <c r="A150" t="s">
        <v>200</v>
      </c>
      <c r="B150" t="s">
        <v>43</v>
      </c>
      <c r="C150" t="s">
        <v>38</v>
      </c>
      <c r="D150">
        <v>664.54</v>
      </c>
      <c r="E150" s="4">
        <f t="shared" si="12"/>
        <v>0</v>
      </c>
      <c r="F150" s="4">
        <f t="shared" si="10"/>
        <v>664.54</v>
      </c>
      <c r="G150">
        <v>400</v>
      </c>
      <c r="I150">
        <v>0</v>
      </c>
      <c r="J150">
        <v>0</v>
      </c>
      <c r="K150">
        <v>264.54000000000002</v>
      </c>
      <c r="L150">
        <v>0</v>
      </c>
      <c r="M150">
        <v>664.54</v>
      </c>
      <c r="N150">
        <v>181.08</v>
      </c>
      <c r="O150">
        <v>0</v>
      </c>
      <c r="P150">
        <v>0</v>
      </c>
      <c r="Q150">
        <v>0</v>
      </c>
      <c r="R150">
        <v>0</v>
      </c>
      <c r="S150">
        <v>62.8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243.88</v>
      </c>
      <c r="AE150">
        <v>420.65999999999997</v>
      </c>
      <c r="AF150">
        <v>55.38</v>
      </c>
      <c r="AG150">
        <v>33.33</v>
      </c>
      <c r="AH150">
        <v>0</v>
      </c>
      <c r="AI150" s="5">
        <f t="shared" si="11"/>
        <v>16.666666666666668</v>
      </c>
      <c r="AJ150">
        <v>74.099999999999994</v>
      </c>
    </row>
    <row r="151" spans="1:36" x14ac:dyDescent="0.25">
      <c r="A151" t="s">
        <v>201</v>
      </c>
      <c r="B151" t="s">
        <v>53</v>
      </c>
      <c r="C151" t="s">
        <v>38</v>
      </c>
      <c r="D151">
        <v>959.11</v>
      </c>
      <c r="E151" s="4">
        <f t="shared" si="12"/>
        <v>0</v>
      </c>
      <c r="F151" s="4">
        <f t="shared" si="10"/>
        <v>959.11</v>
      </c>
      <c r="G151">
        <v>700</v>
      </c>
      <c r="I151">
        <v>0</v>
      </c>
      <c r="J151">
        <v>0</v>
      </c>
      <c r="K151">
        <v>259.11</v>
      </c>
      <c r="L151">
        <v>0</v>
      </c>
      <c r="M151">
        <v>959.11</v>
      </c>
      <c r="N151">
        <v>316.89</v>
      </c>
      <c r="O151">
        <v>0</v>
      </c>
      <c r="P151">
        <v>0</v>
      </c>
      <c r="Q151">
        <v>0</v>
      </c>
      <c r="R151">
        <v>0</v>
      </c>
      <c r="S151">
        <v>90.64</v>
      </c>
      <c r="T151">
        <v>0</v>
      </c>
      <c r="U151">
        <v>13.8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162.66</v>
      </c>
      <c r="AC151">
        <v>0</v>
      </c>
      <c r="AD151">
        <v>583.99</v>
      </c>
      <c r="AE151">
        <v>375.12</v>
      </c>
      <c r="AF151">
        <v>79.930000000000007</v>
      </c>
      <c r="AG151">
        <v>33.33</v>
      </c>
      <c r="AH151">
        <v>79.92</v>
      </c>
      <c r="AI151" s="5">
        <f t="shared" si="11"/>
        <v>29.166666666666668</v>
      </c>
      <c r="AJ151">
        <v>106.94</v>
      </c>
    </row>
    <row r="152" spans="1:36" x14ac:dyDescent="0.25">
      <c r="A152" t="s">
        <v>202</v>
      </c>
      <c r="B152" t="s">
        <v>123</v>
      </c>
      <c r="C152" t="s">
        <v>104</v>
      </c>
      <c r="D152">
        <v>654.79</v>
      </c>
      <c r="E152" s="4">
        <f t="shared" si="12"/>
        <v>0</v>
      </c>
      <c r="F152" s="4">
        <f t="shared" si="10"/>
        <v>654.79</v>
      </c>
      <c r="G152">
        <v>400</v>
      </c>
      <c r="I152">
        <v>0</v>
      </c>
      <c r="J152">
        <v>0</v>
      </c>
      <c r="K152">
        <v>254.79</v>
      </c>
      <c r="L152">
        <v>0</v>
      </c>
      <c r="M152">
        <v>654.79</v>
      </c>
      <c r="N152">
        <v>181.08</v>
      </c>
      <c r="O152">
        <v>0</v>
      </c>
      <c r="P152">
        <v>0</v>
      </c>
      <c r="Q152">
        <v>0</v>
      </c>
      <c r="R152">
        <v>0</v>
      </c>
      <c r="S152">
        <v>61.88</v>
      </c>
      <c r="T152">
        <v>0</v>
      </c>
      <c r="U152">
        <v>21.85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264.81</v>
      </c>
      <c r="AE152">
        <v>389.97999999999996</v>
      </c>
      <c r="AF152">
        <v>54.57</v>
      </c>
      <c r="AG152">
        <v>33.33</v>
      </c>
      <c r="AH152">
        <v>0</v>
      </c>
      <c r="AI152" s="5">
        <f t="shared" si="11"/>
        <v>16.666666666666668</v>
      </c>
      <c r="AJ152">
        <v>73.010000000000005</v>
      </c>
    </row>
    <row r="153" spans="1:36" x14ac:dyDescent="0.25">
      <c r="A153" t="s">
        <v>203</v>
      </c>
      <c r="B153" t="s">
        <v>104</v>
      </c>
      <c r="C153" t="s">
        <v>104</v>
      </c>
      <c r="D153">
        <v>521.84</v>
      </c>
      <c r="E153" s="4">
        <f t="shared" si="12"/>
        <v>0</v>
      </c>
      <c r="F153" s="4">
        <f t="shared" si="10"/>
        <v>521.84</v>
      </c>
      <c r="G153">
        <v>500</v>
      </c>
      <c r="I153">
        <v>0</v>
      </c>
      <c r="J153">
        <v>0</v>
      </c>
      <c r="K153">
        <v>21.84</v>
      </c>
      <c r="L153">
        <v>0</v>
      </c>
      <c r="M153">
        <v>521.84</v>
      </c>
      <c r="N153">
        <v>226.35</v>
      </c>
      <c r="O153">
        <v>0</v>
      </c>
      <c r="P153">
        <v>0</v>
      </c>
      <c r="Q153">
        <v>0</v>
      </c>
      <c r="R153">
        <v>0</v>
      </c>
      <c r="S153">
        <v>49.31</v>
      </c>
      <c r="T153">
        <v>0</v>
      </c>
      <c r="U153">
        <v>21.85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297.51</v>
      </c>
      <c r="AE153">
        <v>224.33000000000004</v>
      </c>
      <c r="AF153">
        <v>43.49</v>
      </c>
      <c r="AG153">
        <v>33.33</v>
      </c>
      <c r="AH153">
        <v>0</v>
      </c>
      <c r="AI153" s="5">
        <f t="shared" si="11"/>
        <v>20.833333333333332</v>
      </c>
      <c r="AJ153">
        <v>58.19</v>
      </c>
    </row>
    <row r="154" spans="1:36" x14ac:dyDescent="0.25">
      <c r="A154" t="s">
        <v>204</v>
      </c>
      <c r="B154" t="s">
        <v>43</v>
      </c>
      <c r="C154" t="s">
        <v>38</v>
      </c>
      <c r="D154">
        <v>655.79</v>
      </c>
      <c r="E154" s="4">
        <f t="shared" si="12"/>
        <v>0</v>
      </c>
      <c r="F154" s="4">
        <f t="shared" si="10"/>
        <v>655.79</v>
      </c>
      <c r="G154">
        <v>400</v>
      </c>
      <c r="I154">
        <v>0</v>
      </c>
      <c r="J154">
        <v>54.65</v>
      </c>
      <c r="K154">
        <v>255.79</v>
      </c>
      <c r="L154">
        <v>0</v>
      </c>
      <c r="M154">
        <v>710.44</v>
      </c>
      <c r="N154">
        <v>181.08</v>
      </c>
      <c r="O154">
        <v>0</v>
      </c>
      <c r="P154">
        <v>0</v>
      </c>
      <c r="Q154">
        <v>0</v>
      </c>
      <c r="R154">
        <v>0</v>
      </c>
      <c r="S154">
        <v>61.97</v>
      </c>
      <c r="T154">
        <v>0</v>
      </c>
      <c r="U154">
        <v>6.9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249.95000000000002</v>
      </c>
      <c r="AE154">
        <v>460.49</v>
      </c>
      <c r="AF154">
        <v>54.65</v>
      </c>
      <c r="AG154">
        <v>33.33</v>
      </c>
      <c r="AH154">
        <v>54.65</v>
      </c>
      <c r="AI154" s="5">
        <f t="shared" si="11"/>
        <v>16.666666666666668</v>
      </c>
      <c r="AJ154">
        <v>73.12</v>
      </c>
    </row>
    <row r="155" spans="1:36" x14ac:dyDescent="0.25">
      <c r="A155" t="s">
        <v>205</v>
      </c>
      <c r="B155" t="s">
        <v>82</v>
      </c>
      <c r="C155" t="s">
        <v>38</v>
      </c>
      <c r="D155">
        <v>613.17999999999995</v>
      </c>
      <c r="E155" s="4">
        <f t="shared" si="12"/>
        <v>0</v>
      </c>
      <c r="F155" s="4">
        <f t="shared" si="10"/>
        <v>613.18000000000006</v>
      </c>
      <c r="G155">
        <v>400</v>
      </c>
      <c r="I155">
        <v>0</v>
      </c>
      <c r="J155">
        <v>0</v>
      </c>
      <c r="K155">
        <v>213.18</v>
      </c>
      <c r="L155">
        <v>0</v>
      </c>
      <c r="M155">
        <v>613.18000000000006</v>
      </c>
      <c r="N155">
        <v>181.08</v>
      </c>
      <c r="O155">
        <v>0</v>
      </c>
      <c r="P155">
        <v>0</v>
      </c>
      <c r="Q155">
        <v>0</v>
      </c>
      <c r="R155">
        <v>0</v>
      </c>
      <c r="S155">
        <v>57.95</v>
      </c>
      <c r="T155">
        <v>0</v>
      </c>
      <c r="U155">
        <v>18.399999999999999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257.43</v>
      </c>
      <c r="AE155">
        <v>355.75000000000006</v>
      </c>
      <c r="AF155">
        <v>51.1</v>
      </c>
      <c r="AG155">
        <v>33.33</v>
      </c>
      <c r="AH155">
        <v>0</v>
      </c>
      <c r="AI155" s="5">
        <f t="shared" si="11"/>
        <v>16.666666666666668</v>
      </c>
      <c r="AJ155">
        <v>68.37</v>
      </c>
    </row>
    <row r="156" spans="1:36" x14ac:dyDescent="0.25">
      <c r="A156" t="s">
        <v>206</v>
      </c>
      <c r="B156" t="s">
        <v>40</v>
      </c>
      <c r="C156" t="s">
        <v>38</v>
      </c>
      <c r="D156">
        <v>593.9</v>
      </c>
      <c r="E156" s="4">
        <f t="shared" si="12"/>
        <v>0</v>
      </c>
      <c r="F156" s="4">
        <f t="shared" si="10"/>
        <v>593.9</v>
      </c>
      <c r="G156">
        <v>450</v>
      </c>
      <c r="I156">
        <v>0</v>
      </c>
      <c r="J156">
        <v>0</v>
      </c>
      <c r="K156">
        <v>143.9</v>
      </c>
      <c r="L156">
        <v>0</v>
      </c>
      <c r="M156">
        <v>593.9</v>
      </c>
      <c r="N156">
        <v>203.72</v>
      </c>
      <c r="O156">
        <v>0</v>
      </c>
      <c r="P156">
        <v>0</v>
      </c>
      <c r="Q156">
        <v>0</v>
      </c>
      <c r="R156">
        <v>0</v>
      </c>
      <c r="S156">
        <v>56.12</v>
      </c>
      <c r="T156">
        <v>0</v>
      </c>
      <c r="U156">
        <v>13.8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273.64</v>
      </c>
      <c r="AE156">
        <v>320.26</v>
      </c>
      <c r="AF156">
        <v>49.49</v>
      </c>
      <c r="AG156">
        <v>33.33</v>
      </c>
      <c r="AH156">
        <v>0</v>
      </c>
      <c r="AI156" s="5">
        <f t="shared" si="11"/>
        <v>18.75</v>
      </c>
      <c r="AJ156">
        <v>66.22</v>
      </c>
    </row>
    <row r="157" spans="1:36" x14ac:dyDescent="0.25">
      <c r="A157" t="s">
        <v>207</v>
      </c>
      <c r="B157" t="s">
        <v>55</v>
      </c>
      <c r="C157" t="s">
        <v>38</v>
      </c>
      <c r="D157">
        <v>511.86</v>
      </c>
      <c r="E157" s="4">
        <f t="shared" si="12"/>
        <v>0</v>
      </c>
      <c r="F157" s="4">
        <f t="shared" si="10"/>
        <v>511.86</v>
      </c>
      <c r="G157">
        <v>400</v>
      </c>
      <c r="I157">
        <v>0</v>
      </c>
      <c r="J157">
        <v>0</v>
      </c>
      <c r="K157">
        <v>111.86</v>
      </c>
      <c r="L157">
        <v>0</v>
      </c>
      <c r="M157">
        <v>511.86</v>
      </c>
      <c r="N157">
        <v>181.08</v>
      </c>
      <c r="O157">
        <v>0</v>
      </c>
      <c r="P157">
        <v>0</v>
      </c>
      <c r="Q157">
        <v>0</v>
      </c>
      <c r="R157">
        <v>0</v>
      </c>
      <c r="S157">
        <v>48.37</v>
      </c>
      <c r="T157">
        <v>0</v>
      </c>
      <c r="U157">
        <v>1.1499999999999999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230.60000000000002</v>
      </c>
      <c r="AE157">
        <v>281.26</v>
      </c>
      <c r="AF157">
        <v>42.66</v>
      </c>
      <c r="AG157">
        <v>33.33</v>
      </c>
      <c r="AH157">
        <v>42.65</v>
      </c>
      <c r="AI157" s="5">
        <f t="shared" si="11"/>
        <v>16.666666666666668</v>
      </c>
      <c r="AJ157">
        <v>57.07</v>
      </c>
    </row>
    <row r="158" spans="1:36" x14ac:dyDescent="0.25">
      <c r="A158" t="s">
        <v>208</v>
      </c>
      <c r="B158" t="s">
        <v>123</v>
      </c>
      <c r="C158" t="s">
        <v>104</v>
      </c>
      <c r="D158">
        <v>923.06</v>
      </c>
      <c r="E158" s="4">
        <f t="shared" si="12"/>
        <v>0</v>
      </c>
      <c r="F158" s="4">
        <f t="shared" si="10"/>
        <v>923.06</v>
      </c>
      <c r="G158">
        <v>600</v>
      </c>
      <c r="I158">
        <v>0</v>
      </c>
      <c r="J158">
        <v>0</v>
      </c>
      <c r="K158">
        <v>323.06</v>
      </c>
      <c r="L158">
        <v>0</v>
      </c>
      <c r="M158">
        <v>923.06</v>
      </c>
      <c r="N158">
        <v>271.62</v>
      </c>
      <c r="O158">
        <v>0</v>
      </c>
      <c r="P158">
        <v>0</v>
      </c>
      <c r="Q158">
        <v>0</v>
      </c>
      <c r="R158">
        <v>0</v>
      </c>
      <c r="S158">
        <v>87.23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358.85</v>
      </c>
      <c r="AE158">
        <v>564.20999999999992</v>
      </c>
      <c r="AF158">
        <v>76.92</v>
      </c>
      <c r="AG158">
        <v>33.33</v>
      </c>
      <c r="AH158">
        <v>76.92</v>
      </c>
      <c r="AI158" s="5">
        <f t="shared" si="11"/>
        <v>25</v>
      </c>
      <c r="AJ158">
        <v>102.92</v>
      </c>
    </row>
    <row r="159" spans="1:36" x14ac:dyDescent="0.25">
      <c r="A159" t="s">
        <v>209</v>
      </c>
      <c r="B159" t="s">
        <v>68</v>
      </c>
      <c r="C159" t="s">
        <v>38</v>
      </c>
      <c r="D159">
        <v>602.91999999999996</v>
      </c>
      <c r="E159" s="4">
        <f t="shared" si="12"/>
        <v>0</v>
      </c>
      <c r="F159" s="4">
        <f t="shared" si="10"/>
        <v>602.91999999999996</v>
      </c>
      <c r="G159">
        <v>400</v>
      </c>
      <c r="I159">
        <v>0</v>
      </c>
      <c r="J159">
        <v>50.24</v>
      </c>
      <c r="K159">
        <v>202.92</v>
      </c>
      <c r="L159">
        <v>0</v>
      </c>
      <c r="M159">
        <v>653.16</v>
      </c>
      <c r="N159">
        <v>181.08</v>
      </c>
      <c r="O159">
        <v>0</v>
      </c>
      <c r="P159">
        <v>0</v>
      </c>
      <c r="Q159">
        <v>0</v>
      </c>
      <c r="R159">
        <v>0</v>
      </c>
      <c r="S159">
        <v>56.98</v>
      </c>
      <c r="T159">
        <v>0</v>
      </c>
      <c r="U159">
        <v>10.35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248.41</v>
      </c>
      <c r="AE159">
        <v>404.75</v>
      </c>
      <c r="AF159">
        <v>50.24</v>
      </c>
      <c r="AG159">
        <v>33.33</v>
      </c>
      <c r="AH159">
        <v>50.24</v>
      </c>
      <c r="AI159" s="5">
        <f t="shared" si="11"/>
        <v>16.666666666666668</v>
      </c>
      <c r="AJ159">
        <v>67.23</v>
      </c>
    </row>
    <row r="160" spans="1:36" x14ac:dyDescent="0.25">
      <c r="A160" t="s">
        <v>210</v>
      </c>
      <c r="B160" t="s">
        <v>68</v>
      </c>
      <c r="C160" t="s">
        <v>38</v>
      </c>
      <c r="D160">
        <v>488.22</v>
      </c>
      <c r="E160" s="4">
        <f t="shared" si="12"/>
        <v>0</v>
      </c>
      <c r="F160" s="4">
        <f t="shared" si="10"/>
        <v>488.22</v>
      </c>
      <c r="G160">
        <v>400</v>
      </c>
      <c r="I160">
        <v>0</v>
      </c>
      <c r="J160">
        <v>0</v>
      </c>
      <c r="K160">
        <v>88.22</v>
      </c>
      <c r="L160">
        <v>0</v>
      </c>
      <c r="M160">
        <v>488.22</v>
      </c>
      <c r="N160">
        <v>181.08</v>
      </c>
      <c r="O160">
        <v>0</v>
      </c>
      <c r="P160">
        <v>0</v>
      </c>
      <c r="Q160">
        <v>0</v>
      </c>
      <c r="R160">
        <v>0</v>
      </c>
      <c r="S160">
        <v>46.14</v>
      </c>
      <c r="T160">
        <v>0</v>
      </c>
      <c r="U160">
        <v>10.35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102.45</v>
      </c>
      <c r="AC160">
        <v>0</v>
      </c>
      <c r="AD160">
        <v>340.02000000000004</v>
      </c>
      <c r="AE160">
        <v>148.19999999999999</v>
      </c>
      <c r="AF160">
        <v>40.69</v>
      </c>
      <c r="AG160">
        <v>33.33</v>
      </c>
      <c r="AH160">
        <v>40.68</v>
      </c>
      <c r="AI160" s="5">
        <f t="shared" si="11"/>
        <v>16.666666666666668</v>
      </c>
      <c r="AJ160">
        <v>54.44</v>
      </c>
    </row>
    <row r="161" spans="1:36" x14ac:dyDescent="0.25">
      <c r="A161" t="s">
        <v>211</v>
      </c>
      <c r="B161" t="s">
        <v>68</v>
      </c>
      <c r="C161" t="s">
        <v>38</v>
      </c>
      <c r="D161">
        <v>400</v>
      </c>
      <c r="E161" s="4">
        <f t="shared" si="12"/>
        <v>0</v>
      </c>
      <c r="F161" s="4">
        <f t="shared" si="10"/>
        <v>400</v>
      </c>
      <c r="G161">
        <v>400</v>
      </c>
      <c r="I161">
        <v>0</v>
      </c>
      <c r="J161">
        <v>0</v>
      </c>
      <c r="K161">
        <v>0</v>
      </c>
      <c r="L161">
        <v>0</v>
      </c>
      <c r="M161">
        <v>400</v>
      </c>
      <c r="N161">
        <v>54.420000000000016</v>
      </c>
      <c r="O161">
        <v>0</v>
      </c>
      <c r="P161">
        <v>0</v>
      </c>
      <c r="Q161">
        <v>0</v>
      </c>
      <c r="R161">
        <v>0</v>
      </c>
      <c r="S161">
        <v>37.799999999999997</v>
      </c>
      <c r="T161">
        <v>0</v>
      </c>
      <c r="U161">
        <v>17.25</v>
      </c>
      <c r="V161">
        <v>0</v>
      </c>
      <c r="W161">
        <v>0</v>
      </c>
      <c r="X161">
        <v>0</v>
      </c>
      <c r="Y161">
        <v>26.66</v>
      </c>
      <c r="Z161">
        <v>100</v>
      </c>
      <c r="AA161">
        <v>0</v>
      </c>
      <c r="AB161">
        <v>144.51</v>
      </c>
      <c r="AC161">
        <v>0</v>
      </c>
      <c r="AD161">
        <v>380.64</v>
      </c>
      <c r="AE161">
        <v>19.360000000000014</v>
      </c>
      <c r="AF161">
        <v>33.33</v>
      </c>
      <c r="AG161">
        <v>33.33</v>
      </c>
      <c r="AH161">
        <v>33.33</v>
      </c>
      <c r="AI161" s="5">
        <f t="shared" si="11"/>
        <v>16.666666666666668</v>
      </c>
      <c r="AJ161">
        <v>44.6</v>
      </c>
    </row>
    <row r="162" spans="1:36" x14ac:dyDescent="0.25">
      <c r="A162" t="s">
        <v>212</v>
      </c>
      <c r="B162" t="s">
        <v>49</v>
      </c>
      <c r="C162" t="s">
        <v>38</v>
      </c>
      <c r="D162">
        <v>922.36</v>
      </c>
      <c r="E162" s="4">
        <f t="shared" si="12"/>
        <v>0</v>
      </c>
      <c r="F162" s="4">
        <f t="shared" si="10"/>
        <v>922.36</v>
      </c>
      <c r="G162">
        <v>680</v>
      </c>
      <c r="I162">
        <v>0</v>
      </c>
      <c r="J162">
        <v>76.86</v>
      </c>
      <c r="K162">
        <v>242.36</v>
      </c>
      <c r="L162">
        <v>0</v>
      </c>
      <c r="M162">
        <v>999.22</v>
      </c>
      <c r="N162">
        <v>307.83999999999997</v>
      </c>
      <c r="O162">
        <v>0</v>
      </c>
      <c r="P162">
        <v>0</v>
      </c>
      <c r="Q162">
        <v>0</v>
      </c>
      <c r="R162">
        <v>31.45</v>
      </c>
      <c r="S162">
        <v>87.16</v>
      </c>
      <c r="T162">
        <v>0</v>
      </c>
      <c r="U162">
        <v>14.95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56.69</v>
      </c>
      <c r="AC162">
        <v>0</v>
      </c>
      <c r="AD162">
        <v>498.08999999999992</v>
      </c>
      <c r="AE162">
        <v>501.13000000000011</v>
      </c>
      <c r="AF162">
        <v>76.86</v>
      </c>
      <c r="AG162">
        <v>33.33</v>
      </c>
      <c r="AH162">
        <v>76.86</v>
      </c>
      <c r="AI162" s="5">
        <f t="shared" si="11"/>
        <v>28.333333333333332</v>
      </c>
      <c r="AJ162">
        <v>102.84</v>
      </c>
    </row>
    <row r="163" spans="1:36" x14ac:dyDescent="0.25">
      <c r="A163" t="s">
        <v>213</v>
      </c>
      <c r="B163" t="s">
        <v>49</v>
      </c>
      <c r="C163" t="s">
        <v>38</v>
      </c>
      <c r="D163">
        <v>685.46</v>
      </c>
      <c r="E163" s="4">
        <f t="shared" si="12"/>
        <v>0</v>
      </c>
      <c r="F163" s="4">
        <f t="shared" si="10"/>
        <v>685.46</v>
      </c>
      <c r="G163">
        <v>480</v>
      </c>
      <c r="I163">
        <v>0</v>
      </c>
      <c r="J163">
        <v>0</v>
      </c>
      <c r="K163">
        <v>205.46</v>
      </c>
      <c r="L163">
        <v>0</v>
      </c>
      <c r="M163">
        <v>685.46</v>
      </c>
      <c r="N163">
        <v>217.3</v>
      </c>
      <c r="O163">
        <v>0</v>
      </c>
      <c r="P163">
        <v>0</v>
      </c>
      <c r="Q163">
        <v>0</v>
      </c>
      <c r="R163">
        <v>0</v>
      </c>
      <c r="S163">
        <v>64.78</v>
      </c>
      <c r="T163">
        <v>0</v>
      </c>
      <c r="U163">
        <v>11.5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96.3</v>
      </c>
      <c r="AC163">
        <v>0</v>
      </c>
      <c r="AD163">
        <v>389.88000000000005</v>
      </c>
      <c r="AE163">
        <v>295.58</v>
      </c>
      <c r="AF163">
        <v>57.12</v>
      </c>
      <c r="AG163">
        <v>33.33</v>
      </c>
      <c r="AH163">
        <v>57.12</v>
      </c>
      <c r="AI163" s="5">
        <f t="shared" si="11"/>
        <v>20</v>
      </c>
      <c r="AJ163">
        <v>76.430000000000007</v>
      </c>
    </row>
    <row r="164" spans="1:36" x14ac:dyDescent="0.25">
      <c r="A164" t="s">
        <v>214</v>
      </c>
      <c r="B164" t="s">
        <v>55</v>
      </c>
      <c r="C164" t="s">
        <v>38</v>
      </c>
      <c r="D164">
        <v>542.08000000000004</v>
      </c>
      <c r="E164" s="4">
        <f t="shared" si="12"/>
        <v>0</v>
      </c>
      <c r="F164" s="4">
        <f t="shared" si="10"/>
        <v>542.08000000000004</v>
      </c>
      <c r="G164">
        <v>400</v>
      </c>
      <c r="I164">
        <v>0</v>
      </c>
      <c r="J164">
        <v>0</v>
      </c>
      <c r="K164">
        <v>142.08000000000001</v>
      </c>
      <c r="L164">
        <v>0</v>
      </c>
      <c r="M164">
        <v>542.08000000000004</v>
      </c>
      <c r="N164">
        <v>103.46000000000001</v>
      </c>
      <c r="O164">
        <v>0</v>
      </c>
      <c r="P164">
        <v>0</v>
      </c>
      <c r="Q164">
        <v>0</v>
      </c>
      <c r="R164">
        <v>0</v>
      </c>
      <c r="S164">
        <v>51.23</v>
      </c>
      <c r="T164">
        <v>0</v>
      </c>
      <c r="U164">
        <v>4.5999999999999996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185.82</v>
      </c>
      <c r="AB164">
        <v>112.53</v>
      </c>
      <c r="AC164">
        <v>0</v>
      </c>
      <c r="AD164">
        <v>457.64</v>
      </c>
      <c r="AE164">
        <v>84.440000000000055</v>
      </c>
      <c r="AF164">
        <v>45.17</v>
      </c>
      <c r="AG164">
        <v>33.33</v>
      </c>
      <c r="AH164">
        <v>45.17</v>
      </c>
      <c r="AI164" s="5">
        <f t="shared" si="11"/>
        <v>16.666666666666668</v>
      </c>
      <c r="AJ164">
        <v>60.44</v>
      </c>
    </row>
    <row r="165" spans="1:36" x14ac:dyDescent="0.25">
      <c r="A165" t="s">
        <v>215</v>
      </c>
      <c r="B165" t="s">
        <v>55</v>
      </c>
      <c r="C165" t="s">
        <v>38</v>
      </c>
      <c r="D165">
        <v>763.02</v>
      </c>
      <c r="E165" s="4">
        <f t="shared" si="12"/>
        <v>0</v>
      </c>
      <c r="F165" s="4">
        <f t="shared" si="10"/>
        <v>763.02</v>
      </c>
      <c r="G165">
        <v>520</v>
      </c>
      <c r="I165">
        <v>0</v>
      </c>
      <c r="J165">
        <v>0</v>
      </c>
      <c r="K165">
        <v>243.02</v>
      </c>
      <c r="L165">
        <v>0</v>
      </c>
      <c r="M165">
        <v>763.02</v>
      </c>
      <c r="N165">
        <v>235.4</v>
      </c>
      <c r="O165">
        <v>0</v>
      </c>
      <c r="P165">
        <v>0</v>
      </c>
      <c r="Q165">
        <v>0</v>
      </c>
      <c r="R165">
        <v>0</v>
      </c>
      <c r="S165">
        <v>72.11</v>
      </c>
      <c r="T165">
        <v>0</v>
      </c>
      <c r="U165">
        <v>19.55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117.94</v>
      </c>
      <c r="AC165">
        <v>0</v>
      </c>
      <c r="AD165">
        <v>445</v>
      </c>
      <c r="AE165">
        <v>318.02</v>
      </c>
      <c r="AF165">
        <v>63.59</v>
      </c>
      <c r="AG165">
        <v>33.33</v>
      </c>
      <c r="AH165">
        <v>63.58</v>
      </c>
      <c r="AI165" s="5">
        <f t="shared" si="11"/>
        <v>21.666666666666668</v>
      </c>
      <c r="AJ165">
        <v>85.08</v>
      </c>
    </row>
    <row r="166" spans="1:36" x14ac:dyDescent="0.25">
      <c r="D166">
        <v>400</v>
      </c>
    </row>
    <row r="167" spans="1:36" x14ac:dyDescent="0.25">
      <c r="D167">
        <f>SUM(D6:D166)</f>
        <v>126764.98999999999</v>
      </c>
      <c r="F167" s="4">
        <f>SUM(F6:F166)</f>
        <v>125046.98999999999</v>
      </c>
      <c r="H167">
        <f>SUM(H6:H166)</f>
        <v>798.32</v>
      </c>
      <c r="I167">
        <f>SUM(I6:I166)</f>
        <v>9463.76</v>
      </c>
      <c r="K167">
        <f>SUM(K6:K166)</f>
        <v>24654.460000000014</v>
      </c>
      <c r="P167">
        <f>SUM(P6:P166)</f>
        <v>798.32</v>
      </c>
      <c r="R167">
        <f>SUM(R6:R166)</f>
        <v>403.64</v>
      </c>
      <c r="S167">
        <f>SUM(S6:S166)</f>
        <v>11817.029999999993</v>
      </c>
      <c r="AF167">
        <f>SUM(AF6:AF166)</f>
        <v>10420.66</v>
      </c>
      <c r="AG167">
        <f>SUM(AG6:AG166)</f>
        <v>5215.0399999999918</v>
      </c>
      <c r="AH167">
        <f>SUM(AH6:AH166)</f>
        <v>8651.5800000000017</v>
      </c>
    </row>
    <row r="168" spans="1:36" x14ac:dyDescent="0.25">
      <c r="P168">
        <v>65.489999999999995</v>
      </c>
      <c r="S168">
        <v>-12470.15</v>
      </c>
    </row>
    <row r="169" spans="1:36" x14ac:dyDescent="0.25">
      <c r="P169">
        <v>324.10000000000002</v>
      </c>
    </row>
    <row r="170" spans="1:36" x14ac:dyDescent="0.25">
      <c r="P170">
        <v>103.6</v>
      </c>
      <c r="S170">
        <v>12615.35</v>
      </c>
    </row>
    <row r="171" spans="1:36" x14ac:dyDescent="0.25">
      <c r="P171">
        <v>305.13</v>
      </c>
      <c r="S171">
        <v>-798.32</v>
      </c>
    </row>
    <row r="172" spans="1:36" x14ac:dyDescent="0.25">
      <c r="S172">
        <f>SUM(S170:S171)</f>
        <v>11817.03</v>
      </c>
    </row>
    <row r="173" spans="1:36" x14ac:dyDescent="0.25">
      <c r="S173">
        <v>-11671.83</v>
      </c>
    </row>
  </sheetData>
  <pageMargins left="0.7" right="0.7" top="0.75" bottom="0.75" header="0.3" footer="0.3"/>
  <pageSetup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topLeftCell="D118" workbookViewId="0">
      <selection activeCell="P142" sqref="P142"/>
    </sheetView>
  </sheetViews>
  <sheetFormatPr baseColWidth="10" defaultRowHeight="15" x14ac:dyDescent="0.25"/>
  <cols>
    <col min="4" max="5" width="3.85546875" customWidth="1"/>
    <col min="6" max="6" width="4.140625" customWidth="1"/>
    <col min="8" max="8" width="3.140625" customWidth="1"/>
    <col min="17" max="17" width="15.140625" customWidth="1"/>
  </cols>
  <sheetData>
    <row r="1" spans="1:17" x14ac:dyDescent="0.25">
      <c r="A1" t="s">
        <v>216</v>
      </c>
    </row>
    <row r="2" spans="1:17" x14ac:dyDescent="0.25">
      <c r="A2" t="s">
        <v>217</v>
      </c>
      <c r="I2">
        <v>389.44</v>
      </c>
      <c r="K2" t="s">
        <v>260</v>
      </c>
      <c r="O2">
        <v>398.14</v>
      </c>
    </row>
    <row r="3" spans="1:17" x14ac:dyDescent="0.25">
      <c r="A3" t="s">
        <v>218</v>
      </c>
      <c r="I3">
        <v>397.88</v>
      </c>
      <c r="K3" t="s">
        <v>261</v>
      </c>
      <c r="O3">
        <v>362.79</v>
      </c>
      <c r="Q3" s="4"/>
    </row>
    <row r="4" spans="1:17" x14ac:dyDescent="0.25">
      <c r="A4" t="s">
        <v>219</v>
      </c>
      <c r="I4">
        <v>127.31</v>
      </c>
      <c r="K4" t="s">
        <v>262</v>
      </c>
      <c r="O4">
        <v>229.62</v>
      </c>
      <c r="Q4" s="4"/>
    </row>
    <row r="5" spans="1:17" x14ac:dyDescent="0.25">
      <c r="A5" t="s">
        <v>220</v>
      </c>
      <c r="I5">
        <v>379.06</v>
      </c>
      <c r="K5" t="s">
        <v>263</v>
      </c>
      <c r="O5">
        <v>244.99</v>
      </c>
      <c r="Q5" s="4"/>
    </row>
    <row r="6" spans="1:17" x14ac:dyDescent="0.25">
      <c r="A6" t="s">
        <v>221</v>
      </c>
      <c r="I6">
        <v>393.99</v>
      </c>
      <c r="K6" t="s">
        <v>264</v>
      </c>
      <c r="O6">
        <v>445.56</v>
      </c>
      <c r="Q6" s="4"/>
    </row>
    <row r="7" spans="1:17" x14ac:dyDescent="0.25">
      <c r="A7" t="s">
        <v>222</v>
      </c>
      <c r="I7">
        <v>306.01</v>
      </c>
      <c r="K7" t="s">
        <v>265</v>
      </c>
      <c r="O7">
        <v>162.77000000000001</v>
      </c>
      <c r="Q7" s="4"/>
    </row>
    <row r="8" spans="1:17" x14ac:dyDescent="0.25">
      <c r="A8" t="s">
        <v>223</v>
      </c>
      <c r="I8">
        <v>115.95</v>
      </c>
      <c r="K8" t="s">
        <v>266</v>
      </c>
      <c r="O8">
        <v>91.54</v>
      </c>
      <c r="Q8" s="4"/>
    </row>
    <row r="9" spans="1:17" x14ac:dyDescent="0.25">
      <c r="A9" t="s">
        <v>224</v>
      </c>
      <c r="I9">
        <v>669.54</v>
      </c>
      <c r="K9" t="s">
        <v>267</v>
      </c>
      <c r="O9">
        <v>447.03</v>
      </c>
      <c r="Q9" s="4"/>
    </row>
    <row r="10" spans="1:17" x14ac:dyDescent="0.25">
      <c r="A10" t="s">
        <v>225</v>
      </c>
      <c r="I10">
        <v>522.72</v>
      </c>
      <c r="K10" t="s">
        <v>268</v>
      </c>
      <c r="O10">
        <v>286.04000000000002</v>
      </c>
      <c r="Q10" s="4"/>
    </row>
    <row r="11" spans="1:17" x14ac:dyDescent="0.25">
      <c r="A11" t="s">
        <v>226</v>
      </c>
      <c r="I11">
        <v>456.25</v>
      </c>
      <c r="K11" t="s">
        <v>269</v>
      </c>
      <c r="O11">
        <v>206.84</v>
      </c>
      <c r="Q11" s="4"/>
    </row>
    <row r="12" spans="1:17" x14ac:dyDescent="0.25">
      <c r="A12" t="s">
        <v>227</v>
      </c>
      <c r="I12">
        <v>189.84</v>
      </c>
      <c r="K12" t="s">
        <v>270</v>
      </c>
      <c r="O12">
        <v>405.32</v>
      </c>
      <c r="Q12" s="4"/>
    </row>
    <row r="13" spans="1:17" x14ac:dyDescent="0.25">
      <c r="A13" t="s">
        <v>228</v>
      </c>
      <c r="I13">
        <v>247.47</v>
      </c>
      <c r="K13" t="s">
        <v>271</v>
      </c>
      <c r="O13">
        <v>472.67</v>
      </c>
      <c r="Q13" s="4"/>
    </row>
    <row r="14" spans="1:17" x14ac:dyDescent="0.25">
      <c r="A14" t="s">
        <v>229</v>
      </c>
      <c r="I14">
        <v>191.45</v>
      </c>
      <c r="K14" t="s">
        <v>272</v>
      </c>
      <c r="O14">
        <v>186.7</v>
      </c>
      <c r="Q14" s="4"/>
    </row>
    <row r="15" spans="1:17" x14ac:dyDescent="0.25">
      <c r="A15" t="s">
        <v>230</v>
      </c>
      <c r="I15">
        <v>175.79</v>
      </c>
      <c r="K15" t="s">
        <v>273</v>
      </c>
      <c r="O15">
        <v>413.74</v>
      </c>
      <c r="Q15" s="4"/>
    </row>
    <row r="16" spans="1:17" x14ac:dyDescent="0.25">
      <c r="A16" t="s">
        <v>231</v>
      </c>
      <c r="I16">
        <v>215.12</v>
      </c>
      <c r="K16" t="s">
        <v>274</v>
      </c>
      <c r="O16">
        <v>274.04000000000002</v>
      </c>
      <c r="Q16" s="4"/>
    </row>
    <row r="17" spans="1:17" x14ac:dyDescent="0.25">
      <c r="A17" t="s">
        <v>232</v>
      </c>
      <c r="I17">
        <v>92.14</v>
      </c>
      <c r="K17" t="s">
        <v>275</v>
      </c>
      <c r="O17">
        <v>383.01</v>
      </c>
      <c r="Q17" s="4"/>
    </row>
    <row r="18" spans="1:17" x14ac:dyDescent="0.25">
      <c r="A18" t="s">
        <v>233</v>
      </c>
      <c r="I18">
        <v>353.63</v>
      </c>
      <c r="K18" t="s">
        <v>276</v>
      </c>
      <c r="O18">
        <v>213.26</v>
      </c>
      <c r="Q18" s="4"/>
    </row>
    <row r="19" spans="1:17" x14ac:dyDescent="0.25">
      <c r="A19" t="s">
        <v>234</v>
      </c>
      <c r="I19">
        <v>102.07</v>
      </c>
      <c r="K19" t="s">
        <v>277</v>
      </c>
      <c r="O19">
        <v>331.14</v>
      </c>
      <c r="Q19" s="4"/>
    </row>
    <row r="20" spans="1:17" x14ac:dyDescent="0.25">
      <c r="A20" t="s">
        <v>235</v>
      </c>
      <c r="I20">
        <v>157.78</v>
      </c>
      <c r="K20" t="s">
        <v>278</v>
      </c>
      <c r="O20">
        <v>209.81</v>
      </c>
      <c r="Q20" s="4"/>
    </row>
    <row r="21" spans="1:17" x14ac:dyDescent="0.25">
      <c r="A21" t="s">
        <v>236</v>
      </c>
      <c r="I21">
        <v>318.02</v>
      </c>
      <c r="K21" t="s">
        <v>279</v>
      </c>
      <c r="O21">
        <v>341.19</v>
      </c>
      <c r="Q21" s="4"/>
    </row>
    <row r="22" spans="1:17" x14ac:dyDescent="0.25">
      <c r="K22" t="s">
        <v>280</v>
      </c>
      <c r="O22">
        <v>477.39</v>
      </c>
      <c r="Q22" s="4"/>
    </row>
    <row r="23" spans="1:17" x14ac:dyDescent="0.25">
      <c r="K23" t="s">
        <v>281</v>
      </c>
      <c r="O23">
        <v>389.16</v>
      </c>
      <c r="Q23" s="4"/>
    </row>
    <row r="24" spans="1:17" x14ac:dyDescent="0.25">
      <c r="K24" t="s">
        <v>282</v>
      </c>
      <c r="O24">
        <v>281.83</v>
      </c>
      <c r="Q24" s="4"/>
    </row>
    <row r="25" spans="1:17" x14ac:dyDescent="0.25">
      <c r="K25" t="s">
        <v>283</v>
      </c>
      <c r="O25">
        <v>101.65</v>
      </c>
      <c r="Q25" s="4"/>
    </row>
    <row r="26" spans="1:17" x14ac:dyDescent="0.25">
      <c r="K26" t="s">
        <v>284</v>
      </c>
      <c r="O26">
        <v>343</v>
      </c>
      <c r="Q26" s="4"/>
    </row>
    <row r="27" spans="1:17" x14ac:dyDescent="0.25">
      <c r="K27" t="s">
        <v>285</v>
      </c>
      <c r="O27">
        <v>357.76</v>
      </c>
      <c r="Q27" s="4"/>
    </row>
    <row r="28" spans="1:17" x14ac:dyDescent="0.25">
      <c r="K28" t="s">
        <v>286</v>
      </c>
      <c r="O28">
        <v>634.57000000000005</v>
      </c>
      <c r="Q28" s="4"/>
    </row>
    <row r="29" spans="1:17" x14ac:dyDescent="0.25">
      <c r="K29" t="s">
        <v>287</v>
      </c>
      <c r="O29">
        <v>626.23</v>
      </c>
      <c r="Q29" s="4"/>
    </row>
    <row r="30" spans="1:17" x14ac:dyDescent="0.25">
      <c r="K30" t="s">
        <v>288</v>
      </c>
      <c r="O30">
        <v>353.33</v>
      </c>
      <c r="Q30" s="4"/>
    </row>
    <row r="31" spans="1:17" x14ac:dyDescent="0.25">
      <c r="K31" t="s">
        <v>289</v>
      </c>
      <c r="O31">
        <v>337.28</v>
      </c>
      <c r="Q31" s="4"/>
    </row>
    <row r="32" spans="1:17" x14ac:dyDescent="0.25">
      <c r="K32" t="s">
        <v>290</v>
      </c>
      <c r="O32">
        <v>359.38</v>
      </c>
      <c r="Q32" s="4"/>
    </row>
    <row r="33" spans="11:17" x14ac:dyDescent="0.25">
      <c r="K33" t="s">
        <v>291</v>
      </c>
      <c r="O33">
        <v>290.12</v>
      </c>
      <c r="Q33" s="4"/>
    </row>
    <row r="34" spans="11:17" x14ac:dyDescent="0.25">
      <c r="K34" t="s">
        <v>292</v>
      </c>
      <c r="O34">
        <v>300.27</v>
      </c>
      <c r="Q34" s="4"/>
    </row>
    <row r="35" spans="11:17" x14ac:dyDescent="0.25">
      <c r="K35" t="s">
        <v>293</v>
      </c>
      <c r="O35">
        <v>105</v>
      </c>
      <c r="Q35" s="4"/>
    </row>
    <row r="36" spans="11:17" x14ac:dyDescent="0.25">
      <c r="K36" t="s">
        <v>294</v>
      </c>
      <c r="O36">
        <v>185.23</v>
      </c>
      <c r="Q36" s="4"/>
    </row>
    <row r="37" spans="11:17" x14ac:dyDescent="0.25">
      <c r="K37" t="s">
        <v>295</v>
      </c>
      <c r="O37">
        <v>207.77</v>
      </c>
      <c r="Q37" s="4"/>
    </row>
    <row r="38" spans="11:17" x14ac:dyDescent="0.25">
      <c r="K38" t="s">
        <v>296</v>
      </c>
      <c r="O38">
        <v>232.85</v>
      </c>
      <c r="Q38" s="4"/>
    </row>
    <row r="39" spans="11:17" x14ac:dyDescent="0.25">
      <c r="K39" t="s">
        <v>297</v>
      </c>
      <c r="O39">
        <v>161.47</v>
      </c>
      <c r="Q39" s="4"/>
    </row>
    <row r="40" spans="11:17" x14ac:dyDescent="0.25">
      <c r="K40" t="s">
        <v>298</v>
      </c>
      <c r="O40">
        <v>370.73</v>
      </c>
      <c r="Q40" s="4"/>
    </row>
    <row r="41" spans="11:17" x14ac:dyDescent="0.25">
      <c r="K41" t="s">
        <v>299</v>
      </c>
      <c r="O41">
        <v>312.39999999999998</v>
      </c>
      <c r="Q41" s="4"/>
    </row>
    <row r="42" spans="11:17" x14ac:dyDescent="0.25">
      <c r="K42" t="s">
        <v>300</v>
      </c>
      <c r="O42">
        <v>170.86</v>
      </c>
      <c r="Q42" s="4"/>
    </row>
    <row r="43" spans="11:17" x14ac:dyDescent="0.25">
      <c r="K43" t="s">
        <v>301</v>
      </c>
      <c r="O43">
        <v>787.97</v>
      </c>
      <c r="Q43" s="4"/>
    </row>
    <row r="44" spans="11:17" x14ac:dyDescent="0.25">
      <c r="K44" t="s">
        <v>302</v>
      </c>
      <c r="O44">
        <v>272.20999999999998</v>
      </c>
      <c r="Q44" s="4"/>
    </row>
    <row r="45" spans="11:17" x14ac:dyDescent="0.25">
      <c r="K45" t="s">
        <v>303</v>
      </c>
      <c r="O45">
        <v>478.14</v>
      </c>
      <c r="Q45" s="4"/>
    </row>
    <row r="46" spans="11:17" x14ac:dyDescent="0.25">
      <c r="K46" t="s">
        <v>304</v>
      </c>
      <c r="O46">
        <v>553.64</v>
      </c>
      <c r="Q46" s="4"/>
    </row>
    <row r="47" spans="11:17" x14ac:dyDescent="0.25">
      <c r="K47" t="s">
        <v>305</v>
      </c>
      <c r="O47">
        <v>309.61</v>
      </c>
      <c r="Q47" s="4"/>
    </row>
    <row r="48" spans="11:17" x14ac:dyDescent="0.25">
      <c r="K48" t="s">
        <v>306</v>
      </c>
      <c r="O48">
        <v>348.7</v>
      </c>
      <c r="Q48" s="4"/>
    </row>
    <row r="49" spans="11:17" x14ac:dyDescent="0.25">
      <c r="K49" t="s">
        <v>307</v>
      </c>
      <c r="O49">
        <v>316.67</v>
      </c>
      <c r="Q49" s="4"/>
    </row>
    <row r="50" spans="11:17" x14ac:dyDescent="0.25">
      <c r="K50" t="s">
        <v>308</v>
      </c>
      <c r="O50">
        <v>265.69</v>
      </c>
      <c r="Q50" s="4"/>
    </row>
    <row r="51" spans="11:17" x14ac:dyDescent="0.25">
      <c r="K51" t="s">
        <v>309</v>
      </c>
      <c r="O51">
        <v>238.25</v>
      </c>
      <c r="Q51" s="4"/>
    </row>
    <row r="52" spans="11:17" x14ac:dyDescent="0.25">
      <c r="K52" t="s">
        <v>310</v>
      </c>
      <c r="O52">
        <v>413.68</v>
      </c>
      <c r="Q52" s="4"/>
    </row>
    <row r="53" spans="11:17" x14ac:dyDescent="0.25">
      <c r="K53" t="s">
        <v>311</v>
      </c>
      <c r="O53">
        <v>184.27</v>
      </c>
      <c r="Q53" s="4"/>
    </row>
    <row r="54" spans="11:17" x14ac:dyDescent="0.25">
      <c r="K54" t="s">
        <v>312</v>
      </c>
      <c r="O54">
        <v>373.15</v>
      </c>
      <c r="Q54" s="4"/>
    </row>
    <row r="55" spans="11:17" x14ac:dyDescent="0.25">
      <c r="K55" t="s">
        <v>313</v>
      </c>
      <c r="O55">
        <v>153.22</v>
      </c>
      <c r="Q55" s="4"/>
    </row>
    <row r="56" spans="11:17" x14ac:dyDescent="0.25">
      <c r="K56" t="s">
        <v>314</v>
      </c>
      <c r="O56">
        <v>675.12</v>
      </c>
      <c r="Q56" s="4"/>
    </row>
    <row r="57" spans="11:17" x14ac:dyDescent="0.25">
      <c r="K57" t="s">
        <v>315</v>
      </c>
      <c r="O57">
        <v>767.29</v>
      </c>
      <c r="Q57" s="4"/>
    </row>
    <row r="58" spans="11:17" x14ac:dyDescent="0.25">
      <c r="K58" t="s">
        <v>316</v>
      </c>
      <c r="O58">
        <v>190.88</v>
      </c>
      <c r="Q58" s="4"/>
    </row>
    <row r="59" spans="11:17" x14ac:dyDescent="0.25">
      <c r="K59" t="s">
        <v>317</v>
      </c>
      <c r="O59">
        <v>94.13</v>
      </c>
      <c r="Q59" s="4"/>
    </row>
    <row r="60" spans="11:17" x14ac:dyDescent="0.25">
      <c r="K60" t="s">
        <v>318</v>
      </c>
      <c r="O60">
        <v>361.51</v>
      </c>
      <c r="Q60" s="4"/>
    </row>
    <row r="61" spans="11:17" x14ac:dyDescent="0.25">
      <c r="K61" t="s">
        <v>319</v>
      </c>
      <c r="O61">
        <v>71.3</v>
      </c>
      <c r="Q61" s="4"/>
    </row>
    <row r="62" spans="11:17" x14ac:dyDescent="0.25">
      <c r="K62" t="s">
        <v>320</v>
      </c>
      <c r="O62">
        <v>212</v>
      </c>
      <c r="Q62" s="4"/>
    </row>
    <row r="63" spans="11:17" x14ac:dyDescent="0.25">
      <c r="K63" t="s">
        <v>321</v>
      </c>
      <c r="O63">
        <v>399.26</v>
      </c>
      <c r="Q63" s="4"/>
    </row>
    <row r="64" spans="11:17" x14ac:dyDescent="0.25">
      <c r="K64" t="s">
        <v>322</v>
      </c>
      <c r="O64">
        <v>144.30000000000001</v>
      </c>
      <c r="Q64" s="4"/>
    </row>
    <row r="65" spans="11:17" x14ac:dyDescent="0.25">
      <c r="K65" t="s">
        <v>323</v>
      </c>
      <c r="O65">
        <v>477.96</v>
      </c>
      <c r="Q65" s="4"/>
    </row>
    <row r="66" spans="11:17" x14ac:dyDescent="0.25">
      <c r="K66" t="s">
        <v>324</v>
      </c>
      <c r="O66">
        <v>321.16000000000003</v>
      </c>
      <c r="Q66" s="4"/>
    </row>
    <row r="67" spans="11:17" x14ac:dyDescent="0.25">
      <c r="K67" t="s">
        <v>325</v>
      </c>
      <c r="O67">
        <v>78.02</v>
      </c>
      <c r="Q67" s="4"/>
    </row>
    <row r="68" spans="11:17" x14ac:dyDescent="0.25">
      <c r="K68" t="s">
        <v>326</v>
      </c>
      <c r="O68">
        <v>154.5</v>
      </c>
      <c r="Q68" s="4"/>
    </row>
    <row r="69" spans="11:17" x14ac:dyDescent="0.25">
      <c r="K69" t="s">
        <v>327</v>
      </c>
      <c r="O69">
        <v>345.91</v>
      </c>
      <c r="Q69" s="4"/>
    </row>
    <row r="70" spans="11:17" x14ac:dyDescent="0.25">
      <c r="K70" t="s">
        <v>328</v>
      </c>
      <c r="O70">
        <v>375.71</v>
      </c>
      <c r="Q70" s="4"/>
    </row>
    <row r="71" spans="11:17" x14ac:dyDescent="0.25">
      <c r="K71" t="s">
        <v>329</v>
      </c>
      <c r="O71">
        <v>356.19</v>
      </c>
      <c r="Q71" s="4"/>
    </row>
    <row r="72" spans="11:17" x14ac:dyDescent="0.25">
      <c r="K72" t="s">
        <v>330</v>
      </c>
      <c r="O72">
        <v>285.18</v>
      </c>
      <c r="Q72" s="4"/>
    </row>
    <row r="73" spans="11:17" x14ac:dyDescent="0.25">
      <c r="K73" t="s">
        <v>331</v>
      </c>
      <c r="O73">
        <v>288.99</v>
      </c>
      <c r="Q73" s="4"/>
    </row>
    <row r="74" spans="11:17" x14ac:dyDescent="0.25">
      <c r="K74" t="s">
        <v>332</v>
      </c>
      <c r="O74">
        <v>393.83</v>
      </c>
      <c r="Q74" s="4"/>
    </row>
    <row r="75" spans="11:17" x14ac:dyDescent="0.25">
      <c r="K75" t="s">
        <v>333</v>
      </c>
      <c r="O75">
        <v>515.67999999999995</v>
      </c>
      <c r="Q75" s="4"/>
    </row>
    <row r="76" spans="11:17" x14ac:dyDescent="0.25">
      <c r="K76" t="s">
        <v>334</v>
      </c>
      <c r="O76">
        <v>314.20999999999998</v>
      </c>
      <c r="Q76" s="4"/>
    </row>
    <row r="77" spans="11:17" x14ac:dyDescent="0.25">
      <c r="K77" t="s">
        <v>335</v>
      </c>
      <c r="O77">
        <v>176.34</v>
      </c>
      <c r="Q77" s="4"/>
    </row>
    <row r="78" spans="11:17" x14ac:dyDescent="0.25">
      <c r="K78" t="s">
        <v>336</v>
      </c>
      <c r="O78">
        <v>314.31</v>
      </c>
      <c r="Q78" s="4"/>
    </row>
    <row r="79" spans="11:17" x14ac:dyDescent="0.25">
      <c r="K79" t="s">
        <v>337</v>
      </c>
      <c r="O79">
        <v>361.51</v>
      </c>
      <c r="Q79" s="4"/>
    </row>
    <row r="80" spans="11:17" x14ac:dyDescent="0.25">
      <c r="K80" t="s">
        <v>338</v>
      </c>
      <c r="O80">
        <v>322.14</v>
      </c>
    </row>
    <row r="81" spans="11:16" x14ac:dyDescent="0.25">
      <c r="K81" t="s">
        <v>339</v>
      </c>
      <c r="O81">
        <v>429.66</v>
      </c>
    </row>
    <row r="82" spans="11:16" x14ac:dyDescent="0.25">
      <c r="K82" t="s">
        <v>340</v>
      </c>
      <c r="P82">
        <v>311.01</v>
      </c>
    </row>
    <row r="83" spans="11:16" x14ac:dyDescent="0.25">
      <c r="K83" t="s">
        <v>341</v>
      </c>
      <c r="P83">
        <v>251.78</v>
      </c>
    </row>
    <row r="84" spans="11:16" x14ac:dyDescent="0.25">
      <c r="K84" t="s">
        <v>342</v>
      </c>
      <c r="P84">
        <v>1668.84</v>
      </c>
    </row>
    <row r="85" spans="11:16" x14ac:dyDescent="0.25">
      <c r="K85" t="s">
        <v>343</v>
      </c>
      <c r="P85">
        <v>1806.92</v>
      </c>
    </row>
    <row r="86" spans="11:16" x14ac:dyDescent="0.25">
      <c r="K86" t="s">
        <v>344</v>
      </c>
      <c r="P86">
        <v>526.92999999999995</v>
      </c>
    </row>
    <row r="87" spans="11:16" x14ac:dyDescent="0.25">
      <c r="K87" t="s">
        <v>345</v>
      </c>
      <c r="P87">
        <v>553.85</v>
      </c>
    </row>
    <row r="88" spans="11:16" x14ac:dyDescent="0.25">
      <c r="K88" t="s">
        <v>346</v>
      </c>
      <c r="P88">
        <v>178.3</v>
      </c>
    </row>
    <row r="89" spans="11:16" x14ac:dyDescent="0.25">
      <c r="K89" t="s">
        <v>347</v>
      </c>
      <c r="P89">
        <v>187.53</v>
      </c>
    </row>
    <row r="90" spans="11:16" x14ac:dyDescent="0.25">
      <c r="K90" t="s">
        <v>348</v>
      </c>
      <c r="P90">
        <v>368.39</v>
      </c>
    </row>
    <row r="91" spans="11:16" x14ac:dyDescent="0.25">
      <c r="K91" t="s">
        <v>349</v>
      </c>
      <c r="P91">
        <v>661.13</v>
      </c>
    </row>
    <row r="92" spans="11:16" x14ac:dyDescent="0.25">
      <c r="K92" t="s">
        <v>350</v>
      </c>
      <c r="P92">
        <v>338.72</v>
      </c>
    </row>
    <row r="93" spans="11:16" x14ac:dyDescent="0.25">
      <c r="K93" t="s">
        <v>351</v>
      </c>
      <c r="P93">
        <v>340.81</v>
      </c>
    </row>
    <row r="94" spans="11:16" x14ac:dyDescent="0.25">
      <c r="K94" t="s">
        <v>352</v>
      </c>
      <c r="P94">
        <v>953.86</v>
      </c>
    </row>
    <row r="95" spans="11:16" x14ac:dyDescent="0.25">
      <c r="K95" t="s">
        <v>353</v>
      </c>
      <c r="P95">
        <v>261.92</v>
      </c>
    </row>
    <row r="96" spans="11:16" x14ac:dyDescent="0.25">
      <c r="K96" t="s">
        <v>354</v>
      </c>
      <c r="P96">
        <v>586.28</v>
      </c>
    </row>
    <row r="97" spans="11:16" x14ac:dyDescent="0.25">
      <c r="K97" t="s">
        <v>355</v>
      </c>
      <c r="P97">
        <v>192.45</v>
      </c>
    </row>
    <row r="98" spans="11:16" x14ac:dyDescent="0.25">
      <c r="K98" t="s">
        <v>356</v>
      </c>
      <c r="P98">
        <v>523.54999999999995</v>
      </c>
    </row>
    <row r="99" spans="11:16" x14ac:dyDescent="0.25">
      <c r="K99" t="s">
        <v>357</v>
      </c>
      <c r="P99">
        <v>382.95</v>
      </c>
    </row>
    <row r="100" spans="11:16" x14ac:dyDescent="0.25">
      <c r="K100" t="s">
        <v>358</v>
      </c>
      <c r="P100">
        <v>240.34</v>
      </c>
    </row>
    <row r="101" spans="11:16" x14ac:dyDescent="0.25">
      <c r="K101" t="s">
        <v>359</v>
      </c>
      <c r="P101">
        <v>52.41</v>
      </c>
    </row>
    <row r="102" spans="11:16" x14ac:dyDescent="0.25">
      <c r="K102" t="s">
        <v>360</v>
      </c>
      <c r="P102">
        <v>60.81</v>
      </c>
    </row>
    <row r="103" spans="11:16" x14ac:dyDescent="0.25">
      <c r="K103" t="s">
        <v>361</v>
      </c>
      <c r="P103">
        <v>219.77</v>
      </c>
    </row>
    <row r="104" spans="11:16" x14ac:dyDescent="0.25">
      <c r="K104" t="s">
        <v>362</v>
      </c>
      <c r="P104">
        <v>217.09</v>
      </c>
    </row>
    <row r="105" spans="11:16" x14ac:dyDescent="0.25">
      <c r="K105" t="s">
        <v>363</v>
      </c>
      <c r="P105">
        <v>348.61</v>
      </c>
    </row>
    <row r="106" spans="11:16" x14ac:dyDescent="0.25">
      <c r="K106" t="s">
        <v>364</v>
      </c>
      <c r="P106">
        <v>354.68</v>
      </c>
    </row>
    <row r="107" spans="11:16" x14ac:dyDescent="0.25">
      <c r="K107" t="s">
        <v>365</v>
      </c>
      <c r="P107">
        <v>445.03</v>
      </c>
    </row>
    <row r="108" spans="11:16" x14ac:dyDescent="0.25">
      <c r="K108" t="s">
        <v>366</v>
      </c>
      <c r="P108">
        <v>362.24</v>
      </c>
    </row>
    <row r="109" spans="11:16" x14ac:dyDescent="0.25">
      <c r="K109" t="s">
        <v>367</v>
      </c>
      <c r="P109">
        <v>432.58</v>
      </c>
    </row>
    <row r="110" spans="11:16" x14ac:dyDescent="0.25">
      <c r="K110" t="s">
        <v>368</v>
      </c>
      <c r="P110">
        <v>340.86</v>
      </c>
    </row>
    <row r="111" spans="11:16" x14ac:dyDescent="0.25">
      <c r="K111" t="s">
        <v>369</v>
      </c>
      <c r="P111">
        <v>282.02999999999997</v>
      </c>
    </row>
    <row r="112" spans="11:16" x14ac:dyDescent="0.25">
      <c r="K112" t="s">
        <v>370</v>
      </c>
      <c r="P112">
        <v>420.66</v>
      </c>
    </row>
    <row r="113" spans="11:16" x14ac:dyDescent="0.25">
      <c r="K113" t="s">
        <v>371</v>
      </c>
      <c r="P113">
        <v>375.12</v>
      </c>
    </row>
    <row r="114" spans="11:16" x14ac:dyDescent="0.25">
      <c r="K114" t="s">
        <v>372</v>
      </c>
      <c r="P114">
        <v>389.98</v>
      </c>
    </row>
    <row r="115" spans="11:16" x14ac:dyDescent="0.25">
      <c r="K115" t="s">
        <v>373</v>
      </c>
      <c r="P115">
        <v>224.33</v>
      </c>
    </row>
    <row r="116" spans="11:16" x14ac:dyDescent="0.25">
      <c r="K116" t="s">
        <v>374</v>
      </c>
      <c r="P116">
        <v>460.49</v>
      </c>
    </row>
    <row r="117" spans="11:16" x14ac:dyDescent="0.25">
      <c r="K117" t="s">
        <v>375</v>
      </c>
      <c r="P117">
        <v>355.75</v>
      </c>
    </row>
    <row r="118" spans="11:16" x14ac:dyDescent="0.25">
      <c r="K118" t="s">
        <v>376</v>
      </c>
      <c r="P118">
        <v>320.26</v>
      </c>
    </row>
    <row r="119" spans="11:16" x14ac:dyDescent="0.25">
      <c r="K119" t="s">
        <v>377</v>
      </c>
      <c r="P119">
        <v>281.26</v>
      </c>
    </row>
    <row r="120" spans="11:16" x14ac:dyDescent="0.25">
      <c r="K120" t="s">
        <v>378</v>
      </c>
      <c r="P120">
        <v>564.21</v>
      </c>
    </row>
    <row r="121" spans="11:16" x14ac:dyDescent="0.25">
      <c r="K121" t="s">
        <v>379</v>
      </c>
      <c r="P121">
        <v>404.75</v>
      </c>
    </row>
    <row r="122" spans="11:16" x14ac:dyDescent="0.25">
      <c r="K122" t="s">
        <v>380</v>
      </c>
      <c r="P122">
        <v>148.19999999999999</v>
      </c>
    </row>
    <row r="123" spans="11:16" x14ac:dyDescent="0.25">
      <c r="K123" t="s">
        <v>381</v>
      </c>
      <c r="P123">
        <v>19.36</v>
      </c>
    </row>
    <row r="124" spans="11:16" x14ac:dyDescent="0.25">
      <c r="K124" t="s">
        <v>382</v>
      </c>
      <c r="P124">
        <v>501.13</v>
      </c>
    </row>
    <row r="125" spans="11:16" x14ac:dyDescent="0.25">
      <c r="K125" t="s">
        <v>383</v>
      </c>
      <c r="P125">
        <v>295.58</v>
      </c>
    </row>
    <row r="126" spans="11:16" x14ac:dyDescent="0.25">
      <c r="K126" t="s">
        <v>645</v>
      </c>
      <c r="P126">
        <v>157.32</v>
      </c>
    </row>
    <row r="127" spans="11:16" s="4" customFormat="1" x14ac:dyDescent="0.25">
      <c r="K127" s="4" t="s">
        <v>646</v>
      </c>
      <c r="P127" s="4">
        <v>357.19</v>
      </c>
    </row>
    <row r="129" spans="9:17" x14ac:dyDescent="0.25">
      <c r="J129" s="2" t="s">
        <v>633</v>
      </c>
      <c r="K129">
        <v>334.79</v>
      </c>
      <c r="L129" s="3" t="s">
        <v>637</v>
      </c>
      <c r="M129">
        <v>253.27</v>
      </c>
    </row>
    <row r="130" spans="9:17" x14ac:dyDescent="0.25">
      <c r="J130" s="2" t="s">
        <v>634</v>
      </c>
      <c r="K130">
        <v>314.19</v>
      </c>
      <c r="L130" t="s">
        <v>643</v>
      </c>
      <c r="M130">
        <v>238.73</v>
      </c>
    </row>
    <row r="131" spans="9:17" x14ac:dyDescent="0.25">
      <c r="J131" t="s">
        <v>641</v>
      </c>
      <c r="K131">
        <v>237.58</v>
      </c>
      <c r="L131" t="s">
        <v>644</v>
      </c>
      <c r="M131">
        <v>96.59</v>
      </c>
    </row>
    <row r="132" spans="9:17" x14ac:dyDescent="0.25">
      <c r="J132" s="2" t="s">
        <v>635</v>
      </c>
      <c r="K132">
        <v>115.73</v>
      </c>
      <c r="L132" s="3" t="s">
        <v>638</v>
      </c>
      <c r="M132">
        <v>245.25</v>
      </c>
    </row>
    <row r="133" spans="9:17" x14ac:dyDescent="0.25">
      <c r="J133" s="2" t="s">
        <v>636</v>
      </c>
      <c r="K133">
        <v>334.32</v>
      </c>
      <c r="L133" s="4" t="s">
        <v>639</v>
      </c>
      <c r="M133">
        <v>84.44</v>
      </c>
    </row>
    <row r="134" spans="9:17" x14ac:dyDescent="0.25">
      <c r="J134" t="s">
        <v>642</v>
      </c>
      <c r="K134">
        <v>239.88</v>
      </c>
      <c r="L134" s="4" t="s">
        <v>640</v>
      </c>
      <c r="N134">
        <v>30.32</v>
      </c>
    </row>
    <row r="139" spans="9:17" x14ac:dyDescent="0.25">
      <c r="I139">
        <f>SUM(I2:I133)</f>
        <v>5801.4599999999991</v>
      </c>
      <c r="K139">
        <f>SUM(K129:K138)</f>
        <v>1576.4900000000002</v>
      </c>
      <c r="M139">
        <f>SUM(M129:M138)</f>
        <v>918.28</v>
      </c>
      <c r="N139">
        <f>SUM(N134:N138)</f>
        <v>30.32</v>
      </c>
      <c r="O139">
        <f>SUM(O2:O133)</f>
        <v>25826.77</v>
      </c>
      <c r="P139">
        <f>SUM(P82:P138)</f>
        <v>18727.260000000009</v>
      </c>
      <c r="Q139">
        <f>SUM(I139:P139)</f>
        <v>52880.580000000009</v>
      </c>
    </row>
    <row r="142" spans="9:17" x14ac:dyDescent="0.25">
      <c r="M142">
        <f>5801.46+44554.03+2494.77+30.32</f>
        <v>52880.579999999994</v>
      </c>
      <c r="P142">
        <f>+I139+O139+P139</f>
        <v>50355.490000000005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opLeftCell="B40" workbookViewId="0">
      <selection activeCell="O2" sqref="O2:O47"/>
    </sheetView>
  </sheetViews>
  <sheetFormatPr baseColWidth="10" defaultRowHeight="15" x14ac:dyDescent="0.25"/>
  <cols>
    <col min="1" max="1" width="34.140625" customWidth="1"/>
    <col min="6" max="6" width="21.28515625" customWidth="1"/>
    <col min="11" max="11" width="20.28515625" customWidth="1"/>
  </cols>
  <sheetData>
    <row r="1" spans="1:15" x14ac:dyDescent="0.25">
      <c r="A1" t="s">
        <v>237</v>
      </c>
      <c r="B1" t="s">
        <v>238</v>
      </c>
      <c r="C1">
        <v>5801462021122920</v>
      </c>
    </row>
    <row r="2" spans="1:15" x14ac:dyDescent="0.25">
      <c r="A2" t="s">
        <v>239</v>
      </c>
      <c r="B2" t="s">
        <v>240</v>
      </c>
      <c r="C2">
        <v>38944</v>
      </c>
      <c r="D2">
        <v>979890619</v>
      </c>
      <c r="E2">
        <f>+C1:C2/100</f>
        <v>389.44</v>
      </c>
      <c r="F2" t="s">
        <v>384</v>
      </c>
      <c r="G2">
        <v>39814</v>
      </c>
      <c r="H2" t="s">
        <v>385</v>
      </c>
      <c r="J2">
        <f>+G2/100</f>
        <v>398.14</v>
      </c>
      <c r="K2" t="s">
        <v>544</v>
      </c>
      <c r="L2">
        <v>31101</v>
      </c>
      <c r="M2" t="s">
        <v>545</v>
      </c>
      <c r="O2">
        <f>+L2/100</f>
        <v>311.01</v>
      </c>
    </row>
    <row r="3" spans="1:15" x14ac:dyDescent="0.25">
      <c r="A3" t="s">
        <v>241</v>
      </c>
      <c r="B3" t="s">
        <v>240</v>
      </c>
      <c r="C3">
        <v>39788</v>
      </c>
      <c r="D3">
        <v>988346859</v>
      </c>
      <c r="E3">
        <f t="shared" ref="E3:E21" si="0">+C2:C3/100</f>
        <v>397.88</v>
      </c>
      <c r="F3" t="s">
        <v>386</v>
      </c>
      <c r="G3">
        <v>36279</v>
      </c>
      <c r="H3" t="s">
        <v>387</v>
      </c>
      <c r="J3">
        <f t="shared" ref="J3:J66" si="1">+G3/100</f>
        <v>362.79</v>
      </c>
      <c r="K3" t="s">
        <v>546</v>
      </c>
      <c r="L3">
        <v>25178</v>
      </c>
      <c r="M3" t="s">
        <v>547</v>
      </c>
      <c r="O3" s="4">
        <f t="shared" ref="O3:O47" si="2">+L3/100</f>
        <v>251.78</v>
      </c>
    </row>
    <row r="4" spans="1:15" x14ac:dyDescent="0.25">
      <c r="A4" t="s">
        <v>242</v>
      </c>
      <c r="B4" t="s">
        <v>240</v>
      </c>
      <c r="C4">
        <v>12731</v>
      </c>
      <c r="D4">
        <v>982818394</v>
      </c>
      <c r="E4">
        <f t="shared" si="0"/>
        <v>127.31</v>
      </c>
      <c r="F4" t="s">
        <v>388</v>
      </c>
      <c r="G4">
        <v>22962</v>
      </c>
      <c r="H4" t="s">
        <v>389</v>
      </c>
      <c r="J4">
        <f t="shared" si="1"/>
        <v>229.62</v>
      </c>
      <c r="K4" t="s">
        <v>548</v>
      </c>
      <c r="L4">
        <v>166884</v>
      </c>
      <c r="M4" t="s">
        <v>549</v>
      </c>
      <c r="O4" s="4">
        <f t="shared" si="2"/>
        <v>1668.84</v>
      </c>
    </row>
    <row r="5" spans="1:15" x14ac:dyDescent="0.25">
      <c r="A5" t="s">
        <v>243</v>
      </c>
      <c r="B5" t="s">
        <v>240</v>
      </c>
      <c r="C5">
        <v>37906</v>
      </c>
      <c r="D5">
        <v>959888864</v>
      </c>
      <c r="E5">
        <f t="shared" si="0"/>
        <v>379.06</v>
      </c>
      <c r="F5" t="s">
        <v>390</v>
      </c>
      <c r="G5">
        <v>24499</v>
      </c>
      <c r="H5" t="s">
        <v>391</v>
      </c>
      <c r="J5">
        <f t="shared" si="1"/>
        <v>244.99</v>
      </c>
      <c r="K5" t="s">
        <v>550</v>
      </c>
      <c r="L5">
        <v>180692</v>
      </c>
      <c r="M5" t="s">
        <v>549</v>
      </c>
      <c r="O5" s="4">
        <f t="shared" si="2"/>
        <v>1806.92</v>
      </c>
    </row>
    <row r="6" spans="1:15" x14ac:dyDescent="0.25">
      <c r="A6" t="s">
        <v>244</v>
      </c>
      <c r="B6" t="s">
        <v>240</v>
      </c>
      <c r="C6">
        <v>39399</v>
      </c>
      <c r="D6">
        <v>988451241</v>
      </c>
      <c r="E6">
        <f t="shared" si="0"/>
        <v>393.99</v>
      </c>
      <c r="F6" t="s">
        <v>392</v>
      </c>
      <c r="G6">
        <v>44556</v>
      </c>
      <c r="H6" t="s">
        <v>393</v>
      </c>
      <c r="J6">
        <f t="shared" si="1"/>
        <v>445.56</v>
      </c>
      <c r="K6" t="s">
        <v>551</v>
      </c>
      <c r="L6">
        <v>52693</v>
      </c>
      <c r="M6" t="s">
        <v>552</v>
      </c>
      <c r="O6" s="4">
        <f t="shared" si="2"/>
        <v>526.92999999999995</v>
      </c>
    </row>
    <row r="7" spans="1:15" x14ac:dyDescent="0.25">
      <c r="A7" t="s">
        <v>245</v>
      </c>
      <c r="B7" t="s">
        <v>240</v>
      </c>
      <c r="C7">
        <v>30601</v>
      </c>
      <c r="D7">
        <v>988633709</v>
      </c>
      <c r="E7">
        <f t="shared" si="0"/>
        <v>306.01</v>
      </c>
      <c r="F7" t="s">
        <v>394</v>
      </c>
      <c r="G7">
        <v>16277</v>
      </c>
      <c r="H7" t="s">
        <v>395</v>
      </c>
      <c r="J7">
        <f t="shared" si="1"/>
        <v>162.77000000000001</v>
      </c>
      <c r="K7" t="s">
        <v>553</v>
      </c>
      <c r="L7">
        <v>55385</v>
      </c>
      <c r="M7" t="s">
        <v>554</v>
      </c>
      <c r="O7" s="4">
        <f t="shared" si="2"/>
        <v>553.85</v>
      </c>
    </row>
    <row r="8" spans="1:15" x14ac:dyDescent="0.25">
      <c r="A8" t="s">
        <v>246</v>
      </c>
      <c r="B8" t="s">
        <v>240</v>
      </c>
      <c r="C8">
        <v>11595</v>
      </c>
      <c r="D8">
        <v>995703763</v>
      </c>
      <c r="E8">
        <f t="shared" si="0"/>
        <v>115.95</v>
      </c>
      <c r="F8" t="s">
        <v>396</v>
      </c>
      <c r="G8">
        <v>9154</v>
      </c>
      <c r="H8" t="s">
        <v>397</v>
      </c>
      <c r="J8">
        <f t="shared" si="1"/>
        <v>91.54</v>
      </c>
      <c r="K8" t="s">
        <v>555</v>
      </c>
      <c r="L8">
        <v>17830</v>
      </c>
      <c r="M8" t="s">
        <v>556</v>
      </c>
      <c r="O8" s="4">
        <f t="shared" si="2"/>
        <v>178.3</v>
      </c>
    </row>
    <row r="9" spans="1:15" x14ac:dyDescent="0.25">
      <c r="A9" t="s">
        <v>247</v>
      </c>
      <c r="B9" t="s">
        <v>240</v>
      </c>
      <c r="C9">
        <v>66954</v>
      </c>
      <c r="D9">
        <v>967952830</v>
      </c>
      <c r="E9">
        <f t="shared" si="0"/>
        <v>669.54</v>
      </c>
      <c r="F9" t="s">
        <v>398</v>
      </c>
      <c r="G9">
        <v>44703</v>
      </c>
      <c r="H9" t="s">
        <v>399</v>
      </c>
      <c r="J9">
        <f t="shared" si="1"/>
        <v>447.03</v>
      </c>
      <c r="K9" t="s">
        <v>557</v>
      </c>
      <c r="L9">
        <v>18753</v>
      </c>
      <c r="M9" t="s">
        <v>558</v>
      </c>
      <c r="O9" s="4">
        <f t="shared" si="2"/>
        <v>187.53</v>
      </c>
    </row>
    <row r="10" spans="1:15" x14ac:dyDescent="0.25">
      <c r="A10" t="s">
        <v>248</v>
      </c>
      <c r="B10" t="s">
        <v>240</v>
      </c>
      <c r="C10">
        <v>52272</v>
      </c>
      <c r="D10">
        <v>980889587</v>
      </c>
      <c r="E10">
        <f t="shared" si="0"/>
        <v>522.72</v>
      </c>
      <c r="F10" t="s">
        <v>400</v>
      </c>
      <c r="G10">
        <v>28604</v>
      </c>
      <c r="H10" t="s">
        <v>401</v>
      </c>
      <c r="J10">
        <f t="shared" si="1"/>
        <v>286.04000000000002</v>
      </c>
      <c r="K10" t="s">
        <v>559</v>
      </c>
      <c r="L10">
        <v>36839</v>
      </c>
      <c r="M10" t="s">
        <v>560</v>
      </c>
      <c r="O10" s="4">
        <f t="shared" si="2"/>
        <v>368.39</v>
      </c>
    </row>
    <row r="11" spans="1:15" x14ac:dyDescent="0.25">
      <c r="A11" t="s">
        <v>249</v>
      </c>
      <c r="B11" t="s">
        <v>240</v>
      </c>
      <c r="C11">
        <v>45625</v>
      </c>
      <c r="D11">
        <v>959631081</v>
      </c>
      <c r="E11">
        <f t="shared" si="0"/>
        <v>456.25</v>
      </c>
      <c r="F11" t="s">
        <v>402</v>
      </c>
      <c r="G11">
        <v>20684</v>
      </c>
      <c r="H11" t="s">
        <v>403</v>
      </c>
      <c r="J11">
        <f t="shared" si="1"/>
        <v>206.84</v>
      </c>
      <c r="K11" t="s">
        <v>561</v>
      </c>
      <c r="L11">
        <v>66113</v>
      </c>
      <c r="M11" t="s">
        <v>562</v>
      </c>
      <c r="O11" s="4">
        <f t="shared" si="2"/>
        <v>661.13</v>
      </c>
    </row>
    <row r="12" spans="1:15" x14ac:dyDescent="0.25">
      <c r="A12" t="s">
        <v>250</v>
      </c>
      <c r="B12" t="s">
        <v>240</v>
      </c>
      <c r="C12">
        <v>18984</v>
      </c>
      <c r="D12">
        <v>990228568</v>
      </c>
      <c r="E12">
        <f t="shared" si="0"/>
        <v>189.84</v>
      </c>
      <c r="F12" t="s">
        <v>404</v>
      </c>
      <c r="G12">
        <v>40532</v>
      </c>
      <c r="H12" t="s">
        <v>405</v>
      </c>
      <c r="J12">
        <f t="shared" si="1"/>
        <v>405.32</v>
      </c>
      <c r="K12" t="s">
        <v>563</v>
      </c>
      <c r="L12">
        <v>33872</v>
      </c>
      <c r="M12" t="s">
        <v>564</v>
      </c>
      <c r="O12" s="4">
        <f t="shared" si="2"/>
        <v>338.72</v>
      </c>
    </row>
    <row r="13" spans="1:15" x14ac:dyDescent="0.25">
      <c r="A13" t="s">
        <v>251</v>
      </c>
      <c r="B13" t="s">
        <v>240</v>
      </c>
      <c r="C13">
        <v>24747</v>
      </c>
      <c r="D13">
        <v>990989928</v>
      </c>
      <c r="E13">
        <f t="shared" si="0"/>
        <v>247.47</v>
      </c>
      <c r="F13" t="s">
        <v>406</v>
      </c>
      <c r="G13">
        <v>47267</v>
      </c>
      <c r="H13" t="s">
        <v>407</v>
      </c>
      <c r="J13">
        <f t="shared" si="1"/>
        <v>472.67</v>
      </c>
      <c r="K13" t="s">
        <v>565</v>
      </c>
      <c r="L13">
        <v>34081</v>
      </c>
      <c r="M13" t="s">
        <v>566</v>
      </c>
      <c r="O13" s="4">
        <f t="shared" si="2"/>
        <v>340.81</v>
      </c>
    </row>
    <row r="14" spans="1:15" x14ac:dyDescent="0.25">
      <c r="A14" t="s">
        <v>252</v>
      </c>
      <c r="B14" t="s">
        <v>240</v>
      </c>
      <c r="C14">
        <v>19145</v>
      </c>
      <c r="D14">
        <v>981089768</v>
      </c>
      <c r="E14">
        <f t="shared" si="0"/>
        <v>191.45</v>
      </c>
      <c r="F14" t="s">
        <v>408</v>
      </c>
      <c r="G14">
        <v>18670</v>
      </c>
      <c r="H14" t="s">
        <v>409</v>
      </c>
      <c r="J14">
        <f t="shared" si="1"/>
        <v>186.7</v>
      </c>
      <c r="K14" t="s">
        <v>567</v>
      </c>
      <c r="L14">
        <v>95386</v>
      </c>
      <c r="M14" t="s">
        <v>568</v>
      </c>
      <c r="O14" s="4">
        <f t="shared" si="2"/>
        <v>953.86</v>
      </c>
    </row>
    <row r="15" spans="1:15" x14ac:dyDescent="0.25">
      <c r="A15" t="s">
        <v>253</v>
      </c>
      <c r="B15" t="s">
        <v>240</v>
      </c>
      <c r="C15">
        <v>17579</v>
      </c>
      <c r="D15">
        <v>979946398</v>
      </c>
      <c r="E15">
        <f t="shared" si="0"/>
        <v>175.79</v>
      </c>
      <c r="F15" t="s">
        <v>410</v>
      </c>
      <c r="G15">
        <v>41374</v>
      </c>
      <c r="H15" t="s">
        <v>411</v>
      </c>
      <c r="J15">
        <f t="shared" si="1"/>
        <v>413.74</v>
      </c>
      <c r="K15" t="s">
        <v>569</v>
      </c>
      <c r="L15">
        <v>26192</v>
      </c>
      <c r="M15" t="s">
        <v>570</v>
      </c>
      <c r="O15" s="4">
        <f t="shared" si="2"/>
        <v>261.92</v>
      </c>
    </row>
    <row r="16" spans="1:15" x14ac:dyDescent="0.25">
      <c r="A16" t="s">
        <v>254</v>
      </c>
      <c r="B16" t="s">
        <v>240</v>
      </c>
      <c r="C16">
        <v>21512</v>
      </c>
      <c r="D16">
        <v>993071421</v>
      </c>
      <c r="E16">
        <f t="shared" si="0"/>
        <v>215.12</v>
      </c>
      <c r="F16" t="s">
        <v>412</v>
      </c>
      <c r="G16">
        <v>27404</v>
      </c>
      <c r="H16" t="s">
        <v>413</v>
      </c>
      <c r="J16">
        <f t="shared" si="1"/>
        <v>274.04000000000002</v>
      </c>
      <c r="K16" t="s">
        <v>571</v>
      </c>
      <c r="L16">
        <v>58628</v>
      </c>
      <c r="M16" t="s">
        <v>572</v>
      </c>
      <c r="O16" s="4">
        <f t="shared" si="2"/>
        <v>586.28</v>
      </c>
    </row>
    <row r="17" spans="1:15" x14ac:dyDescent="0.25">
      <c r="A17" t="s">
        <v>255</v>
      </c>
      <c r="B17" t="s">
        <v>240</v>
      </c>
      <c r="C17">
        <v>9214</v>
      </c>
      <c r="D17">
        <v>981000482</v>
      </c>
      <c r="E17">
        <f t="shared" si="0"/>
        <v>92.14</v>
      </c>
      <c r="F17" t="s">
        <v>414</v>
      </c>
      <c r="G17">
        <v>38301</v>
      </c>
      <c r="H17" t="s">
        <v>415</v>
      </c>
      <c r="J17">
        <f t="shared" si="1"/>
        <v>383.01</v>
      </c>
      <c r="K17" t="s">
        <v>573</v>
      </c>
      <c r="L17">
        <v>19245</v>
      </c>
      <c r="M17" t="s">
        <v>574</v>
      </c>
      <c r="O17" s="4">
        <f t="shared" si="2"/>
        <v>192.45</v>
      </c>
    </row>
    <row r="18" spans="1:15" x14ac:dyDescent="0.25">
      <c r="A18" t="s">
        <v>256</v>
      </c>
      <c r="B18" t="s">
        <v>240</v>
      </c>
      <c r="C18">
        <v>35363</v>
      </c>
      <c r="D18">
        <v>939284443</v>
      </c>
      <c r="E18">
        <f t="shared" si="0"/>
        <v>353.63</v>
      </c>
      <c r="F18" t="s">
        <v>416</v>
      </c>
      <c r="G18">
        <v>21326</v>
      </c>
      <c r="H18" t="s">
        <v>417</v>
      </c>
      <c r="J18">
        <f t="shared" si="1"/>
        <v>213.26</v>
      </c>
      <c r="K18" t="s">
        <v>575</v>
      </c>
      <c r="L18">
        <v>52355</v>
      </c>
      <c r="M18" t="s">
        <v>576</v>
      </c>
      <c r="O18" s="4">
        <f t="shared" si="2"/>
        <v>523.54999999999995</v>
      </c>
    </row>
    <row r="19" spans="1:15" x14ac:dyDescent="0.25">
      <c r="A19" t="s">
        <v>257</v>
      </c>
      <c r="B19" t="s">
        <v>240</v>
      </c>
      <c r="C19">
        <v>10207</v>
      </c>
      <c r="D19">
        <v>989053958</v>
      </c>
      <c r="E19">
        <f t="shared" si="0"/>
        <v>102.07</v>
      </c>
      <c r="F19" t="s">
        <v>418</v>
      </c>
      <c r="G19">
        <v>33114</v>
      </c>
      <c r="H19" t="s">
        <v>419</v>
      </c>
      <c r="J19">
        <f t="shared" si="1"/>
        <v>331.14</v>
      </c>
      <c r="K19" t="s">
        <v>577</v>
      </c>
      <c r="L19">
        <v>38295</v>
      </c>
      <c r="M19" t="s">
        <v>578</v>
      </c>
      <c r="O19" s="4">
        <f t="shared" si="2"/>
        <v>382.95</v>
      </c>
    </row>
    <row r="20" spans="1:15" x14ac:dyDescent="0.25">
      <c r="A20" t="s">
        <v>258</v>
      </c>
      <c r="B20" t="s">
        <v>240</v>
      </c>
      <c r="C20">
        <v>15778</v>
      </c>
      <c r="D20">
        <v>989555581</v>
      </c>
      <c r="E20">
        <f t="shared" si="0"/>
        <v>157.78</v>
      </c>
      <c r="F20" t="s">
        <v>420</v>
      </c>
      <c r="G20">
        <v>20981</v>
      </c>
      <c r="H20" t="s">
        <v>421</v>
      </c>
      <c r="J20">
        <f t="shared" si="1"/>
        <v>209.81</v>
      </c>
      <c r="K20" t="s">
        <v>579</v>
      </c>
      <c r="L20">
        <v>24034</v>
      </c>
      <c r="M20" t="s">
        <v>580</v>
      </c>
      <c r="O20" s="4">
        <f t="shared" si="2"/>
        <v>240.34</v>
      </c>
    </row>
    <row r="21" spans="1:15" x14ac:dyDescent="0.25">
      <c r="A21" t="s">
        <v>259</v>
      </c>
      <c r="B21" t="s">
        <v>240</v>
      </c>
      <c r="C21">
        <v>31802</v>
      </c>
      <c r="D21">
        <v>986602344</v>
      </c>
      <c r="E21">
        <f t="shared" si="0"/>
        <v>318.02</v>
      </c>
      <c r="F21" t="s">
        <v>422</v>
      </c>
      <c r="G21">
        <v>34119</v>
      </c>
      <c r="H21" t="s">
        <v>423</v>
      </c>
      <c r="J21">
        <f t="shared" si="1"/>
        <v>341.19</v>
      </c>
      <c r="K21" t="s">
        <v>581</v>
      </c>
      <c r="L21">
        <v>5241</v>
      </c>
      <c r="M21" t="s">
        <v>582</v>
      </c>
      <c r="O21" s="4">
        <f t="shared" si="2"/>
        <v>52.41</v>
      </c>
    </row>
    <row r="22" spans="1:15" x14ac:dyDescent="0.25">
      <c r="F22" t="s">
        <v>424</v>
      </c>
      <c r="G22">
        <v>47739</v>
      </c>
      <c r="H22" t="s">
        <v>425</v>
      </c>
      <c r="J22">
        <f t="shared" si="1"/>
        <v>477.39</v>
      </c>
      <c r="K22" t="s">
        <v>583</v>
      </c>
      <c r="L22">
        <v>6081</v>
      </c>
      <c r="M22" t="s">
        <v>584</v>
      </c>
      <c r="O22" s="4">
        <f t="shared" si="2"/>
        <v>60.81</v>
      </c>
    </row>
    <row r="23" spans="1:15" x14ac:dyDescent="0.25">
      <c r="F23" t="s">
        <v>426</v>
      </c>
      <c r="G23">
        <v>38916</v>
      </c>
      <c r="H23" t="s">
        <v>427</v>
      </c>
      <c r="J23">
        <f t="shared" si="1"/>
        <v>389.16</v>
      </c>
      <c r="K23" t="s">
        <v>585</v>
      </c>
      <c r="L23">
        <v>21977</v>
      </c>
      <c r="M23" t="s">
        <v>586</v>
      </c>
      <c r="O23" s="4">
        <f t="shared" si="2"/>
        <v>219.77</v>
      </c>
    </row>
    <row r="24" spans="1:15" x14ac:dyDescent="0.25">
      <c r="F24" t="s">
        <v>428</v>
      </c>
      <c r="G24">
        <v>28183</v>
      </c>
      <c r="H24" t="s">
        <v>429</v>
      </c>
      <c r="J24">
        <f t="shared" si="1"/>
        <v>281.83</v>
      </c>
      <c r="K24" t="s">
        <v>587</v>
      </c>
      <c r="L24">
        <v>21709</v>
      </c>
      <c r="M24" t="s">
        <v>588</v>
      </c>
      <c r="O24" s="4">
        <f t="shared" si="2"/>
        <v>217.09</v>
      </c>
    </row>
    <row r="25" spans="1:15" x14ac:dyDescent="0.25">
      <c r="F25" t="s">
        <v>430</v>
      </c>
      <c r="G25">
        <v>10165</v>
      </c>
      <c r="H25" t="s">
        <v>431</v>
      </c>
      <c r="J25">
        <f t="shared" si="1"/>
        <v>101.65</v>
      </c>
      <c r="K25" t="s">
        <v>589</v>
      </c>
      <c r="L25">
        <v>34861</v>
      </c>
      <c r="M25" t="s">
        <v>590</v>
      </c>
      <c r="O25" s="4">
        <f t="shared" si="2"/>
        <v>348.61</v>
      </c>
    </row>
    <row r="26" spans="1:15" x14ac:dyDescent="0.25">
      <c r="F26" t="s">
        <v>432</v>
      </c>
      <c r="G26">
        <v>34300</v>
      </c>
      <c r="H26" t="s">
        <v>433</v>
      </c>
      <c r="J26">
        <f t="shared" si="1"/>
        <v>343</v>
      </c>
      <c r="K26" t="s">
        <v>591</v>
      </c>
      <c r="L26">
        <v>35468</v>
      </c>
      <c r="M26" t="s">
        <v>592</v>
      </c>
      <c r="O26" s="4">
        <f t="shared" si="2"/>
        <v>354.68</v>
      </c>
    </row>
    <row r="27" spans="1:15" x14ac:dyDescent="0.25">
      <c r="F27" t="s">
        <v>434</v>
      </c>
      <c r="G27">
        <v>35776</v>
      </c>
      <c r="H27" t="s">
        <v>435</v>
      </c>
      <c r="J27">
        <f t="shared" si="1"/>
        <v>357.76</v>
      </c>
      <c r="K27" t="s">
        <v>593</v>
      </c>
      <c r="L27">
        <v>44503</v>
      </c>
      <c r="M27" t="s">
        <v>594</v>
      </c>
      <c r="O27" s="4">
        <f t="shared" si="2"/>
        <v>445.03</v>
      </c>
    </row>
    <row r="28" spans="1:15" x14ac:dyDescent="0.25">
      <c r="F28" t="s">
        <v>436</v>
      </c>
      <c r="G28">
        <v>63457</v>
      </c>
      <c r="H28" t="s">
        <v>437</v>
      </c>
      <c r="J28">
        <f t="shared" si="1"/>
        <v>634.57000000000005</v>
      </c>
      <c r="K28" t="s">
        <v>595</v>
      </c>
      <c r="L28">
        <v>36224</v>
      </c>
      <c r="M28" t="s">
        <v>596</v>
      </c>
      <c r="O28" s="4">
        <f t="shared" si="2"/>
        <v>362.24</v>
      </c>
    </row>
    <row r="29" spans="1:15" x14ac:dyDescent="0.25">
      <c r="F29" t="s">
        <v>438</v>
      </c>
      <c r="G29">
        <v>62623</v>
      </c>
      <c r="H29" t="s">
        <v>439</v>
      </c>
      <c r="J29">
        <f t="shared" si="1"/>
        <v>626.23</v>
      </c>
      <c r="K29" t="s">
        <v>597</v>
      </c>
      <c r="L29">
        <v>43258</v>
      </c>
      <c r="M29" t="s">
        <v>598</v>
      </c>
      <c r="O29" s="4">
        <f t="shared" si="2"/>
        <v>432.58</v>
      </c>
    </row>
    <row r="30" spans="1:15" x14ac:dyDescent="0.25">
      <c r="F30" t="s">
        <v>440</v>
      </c>
      <c r="G30">
        <v>35333</v>
      </c>
      <c r="H30" t="s">
        <v>441</v>
      </c>
      <c r="J30">
        <f t="shared" si="1"/>
        <v>353.33</v>
      </c>
      <c r="K30" t="s">
        <v>599</v>
      </c>
      <c r="L30">
        <v>34086</v>
      </c>
      <c r="M30" t="s">
        <v>600</v>
      </c>
      <c r="O30" s="4">
        <f t="shared" si="2"/>
        <v>340.86</v>
      </c>
    </row>
    <row r="31" spans="1:15" x14ac:dyDescent="0.25">
      <c r="F31" t="s">
        <v>442</v>
      </c>
      <c r="G31">
        <v>33728</v>
      </c>
      <c r="H31" t="s">
        <v>443</v>
      </c>
      <c r="J31">
        <f t="shared" si="1"/>
        <v>337.28</v>
      </c>
      <c r="K31" t="s">
        <v>601</v>
      </c>
      <c r="L31">
        <v>28203</v>
      </c>
      <c r="M31" t="s">
        <v>602</v>
      </c>
      <c r="O31" s="4">
        <f t="shared" si="2"/>
        <v>282.02999999999997</v>
      </c>
    </row>
    <row r="32" spans="1:15" x14ac:dyDescent="0.25">
      <c r="F32" t="s">
        <v>444</v>
      </c>
      <c r="G32">
        <v>35938</v>
      </c>
      <c r="H32" t="s">
        <v>445</v>
      </c>
      <c r="J32">
        <f t="shared" si="1"/>
        <v>359.38</v>
      </c>
      <c r="K32" t="s">
        <v>603</v>
      </c>
      <c r="L32">
        <v>42066</v>
      </c>
      <c r="M32" t="s">
        <v>604</v>
      </c>
      <c r="O32" s="4">
        <f t="shared" si="2"/>
        <v>420.66</v>
      </c>
    </row>
    <row r="33" spans="6:15" x14ac:dyDescent="0.25">
      <c r="F33" t="s">
        <v>446</v>
      </c>
      <c r="G33">
        <v>29012</v>
      </c>
      <c r="H33" t="s">
        <v>447</v>
      </c>
      <c r="J33">
        <f t="shared" si="1"/>
        <v>290.12</v>
      </c>
      <c r="K33" t="s">
        <v>605</v>
      </c>
      <c r="L33">
        <v>37512</v>
      </c>
      <c r="M33" t="s">
        <v>606</v>
      </c>
      <c r="O33" s="4">
        <f t="shared" si="2"/>
        <v>375.12</v>
      </c>
    </row>
    <row r="34" spans="6:15" x14ac:dyDescent="0.25">
      <c r="F34" t="s">
        <v>448</v>
      </c>
      <c r="G34">
        <v>30027</v>
      </c>
      <c r="H34" t="s">
        <v>449</v>
      </c>
      <c r="J34">
        <f t="shared" si="1"/>
        <v>300.27</v>
      </c>
      <c r="K34" t="s">
        <v>607</v>
      </c>
      <c r="L34">
        <v>38998</v>
      </c>
      <c r="M34" t="s">
        <v>608</v>
      </c>
      <c r="O34" s="4">
        <f t="shared" si="2"/>
        <v>389.98</v>
      </c>
    </row>
    <row r="35" spans="6:15" x14ac:dyDescent="0.25">
      <c r="F35" t="s">
        <v>450</v>
      </c>
      <c r="G35">
        <v>10500</v>
      </c>
      <c r="H35" t="s">
        <v>451</v>
      </c>
      <c r="J35">
        <f t="shared" si="1"/>
        <v>105</v>
      </c>
      <c r="K35" t="s">
        <v>609</v>
      </c>
      <c r="L35">
        <v>22433</v>
      </c>
      <c r="M35" t="s">
        <v>610</v>
      </c>
      <c r="O35" s="4">
        <f t="shared" si="2"/>
        <v>224.33</v>
      </c>
    </row>
    <row r="36" spans="6:15" x14ac:dyDescent="0.25">
      <c r="F36" t="s">
        <v>452</v>
      </c>
      <c r="G36">
        <v>18523</v>
      </c>
      <c r="H36" t="s">
        <v>453</v>
      </c>
      <c r="J36">
        <f t="shared" si="1"/>
        <v>185.23</v>
      </c>
      <c r="K36" t="s">
        <v>611</v>
      </c>
      <c r="L36">
        <v>46049</v>
      </c>
      <c r="M36" t="s">
        <v>612</v>
      </c>
      <c r="O36" s="4">
        <f t="shared" si="2"/>
        <v>460.49</v>
      </c>
    </row>
    <row r="37" spans="6:15" x14ac:dyDescent="0.25">
      <c r="F37" t="s">
        <v>454</v>
      </c>
      <c r="G37">
        <v>20777</v>
      </c>
      <c r="H37" t="s">
        <v>455</v>
      </c>
      <c r="J37">
        <f t="shared" si="1"/>
        <v>207.77</v>
      </c>
      <c r="K37" t="s">
        <v>613</v>
      </c>
      <c r="L37">
        <v>35575</v>
      </c>
      <c r="M37" t="s">
        <v>614</v>
      </c>
      <c r="O37" s="4">
        <f t="shared" si="2"/>
        <v>355.75</v>
      </c>
    </row>
    <row r="38" spans="6:15" x14ac:dyDescent="0.25">
      <c r="F38" t="s">
        <v>456</v>
      </c>
      <c r="G38">
        <v>23285</v>
      </c>
      <c r="H38" t="s">
        <v>457</v>
      </c>
      <c r="J38">
        <f t="shared" si="1"/>
        <v>232.85</v>
      </c>
      <c r="K38" t="s">
        <v>615</v>
      </c>
      <c r="L38">
        <v>32026</v>
      </c>
      <c r="M38" t="s">
        <v>616</v>
      </c>
      <c r="O38" s="4">
        <f t="shared" si="2"/>
        <v>320.26</v>
      </c>
    </row>
    <row r="39" spans="6:15" x14ac:dyDescent="0.25">
      <c r="F39" t="s">
        <v>458</v>
      </c>
      <c r="G39">
        <v>16147</v>
      </c>
      <c r="H39" t="s">
        <v>459</v>
      </c>
      <c r="J39">
        <f t="shared" si="1"/>
        <v>161.47</v>
      </c>
      <c r="K39" t="s">
        <v>617</v>
      </c>
      <c r="L39">
        <v>28126</v>
      </c>
      <c r="M39" t="s">
        <v>618</v>
      </c>
      <c r="O39" s="4">
        <f t="shared" si="2"/>
        <v>281.26</v>
      </c>
    </row>
    <row r="40" spans="6:15" x14ac:dyDescent="0.25">
      <c r="F40" t="s">
        <v>460</v>
      </c>
      <c r="G40">
        <v>37073</v>
      </c>
      <c r="H40" t="s">
        <v>461</v>
      </c>
      <c r="J40">
        <f t="shared" si="1"/>
        <v>370.73</v>
      </c>
      <c r="K40" t="s">
        <v>619</v>
      </c>
      <c r="L40">
        <v>56421</v>
      </c>
      <c r="M40" t="s">
        <v>620</v>
      </c>
      <c r="O40" s="4">
        <f t="shared" si="2"/>
        <v>564.21</v>
      </c>
    </row>
    <row r="41" spans="6:15" x14ac:dyDescent="0.25">
      <c r="F41" t="s">
        <v>462</v>
      </c>
      <c r="G41">
        <v>31240</v>
      </c>
      <c r="H41" t="s">
        <v>463</v>
      </c>
      <c r="J41">
        <f t="shared" si="1"/>
        <v>312.39999999999998</v>
      </c>
      <c r="K41" t="s">
        <v>621</v>
      </c>
      <c r="L41">
        <v>40475</v>
      </c>
      <c r="M41" t="s">
        <v>622</v>
      </c>
      <c r="O41" s="4">
        <f t="shared" si="2"/>
        <v>404.75</v>
      </c>
    </row>
    <row r="42" spans="6:15" x14ac:dyDescent="0.25">
      <c r="F42" t="s">
        <v>464</v>
      </c>
      <c r="G42">
        <v>17086</v>
      </c>
      <c r="H42" t="s">
        <v>465</v>
      </c>
      <c r="J42">
        <f t="shared" si="1"/>
        <v>170.86</v>
      </c>
      <c r="K42" t="s">
        <v>623</v>
      </c>
      <c r="L42">
        <v>14820</v>
      </c>
      <c r="M42" t="s">
        <v>624</v>
      </c>
      <c r="O42" s="4">
        <f t="shared" si="2"/>
        <v>148.19999999999999</v>
      </c>
    </row>
    <row r="43" spans="6:15" x14ac:dyDescent="0.25">
      <c r="F43" t="s">
        <v>466</v>
      </c>
      <c r="G43">
        <v>78797</v>
      </c>
      <c r="H43" t="s">
        <v>467</v>
      </c>
      <c r="J43">
        <f t="shared" si="1"/>
        <v>787.97</v>
      </c>
      <c r="K43" t="s">
        <v>625</v>
      </c>
      <c r="L43">
        <v>1936</v>
      </c>
      <c r="M43" t="s">
        <v>626</v>
      </c>
      <c r="O43" s="4">
        <f t="shared" si="2"/>
        <v>19.36</v>
      </c>
    </row>
    <row r="44" spans="6:15" x14ac:dyDescent="0.25">
      <c r="F44" t="s">
        <v>468</v>
      </c>
      <c r="G44">
        <v>27221</v>
      </c>
      <c r="H44" t="s">
        <v>469</v>
      </c>
      <c r="J44">
        <f t="shared" si="1"/>
        <v>272.20999999999998</v>
      </c>
      <c r="K44" t="s">
        <v>627</v>
      </c>
      <c r="L44">
        <v>50113</v>
      </c>
      <c r="M44" t="s">
        <v>628</v>
      </c>
      <c r="O44" s="4">
        <f t="shared" si="2"/>
        <v>501.13</v>
      </c>
    </row>
    <row r="45" spans="6:15" x14ac:dyDescent="0.25">
      <c r="F45" t="s">
        <v>470</v>
      </c>
      <c r="G45">
        <v>47814</v>
      </c>
      <c r="H45" t="s">
        <v>471</v>
      </c>
      <c r="J45">
        <f t="shared" si="1"/>
        <v>478.14</v>
      </c>
      <c r="K45" t="s">
        <v>629</v>
      </c>
      <c r="L45">
        <v>29558</v>
      </c>
      <c r="M45" t="s">
        <v>630</v>
      </c>
      <c r="O45" s="4">
        <f t="shared" si="2"/>
        <v>295.58</v>
      </c>
    </row>
    <row r="46" spans="6:15" x14ac:dyDescent="0.25">
      <c r="F46" t="s">
        <v>472</v>
      </c>
      <c r="G46">
        <v>55364</v>
      </c>
      <c r="H46" t="s">
        <v>473</v>
      </c>
      <c r="J46">
        <f t="shared" si="1"/>
        <v>553.64</v>
      </c>
      <c r="K46" t="s">
        <v>647</v>
      </c>
      <c r="L46">
        <v>15732</v>
      </c>
      <c r="M46" t="s">
        <v>648</v>
      </c>
      <c r="O46" s="4">
        <f t="shared" si="2"/>
        <v>157.32</v>
      </c>
    </row>
    <row r="47" spans="6:15" x14ac:dyDescent="0.25">
      <c r="F47" t="s">
        <v>474</v>
      </c>
      <c r="G47">
        <v>30961</v>
      </c>
      <c r="H47" t="s">
        <v>475</v>
      </c>
      <c r="J47">
        <f t="shared" si="1"/>
        <v>309.61</v>
      </c>
      <c r="K47" t="s">
        <v>649</v>
      </c>
      <c r="L47">
        <v>35719</v>
      </c>
      <c r="M47" t="s">
        <v>650</v>
      </c>
      <c r="O47" s="4">
        <f t="shared" si="2"/>
        <v>357.19</v>
      </c>
    </row>
    <row r="48" spans="6:15" x14ac:dyDescent="0.25">
      <c r="F48" t="s">
        <v>476</v>
      </c>
      <c r="G48">
        <v>34870</v>
      </c>
      <c r="H48" t="s">
        <v>477</v>
      </c>
      <c r="J48">
        <f t="shared" si="1"/>
        <v>348.7</v>
      </c>
    </row>
    <row r="49" spans="6:10" x14ac:dyDescent="0.25">
      <c r="F49" t="s">
        <v>478</v>
      </c>
      <c r="G49">
        <v>31667</v>
      </c>
      <c r="H49" t="s">
        <v>479</v>
      </c>
      <c r="J49">
        <f t="shared" si="1"/>
        <v>316.67</v>
      </c>
    </row>
    <row r="50" spans="6:10" x14ac:dyDescent="0.25">
      <c r="F50" t="s">
        <v>480</v>
      </c>
      <c r="G50">
        <v>26569</v>
      </c>
      <c r="H50" t="s">
        <v>481</v>
      </c>
      <c r="J50">
        <f t="shared" si="1"/>
        <v>265.69</v>
      </c>
    </row>
    <row r="51" spans="6:10" x14ac:dyDescent="0.25">
      <c r="F51" t="s">
        <v>482</v>
      </c>
      <c r="G51">
        <v>23825</v>
      </c>
      <c r="H51" t="s">
        <v>483</v>
      </c>
      <c r="J51">
        <f t="shared" si="1"/>
        <v>238.25</v>
      </c>
    </row>
    <row r="52" spans="6:10" x14ac:dyDescent="0.25">
      <c r="F52" t="s">
        <v>484</v>
      </c>
      <c r="G52">
        <v>41368</v>
      </c>
      <c r="H52" t="s">
        <v>485</v>
      </c>
      <c r="J52">
        <f t="shared" si="1"/>
        <v>413.68</v>
      </c>
    </row>
    <row r="53" spans="6:10" x14ac:dyDescent="0.25">
      <c r="F53" t="s">
        <v>486</v>
      </c>
      <c r="G53">
        <v>18427</v>
      </c>
      <c r="H53" t="s">
        <v>487</v>
      </c>
      <c r="J53">
        <f t="shared" si="1"/>
        <v>184.27</v>
      </c>
    </row>
    <row r="54" spans="6:10" x14ac:dyDescent="0.25">
      <c r="F54" t="s">
        <v>488</v>
      </c>
      <c r="G54">
        <v>37315</v>
      </c>
      <c r="H54" t="s">
        <v>489</v>
      </c>
      <c r="J54">
        <f t="shared" si="1"/>
        <v>373.15</v>
      </c>
    </row>
    <row r="55" spans="6:10" x14ac:dyDescent="0.25">
      <c r="F55" t="s">
        <v>490</v>
      </c>
      <c r="G55">
        <v>15322</v>
      </c>
      <c r="H55" t="s">
        <v>491</v>
      </c>
      <c r="J55">
        <f t="shared" si="1"/>
        <v>153.22</v>
      </c>
    </row>
    <row r="56" spans="6:10" x14ac:dyDescent="0.25">
      <c r="F56" t="s">
        <v>492</v>
      </c>
      <c r="G56">
        <v>67512</v>
      </c>
      <c r="H56" t="s">
        <v>493</v>
      </c>
      <c r="J56">
        <f t="shared" si="1"/>
        <v>675.12</v>
      </c>
    </row>
    <row r="57" spans="6:10" x14ac:dyDescent="0.25">
      <c r="F57" t="s">
        <v>494</v>
      </c>
      <c r="G57">
        <v>76729</v>
      </c>
      <c r="H57" t="s">
        <v>495</v>
      </c>
      <c r="J57">
        <f t="shared" si="1"/>
        <v>767.29</v>
      </c>
    </row>
    <row r="58" spans="6:10" x14ac:dyDescent="0.25">
      <c r="F58" t="s">
        <v>496</v>
      </c>
      <c r="G58">
        <v>19088</v>
      </c>
      <c r="H58" t="s">
        <v>497</v>
      </c>
      <c r="J58">
        <f t="shared" si="1"/>
        <v>190.88</v>
      </c>
    </row>
    <row r="59" spans="6:10" x14ac:dyDescent="0.25">
      <c r="F59" t="s">
        <v>498</v>
      </c>
      <c r="G59">
        <v>9413</v>
      </c>
      <c r="H59" t="s">
        <v>499</v>
      </c>
      <c r="J59">
        <f t="shared" si="1"/>
        <v>94.13</v>
      </c>
    </row>
    <row r="60" spans="6:10" x14ac:dyDescent="0.25">
      <c r="F60" t="s">
        <v>500</v>
      </c>
      <c r="G60">
        <v>36151</v>
      </c>
      <c r="H60" t="s">
        <v>501</v>
      </c>
      <c r="J60">
        <f t="shared" si="1"/>
        <v>361.51</v>
      </c>
    </row>
    <row r="61" spans="6:10" x14ac:dyDescent="0.25">
      <c r="F61" t="s">
        <v>502</v>
      </c>
      <c r="G61">
        <v>7130</v>
      </c>
      <c r="H61" t="s">
        <v>503</v>
      </c>
      <c r="J61">
        <f t="shared" si="1"/>
        <v>71.3</v>
      </c>
    </row>
    <row r="62" spans="6:10" x14ac:dyDescent="0.25">
      <c r="F62" t="s">
        <v>504</v>
      </c>
      <c r="G62">
        <v>21200</v>
      </c>
      <c r="H62" t="s">
        <v>505</v>
      </c>
      <c r="J62">
        <f t="shared" si="1"/>
        <v>212</v>
      </c>
    </row>
    <row r="63" spans="6:10" x14ac:dyDescent="0.25">
      <c r="F63" t="s">
        <v>506</v>
      </c>
      <c r="G63">
        <v>39926</v>
      </c>
      <c r="H63" t="s">
        <v>507</v>
      </c>
      <c r="J63">
        <f t="shared" si="1"/>
        <v>399.26</v>
      </c>
    </row>
    <row r="64" spans="6:10" x14ac:dyDescent="0.25">
      <c r="F64" t="s">
        <v>508</v>
      </c>
      <c r="G64">
        <v>14430</v>
      </c>
      <c r="H64" t="s">
        <v>509</v>
      </c>
      <c r="J64">
        <f t="shared" si="1"/>
        <v>144.30000000000001</v>
      </c>
    </row>
    <row r="65" spans="6:10" x14ac:dyDescent="0.25">
      <c r="F65" t="s">
        <v>510</v>
      </c>
      <c r="G65">
        <v>47796</v>
      </c>
      <c r="H65" t="s">
        <v>511</v>
      </c>
      <c r="J65">
        <f t="shared" si="1"/>
        <v>477.96</v>
      </c>
    </row>
    <row r="66" spans="6:10" x14ac:dyDescent="0.25">
      <c r="F66" t="s">
        <v>512</v>
      </c>
      <c r="G66">
        <v>32116</v>
      </c>
      <c r="H66" t="s">
        <v>513</v>
      </c>
      <c r="J66">
        <f t="shared" si="1"/>
        <v>321.16000000000003</v>
      </c>
    </row>
    <row r="67" spans="6:10" x14ac:dyDescent="0.25">
      <c r="F67" t="s">
        <v>514</v>
      </c>
      <c r="G67">
        <v>7802</v>
      </c>
      <c r="H67" t="s">
        <v>515</v>
      </c>
      <c r="J67">
        <f t="shared" ref="J67:J126" si="3">+G67/100</f>
        <v>78.02</v>
      </c>
    </row>
    <row r="68" spans="6:10" x14ac:dyDescent="0.25">
      <c r="F68" t="s">
        <v>516</v>
      </c>
      <c r="G68">
        <v>15450</v>
      </c>
      <c r="H68" t="s">
        <v>517</v>
      </c>
      <c r="J68">
        <f t="shared" si="3"/>
        <v>154.5</v>
      </c>
    </row>
    <row r="69" spans="6:10" x14ac:dyDescent="0.25">
      <c r="F69" t="s">
        <v>518</v>
      </c>
      <c r="G69">
        <v>34591</v>
      </c>
      <c r="H69" t="s">
        <v>519</v>
      </c>
      <c r="J69">
        <f t="shared" si="3"/>
        <v>345.91</v>
      </c>
    </row>
    <row r="70" spans="6:10" x14ac:dyDescent="0.25">
      <c r="F70" t="s">
        <v>520</v>
      </c>
      <c r="G70">
        <v>37571</v>
      </c>
      <c r="H70" t="s">
        <v>521</v>
      </c>
      <c r="J70">
        <f t="shared" si="3"/>
        <v>375.71</v>
      </c>
    </row>
    <row r="71" spans="6:10" x14ac:dyDescent="0.25">
      <c r="F71" t="s">
        <v>522</v>
      </c>
      <c r="G71">
        <v>35619</v>
      </c>
      <c r="H71" t="s">
        <v>523</v>
      </c>
      <c r="J71">
        <f t="shared" si="3"/>
        <v>356.19</v>
      </c>
    </row>
    <row r="72" spans="6:10" x14ac:dyDescent="0.25">
      <c r="F72" t="s">
        <v>524</v>
      </c>
      <c r="G72">
        <v>28518</v>
      </c>
      <c r="H72" t="s">
        <v>525</v>
      </c>
      <c r="J72">
        <f t="shared" si="3"/>
        <v>285.18</v>
      </c>
    </row>
    <row r="73" spans="6:10" x14ac:dyDescent="0.25">
      <c r="F73" t="s">
        <v>526</v>
      </c>
      <c r="G73">
        <v>28899</v>
      </c>
      <c r="H73" t="s">
        <v>527</v>
      </c>
      <c r="J73">
        <f t="shared" si="3"/>
        <v>288.99</v>
      </c>
    </row>
    <row r="74" spans="6:10" x14ac:dyDescent="0.25">
      <c r="F74" t="s">
        <v>528</v>
      </c>
      <c r="G74">
        <v>39383</v>
      </c>
      <c r="H74" t="s">
        <v>529</v>
      </c>
      <c r="J74">
        <f t="shared" si="3"/>
        <v>393.83</v>
      </c>
    </row>
    <row r="75" spans="6:10" x14ac:dyDescent="0.25">
      <c r="F75" t="s">
        <v>530</v>
      </c>
      <c r="G75">
        <v>51568</v>
      </c>
      <c r="H75" t="s">
        <v>531</v>
      </c>
      <c r="J75">
        <f t="shared" si="3"/>
        <v>515.67999999999995</v>
      </c>
    </row>
    <row r="76" spans="6:10" x14ac:dyDescent="0.25">
      <c r="F76" t="s">
        <v>532</v>
      </c>
      <c r="G76">
        <v>31421</v>
      </c>
      <c r="H76" t="s">
        <v>533</v>
      </c>
      <c r="J76">
        <f t="shared" si="3"/>
        <v>314.20999999999998</v>
      </c>
    </row>
    <row r="77" spans="6:10" x14ac:dyDescent="0.25">
      <c r="F77" t="s">
        <v>534</v>
      </c>
      <c r="G77">
        <v>17634</v>
      </c>
      <c r="H77" t="s">
        <v>535</v>
      </c>
      <c r="J77">
        <f t="shared" si="3"/>
        <v>176.34</v>
      </c>
    </row>
    <row r="78" spans="6:10" x14ac:dyDescent="0.25">
      <c r="F78" t="s">
        <v>536</v>
      </c>
      <c r="G78">
        <v>31431</v>
      </c>
      <c r="H78" t="s">
        <v>537</v>
      </c>
      <c r="J78">
        <f t="shared" si="3"/>
        <v>314.31</v>
      </c>
    </row>
    <row r="79" spans="6:10" x14ac:dyDescent="0.25">
      <c r="F79" t="s">
        <v>538</v>
      </c>
      <c r="G79">
        <v>36151</v>
      </c>
      <c r="H79" t="s">
        <v>539</v>
      </c>
      <c r="J79">
        <f t="shared" si="3"/>
        <v>361.51</v>
      </c>
    </row>
    <row r="80" spans="6:10" x14ac:dyDescent="0.25">
      <c r="F80" t="s">
        <v>540</v>
      </c>
      <c r="G80">
        <v>32214</v>
      </c>
      <c r="H80" t="s">
        <v>541</v>
      </c>
      <c r="J80">
        <f t="shared" si="3"/>
        <v>322.14</v>
      </c>
    </row>
    <row r="81" spans="6:10" x14ac:dyDescent="0.25">
      <c r="F81" t="s">
        <v>542</v>
      </c>
      <c r="G81">
        <v>42966</v>
      </c>
      <c r="H81" t="s">
        <v>543</v>
      </c>
      <c r="J81">
        <f t="shared" si="3"/>
        <v>429.66</v>
      </c>
    </row>
    <row r="82" spans="6:10" x14ac:dyDescent="0.25">
      <c r="F82" t="s">
        <v>544</v>
      </c>
      <c r="G82">
        <v>31101</v>
      </c>
      <c r="H82" t="s">
        <v>545</v>
      </c>
      <c r="J82">
        <f t="shared" si="3"/>
        <v>311.01</v>
      </c>
    </row>
    <row r="83" spans="6:10" x14ac:dyDescent="0.25">
      <c r="F83" t="s">
        <v>546</v>
      </c>
      <c r="G83">
        <v>25178</v>
      </c>
      <c r="H83" t="s">
        <v>547</v>
      </c>
      <c r="J83">
        <f t="shared" si="3"/>
        <v>251.78</v>
      </c>
    </row>
    <row r="84" spans="6:10" x14ac:dyDescent="0.25">
      <c r="F84" t="s">
        <v>548</v>
      </c>
      <c r="G84">
        <v>166884</v>
      </c>
      <c r="H84" t="s">
        <v>549</v>
      </c>
      <c r="J84">
        <f t="shared" si="3"/>
        <v>1668.84</v>
      </c>
    </row>
    <row r="85" spans="6:10" x14ac:dyDescent="0.25">
      <c r="F85" t="s">
        <v>550</v>
      </c>
      <c r="G85">
        <v>180692</v>
      </c>
      <c r="H85" t="s">
        <v>549</v>
      </c>
      <c r="J85">
        <f t="shared" si="3"/>
        <v>1806.92</v>
      </c>
    </row>
    <row r="86" spans="6:10" x14ac:dyDescent="0.25">
      <c r="F86" t="s">
        <v>551</v>
      </c>
      <c r="G86">
        <v>52693</v>
      </c>
      <c r="H86" t="s">
        <v>552</v>
      </c>
      <c r="J86">
        <f t="shared" si="3"/>
        <v>526.92999999999995</v>
      </c>
    </row>
    <row r="87" spans="6:10" x14ac:dyDescent="0.25">
      <c r="F87" t="s">
        <v>553</v>
      </c>
      <c r="G87">
        <v>55385</v>
      </c>
      <c r="H87" t="s">
        <v>554</v>
      </c>
      <c r="J87">
        <f t="shared" si="3"/>
        <v>553.85</v>
      </c>
    </row>
    <row r="88" spans="6:10" x14ac:dyDescent="0.25">
      <c r="F88" t="s">
        <v>555</v>
      </c>
      <c r="G88">
        <v>17830</v>
      </c>
      <c r="H88" t="s">
        <v>556</v>
      </c>
      <c r="J88">
        <f t="shared" si="3"/>
        <v>178.3</v>
      </c>
    </row>
    <row r="89" spans="6:10" x14ac:dyDescent="0.25">
      <c r="F89" t="s">
        <v>557</v>
      </c>
      <c r="G89">
        <v>18753</v>
      </c>
      <c r="H89" t="s">
        <v>558</v>
      </c>
      <c r="J89">
        <f t="shared" si="3"/>
        <v>187.53</v>
      </c>
    </row>
    <row r="90" spans="6:10" x14ac:dyDescent="0.25">
      <c r="F90" t="s">
        <v>559</v>
      </c>
      <c r="G90">
        <v>36839</v>
      </c>
      <c r="H90" t="s">
        <v>560</v>
      </c>
      <c r="J90">
        <f t="shared" si="3"/>
        <v>368.39</v>
      </c>
    </row>
    <row r="91" spans="6:10" x14ac:dyDescent="0.25">
      <c r="F91" t="s">
        <v>561</v>
      </c>
      <c r="G91">
        <v>66113</v>
      </c>
      <c r="H91" t="s">
        <v>562</v>
      </c>
      <c r="J91">
        <f t="shared" si="3"/>
        <v>661.13</v>
      </c>
    </row>
    <row r="92" spans="6:10" x14ac:dyDescent="0.25">
      <c r="F92" t="s">
        <v>563</v>
      </c>
      <c r="G92">
        <v>33872</v>
      </c>
      <c r="H92" t="s">
        <v>564</v>
      </c>
      <c r="J92">
        <f t="shared" si="3"/>
        <v>338.72</v>
      </c>
    </row>
    <row r="93" spans="6:10" x14ac:dyDescent="0.25">
      <c r="F93" t="s">
        <v>565</v>
      </c>
      <c r="G93">
        <v>34081</v>
      </c>
      <c r="H93" t="s">
        <v>566</v>
      </c>
      <c r="J93">
        <f t="shared" si="3"/>
        <v>340.81</v>
      </c>
    </row>
    <row r="94" spans="6:10" x14ac:dyDescent="0.25">
      <c r="F94" t="s">
        <v>567</v>
      </c>
      <c r="G94">
        <v>95386</v>
      </c>
      <c r="H94" t="s">
        <v>568</v>
      </c>
      <c r="J94">
        <f t="shared" si="3"/>
        <v>953.86</v>
      </c>
    </row>
    <row r="95" spans="6:10" x14ac:dyDescent="0.25">
      <c r="F95" t="s">
        <v>569</v>
      </c>
      <c r="G95">
        <v>26192</v>
      </c>
      <c r="H95" t="s">
        <v>570</v>
      </c>
      <c r="J95">
        <f t="shared" si="3"/>
        <v>261.92</v>
      </c>
    </row>
    <row r="96" spans="6:10" x14ac:dyDescent="0.25">
      <c r="F96" t="s">
        <v>571</v>
      </c>
      <c r="G96">
        <v>58628</v>
      </c>
      <c r="H96" t="s">
        <v>572</v>
      </c>
      <c r="J96">
        <f t="shared" si="3"/>
        <v>586.28</v>
      </c>
    </row>
    <row r="97" spans="6:10" x14ac:dyDescent="0.25">
      <c r="F97" t="s">
        <v>573</v>
      </c>
      <c r="G97">
        <v>19245</v>
      </c>
      <c r="H97" t="s">
        <v>574</v>
      </c>
      <c r="J97">
        <f t="shared" si="3"/>
        <v>192.45</v>
      </c>
    </row>
    <row r="98" spans="6:10" x14ac:dyDescent="0.25">
      <c r="F98" t="s">
        <v>575</v>
      </c>
      <c r="G98">
        <v>52355</v>
      </c>
      <c r="H98" t="s">
        <v>576</v>
      </c>
      <c r="J98">
        <f t="shared" si="3"/>
        <v>523.54999999999995</v>
      </c>
    </row>
    <row r="99" spans="6:10" x14ac:dyDescent="0.25">
      <c r="F99" t="s">
        <v>577</v>
      </c>
      <c r="G99">
        <v>38295</v>
      </c>
      <c r="H99" t="s">
        <v>578</v>
      </c>
      <c r="J99">
        <f t="shared" si="3"/>
        <v>382.95</v>
      </c>
    </row>
    <row r="100" spans="6:10" x14ac:dyDescent="0.25">
      <c r="F100" t="s">
        <v>579</v>
      </c>
      <c r="G100">
        <v>24034</v>
      </c>
      <c r="H100" t="s">
        <v>580</v>
      </c>
      <c r="J100">
        <f t="shared" si="3"/>
        <v>240.34</v>
      </c>
    </row>
    <row r="101" spans="6:10" x14ac:dyDescent="0.25">
      <c r="F101" t="s">
        <v>581</v>
      </c>
      <c r="G101">
        <v>5241</v>
      </c>
      <c r="H101" t="s">
        <v>582</v>
      </c>
      <c r="J101">
        <f t="shared" si="3"/>
        <v>52.41</v>
      </c>
    </row>
    <row r="102" spans="6:10" x14ac:dyDescent="0.25">
      <c r="F102" t="s">
        <v>583</v>
      </c>
      <c r="G102">
        <v>6081</v>
      </c>
      <c r="H102" t="s">
        <v>584</v>
      </c>
      <c r="J102">
        <f t="shared" si="3"/>
        <v>60.81</v>
      </c>
    </row>
    <row r="103" spans="6:10" x14ac:dyDescent="0.25">
      <c r="F103" t="s">
        <v>585</v>
      </c>
      <c r="G103">
        <v>21977</v>
      </c>
      <c r="H103" t="s">
        <v>586</v>
      </c>
      <c r="J103">
        <f t="shared" si="3"/>
        <v>219.77</v>
      </c>
    </row>
    <row r="104" spans="6:10" x14ac:dyDescent="0.25">
      <c r="F104" t="s">
        <v>587</v>
      </c>
      <c r="G104">
        <v>21709</v>
      </c>
      <c r="H104" t="s">
        <v>588</v>
      </c>
      <c r="J104">
        <f t="shared" si="3"/>
        <v>217.09</v>
      </c>
    </row>
    <row r="105" spans="6:10" x14ac:dyDescent="0.25">
      <c r="F105" t="s">
        <v>589</v>
      </c>
      <c r="G105">
        <v>34861</v>
      </c>
      <c r="H105" t="s">
        <v>590</v>
      </c>
      <c r="J105">
        <f t="shared" si="3"/>
        <v>348.61</v>
      </c>
    </row>
    <row r="106" spans="6:10" x14ac:dyDescent="0.25">
      <c r="F106" t="s">
        <v>591</v>
      </c>
      <c r="G106">
        <v>35468</v>
      </c>
      <c r="H106" t="s">
        <v>592</v>
      </c>
      <c r="J106">
        <f t="shared" si="3"/>
        <v>354.68</v>
      </c>
    </row>
    <row r="107" spans="6:10" x14ac:dyDescent="0.25">
      <c r="F107" t="s">
        <v>593</v>
      </c>
      <c r="G107">
        <v>44503</v>
      </c>
      <c r="H107" t="s">
        <v>594</v>
      </c>
      <c r="J107">
        <f t="shared" si="3"/>
        <v>445.03</v>
      </c>
    </row>
    <row r="108" spans="6:10" x14ac:dyDescent="0.25">
      <c r="F108" t="s">
        <v>595</v>
      </c>
      <c r="G108">
        <v>36224</v>
      </c>
      <c r="H108" t="s">
        <v>596</v>
      </c>
      <c r="J108">
        <f t="shared" si="3"/>
        <v>362.24</v>
      </c>
    </row>
    <row r="109" spans="6:10" x14ac:dyDescent="0.25">
      <c r="F109" t="s">
        <v>597</v>
      </c>
      <c r="G109">
        <v>43258</v>
      </c>
      <c r="H109" t="s">
        <v>598</v>
      </c>
      <c r="J109">
        <f t="shared" si="3"/>
        <v>432.58</v>
      </c>
    </row>
    <row r="110" spans="6:10" x14ac:dyDescent="0.25">
      <c r="F110" t="s">
        <v>599</v>
      </c>
      <c r="G110">
        <v>34086</v>
      </c>
      <c r="H110" t="s">
        <v>600</v>
      </c>
      <c r="J110">
        <f t="shared" si="3"/>
        <v>340.86</v>
      </c>
    </row>
    <row r="111" spans="6:10" x14ac:dyDescent="0.25">
      <c r="F111" t="s">
        <v>601</v>
      </c>
      <c r="G111">
        <v>28203</v>
      </c>
      <c r="H111" t="s">
        <v>602</v>
      </c>
      <c r="J111">
        <f t="shared" si="3"/>
        <v>282.02999999999997</v>
      </c>
    </row>
    <row r="112" spans="6:10" x14ac:dyDescent="0.25">
      <c r="F112" t="s">
        <v>603</v>
      </c>
      <c r="G112">
        <v>42066</v>
      </c>
      <c r="H112" t="s">
        <v>604</v>
      </c>
      <c r="J112">
        <f t="shared" si="3"/>
        <v>420.66</v>
      </c>
    </row>
    <row r="113" spans="6:10" x14ac:dyDescent="0.25">
      <c r="F113" t="s">
        <v>605</v>
      </c>
      <c r="G113">
        <v>37512</v>
      </c>
      <c r="H113" t="s">
        <v>606</v>
      </c>
      <c r="J113">
        <f t="shared" si="3"/>
        <v>375.12</v>
      </c>
    </row>
    <row r="114" spans="6:10" x14ac:dyDescent="0.25">
      <c r="F114" t="s">
        <v>607</v>
      </c>
      <c r="G114">
        <v>38998</v>
      </c>
      <c r="H114" t="s">
        <v>608</v>
      </c>
      <c r="J114">
        <f t="shared" si="3"/>
        <v>389.98</v>
      </c>
    </row>
    <row r="115" spans="6:10" x14ac:dyDescent="0.25">
      <c r="F115" t="s">
        <v>609</v>
      </c>
      <c r="G115">
        <v>22433</v>
      </c>
      <c r="H115" t="s">
        <v>610</v>
      </c>
      <c r="J115">
        <f t="shared" si="3"/>
        <v>224.33</v>
      </c>
    </row>
    <row r="116" spans="6:10" x14ac:dyDescent="0.25">
      <c r="F116" t="s">
        <v>611</v>
      </c>
      <c r="G116">
        <v>46049</v>
      </c>
      <c r="H116" t="s">
        <v>612</v>
      </c>
      <c r="J116">
        <f t="shared" si="3"/>
        <v>460.49</v>
      </c>
    </row>
    <row r="117" spans="6:10" x14ac:dyDescent="0.25">
      <c r="F117" t="s">
        <v>613</v>
      </c>
      <c r="G117">
        <v>35575</v>
      </c>
      <c r="H117" t="s">
        <v>614</v>
      </c>
      <c r="J117">
        <f t="shared" si="3"/>
        <v>355.75</v>
      </c>
    </row>
    <row r="118" spans="6:10" x14ac:dyDescent="0.25">
      <c r="F118" t="s">
        <v>615</v>
      </c>
      <c r="G118">
        <v>32026</v>
      </c>
      <c r="H118" t="s">
        <v>616</v>
      </c>
      <c r="J118">
        <f t="shared" si="3"/>
        <v>320.26</v>
      </c>
    </row>
    <row r="119" spans="6:10" x14ac:dyDescent="0.25">
      <c r="F119" t="s">
        <v>617</v>
      </c>
      <c r="G119">
        <v>28126</v>
      </c>
      <c r="H119" t="s">
        <v>618</v>
      </c>
      <c r="J119">
        <f t="shared" si="3"/>
        <v>281.26</v>
      </c>
    </row>
    <row r="120" spans="6:10" x14ac:dyDescent="0.25">
      <c r="F120" t="s">
        <v>619</v>
      </c>
      <c r="G120">
        <v>56421</v>
      </c>
      <c r="H120" t="s">
        <v>620</v>
      </c>
      <c r="J120">
        <f t="shared" si="3"/>
        <v>564.21</v>
      </c>
    </row>
    <row r="121" spans="6:10" x14ac:dyDescent="0.25">
      <c r="F121" t="s">
        <v>621</v>
      </c>
      <c r="G121">
        <v>40475</v>
      </c>
      <c r="H121" t="s">
        <v>622</v>
      </c>
      <c r="J121">
        <f t="shared" si="3"/>
        <v>404.75</v>
      </c>
    </row>
    <row r="122" spans="6:10" x14ac:dyDescent="0.25">
      <c r="F122" t="s">
        <v>623</v>
      </c>
      <c r="G122">
        <v>14820</v>
      </c>
      <c r="H122" t="s">
        <v>624</v>
      </c>
      <c r="J122">
        <f t="shared" si="3"/>
        <v>148.19999999999999</v>
      </c>
    </row>
    <row r="123" spans="6:10" x14ac:dyDescent="0.25">
      <c r="F123" t="s">
        <v>625</v>
      </c>
      <c r="G123">
        <v>1936</v>
      </c>
      <c r="H123" t="s">
        <v>626</v>
      </c>
      <c r="J123">
        <f t="shared" si="3"/>
        <v>19.36</v>
      </c>
    </row>
    <row r="124" spans="6:10" x14ac:dyDescent="0.25">
      <c r="F124" t="s">
        <v>627</v>
      </c>
      <c r="G124">
        <v>50113</v>
      </c>
      <c r="H124" t="s">
        <v>628</v>
      </c>
      <c r="J124">
        <f t="shared" si="3"/>
        <v>501.13</v>
      </c>
    </row>
    <row r="125" spans="6:10" x14ac:dyDescent="0.25">
      <c r="F125" t="s">
        <v>629</v>
      </c>
      <c r="G125">
        <v>29558</v>
      </c>
      <c r="H125" t="s">
        <v>630</v>
      </c>
      <c r="J125">
        <f t="shared" si="3"/>
        <v>295.58</v>
      </c>
    </row>
    <row r="126" spans="6:10" x14ac:dyDescent="0.25">
      <c r="F126" t="s">
        <v>631</v>
      </c>
      <c r="G126">
        <v>8444</v>
      </c>
      <c r="H126" t="s">
        <v>632</v>
      </c>
      <c r="J126">
        <f t="shared" si="3"/>
        <v>84.44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acontable</dc:creator>
  <cp:lastModifiedBy>acontable</cp:lastModifiedBy>
  <dcterms:created xsi:type="dcterms:W3CDTF">2021-12-29T18:56:18Z</dcterms:created>
  <dcterms:modified xsi:type="dcterms:W3CDTF">2022-01-18T21:53:42Z</dcterms:modified>
</cp:coreProperties>
</file>