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225" windowWidth="10515" windowHeight="889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Hoja1!$A$1:$AL$148</definedName>
  </definedNames>
  <calcPr calcId="144525"/>
</workbook>
</file>

<file path=xl/calcChain.xml><?xml version="1.0" encoding="utf-8"?>
<calcChain xmlns="http://schemas.openxmlformats.org/spreadsheetml/2006/main">
  <c r="E149" i="1" l="1"/>
  <c r="E38" i="1"/>
  <c r="E111" i="1"/>
  <c r="E129" i="1"/>
  <c r="E144" i="1"/>
  <c r="E147" i="1"/>
  <c r="E18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6" i="1"/>
  <c r="AJ7" i="1" l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6" i="1"/>
  <c r="AJ150" i="1"/>
  <c r="G152" i="1"/>
  <c r="G150" i="1"/>
  <c r="AB150" i="1" l="1"/>
  <c r="X150" i="1" l="1"/>
  <c r="Z150" i="1"/>
  <c r="AI150" i="1" l="1"/>
  <c r="AH150" i="1"/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6" i="1"/>
  <c r="C4" i="1" l="1"/>
  <c r="L124" i="2" l="1"/>
  <c r="K29" i="3"/>
  <c r="K121" i="2"/>
  <c r="M121" i="2"/>
  <c r="I121" i="2"/>
  <c r="P121" i="2"/>
  <c r="O121" i="2"/>
  <c r="K115" i="3"/>
  <c r="K113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4" i="3"/>
  <c r="K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Q121" i="2" l="1"/>
  <c r="Q123" i="2" s="1"/>
</calcChain>
</file>

<file path=xl/sharedStrings.xml><?xml version="1.0" encoding="utf-8"?>
<sst xmlns="http://schemas.openxmlformats.org/spreadsheetml/2006/main" count="886" uniqueCount="596">
  <si>
    <t>Procesos de Nomina - Rol General</t>
  </si>
  <si>
    <t>GRUPO:GRAFIMPAC</t>
  </si>
  <si>
    <t>EMPRESA:GRAFICAS IMPACTO GRAFIMPAC SA</t>
  </si>
  <si>
    <t>September</t>
  </si>
  <si>
    <t>RESUMEN MENSUAL</t>
  </si>
  <si>
    <t>Codigo        Nombre</t>
  </si>
  <si>
    <t>Departamento</t>
  </si>
  <si>
    <t>Division</t>
  </si>
  <si>
    <t>Sueldo</t>
  </si>
  <si>
    <t>APORTE IESS</t>
  </si>
  <si>
    <t>COMISIONES</t>
  </si>
  <si>
    <t>FONDO DE RESERVA</t>
  </si>
  <si>
    <t>LIQ. H.EXTRAS</t>
  </si>
  <si>
    <t>MOVILIZACION</t>
  </si>
  <si>
    <t>OTROS INGRESOS</t>
  </si>
  <si>
    <t>TOTAL DE INGRESOS</t>
  </si>
  <si>
    <t>Anticipo 1º Parcial</t>
  </si>
  <si>
    <t>ANTICIPOS A SUELDO</t>
  </si>
  <si>
    <t>CELULAR</t>
  </si>
  <si>
    <t>EXT. SALUD IESS</t>
  </si>
  <si>
    <t>FOND RESERVA</t>
  </si>
  <si>
    <t>IESS APORTE PERSONAL</t>
  </si>
  <si>
    <t>IMP. RENTA</t>
  </si>
  <si>
    <t>LUNCH</t>
  </si>
  <si>
    <t>MULTAS</t>
  </si>
  <si>
    <t>OTRAS CTAS X CO</t>
  </si>
  <si>
    <t>P. ALIMENTICIA</t>
  </si>
  <si>
    <t>PRESTAMO D.</t>
  </si>
  <si>
    <t>PRESTAMO HIPOTECARIO</t>
  </si>
  <si>
    <t>PRESTAMO QUIROG</t>
  </si>
  <si>
    <t>PRESTAMOS</t>
  </si>
  <si>
    <t>TOTAL</t>
  </si>
  <si>
    <t>TOTAL A PAGAR</t>
  </si>
  <si>
    <t>DCMO 3ERO</t>
  </si>
  <si>
    <t>DCMO 4TO</t>
  </si>
  <si>
    <t>VACACIONES</t>
  </si>
  <si>
    <t>IESS PATRONAL</t>
  </si>
  <si>
    <t>EMP00344 - ABAD  SALTOS ANDRES  ROBERTO</t>
  </si>
  <si>
    <t>DESCARTONADO</t>
  </si>
  <si>
    <t>PLANTA</t>
  </si>
  <si>
    <t>EMP00499 - ACUÑA  PINCAY EDISON  XAVIER</t>
  </si>
  <si>
    <t>BODEGA</t>
  </si>
  <si>
    <t>EMP00500 - ADUM  BENITES JOSE  ALFREDO</t>
  </si>
  <si>
    <t>EMP00016 - ALEJANDRO  PARRALES JOHNNY  RICARDO</t>
  </si>
  <si>
    <t>PEGADO</t>
  </si>
  <si>
    <t>EMP00239 - ALVARADO  MARIN ROSA  DEL CONSUELO</t>
  </si>
  <si>
    <t>EMP00003 - ALVARADO  ORDOÑEZ LUZ  MARINA</t>
  </si>
  <si>
    <t>FINANCIERO Y ADMINISTRACIO</t>
  </si>
  <si>
    <t>ADMINISTRACION</t>
  </si>
  <si>
    <t>EMP00130 - AMAT  VITERI DAVID  ANDRES</t>
  </si>
  <si>
    <t>IMPRESION</t>
  </si>
  <si>
    <t>EMP00488 - ANA  ZAMBRANO DANNY  DANIEL</t>
  </si>
  <si>
    <t>EMP00290 - ANCHUNDIA  ANCHUNDIA JAVIER  ANGEL</t>
  </si>
  <si>
    <t>EMP00282 - ANCHUNDIA  PITA JESSENIA  PATRICIA</t>
  </si>
  <si>
    <t>EMP00325 - ANGEL  VERA MARIANA  ELIZABETH</t>
  </si>
  <si>
    <t>ADMINISTRACION PLANTA</t>
  </si>
  <si>
    <t>EMP00006 - ARIAS  HOLGUIN MARIA  ISABEL</t>
  </si>
  <si>
    <t>EMP00380 - ARROYO  MENDOZA MARYURI  EDUVID</t>
  </si>
  <si>
    <t>EMP00166 - AUZ  CAICHE ADRIAN  ISRAEL</t>
  </si>
  <si>
    <t>EMP00007 - AUZ  FRANCO CHIRLYS  MIRELLA</t>
  </si>
  <si>
    <t>EMP00248 - AVILA  ZUÑIGA DANIEL  ENRIQUE</t>
  </si>
  <si>
    <t>EMP00422 - BAJAÑA  CASTAÑEDA JEFFERSON  MISAEL</t>
  </si>
  <si>
    <t>EMP00361 - BAJAÑA  HIDALGO EDISON  BARLON</t>
  </si>
  <si>
    <t>EMP00345 - BAJAÑA  VELASCO PAOLA  NATHALY</t>
  </si>
  <si>
    <t>EMP00295 - BENAVIDES  BAJAÑA SHUBERT  ALEXANDER</t>
  </si>
  <si>
    <t>EMP00423 - BERMUDEZ  MACIAS EDISON  ERNESTO</t>
  </si>
  <si>
    <t>TROQUELADO</t>
  </si>
  <si>
    <t>EMP00133 - BETUN  MASALEMA JUAN  CARLOS</t>
  </si>
  <si>
    <t>EMP00425 - BUSTAMANTE  CANALES LINDA  YAMILET</t>
  </si>
  <si>
    <t>MANUFACTURA</t>
  </si>
  <si>
    <t>EMP00281 - CABRERA  RENDON FERNANDA  MARICELA</t>
  </si>
  <si>
    <t>EMP00394 - CAICEDO  CAICEDO CARLOS  LUIS</t>
  </si>
  <si>
    <t>LAMINADO</t>
  </si>
  <si>
    <t>EMP00180 - CAICEDO  ZAMBRANO JORGE  GABRIEL</t>
  </si>
  <si>
    <t>EMP00414 - CAICHE  LIMONES VICTOR  MAURICIO</t>
  </si>
  <si>
    <t>COTIZACION</t>
  </si>
  <si>
    <t>EMP00446 - CAIZA  MURILLO LEONARDO  ANTONIO</t>
  </si>
  <si>
    <t>EMP00012 - CALDERON  BORBOR JORGE  FELIPE</t>
  </si>
  <si>
    <t>EMP00135 - CAMATON  LEON NARCISA  MARIELA</t>
  </si>
  <si>
    <t>EMP00491 - CAMPOS  PERALTA JHONNY  ROBERTO</t>
  </si>
  <si>
    <t>EMP00368 - CAMPOVERDE  RAMIREZ BEYLU  ERIKA</t>
  </si>
  <si>
    <t>EMP00479 - CASTRO  ALVARADO ANTONIO  GABRIEL</t>
  </si>
  <si>
    <t>EMP00412 - CASTRO  ARAUZ FREDDY  ANDRES</t>
  </si>
  <si>
    <t>EMP00484 - CASTRO  OCHOA STALIN  FERNANDO</t>
  </si>
  <si>
    <t>EMP00129 - CEDEÑO  MERCHAN WELLINGTON  ANTONIO</t>
  </si>
  <si>
    <t>EMP00192 - CEDEÑO  PILAY WILLIAN  BERNARDO</t>
  </si>
  <si>
    <t>EMP00421 - CHACON  JADAN JORGE  LUIS</t>
  </si>
  <si>
    <t>EMP00438 - CHATTIN  TERAN CARLOS  JULIO</t>
  </si>
  <si>
    <t>EMP00409 - CHELE  MERA WINSTON  LEONARDO</t>
  </si>
  <si>
    <t>EMP00347 - CHIMBOLEMA  TENEGUSÑAY CRISTIAN  BLADIMIR</t>
  </si>
  <si>
    <t>PLASTIFICADORA</t>
  </si>
  <si>
    <t>EMP00310 - CHOEZ  PINCAY CAROLINA  JARITZA</t>
  </si>
  <si>
    <t>EMP00486 - CHOEZ  SEGURA ELIANA  LOURDES</t>
  </si>
  <si>
    <t>EMP00277 - DELGADO  ALVARADO MIGUEL  FELIPE</t>
  </si>
  <si>
    <t>EMP00289 - DOMINGUEZ  VERA ALEX  ERMEL</t>
  </si>
  <si>
    <t>EMP00026 - ECHERRE  MACIAS LEONARDO  ANTONIO</t>
  </si>
  <si>
    <t>EMP00501 - EUGENIO  QUINZO BRYAN  GABRIEL</t>
  </si>
  <si>
    <t>VENTAS</t>
  </si>
  <si>
    <t>EMP00029 - FUENTES  MORAN ERNESTO  GABRIEL</t>
  </si>
  <si>
    <t>EMP00470 - GARCIA  CARMONA EVELYN  MICHEL</t>
  </si>
  <si>
    <t>EMP00448 - GARCIA  PINARGOTE SAMUEL  ISRAEL</t>
  </si>
  <si>
    <t>EMP00021 - GOMEZ  CALDERON GINGER  LIZBETH</t>
  </si>
  <si>
    <t>EMP00420 - GOMEZ  VARGAS PATRICIA  ANABELLE</t>
  </si>
  <si>
    <t>EMP00497 - GOMEZ  ZAMBRANO KAREM  LISSETTE</t>
  </si>
  <si>
    <t>EMP00273 - GONZABAY  TOALA PABLO  FERNANDO</t>
  </si>
  <si>
    <t>EMP00313 - GUAMAN  PAEZ JASMANY  GABRIEL</t>
  </si>
  <si>
    <t>EMP00275 - GUAMINGA  YAUTIBUG JORGE  LUIS</t>
  </si>
  <si>
    <t>EMP00477 - GURUMENDI  BUSTAN CARLOS  ANDRES</t>
  </si>
  <si>
    <t>EMP00349 - GUTIERREZ  GARCIA JOHN  TYRONE</t>
  </si>
  <si>
    <t>EMP00035 - HARO  JURADO LUIS  ALBERTO</t>
  </si>
  <si>
    <t>EMP00487 - HERNANDEZ  MOLINO ALVIN  DE JESUS</t>
  </si>
  <si>
    <t>MANTENIMIENTO</t>
  </si>
  <si>
    <t>EMP00037 - IGLESIAS  NOBOA ROGER  ISAAC</t>
  </si>
  <si>
    <t>DISEÑO</t>
  </si>
  <si>
    <t>EMP00038 - INDIO  MENA JOFFRE  RENE</t>
  </si>
  <si>
    <t>EMP00350 - INTRIAGO  ANDRADE MARIA  YANIXSA</t>
  </si>
  <si>
    <t>EMP00200 - JATIVA  PEÑA MARCIA  PAULINA</t>
  </si>
  <si>
    <t>EMP00485 - JIMENEZ  BAZURTO STEVEN  ENRIQUE</t>
  </si>
  <si>
    <t>EMP00451 - JIMENEZ  ROJAS GINNY</t>
  </si>
  <si>
    <t>EMP00440 - LEON  GUAMAN JIMMY  CESAR</t>
  </si>
  <si>
    <t>PRODUCCION</t>
  </si>
  <si>
    <t>EMP00097 - LINO  FIGUEROA MATILDE  PIEDAD</t>
  </si>
  <si>
    <t>EMP00351 - LINO  MERELO EDISON  FLORENCIO</t>
  </si>
  <si>
    <t>EMP00271 - LOOR  PAZMIÑO FRANK  ALEXANDER</t>
  </si>
  <si>
    <t>EMP00110 - LOPEZ  SANCHEZ RUBEN  DAVID</t>
  </si>
  <si>
    <t>EMP00467 - LUNA  ARECHUA YUXIANA  ROSALINA</t>
  </si>
  <si>
    <t>EMP00415 - MACIAS  CHELE JENNIFER  ESTEFANIA</t>
  </si>
  <si>
    <t>EMP00494 - MADRID  NAVIA LEONEL  DAVID</t>
  </si>
  <si>
    <t>EMP00450 - MAGALLANES  QUIJIJE CINTY  MABEL</t>
  </si>
  <si>
    <t>EMP00445 - MALDONADO  LAGOS RUBEN  DARIO</t>
  </si>
  <si>
    <t>EMP00495 - MANZABA  CAMPOS DORIANNYS  JHORYINA</t>
  </si>
  <si>
    <t>EMP00055 - MARQUEZ  CASTRO XAVIER  AMADO</t>
  </si>
  <si>
    <t>EMP00413 - MARTINEZ  DUARTE JORGE  UFREDO</t>
  </si>
  <si>
    <t>EMP00170 - MARTINEZ  SUAREZ CHRISTIAN  ANDRES</t>
  </si>
  <si>
    <t>CONVERSION</t>
  </si>
  <si>
    <t>EMP00407 - MEDINA  MESIAS BLADIMIR  JOAO</t>
  </si>
  <si>
    <t>EMP00124 - MENA  BURGOS ABEL  INOCENTE</t>
  </si>
  <si>
    <t>EMP00435 - MENOSCAL  PINCAY CARLOS  ERNESTO</t>
  </si>
  <si>
    <t>EMP00061 - MIRANDA  GUIJARRO JAVIER  FERNANDO</t>
  </si>
  <si>
    <t>EMP00137 - MITE  MAZZINI AMELIA  CAROLINA</t>
  </si>
  <si>
    <t>EMP00373 - MOLINEROS  OLALLA KATHERINE  ALEXANDRA</t>
  </si>
  <si>
    <t>EMP00360 - MONTESDEOCA  SALVATIERRA CHRISTOFER  ANGEL</t>
  </si>
  <si>
    <t>EMP00171 - MORA  CEDEÑO HERIBERTO  ESTALIN</t>
  </si>
  <si>
    <t>EMP00385 - MORALES  GARZON LUIS  MANUEL</t>
  </si>
  <si>
    <t>EMP00258 - MORAN  GONZALEZ EDGAR  JAMIL</t>
  </si>
  <si>
    <t>EMP00492 - MORAN  MOSQUERA ASHLEY  DAYANA</t>
  </si>
  <si>
    <t>EMP00490 - MOREIRA  ARTEAGA MICHELLE  ALEJANDRA</t>
  </si>
  <si>
    <t>EMP00459 - MOSQUERA  PINCAY LISBETH  KATERINE</t>
  </si>
  <si>
    <t>EMP00267 - NAVAS  PARRALES RONY  MANUEL</t>
  </si>
  <si>
    <t>EMP00237 - OJEDA  RAMIREZ JUAN  MANUEL</t>
  </si>
  <si>
    <t>EMP00064 - ORBEA  ARELLANO JOSE  XAVIER</t>
  </si>
  <si>
    <t>EMP00066 - ORBEA  ARELLANO RAUL  DAVID</t>
  </si>
  <si>
    <t>EMP00417 - ORBEA  VACA RAUL  ERNESTO</t>
  </si>
  <si>
    <t>EMP00416 - ORDOÑEZ  VELEZ PRISCILA  VANESSA</t>
  </si>
  <si>
    <t>EMP00476 - ORTEGA  ORRALA BETTY  JENNIFFER</t>
  </si>
  <si>
    <t>EMP00235 - ORTIZ  RIOS ANDREA  DEL ROCIO</t>
  </si>
  <si>
    <t>EMP00113 - PALMA  ALVARADO MARLON  OMAR</t>
  </si>
  <si>
    <t>EMP00259 - PARRALES  ANDRADE MAYRENE  ELIZABETH</t>
  </si>
  <si>
    <t>EMP00330 - PEREZ  IBARRA TATIANA  ARACELI</t>
  </si>
  <si>
    <t>EMP00369 - PEREZ  VERDU JHONNY  ALEXANDER</t>
  </si>
  <si>
    <t>EMP00121 - PICHUCHO  RODRIGUEZ ARNOLD  GUILLERMO</t>
  </si>
  <si>
    <t>GUILLOTINA</t>
  </si>
  <si>
    <t>EMP00468 - PINANGO  GONZALEZ ARIANNA  GABRIELA</t>
  </si>
  <si>
    <t>EMP00469 - QUINDE  RAMIREZ HECTOR  JAVIER</t>
  </si>
  <si>
    <t>EMP00480 - QUINTO  CORONEL JUAN  DAVID</t>
  </si>
  <si>
    <t>EMP00125 - QUIROZ  BRAVO ANGEL  VICENTE</t>
  </si>
  <si>
    <t>EMP00384 - RAMIREZ  ARIAS CHRISTIAN  ARMANDO</t>
  </si>
  <si>
    <t>EMP00311 - REYES  BAQUERIZO ELIANA  GISELL</t>
  </si>
  <si>
    <t>EMP00443 - REYES  RAMIREZ CHRISTIAN  DAVID</t>
  </si>
  <si>
    <t>EMP00080 - RIVAS  TOMALA ANGEL  MOISES</t>
  </si>
  <si>
    <t>BARNIZADO</t>
  </si>
  <si>
    <t>EMP00082 - ROMERO  ENDARA ELIAS  ALFREDO</t>
  </si>
  <si>
    <t>EMP00428 - ROSERO  CEREZO FRANKLIN  MANUEL</t>
  </si>
  <si>
    <t>EMP00395 - RUGEL  CONFORME MARIA  JOSE</t>
  </si>
  <si>
    <t>EMP00393 - SACON  CHUEZ DIEGO  JONATHAN</t>
  </si>
  <si>
    <t>EMP00285 - SAILEMA  MORAN JOSELLYN  ESTEFANIA</t>
  </si>
  <si>
    <t>EMP00437 - SALAZAR  VILLAMAR JORDAN  ALEXIS</t>
  </si>
  <si>
    <t>EMP00087 - SANCHEZ  SANTANA JOSE  LUIS</t>
  </si>
  <si>
    <t>EMP00498 - SANDOVAL  LASSO YARITZA  LIZBETH</t>
  </si>
  <si>
    <t>EMP00411 - SIGUA  RIVERA JIKSON  ALFREDO</t>
  </si>
  <si>
    <t>EMP00230 - SILVA  MUÑOZ KATHERINE  JULISSA</t>
  </si>
  <si>
    <t>EMP00247 - SUAREZ  YEPEZ KARINA  ALEXANDRA</t>
  </si>
  <si>
    <t>EMP00177 - TOMALA  TORRES ANGELICA  GEOVANNA</t>
  </si>
  <si>
    <t>EMP00219 - TORRES  ALEJANDRO JOSE  VIRGILIO</t>
  </si>
  <si>
    <t>EMP00474 - VARGAS  ANA DANIEL  HUMBERTO</t>
  </si>
  <si>
    <t>EMP00090 - VARGAS  GOMEZ VIDAL  DAVID</t>
  </si>
  <si>
    <t>EMP00132 - VELEZ  DE LA CRUZ ANTONY  ALEXIS</t>
  </si>
  <si>
    <t>EMP00382 - VELEZ  TORRES JESSICA  JESSENIA</t>
  </si>
  <si>
    <t>EMP00496 - VELEZ  VASQUEZ SANTIAGO  GERMAN</t>
  </si>
  <si>
    <t>EMP00482 - VERDEZOTO  GONZALEZ NASHLY  CRISTINA</t>
  </si>
  <si>
    <t>EMP00286 - VILLAMAR  MERO BOLIVAR  EDUARDO</t>
  </si>
  <si>
    <t>EMP00429 - VITE  ACOSTA JENNIFER  ALICIA</t>
  </si>
  <si>
    <t>EMP00396 - YANEZ  RODRIGUEZ SUSAN  KATHERINE</t>
  </si>
  <si>
    <t>EMP00358 - YOZA  BARRERA CHRISTIAN  ANTONIO</t>
  </si>
  <si>
    <t>EMP00308 - YOZA  BARRERA JOFFRE  DAVID</t>
  </si>
  <si>
    <t>EMP00287 - ZAMBRANO  ROSADO JUAN  FRANCISCO</t>
  </si>
  <si>
    <t>EMP00418 - ZAMORA  PINEDA KLEBER  RODOLFO</t>
  </si>
  <si>
    <t>EMP00241 - ZORRILLA  CHOEZ KELVIN  JIPSON</t>
  </si>
  <si>
    <t>EMP00092 - ZUÑIGA  DELGADO KATTY  MARY</t>
  </si>
  <si>
    <t>EMP00093 - ZUÑIGA  DELGADO MARIA  FERNANDA</t>
  </si>
  <si>
    <t xml:space="preserve">CLF0002630052GRAFICASIMPACTOGRAFIMPACSA            C0000000007692972021093022   </t>
  </si>
  <si>
    <t>DLF1310562028ANCHUNDIA  ANCHUNC                    N000000000054466                                           0979890619</t>
  </si>
  <si>
    <t>DLF0930086525AUZ  CAICHE ADRIAC                    N000000000041351                                           0988346859</t>
  </si>
  <si>
    <t>DLF0919388223AVILA  ZUÑIGA DANC                    N000000000045028                                           0982818394</t>
  </si>
  <si>
    <t>DLF0924859531CEDEÑO  PILAY WILC                    N000000000035675                                           0924859531</t>
  </si>
  <si>
    <t>DLF1205989484DELGADO  ALVARADOC                    N000000000046540                                           0959888864</t>
  </si>
  <si>
    <t>DLF0915788194DOMINGUEZ  VERA AC                    N000000000040390                                           0988451241</t>
  </si>
  <si>
    <t>DLF0913685384ECHERRE  MACIAS LC                    N000000000033946                                           0988633709</t>
  </si>
  <si>
    <t>DLF0920303583FUENTES  MORAN ERC                    N000000000033356                                           0995703763</t>
  </si>
  <si>
    <t>DLF0931451660GUAMINGA  YAUTIBUC                    N000000000054668                                           0967952830</t>
  </si>
  <si>
    <t>DLF0925955551IGLESIAS  NOBOA RC                    N000000000049631                                           0980889587</t>
  </si>
  <si>
    <t>DLF0922947312LOOR  PAZMIÑO FRAC                    N000000000054998                                           0959631081</t>
  </si>
  <si>
    <t>DLF0927904755MARTINEZ  SUAREZ C                    N000000000036634                                           0989614064</t>
  </si>
  <si>
    <t>DLF0918219049MENA  BURGOS ABELC                    N000000000019130                                           0990228568</t>
  </si>
  <si>
    <t>DLF0920141801MITE  MAZZINI AMEC                    N000000000027647                                           0990989928</t>
  </si>
  <si>
    <t>DLF0929638237PALMA  ALVARADO MC                    N000000000019030                                           0981089768</t>
  </si>
  <si>
    <t>DLF0918708231PARRALES  ANDRADEC                    N000000000024693                                           0979946398</t>
  </si>
  <si>
    <t>DLF0921898722QUIROZ  BRAVO ANGC                    N000000000035053                                           0993071421</t>
  </si>
  <si>
    <t>DLF0919762393SANCHEZ  SANTANA C                    N000000000015122                                           0981000482</t>
  </si>
  <si>
    <t>DLF0914204805TORRES  ALEJANDROC                    N000000000042981                                           0939284443</t>
  </si>
  <si>
    <t>DLF0913318069VARGAS  GOMEZ VIDC                    N000000000009988                                           0989053958</t>
  </si>
  <si>
    <t>DLF0940231806VELEZ  DE LA CRUZC                    N000000000016480                                           0989555581</t>
  </si>
  <si>
    <t>DLF0923106082ZUÑIGA  DELGADO MC                    N000000000032490                                           0986602344</t>
  </si>
  <si>
    <t>CLF0002630052GRAFICASIMPACTOGRAFIMPACSA</t>
  </si>
  <si>
    <t>C000000000</t>
  </si>
  <si>
    <t>DLF1310562028ANCHUNDIA  ANCHUNC</t>
  </si>
  <si>
    <t>N000000000</t>
  </si>
  <si>
    <t>DLF0930086525AUZ  CAICHE ADRIAC</t>
  </si>
  <si>
    <t>DLF0919388223AVILA  ZUÑIGA DANC</t>
  </si>
  <si>
    <t>DLF0924859531CEDEÑO  PILAY WILC</t>
  </si>
  <si>
    <t>DLF1205989484DELGADO  ALVARADOC</t>
  </si>
  <si>
    <t>DLF0915788194DOMINGUEZ  VERA AC</t>
  </si>
  <si>
    <t>DLF0913685384ECHERRE  MACIAS LC</t>
  </si>
  <si>
    <t>DLF0920303583FUENTES  MORAN ERC</t>
  </si>
  <si>
    <t>DLF0931451660GUAMINGA  YAUTIBUC</t>
  </si>
  <si>
    <t>DLF0925955551IGLESIAS  NOBOA RC</t>
  </si>
  <si>
    <t>DLF0922947312LOOR  PAZMIÑO FRAC</t>
  </si>
  <si>
    <t>DLF0927904755MARTINEZ  SUAREZ C</t>
  </si>
  <si>
    <t>DLF0918219049MENA  BURGOS ABELC</t>
  </si>
  <si>
    <t>DLF0920141801MITE  MAZZINI AMEC</t>
  </si>
  <si>
    <t>DLF0929638237PALMA  ALVARADO MC</t>
  </si>
  <si>
    <t>DLF0918708231PARRALES  ANDRADEC</t>
  </si>
  <si>
    <t>DLF0921898722QUIROZ  BRAVO ANGC</t>
  </si>
  <si>
    <t>DLF0919762393SANCHEZ  SANTANA C</t>
  </si>
  <si>
    <t>DLF0914204805TORRES  ALEJANDROC</t>
  </si>
  <si>
    <t>DLF0913318069VARGAS  GOMEZ VIDC</t>
  </si>
  <si>
    <t>DLF0940231806VELEZ  DE LA CRUZC</t>
  </si>
  <si>
    <t>DLF0923106082ZUÑIGA  DELGADO MC</t>
  </si>
  <si>
    <t xml:space="preserve">A001814740300000000005168143Y01ABAD  SALTOS AN             </t>
  </si>
  <si>
    <t xml:space="preserve">A001842989100000000004661243Y01ACUÑA  PINCAY E             </t>
  </si>
  <si>
    <t xml:space="preserve">A001728616600000000002346943Y01ALEJANDRO  PARR             </t>
  </si>
  <si>
    <t xml:space="preserve">A001815627500000000004826743Y01ALVARADO  MARIN             </t>
  </si>
  <si>
    <t xml:space="preserve">A002171338900000000001616143Y01ALVARADO  ORDOÑ             </t>
  </si>
  <si>
    <t xml:space="preserve">A001592102600000000002303843Y01AMAT  VITERI DA             </t>
  </si>
  <si>
    <t xml:space="preserve">A001841943700000000004424643Y01ANA  ZAMBRANO D             </t>
  </si>
  <si>
    <t xml:space="preserve">A001815774300000000004764343Y01ANCHUNDIA  PITA             </t>
  </si>
  <si>
    <t xml:space="preserve">A001813446700000000003577943Y01ANGEL  VERA MAR             </t>
  </si>
  <si>
    <t xml:space="preserve">A001809594200000000003175143Y01ARIAS  HOLGUIN              </t>
  </si>
  <si>
    <t xml:space="preserve">A001792277200000000003631643Y01AUZ  FRANCO CHI             </t>
  </si>
  <si>
    <t xml:space="preserve">A001819103700000000004786443Y01BAJAÑA  CASTAÑE             </t>
  </si>
  <si>
    <t xml:space="preserve">A001814767500000000002468643Y01BAJAÑA  HIDALGO             </t>
  </si>
  <si>
    <t xml:space="preserve">A001814747000000000004516543Y01BAJAÑA  VELASCO             </t>
  </si>
  <si>
    <t xml:space="preserve">A001814738100000000003954443Y01BENAVIDES  BAJA             </t>
  </si>
  <si>
    <t xml:space="preserve">A001818055800000000004292343Y01BERMUDEZ  MACIA             </t>
  </si>
  <si>
    <t xml:space="preserve">A001810236100000000002523543Y01BETUN  MASALEMA             </t>
  </si>
  <si>
    <t xml:space="preserve">A001819138000000000003583743Y01BUSTAMANTE  CAN             </t>
  </si>
  <si>
    <t xml:space="preserve">A001813384400000000002715243Y01CABRERA  RENDON             </t>
  </si>
  <si>
    <t xml:space="preserve">A001816164300000000003181743Y01CAICEDO  CAICED             </t>
  </si>
  <si>
    <t xml:space="preserve">A001811949300000000004628943Y01CAICEDO  ZAMBRA             </t>
  </si>
  <si>
    <t xml:space="preserve">A004674427100000000003618743Y01CAICHE  LIMONES             </t>
  </si>
  <si>
    <t xml:space="preserve">A002478996400000000002568143Y01CAIZA  MURILLO              </t>
  </si>
  <si>
    <t xml:space="preserve">A002621692800000000002632543Y01CALDERON  BORBO             </t>
  </si>
  <si>
    <t xml:space="preserve">A001815570700000000003514443Y01CAMATON  LEON N             </t>
  </si>
  <si>
    <t xml:space="preserve">A004620334300000000006745143Y01CAMPOS  PERALTA             </t>
  </si>
  <si>
    <t xml:space="preserve">A001815087000000000006797043Y01CAMPOVERDE  RAM             </t>
  </si>
  <si>
    <t xml:space="preserve">A000228720500000000003139143Y01CASTRO  ALVARAD             </t>
  </si>
  <si>
    <t xml:space="preserve">A001817456600000000003944643Y01CASTRO  ARAUZ F             </t>
  </si>
  <si>
    <t xml:space="preserve">A011693270600000000004610843Y01CASTRO  OCHOA S             </t>
  </si>
  <si>
    <t xml:space="preserve">A001816194500000000004151143Y01CEDEÑO  MERCHAN             </t>
  </si>
  <si>
    <t xml:space="preserve">A001819152500000000004331043Y01CHACON  JADAN J             </t>
  </si>
  <si>
    <t xml:space="preserve">A001827389100000000002442543Y01CHATTIN  TERAN              </t>
  </si>
  <si>
    <t xml:space="preserve">A001817373000000000002643643Y01CHELE  MERA WIN             </t>
  </si>
  <si>
    <t xml:space="preserve">A001814760700000000003596643Y01CHIMBOLEMA  TEN             </t>
  </si>
  <si>
    <t xml:space="preserve">A001812555700000000001873043Y01CHOEZ  PINCAY C             </t>
  </si>
  <si>
    <t xml:space="preserve">A001841534300000000003878843Y01CHOEZ  SEGURA E             </t>
  </si>
  <si>
    <t xml:space="preserve">A003892090600000000000435843Y01GARCIA  CARMONA             </t>
  </si>
  <si>
    <t xml:space="preserve">A002715113700000000009669443Y01GARCIA  PINARGO             </t>
  </si>
  <si>
    <t xml:space="preserve">A001803629500000000002695043Y01GOMEZ  CALDERON             </t>
  </si>
  <si>
    <t xml:space="preserve">A001819187800000000005152543Y01GOMEZ  VARGAS P             </t>
  </si>
  <si>
    <t xml:space="preserve">A003202154400000000003576443Y01GOMEZ  ZAMBRANO             </t>
  </si>
  <si>
    <t xml:space="preserve">A001815630500000000002944443Y01GONZABAY  TOALA             </t>
  </si>
  <si>
    <t xml:space="preserve">A001836335100000000004020443Y01GUAMAN  PAEZ JA             </t>
  </si>
  <si>
    <t xml:space="preserve">A001535281200000000003576443Y01GURUMENDI  BUST             </t>
  </si>
  <si>
    <t xml:space="preserve">A001814741100000000003393443Y01GUTIERREZ  GARC             </t>
  </si>
  <si>
    <t xml:space="preserve">A001811265000000000004071343Y01HARO  JURADO LU             </t>
  </si>
  <si>
    <t xml:space="preserve">A004757170200000000004426443Y01HERNANDEZ  MOLI             </t>
  </si>
  <si>
    <t xml:space="preserve">A001837237600000000001184243Y01INDIO  MENA JOF             </t>
  </si>
  <si>
    <t xml:space="preserve">A001814765800000000003663643Y01INTRIAGO  ANDRA             </t>
  </si>
  <si>
    <t xml:space="preserve">A001841900400000000002019743Y01JATIVA  PEÑA MA             </t>
  </si>
  <si>
    <t xml:space="preserve">A001831501200000000006739743Y01JIMENEZ  ROJAS              </t>
  </si>
  <si>
    <t xml:space="preserve">A004620365300000000007997943Y01LEON  GUAMAN JI             </t>
  </si>
  <si>
    <t xml:space="preserve">A001804759900000000001908843Y01LINO  FIGUEROA              </t>
  </si>
  <si>
    <t xml:space="preserve">A001814757700000000002534743Y01LINO  MERELO ED             </t>
  </si>
  <si>
    <t xml:space="preserve">A001812580800000000003467943Y01LOPEZ  SANCHEZ              </t>
  </si>
  <si>
    <t xml:space="preserve">A003891456600000000000713043Y01LUNA  ARECHUA Y             </t>
  </si>
  <si>
    <t xml:space="preserve">A001817988600000000002126843Y01MACIAS  CHELE J             </t>
  </si>
  <si>
    <t xml:space="preserve">A004563431500000000003972843Y01MADRID  NAVIA L             </t>
  </si>
  <si>
    <t xml:space="preserve">A003404457500000000001934943Y01MAGALLANES  QUI             </t>
  </si>
  <si>
    <t xml:space="preserve">A001831502000000000007447243Y01MALDONADO  LAGO             </t>
  </si>
  <si>
    <t xml:space="preserve">A002719411200000000003975343Y01MANZABA  CAMPOS             </t>
  </si>
  <si>
    <t xml:space="preserve">A001813003800000000002970343Y01MARQUEZ  CASTRO             </t>
  </si>
  <si>
    <t xml:space="preserve">A001817383700000000001206943Y01MARTINEZ  DUART             </t>
  </si>
  <si>
    <t xml:space="preserve">A001817386200000000004146943Y01MEDINA  MESIAS              </t>
  </si>
  <si>
    <t xml:space="preserve">A001827347500000000004376243Y01MENOSCAL  PINCA             </t>
  </si>
  <si>
    <t xml:space="preserve">A001792278000000000002598043Y01MIRANDA  GUIJAR             </t>
  </si>
  <si>
    <t xml:space="preserve">A001815564300000000004845243Y01MOLINEROS  OLAL             </t>
  </si>
  <si>
    <t xml:space="preserve">A004310210400000000004604543Y01MONTESDEOCA  SA             </t>
  </si>
  <si>
    <t xml:space="preserve">A001842827500000000002612043Y01MORA  CEDEÑO HE             </t>
  </si>
  <si>
    <t xml:space="preserve">A001817513900000000006005043Y01MORALES  GARZON             </t>
  </si>
  <si>
    <t xml:space="preserve">A001811967100000000002429243Y01MORAN  GONZALEZ             </t>
  </si>
  <si>
    <t xml:space="preserve">A004849976200000000003771643Y01MORAN  MOSQUERA             </t>
  </si>
  <si>
    <t xml:space="preserve">C002471503000000000003769043Y01MOREIRA  ARTEAG             </t>
  </si>
  <si>
    <t xml:space="preserve">A001831954800000000004960043Y01MOSQUERA  PINCA             </t>
  </si>
  <si>
    <t xml:space="preserve">A001812567100000000003361743Y01NAVAS  PARRALES             </t>
  </si>
  <si>
    <t xml:space="preserve">A001840767600000000002171143Y01OJEDA  RAMIREZ              </t>
  </si>
  <si>
    <t xml:space="preserve">C001792811200000000013757643Y01ORBEA  ARELLANO             </t>
  </si>
  <si>
    <t xml:space="preserve">C001790267900000000018069243Y01ORBEA  ARELLANO             </t>
  </si>
  <si>
    <t xml:space="preserve">A001817696800000000005223343Y01ORBEA  VACA RAU             </t>
  </si>
  <si>
    <t xml:space="preserve">A001818019200000000004261143Y01ORDOÑEZ  VELEZ              </t>
  </si>
  <si>
    <t xml:space="preserve">A001770620400000000001585143Y01ORTEGA  ORRALA              </t>
  </si>
  <si>
    <t xml:space="preserve">A001817438800000000001494343Y01ORTIZ  RIOS AND             </t>
  </si>
  <si>
    <t xml:space="preserve">C000381840300000000003302943Y01PEREZ  IBARRA T             </t>
  </si>
  <si>
    <t xml:space="preserve">A001815258900000000006375943Y01PEREZ  VERDU JH             </t>
  </si>
  <si>
    <t xml:space="preserve">A004322100500000000001850043Y01PINANGO  GONZAL             </t>
  </si>
  <si>
    <t xml:space="preserve">A002718553800000000003850143Y01QUINDE  RAMIREZ             </t>
  </si>
  <si>
    <t xml:space="preserve">A001816237200000000009642143Y01RAMIREZ  ARIAS              </t>
  </si>
  <si>
    <t xml:space="preserve">A001812546800000000003986243Y01REYES  BAQUERIZ             </t>
  </si>
  <si>
    <t xml:space="preserve">A001817283100000000005849643Y01REYES  RAMIREZ              </t>
  </si>
  <si>
    <t xml:space="preserve">A001809168700000000002021143Y01RIVAS  TOMALA A             </t>
  </si>
  <si>
    <t xml:space="preserve">A001815809900000000004458843Y01ROMERO  ENDARA              </t>
  </si>
  <si>
    <t xml:space="preserve">A001819109600000000003898243Y01ROSERO  CEREZO              </t>
  </si>
  <si>
    <t xml:space="preserve">A001816212600000000003589243Y01RUGEL  CONFORME             </t>
  </si>
  <si>
    <t xml:space="preserve">A001816162600000000000497143Y01SACON  CHUEZ DI             </t>
  </si>
  <si>
    <t xml:space="preserve">A001831036300000000004213943Y01SAILEMA  MORAN              </t>
  </si>
  <si>
    <t xml:space="preserve">A001819089800000000004149143Y01SALAZAR  VILLAM             </t>
  </si>
  <si>
    <t xml:space="preserve">A003973773100000000002067043Y01SANDOVAL  LASSO             </t>
  </si>
  <si>
    <t xml:space="preserve">A001817364100000000003151143Y01SIGUA  RIVERA J             </t>
  </si>
  <si>
    <t xml:space="preserve">A001800401600000000000785343Y01SILVA  MUÑOZ KA             </t>
  </si>
  <si>
    <t xml:space="preserve">A003048640900000000005450343Y01SUAREZ  YEPEZ K             </t>
  </si>
  <si>
    <t xml:space="preserve">A001809395700000000003622443Y01TOMALA  TORRES              </t>
  </si>
  <si>
    <t xml:space="preserve">A001717638700000000002645043Y01VARGAS  ANA DAN             </t>
  </si>
  <si>
    <t xml:space="preserve">A001795964100000000003817743Y01VELEZ  TORRES J             </t>
  </si>
  <si>
    <t xml:space="preserve">A000282549500000000003025043Y01VELEZ  VASQUEZ              </t>
  </si>
  <si>
    <t xml:space="preserve">A005121286500000000002087243Y01VERDEZOTO  GONZ             </t>
  </si>
  <si>
    <t xml:space="preserve">A001815368300000000004141343Y01VILLAMAR  MERO              </t>
  </si>
  <si>
    <t xml:space="preserve">A001819110000000000002960543Y01VITE  ACOSTA JE             </t>
  </si>
  <si>
    <t xml:space="preserve">A001816362900000000005750843Y01YANEZ  RODRIGUE             </t>
  </si>
  <si>
    <t xml:space="preserve">A001814728400000000003731943Y01YOZA  BARRERA C             </t>
  </si>
  <si>
    <t xml:space="preserve">A001812591400000000002607343Y01YOZA  BARRERA J             </t>
  </si>
  <si>
    <t xml:space="preserve">A001827346700000000007837043Y01ZAMORA  PINEDA              </t>
  </si>
  <si>
    <t xml:space="preserve">A003885419900000000005585943Y01ZORRILLA  CHOEZ             </t>
  </si>
  <si>
    <t xml:space="preserve">A001806204100000000000028543Y01ZUÑIGA  DELGADO             </t>
  </si>
  <si>
    <t>A0018147403000000000</t>
  </si>
  <si>
    <t>43Y01ABAD  SALTOS AN</t>
  </si>
  <si>
    <t>A0018429891000000000</t>
  </si>
  <si>
    <t>43Y01ACUÑA  PINCAY E</t>
  </si>
  <si>
    <t>A0017286166000000000</t>
  </si>
  <si>
    <t>43Y01ALEJANDRO  PARR</t>
  </si>
  <si>
    <t>A0018156275000000000</t>
  </si>
  <si>
    <t>43Y01ALVARADO  MARIN</t>
  </si>
  <si>
    <t>A0021713389000000000</t>
  </si>
  <si>
    <t>43Y01ALVARADO  ORDOÑ</t>
  </si>
  <si>
    <t>A0015921026000000000</t>
  </si>
  <si>
    <t>43Y01AMAT  VITERI DA</t>
  </si>
  <si>
    <t>A0018419437000000000</t>
  </si>
  <si>
    <t>43Y01ANA  ZAMBRANO D</t>
  </si>
  <si>
    <t>A0018157743000000000</t>
  </si>
  <si>
    <t>43Y01ANCHUNDIA  PITA</t>
  </si>
  <si>
    <t>A0018134467000000000</t>
  </si>
  <si>
    <t>43Y01ANGEL  VERA MAR</t>
  </si>
  <si>
    <t>A0018095942000000000</t>
  </si>
  <si>
    <t>43Y01ARIAS  HOLGUIN</t>
  </si>
  <si>
    <t>A0017922772000000000</t>
  </si>
  <si>
    <t>43Y01AUZ  FRANCO CHI</t>
  </si>
  <si>
    <t>A0018191037000000000</t>
  </si>
  <si>
    <t>43Y01BAJAÑA  CASTAÑE</t>
  </si>
  <si>
    <t>A0018147675000000000</t>
  </si>
  <si>
    <t>43Y01BAJAÑA  HIDALGO</t>
  </si>
  <si>
    <t>A0018147470000000000</t>
  </si>
  <si>
    <t>43Y01BAJAÑA  VELASCO</t>
  </si>
  <si>
    <t>A0018147381000000000</t>
  </si>
  <si>
    <t>43Y01BENAVIDES  BAJA</t>
  </si>
  <si>
    <t>A0018180558000000000</t>
  </si>
  <si>
    <t>43Y01BERMUDEZ  MACIA</t>
  </si>
  <si>
    <t>A0018102361000000000</t>
  </si>
  <si>
    <t>43Y01BETUN  MASALEMA</t>
  </si>
  <si>
    <t>A0018191380000000000</t>
  </si>
  <si>
    <t>43Y01BUSTAMANTE  CAN</t>
  </si>
  <si>
    <t>A0018133844000000000</t>
  </si>
  <si>
    <t>43Y01CABRERA  RENDON</t>
  </si>
  <si>
    <t>A0018161643000000000</t>
  </si>
  <si>
    <t>43Y01CAICEDO  CAICED</t>
  </si>
  <si>
    <t>A0018119493000000000</t>
  </si>
  <si>
    <t>43Y01CAICEDO  ZAMBRA</t>
  </si>
  <si>
    <t>A0046744271000000000</t>
  </si>
  <si>
    <t>43Y01CAICHE  LIMONES</t>
  </si>
  <si>
    <t>A0024789964000000000</t>
  </si>
  <si>
    <t>43Y01CAIZA  MURILLO</t>
  </si>
  <si>
    <t>A0026216928000000000</t>
  </si>
  <si>
    <t>43Y01CALDERON  BORBO</t>
  </si>
  <si>
    <t>A0018155707000000000</t>
  </si>
  <si>
    <t>43Y01CAMATON  LEON N</t>
  </si>
  <si>
    <t>A0046203343000000000</t>
  </si>
  <si>
    <t>43Y01CAMPOS  PERALTA</t>
  </si>
  <si>
    <t>A0018150870000000000</t>
  </si>
  <si>
    <t>43Y01CAMPOVERDE  RAM</t>
  </si>
  <si>
    <t>A0002287205000000000</t>
  </si>
  <si>
    <t>43Y01CASTRO  ALVARAD</t>
  </si>
  <si>
    <t>A0018174566000000000</t>
  </si>
  <si>
    <t>43Y01CASTRO  ARAUZ F</t>
  </si>
  <si>
    <t>A0116932706000000000</t>
  </si>
  <si>
    <t>43Y01CASTRO  OCHOA S</t>
  </si>
  <si>
    <t>A0018161945000000000</t>
  </si>
  <si>
    <t>43Y01CEDEÑO  MERCHAN</t>
  </si>
  <si>
    <t>A0018191525000000000</t>
  </si>
  <si>
    <t>43Y01CHACON  JADAN J</t>
  </si>
  <si>
    <t>A0018273891000000000</t>
  </si>
  <si>
    <t>43Y01CHATTIN  TERAN</t>
  </si>
  <si>
    <t>A0018173730000000000</t>
  </si>
  <si>
    <t>43Y01CHELE  MERA WIN</t>
  </si>
  <si>
    <t>A0018147607000000000</t>
  </si>
  <si>
    <t>43Y01CHIMBOLEMA  TEN</t>
  </si>
  <si>
    <t>A0018125557000000000</t>
  </si>
  <si>
    <t>43Y01CHOEZ  PINCAY C</t>
  </si>
  <si>
    <t>A0018415343000000000</t>
  </si>
  <si>
    <t>43Y01CHOEZ  SEGURA E</t>
  </si>
  <si>
    <t>A0038920906000000000</t>
  </si>
  <si>
    <t>43Y01GARCIA  CARMONA</t>
  </si>
  <si>
    <t>A0027151137000000000</t>
  </si>
  <si>
    <t>43Y01GARCIA  PINARGO</t>
  </si>
  <si>
    <t>A0018036295000000000</t>
  </si>
  <si>
    <t>43Y01GOMEZ  CALDERON</t>
  </si>
  <si>
    <t>A0018191878000000000</t>
  </si>
  <si>
    <t>43Y01GOMEZ  VARGAS P</t>
  </si>
  <si>
    <t>A0032021544000000000</t>
  </si>
  <si>
    <t>43Y01GOMEZ  ZAMBRANO</t>
  </si>
  <si>
    <t>A0018156305000000000</t>
  </si>
  <si>
    <t>43Y01GONZABAY  TOALA</t>
  </si>
  <si>
    <t>A0018363351000000000</t>
  </si>
  <si>
    <t>43Y01GUAMAN  PAEZ JA</t>
  </si>
  <si>
    <t>A0015352812000000000</t>
  </si>
  <si>
    <t>43Y01GURUMENDI  BUST</t>
  </si>
  <si>
    <t>A0018147411000000000</t>
  </si>
  <si>
    <t>43Y01GUTIERREZ  GARC</t>
  </si>
  <si>
    <t>A0018112650000000000</t>
  </si>
  <si>
    <t>43Y01HARO  JURADO LU</t>
  </si>
  <si>
    <t>A0047571702000000000</t>
  </si>
  <si>
    <t>43Y01HERNANDEZ  MOLI</t>
  </si>
  <si>
    <t>A0018372376000000000</t>
  </si>
  <si>
    <t>43Y01INDIO  MENA JOF</t>
  </si>
  <si>
    <t>A0018147658000000000</t>
  </si>
  <si>
    <t>43Y01INTRIAGO  ANDRA</t>
  </si>
  <si>
    <t>A0018419004000000000</t>
  </si>
  <si>
    <t>43Y01JATIVA  PEÑA MA</t>
  </si>
  <si>
    <t>A0018315012000000000</t>
  </si>
  <si>
    <t>43Y01JIMENEZ  ROJAS</t>
  </si>
  <si>
    <t>A0046203653000000000</t>
  </si>
  <si>
    <t>43Y01LEON  GUAMAN JI</t>
  </si>
  <si>
    <t>A0018047599000000000</t>
  </si>
  <si>
    <t>43Y01LINO  FIGUEROA</t>
  </si>
  <si>
    <t>A0018147577000000000</t>
  </si>
  <si>
    <t>43Y01LINO  MERELO ED</t>
  </si>
  <si>
    <t>A0018125808000000000</t>
  </si>
  <si>
    <t>43Y01LOPEZ  SANCHEZ</t>
  </si>
  <si>
    <t>A0038914566000000000</t>
  </si>
  <si>
    <t>43Y01LUNA  ARECHUA Y</t>
  </si>
  <si>
    <t>A0018179886000000000</t>
  </si>
  <si>
    <t>43Y01MACIAS  CHELE J</t>
  </si>
  <si>
    <t>A0045634315000000000</t>
  </si>
  <si>
    <t>43Y01MADRID  NAVIA L</t>
  </si>
  <si>
    <t>A0034044575000000000</t>
  </si>
  <si>
    <t>43Y01MAGALLANES  QUI</t>
  </si>
  <si>
    <t>A0018315020000000000</t>
  </si>
  <si>
    <t>43Y01MALDONADO  LAGO</t>
  </si>
  <si>
    <t>A0027194112000000000</t>
  </si>
  <si>
    <t>43Y01MANZABA  CAMPOS</t>
  </si>
  <si>
    <t>A0018130038000000000</t>
  </si>
  <si>
    <t>43Y01MARQUEZ  CASTRO</t>
  </si>
  <si>
    <t>A0018173837000000000</t>
  </si>
  <si>
    <t>43Y01MARTINEZ  DUART</t>
  </si>
  <si>
    <t>A0018173862000000000</t>
  </si>
  <si>
    <t>43Y01MEDINA  MESIAS</t>
  </si>
  <si>
    <t>A0018273475000000000</t>
  </si>
  <si>
    <t>43Y01MENOSCAL  PINCA</t>
  </si>
  <si>
    <t>A0017922780000000000</t>
  </si>
  <si>
    <t>43Y01MIRANDA  GUIJAR</t>
  </si>
  <si>
    <t>A0018155643000000000</t>
  </si>
  <si>
    <t>43Y01MOLINEROS  OLAL</t>
  </si>
  <si>
    <t>A0043102104000000000</t>
  </si>
  <si>
    <t>43Y01MONTESDEOCA  SA</t>
  </si>
  <si>
    <t>A0018428275000000000</t>
  </si>
  <si>
    <t>43Y01MORA  CEDEÑO HE</t>
  </si>
  <si>
    <t>A0018175139000000000</t>
  </si>
  <si>
    <t>43Y01MORALES  GARZON</t>
  </si>
  <si>
    <t>A0018119671000000000</t>
  </si>
  <si>
    <t>43Y01MORAN  GONZALEZ</t>
  </si>
  <si>
    <t>A0048499762000000000</t>
  </si>
  <si>
    <t>43Y01MORAN  MOSQUERA</t>
  </si>
  <si>
    <t>C0024715030000000000</t>
  </si>
  <si>
    <t>43Y01MOREIRA  ARTEAG</t>
  </si>
  <si>
    <t>A0018319548000000000</t>
  </si>
  <si>
    <t>43Y01MOSQUERA  PINCA</t>
  </si>
  <si>
    <t>A0018125671000000000</t>
  </si>
  <si>
    <t>43Y01NAVAS  PARRALES</t>
  </si>
  <si>
    <t>A0018407676000000000</t>
  </si>
  <si>
    <t>43Y01OJEDA  RAMIREZ</t>
  </si>
  <si>
    <t>C0017928112000000000</t>
  </si>
  <si>
    <t>43Y01ORBEA  ARELLANO</t>
  </si>
  <si>
    <t>C0017902679000000000</t>
  </si>
  <si>
    <t>A0018176968000000000</t>
  </si>
  <si>
    <t>43Y01ORBEA  VACA RAU</t>
  </si>
  <si>
    <t>A0018180192000000000</t>
  </si>
  <si>
    <t>43Y01ORDOÑEZ  VELEZ</t>
  </si>
  <si>
    <t>A0017706204000000000</t>
  </si>
  <si>
    <t>43Y01ORTEGA  ORRALA</t>
  </si>
  <si>
    <t>A0018174388000000000</t>
  </si>
  <si>
    <t>43Y01ORTIZ  RIOS AND</t>
  </si>
  <si>
    <t>C0003818403000000000</t>
  </si>
  <si>
    <t>43Y01PEREZ  IBARRA T</t>
  </si>
  <si>
    <t>A0018152589000000000</t>
  </si>
  <si>
    <t>43Y01PEREZ  VERDU JH</t>
  </si>
  <si>
    <t>A0043221005000000000</t>
  </si>
  <si>
    <t>43Y01PINANGO  GONZAL</t>
  </si>
  <si>
    <t>A0027185538000000000</t>
  </si>
  <si>
    <t>43Y01QUINDE  RAMIREZ</t>
  </si>
  <si>
    <t>A0018162372000000000</t>
  </si>
  <si>
    <t>43Y01RAMIREZ  ARIAS</t>
  </si>
  <si>
    <t>A0018125468000000000</t>
  </si>
  <si>
    <t>43Y01REYES  BAQUERIZ</t>
  </si>
  <si>
    <t>A0018172831000000000</t>
  </si>
  <si>
    <t>43Y01REYES  RAMIREZ</t>
  </si>
  <si>
    <t>A0018091687000000000</t>
  </si>
  <si>
    <t>43Y01RIVAS  TOMALA A</t>
  </si>
  <si>
    <t>A0018158099000000000</t>
  </si>
  <si>
    <t>43Y01ROMERO  ENDARA</t>
  </si>
  <si>
    <t>A0018191096000000000</t>
  </si>
  <si>
    <t>43Y01ROSERO  CEREZO</t>
  </si>
  <si>
    <t>A0018162126000000000</t>
  </si>
  <si>
    <t>43Y01RUGEL  CONFORME</t>
  </si>
  <si>
    <t>A0018161626000000000</t>
  </si>
  <si>
    <t>43Y01SACON  CHUEZ DI</t>
  </si>
  <si>
    <t>A0018310363000000000</t>
  </si>
  <si>
    <t>43Y01SAILEMA  MORAN</t>
  </si>
  <si>
    <t>A0018190898000000000</t>
  </si>
  <si>
    <t>43Y01SALAZAR  VILLAM</t>
  </si>
  <si>
    <t>A0039737731000000000</t>
  </si>
  <si>
    <t>43Y01SANDOVAL  LASSO</t>
  </si>
  <si>
    <t>A0018173641000000000</t>
  </si>
  <si>
    <t>43Y01SIGUA  RIVERA J</t>
  </si>
  <si>
    <t>A0018004016000000000</t>
  </si>
  <si>
    <t>43Y01SILVA  MUÑOZ KA</t>
  </si>
  <si>
    <t>A0030486409000000000</t>
  </si>
  <si>
    <t>43Y01SUAREZ  YEPEZ K</t>
  </si>
  <si>
    <t>A0018093957000000000</t>
  </si>
  <si>
    <t>43Y01TOMALA  TORRES</t>
  </si>
  <si>
    <t>A0017176387000000000</t>
  </si>
  <si>
    <t>43Y01VARGAS  ANA DAN</t>
  </si>
  <si>
    <t>A0017959641000000000</t>
  </si>
  <si>
    <t>43Y01VELEZ  TORRES J</t>
  </si>
  <si>
    <t>A0002825495000000000</t>
  </si>
  <si>
    <t>43Y01VELEZ  VASQUEZ</t>
  </si>
  <si>
    <t>A0051212865000000000</t>
  </si>
  <si>
    <t>43Y01VERDEZOTO  GONZ</t>
  </si>
  <si>
    <t>A0018153683000000000</t>
  </si>
  <si>
    <t>43Y01VILLAMAR  MERO</t>
  </si>
  <si>
    <t>A0018191100000000000</t>
  </si>
  <si>
    <t>43Y01VITE  ACOSTA JE</t>
  </si>
  <si>
    <t>A0018163629000000000</t>
  </si>
  <si>
    <t>43Y01YANEZ  RODRIGUE</t>
  </si>
  <si>
    <t>A0018147284000000000</t>
  </si>
  <si>
    <t>43Y01YOZA  BARRERA C</t>
  </si>
  <si>
    <t>A0018125914000000000</t>
  </si>
  <si>
    <t>43Y01YOZA  BARRERA J</t>
  </si>
  <si>
    <t>A0018273467000000000</t>
  </si>
  <si>
    <t>43Y01ZAMORA  PINEDA</t>
  </si>
  <si>
    <t>A0038854199000000000</t>
  </si>
  <si>
    <t>43Y01ZORRILLA  CHOEZ</t>
  </si>
  <si>
    <t>A0018062041000000000</t>
  </si>
  <si>
    <t>43Y01ZUÑIGA  DELGADO</t>
  </si>
  <si>
    <t xml:space="preserve">A001812592200000000000023243Y01ZAMBRANO  ROSAD             </t>
  </si>
  <si>
    <t xml:space="preserve">A001837804800000000004706343Y01QUINTO  CORONEL             </t>
  </si>
  <si>
    <t>ADUM</t>
  </si>
  <si>
    <t>EUGENIO</t>
  </si>
  <si>
    <t>MORALES</t>
  </si>
  <si>
    <t>JIMENEZ</t>
  </si>
  <si>
    <t>PASANTES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</si>
</sst>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Verdana"/>
      <family val="2"/>
    </font>
    <font>
      <sz val="9"/>
      <color rgb="FFFF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4" fontId="4" fillId="0" borderId="0" xfId="1" applyNumberFormat="1" applyFont="1" applyAlignment="1">
      <alignment horizontal="right" vertical="center" wrapText="1"/>
    </xf>
    <xf numFmtId="4" fontId="4" fillId="2" borderId="0" xfId="1" applyNumberFormat="1" applyFont="1" applyFill="1" applyAlignment="1">
      <alignment horizontal="right" vertical="center" wrapText="1"/>
    </xf>
    <xf numFmtId="4" fontId="0" fillId="0" borderId="0" xfId="0" applyNumberFormat="1"/>
    <xf numFmtId="4" fontId="5" fillId="0" borderId="0" xfId="1" applyNumberFormat="1" applyFont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7"/>
  <sheetViews>
    <sheetView tabSelected="1" topLeftCell="A4" workbookViewId="0">
      <pane xSplit="1" ySplit="2" topLeftCell="B6" activePane="bottomRight" state="frozen"/>
      <selection activeCell="A4" sqref="A4"/>
      <selection pane="topRight" activeCell="B4" sqref="B4"/>
      <selection pane="bottomLeft" activeCell="A6" sqref="A6"/>
      <selection pane="bottomRight" activeCell="E144" sqref="E144"/>
    </sheetView>
  </sheetViews>
  <sheetFormatPr baseColWidth="10" defaultRowHeight="15" x14ac:dyDescent="0.25"/>
  <cols>
    <col min="1" max="1" width="56.85546875" bestFit="1" customWidth="1"/>
    <col min="2" max="2" width="28.7109375" bestFit="1" customWidth="1"/>
    <col min="3" max="3" width="17" bestFit="1" customWidth="1"/>
    <col min="4" max="7" width="17" customWidth="1"/>
    <col min="8" max="8" width="7.140625" bestFit="1" customWidth="1"/>
    <col min="9" max="9" width="12" bestFit="1" customWidth="1"/>
    <col min="10" max="10" width="12.42578125" bestFit="1" customWidth="1"/>
    <col min="11" max="11" width="18.7109375" bestFit="1" customWidth="1"/>
    <col min="12" max="12" width="13.28515625" bestFit="1" customWidth="1"/>
    <col min="13" max="13" width="14.42578125" bestFit="1" customWidth="1"/>
    <col min="14" max="14" width="16.5703125" bestFit="1" customWidth="1"/>
    <col min="15" max="15" width="18.85546875" bestFit="1" customWidth="1"/>
    <col min="16" max="16" width="17.28515625" bestFit="1" customWidth="1"/>
    <col min="17" max="17" width="19.85546875" bestFit="1" customWidth="1"/>
    <col min="18" max="18" width="12" bestFit="1" customWidth="1"/>
    <col min="19" max="19" width="8.7109375" bestFit="1" customWidth="1"/>
    <col min="20" max="20" width="15" bestFit="1" customWidth="1"/>
    <col min="21" max="21" width="14.42578125" bestFit="1" customWidth="1"/>
    <col min="22" max="22" width="22" bestFit="1" customWidth="1"/>
    <col min="24" max="24" width="7.140625" bestFit="1" customWidth="1"/>
    <col min="25" max="25" width="8.42578125" bestFit="1" customWidth="1"/>
    <col min="26" max="26" width="16.42578125" bestFit="1" customWidth="1"/>
    <col min="27" max="27" width="14.7109375" bestFit="1" customWidth="1"/>
    <col min="28" max="28" width="13.140625" bestFit="1" customWidth="1"/>
    <col min="29" max="29" width="23.5703125" bestFit="1" customWidth="1"/>
    <col min="30" max="30" width="18.85546875" bestFit="1" customWidth="1"/>
    <col min="31" max="31" width="11.85546875" bestFit="1" customWidth="1"/>
    <col min="32" max="32" width="8" bestFit="1" customWidth="1"/>
    <col min="33" max="33" width="19.28515625" bestFit="1" customWidth="1"/>
    <col min="34" max="34" width="11.7109375" bestFit="1" customWidth="1"/>
    <col min="35" max="35" width="10.5703125" bestFit="1" customWidth="1"/>
    <col min="36" max="36" width="12.5703125" bestFit="1" customWidth="1"/>
    <col min="37" max="37" width="18.7109375" bestFit="1" customWidth="1"/>
    <col min="38" max="38" width="14.5703125" bestFit="1" customWidth="1"/>
  </cols>
  <sheetData>
    <row r="1" spans="1:38" x14ac:dyDescent="0.25">
      <c r="A1" s="1" t="s">
        <v>0</v>
      </c>
      <c r="AG1" s="1">
        <v>2021</v>
      </c>
    </row>
    <row r="2" spans="1:38" x14ac:dyDescent="0.25">
      <c r="A2" s="1" t="s">
        <v>1</v>
      </c>
      <c r="AG2" s="1" t="s">
        <v>3</v>
      </c>
    </row>
    <row r="3" spans="1:38" x14ac:dyDescent="0.25">
      <c r="A3" s="1" t="s">
        <v>2</v>
      </c>
      <c r="AG3" s="1" t="s">
        <v>4</v>
      </c>
    </row>
    <row r="4" spans="1:38" x14ac:dyDescent="0.25">
      <c r="C4">
        <f>2808-4000</f>
        <v>-1192</v>
      </c>
    </row>
    <row r="5" spans="1:38" x14ac:dyDescent="0.25">
      <c r="A5" s="1" t="s">
        <v>5</v>
      </c>
      <c r="B5" s="1" t="s">
        <v>6</v>
      </c>
      <c r="C5" s="1" t="s">
        <v>7</v>
      </c>
      <c r="D5" s="1"/>
      <c r="E5" s="1"/>
      <c r="F5" s="1"/>
      <c r="G5" s="1"/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16</v>
      </c>
      <c r="Q5" s="1" t="s">
        <v>17</v>
      </c>
      <c r="R5" s="1" t="s">
        <v>9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11</v>
      </c>
      <c r="AL5" s="1" t="s">
        <v>36</v>
      </c>
    </row>
    <row r="6" spans="1:38" x14ac:dyDescent="0.25">
      <c r="A6" t="s">
        <v>37</v>
      </c>
      <c r="B6" t="s">
        <v>38</v>
      </c>
      <c r="C6" t="s">
        <v>39</v>
      </c>
      <c r="D6" s="5">
        <v>717.4</v>
      </c>
      <c r="E6" s="5"/>
      <c r="F6" s="5">
        <f>+G6-D6</f>
        <v>0</v>
      </c>
      <c r="G6">
        <f>+H6+J6+L6+N6</f>
        <v>717.4</v>
      </c>
      <c r="H6">
        <v>400</v>
      </c>
      <c r="J6">
        <v>0</v>
      </c>
      <c r="K6">
        <v>59.78</v>
      </c>
      <c r="L6">
        <v>317.39999999999998</v>
      </c>
      <c r="M6">
        <v>0</v>
      </c>
      <c r="N6">
        <v>0</v>
      </c>
      <c r="O6">
        <v>777.18</v>
      </c>
      <c r="P6">
        <v>181.08</v>
      </c>
      <c r="Q6">
        <v>0</v>
      </c>
      <c r="R6">
        <v>0</v>
      </c>
      <c r="S6">
        <v>0</v>
      </c>
      <c r="T6">
        <v>0</v>
      </c>
      <c r="U6">
        <v>0</v>
      </c>
      <c r="V6">
        <v>67.790000000000006</v>
      </c>
      <c r="W6">
        <v>0</v>
      </c>
      <c r="X6">
        <v>11.5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260.37</v>
      </c>
      <c r="AG6">
        <v>516.80999999999995</v>
      </c>
      <c r="AH6">
        <v>59.78</v>
      </c>
      <c r="AI6">
        <v>33.33</v>
      </c>
      <c r="AJ6" s="3">
        <f>+H6/24</f>
        <v>16.666666666666668</v>
      </c>
      <c r="AK6">
        <v>59.78</v>
      </c>
      <c r="AL6">
        <v>79.989999999999995</v>
      </c>
    </row>
    <row r="7" spans="1:38" x14ac:dyDescent="0.25">
      <c r="A7" t="s">
        <v>40</v>
      </c>
      <c r="B7" t="s">
        <v>41</v>
      </c>
      <c r="C7" t="s">
        <v>39</v>
      </c>
      <c r="D7" s="5">
        <v>739.75</v>
      </c>
      <c r="E7" s="5"/>
      <c r="F7" s="5">
        <f t="shared" ref="F7:F70" si="0">+G7-D7</f>
        <v>0</v>
      </c>
      <c r="G7">
        <f t="shared" ref="G7:G70" si="1">+H7+J7+L7+N7</f>
        <v>739.75</v>
      </c>
      <c r="H7">
        <v>450</v>
      </c>
      <c r="I7">
        <v>12.61</v>
      </c>
      <c r="J7">
        <v>0</v>
      </c>
      <c r="K7">
        <v>0</v>
      </c>
      <c r="L7">
        <v>289.75</v>
      </c>
      <c r="M7">
        <v>0</v>
      </c>
      <c r="N7">
        <v>0</v>
      </c>
      <c r="O7">
        <v>752.36</v>
      </c>
      <c r="P7">
        <v>216.32999999999998</v>
      </c>
      <c r="Q7">
        <v>0</v>
      </c>
      <c r="R7">
        <v>0</v>
      </c>
      <c r="S7">
        <v>0</v>
      </c>
      <c r="T7">
        <v>0</v>
      </c>
      <c r="U7">
        <v>0</v>
      </c>
      <c r="V7">
        <v>69.91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286.24</v>
      </c>
      <c r="AG7">
        <v>466.12</v>
      </c>
      <c r="AH7">
        <v>61.65</v>
      </c>
      <c r="AI7">
        <v>33.33</v>
      </c>
      <c r="AJ7" s="3">
        <f t="shared" ref="AJ7:AJ70" si="2">+H7/24</f>
        <v>18.75</v>
      </c>
      <c r="AK7">
        <v>0</v>
      </c>
      <c r="AL7">
        <v>82.48</v>
      </c>
    </row>
    <row r="8" spans="1:38" x14ac:dyDescent="0.25">
      <c r="A8" t="s">
        <v>42</v>
      </c>
      <c r="B8" t="s">
        <v>41</v>
      </c>
      <c r="C8" t="s">
        <v>39</v>
      </c>
      <c r="D8" s="5">
        <v>485.18</v>
      </c>
      <c r="E8" s="5"/>
      <c r="F8" s="5">
        <f t="shared" si="0"/>
        <v>0</v>
      </c>
      <c r="G8">
        <f t="shared" si="1"/>
        <v>485.18</v>
      </c>
      <c r="H8">
        <v>416</v>
      </c>
      <c r="J8">
        <v>0</v>
      </c>
      <c r="K8">
        <v>0</v>
      </c>
      <c r="L8">
        <v>69.180000000000007</v>
      </c>
      <c r="M8">
        <v>0</v>
      </c>
      <c r="N8">
        <v>0</v>
      </c>
      <c r="O8">
        <v>485.18</v>
      </c>
      <c r="P8">
        <v>188.32</v>
      </c>
      <c r="Q8">
        <v>0</v>
      </c>
      <c r="R8">
        <v>0</v>
      </c>
      <c r="S8">
        <v>0</v>
      </c>
      <c r="T8">
        <v>0</v>
      </c>
      <c r="U8">
        <v>0</v>
      </c>
      <c r="V8">
        <v>45.85</v>
      </c>
      <c r="W8">
        <v>0</v>
      </c>
      <c r="X8">
        <v>14.950000000000001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249.11999999999998</v>
      </c>
      <c r="AG8">
        <v>236.06000000000003</v>
      </c>
      <c r="AH8">
        <v>40.43</v>
      </c>
      <c r="AI8">
        <v>33.33</v>
      </c>
      <c r="AJ8" s="3">
        <f t="shared" si="2"/>
        <v>17.333333333333332</v>
      </c>
      <c r="AK8">
        <v>0</v>
      </c>
      <c r="AL8">
        <v>54.1</v>
      </c>
    </row>
    <row r="9" spans="1:38" x14ac:dyDescent="0.25">
      <c r="A9" t="s">
        <v>43</v>
      </c>
      <c r="B9" t="s">
        <v>44</v>
      </c>
      <c r="C9" t="s">
        <v>39</v>
      </c>
      <c r="D9" s="5">
        <v>643.95000000000005</v>
      </c>
      <c r="E9" s="5"/>
      <c r="F9" s="5">
        <f t="shared" si="0"/>
        <v>0</v>
      </c>
      <c r="G9">
        <f t="shared" si="1"/>
        <v>643.95000000000005</v>
      </c>
      <c r="H9">
        <v>425</v>
      </c>
      <c r="J9">
        <v>0</v>
      </c>
      <c r="K9">
        <v>0</v>
      </c>
      <c r="L9">
        <v>218.95</v>
      </c>
      <c r="M9">
        <v>0</v>
      </c>
      <c r="N9">
        <v>0</v>
      </c>
      <c r="O9">
        <v>643.95000000000005</v>
      </c>
      <c r="P9">
        <v>192.4</v>
      </c>
      <c r="Q9">
        <v>0</v>
      </c>
      <c r="R9">
        <v>0</v>
      </c>
      <c r="S9">
        <v>0</v>
      </c>
      <c r="T9">
        <v>0</v>
      </c>
      <c r="U9">
        <v>0</v>
      </c>
      <c r="V9">
        <v>60.85</v>
      </c>
      <c r="W9">
        <v>0</v>
      </c>
      <c r="X9">
        <v>9.1999999999999993</v>
      </c>
      <c r="Y9">
        <v>0</v>
      </c>
      <c r="Z9">
        <v>0</v>
      </c>
      <c r="AA9">
        <v>0</v>
      </c>
      <c r="AB9">
        <v>0</v>
      </c>
      <c r="AC9">
        <v>0</v>
      </c>
      <c r="AD9">
        <v>146.81</v>
      </c>
      <c r="AE9">
        <v>0</v>
      </c>
      <c r="AF9">
        <v>409.26</v>
      </c>
      <c r="AG9">
        <v>234.69000000000005</v>
      </c>
      <c r="AH9">
        <v>53.66</v>
      </c>
      <c r="AI9">
        <v>33.33</v>
      </c>
      <c r="AJ9" s="3">
        <f t="shared" si="2"/>
        <v>17.708333333333332</v>
      </c>
      <c r="AK9">
        <v>53.66</v>
      </c>
      <c r="AL9">
        <v>71.8</v>
      </c>
    </row>
    <row r="10" spans="1:38" x14ac:dyDescent="0.25">
      <c r="A10" t="s">
        <v>45</v>
      </c>
      <c r="B10" t="s">
        <v>44</v>
      </c>
      <c r="C10" t="s">
        <v>39</v>
      </c>
      <c r="D10" s="5">
        <v>727.1</v>
      </c>
      <c r="E10" s="5"/>
      <c r="F10" s="5">
        <f t="shared" si="0"/>
        <v>0</v>
      </c>
      <c r="G10">
        <f t="shared" si="1"/>
        <v>727.1</v>
      </c>
      <c r="H10">
        <v>400</v>
      </c>
      <c r="J10">
        <v>0</v>
      </c>
      <c r="K10">
        <v>60.59</v>
      </c>
      <c r="L10">
        <v>327.10000000000002</v>
      </c>
      <c r="M10">
        <v>0</v>
      </c>
      <c r="N10">
        <v>0</v>
      </c>
      <c r="O10">
        <v>787.69</v>
      </c>
      <c r="P10">
        <v>181.08</v>
      </c>
      <c r="Q10">
        <v>0</v>
      </c>
      <c r="R10">
        <v>0</v>
      </c>
      <c r="S10">
        <v>0</v>
      </c>
      <c r="T10">
        <v>0</v>
      </c>
      <c r="U10">
        <v>0</v>
      </c>
      <c r="V10">
        <v>68.709999999999994</v>
      </c>
      <c r="W10">
        <v>0</v>
      </c>
      <c r="X10">
        <v>14.95</v>
      </c>
      <c r="Y10">
        <v>0</v>
      </c>
      <c r="Z10">
        <v>0</v>
      </c>
      <c r="AA10">
        <v>0</v>
      </c>
      <c r="AB10">
        <v>0</v>
      </c>
      <c r="AC10">
        <v>0</v>
      </c>
      <c r="AD10">
        <v>40.28</v>
      </c>
      <c r="AE10">
        <v>0</v>
      </c>
      <c r="AF10">
        <v>305.02</v>
      </c>
      <c r="AG10">
        <v>482.67000000000007</v>
      </c>
      <c r="AH10">
        <v>60.59</v>
      </c>
      <c r="AI10">
        <v>33.33</v>
      </c>
      <c r="AJ10" s="3">
        <f t="shared" si="2"/>
        <v>16.666666666666668</v>
      </c>
      <c r="AK10">
        <v>60.59</v>
      </c>
      <c r="AL10">
        <v>81.069999999999993</v>
      </c>
    </row>
    <row r="11" spans="1:38" x14ac:dyDescent="0.25">
      <c r="A11" t="s">
        <v>46</v>
      </c>
      <c r="B11" t="s">
        <v>47</v>
      </c>
      <c r="C11" t="s">
        <v>48</v>
      </c>
      <c r="D11" s="5">
        <v>800</v>
      </c>
      <c r="E11" s="5"/>
      <c r="F11" s="5">
        <f t="shared" si="0"/>
        <v>0</v>
      </c>
      <c r="G11">
        <f t="shared" si="1"/>
        <v>800</v>
      </c>
      <c r="H11">
        <v>800</v>
      </c>
      <c r="J11">
        <v>0</v>
      </c>
      <c r="K11">
        <v>66.66</v>
      </c>
      <c r="L11">
        <v>0</v>
      </c>
      <c r="M11">
        <v>0</v>
      </c>
      <c r="N11">
        <v>0</v>
      </c>
      <c r="O11">
        <v>866.66</v>
      </c>
      <c r="P11">
        <v>362.16</v>
      </c>
      <c r="Q11">
        <v>0</v>
      </c>
      <c r="R11">
        <v>0</v>
      </c>
      <c r="S11">
        <v>0</v>
      </c>
      <c r="T11">
        <v>0</v>
      </c>
      <c r="U11">
        <v>0</v>
      </c>
      <c r="V11">
        <v>75.599999999999994</v>
      </c>
      <c r="W11">
        <v>0</v>
      </c>
      <c r="X11">
        <v>24.150000000000002</v>
      </c>
      <c r="Y11">
        <v>0</v>
      </c>
      <c r="Z11">
        <v>0</v>
      </c>
      <c r="AA11">
        <v>0</v>
      </c>
      <c r="AB11">
        <v>0</v>
      </c>
      <c r="AC11">
        <v>155.78</v>
      </c>
      <c r="AD11">
        <v>87.36</v>
      </c>
      <c r="AE11">
        <v>0</v>
      </c>
      <c r="AF11">
        <v>705.05</v>
      </c>
      <c r="AG11">
        <v>161.61000000000001</v>
      </c>
      <c r="AH11">
        <v>66.67</v>
      </c>
      <c r="AI11">
        <v>33.33</v>
      </c>
      <c r="AJ11" s="3">
        <f t="shared" si="2"/>
        <v>33.333333333333336</v>
      </c>
      <c r="AK11">
        <v>66.67</v>
      </c>
      <c r="AL11">
        <v>89.2</v>
      </c>
    </row>
    <row r="12" spans="1:38" x14ac:dyDescent="0.25">
      <c r="A12" t="s">
        <v>49</v>
      </c>
      <c r="B12" t="s">
        <v>50</v>
      </c>
      <c r="C12" t="s">
        <v>39</v>
      </c>
      <c r="D12" s="5">
        <v>691.2</v>
      </c>
      <c r="E12" s="5"/>
      <c r="F12" s="5">
        <f t="shared" si="0"/>
        <v>0</v>
      </c>
      <c r="G12">
        <f t="shared" si="1"/>
        <v>691.2</v>
      </c>
      <c r="H12">
        <v>400</v>
      </c>
      <c r="J12">
        <v>0</v>
      </c>
      <c r="K12">
        <v>0</v>
      </c>
      <c r="L12">
        <v>291.2</v>
      </c>
      <c r="M12">
        <v>0</v>
      </c>
      <c r="N12">
        <v>0</v>
      </c>
      <c r="O12">
        <v>691.2</v>
      </c>
      <c r="P12">
        <v>181.08</v>
      </c>
      <c r="Q12">
        <v>0</v>
      </c>
      <c r="R12">
        <v>0</v>
      </c>
      <c r="S12">
        <v>0</v>
      </c>
      <c r="T12">
        <v>0</v>
      </c>
      <c r="U12">
        <v>0</v>
      </c>
      <c r="V12">
        <v>65.319999999999993</v>
      </c>
      <c r="W12">
        <v>0</v>
      </c>
      <c r="X12">
        <v>20.700000000000003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193.72</v>
      </c>
      <c r="AE12">
        <v>0</v>
      </c>
      <c r="AF12">
        <v>460.82000000000005</v>
      </c>
      <c r="AG12">
        <v>230.38</v>
      </c>
      <c r="AH12">
        <v>57.6</v>
      </c>
      <c r="AI12">
        <v>33.33</v>
      </c>
      <c r="AJ12" s="3">
        <f t="shared" si="2"/>
        <v>16.666666666666668</v>
      </c>
      <c r="AK12">
        <v>57.6</v>
      </c>
      <c r="AL12">
        <v>77.069999999999993</v>
      </c>
    </row>
    <row r="13" spans="1:38" x14ac:dyDescent="0.25">
      <c r="A13" t="s">
        <v>51</v>
      </c>
      <c r="B13" t="s">
        <v>41</v>
      </c>
      <c r="C13" t="s">
        <v>39</v>
      </c>
      <c r="D13" s="5">
        <v>710.2</v>
      </c>
      <c r="E13" s="5"/>
      <c r="F13" s="5">
        <f t="shared" si="0"/>
        <v>0</v>
      </c>
      <c r="G13">
        <f t="shared" si="1"/>
        <v>710.2</v>
      </c>
      <c r="H13">
        <v>400</v>
      </c>
      <c r="J13">
        <v>0</v>
      </c>
      <c r="K13">
        <v>0</v>
      </c>
      <c r="L13">
        <v>310.2</v>
      </c>
      <c r="M13">
        <v>0</v>
      </c>
      <c r="N13">
        <v>0</v>
      </c>
      <c r="O13">
        <v>710.2</v>
      </c>
      <c r="P13">
        <v>181.08</v>
      </c>
      <c r="Q13">
        <v>0</v>
      </c>
      <c r="R13">
        <v>0</v>
      </c>
      <c r="S13">
        <v>0</v>
      </c>
      <c r="T13">
        <v>0</v>
      </c>
      <c r="U13">
        <v>0</v>
      </c>
      <c r="V13">
        <v>67.11</v>
      </c>
      <c r="W13">
        <v>0</v>
      </c>
      <c r="X13">
        <v>19.55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267.74</v>
      </c>
      <c r="AG13">
        <v>442.46000000000004</v>
      </c>
      <c r="AH13">
        <v>59.18</v>
      </c>
      <c r="AI13">
        <v>33.33</v>
      </c>
      <c r="AJ13" s="3">
        <f t="shared" si="2"/>
        <v>16.666666666666668</v>
      </c>
      <c r="AK13">
        <v>0</v>
      </c>
      <c r="AL13">
        <v>79.19</v>
      </c>
    </row>
    <row r="14" spans="1:38" x14ac:dyDescent="0.25">
      <c r="A14" t="s">
        <v>52</v>
      </c>
      <c r="B14" t="s">
        <v>50</v>
      </c>
      <c r="C14" t="s">
        <v>39</v>
      </c>
      <c r="D14" s="5">
        <v>752.55</v>
      </c>
      <c r="E14" s="5"/>
      <c r="F14" s="5">
        <f t="shared" si="0"/>
        <v>0</v>
      </c>
      <c r="G14">
        <f t="shared" si="1"/>
        <v>752.55</v>
      </c>
      <c r="H14">
        <v>400</v>
      </c>
      <c r="J14">
        <v>0</v>
      </c>
      <c r="K14">
        <v>62.71</v>
      </c>
      <c r="L14">
        <v>352.55</v>
      </c>
      <c r="M14">
        <v>0</v>
      </c>
      <c r="N14">
        <v>0</v>
      </c>
      <c r="O14">
        <v>815.26</v>
      </c>
      <c r="P14">
        <v>181.08</v>
      </c>
      <c r="Q14">
        <v>0</v>
      </c>
      <c r="R14">
        <v>0</v>
      </c>
      <c r="S14">
        <v>0</v>
      </c>
      <c r="T14">
        <v>0</v>
      </c>
      <c r="U14">
        <v>0</v>
      </c>
      <c r="V14">
        <v>71.12</v>
      </c>
      <c r="W14">
        <v>0</v>
      </c>
      <c r="X14">
        <v>18.399999999999999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270.60000000000002</v>
      </c>
      <c r="AG14">
        <v>544.66</v>
      </c>
      <c r="AH14">
        <v>62.71</v>
      </c>
      <c r="AI14">
        <v>33.33</v>
      </c>
      <c r="AJ14" s="3">
        <f t="shared" si="2"/>
        <v>16.666666666666668</v>
      </c>
      <c r="AK14">
        <v>62.71</v>
      </c>
      <c r="AL14">
        <v>83.91</v>
      </c>
    </row>
    <row r="15" spans="1:38" x14ac:dyDescent="0.25">
      <c r="A15" t="s">
        <v>53</v>
      </c>
      <c r="B15" t="s">
        <v>44</v>
      </c>
      <c r="C15" t="s">
        <v>39</v>
      </c>
      <c r="D15" s="5">
        <v>742.64</v>
      </c>
      <c r="E15" s="5"/>
      <c r="F15" s="5">
        <f t="shared" si="0"/>
        <v>0</v>
      </c>
      <c r="G15">
        <f t="shared" si="1"/>
        <v>742.64</v>
      </c>
      <c r="H15">
        <v>400</v>
      </c>
      <c r="J15">
        <v>0</v>
      </c>
      <c r="K15">
        <v>0</v>
      </c>
      <c r="L15">
        <v>342.64</v>
      </c>
      <c r="M15">
        <v>0</v>
      </c>
      <c r="N15">
        <v>0</v>
      </c>
      <c r="O15">
        <v>742.64</v>
      </c>
      <c r="P15">
        <v>181.08</v>
      </c>
      <c r="Q15">
        <v>0</v>
      </c>
      <c r="R15">
        <v>0</v>
      </c>
      <c r="S15">
        <v>0</v>
      </c>
      <c r="T15">
        <v>0</v>
      </c>
      <c r="U15">
        <v>0</v>
      </c>
      <c r="V15">
        <v>70.180000000000007</v>
      </c>
      <c r="W15">
        <v>0</v>
      </c>
      <c r="X15">
        <v>14.950000000000001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266.21000000000004</v>
      </c>
      <c r="AG15">
        <v>476.42999999999995</v>
      </c>
      <c r="AH15">
        <v>61.89</v>
      </c>
      <c r="AI15">
        <v>33.33</v>
      </c>
      <c r="AJ15" s="3">
        <f t="shared" si="2"/>
        <v>16.666666666666668</v>
      </c>
      <c r="AK15">
        <v>61.89</v>
      </c>
      <c r="AL15">
        <v>82.8</v>
      </c>
    </row>
    <row r="16" spans="1:38" x14ac:dyDescent="0.25">
      <c r="A16" t="s">
        <v>54</v>
      </c>
      <c r="B16" t="s">
        <v>55</v>
      </c>
      <c r="C16" t="s">
        <v>39</v>
      </c>
      <c r="D16" s="5">
        <v>965.19</v>
      </c>
      <c r="E16" s="5"/>
      <c r="F16" s="5">
        <f t="shared" si="0"/>
        <v>0</v>
      </c>
      <c r="G16">
        <f t="shared" si="1"/>
        <v>965.19</v>
      </c>
      <c r="H16">
        <v>600</v>
      </c>
      <c r="J16">
        <v>0</v>
      </c>
      <c r="K16">
        <v>0</v>
      </c>
      <c r="L16">
        <v>365.19</v>
      </c>
      <c r="M16">
        <v>0</v>
      </c>
      <c r="N16">
        <v>0</v>
      </c>
      <c r="O16">
        <v>965.19</v>
      </c>
      <c r="P16">
        <v>271.62</v>
      </c>
      <c r="Q16">
        <v>0</v>
      </c>
      <c r="R16">
        <v>0</v>
      </c>
      <c r="S16">
        <v>0</v>
      </c>
      <c r="T16">
        <v>0</v>
      </c>
      <c r="U16">
        <v>0</v>
      </c>
      <c r="V16">
        <v>91.21</v>
      </c>
      <c r="W16">
        <v>0</v>
      </c>
      <c r="X16">
        <v>24.150000000000002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220.42</v>
      </c>
      <c r="AE16">
        <v>0</v>
      </c>
      <c r="AF16">
        <v>607.4</v>
      </c>
      <c r="AG16">
        <v>357.79000000000008</v>
      </c>
      <c r="AH16">
        <v>80.430000000000007</v>
      </c>
      <c r="AI16">
        <v>33.33</v>
      </c>
      <c r="AJ16" s="3">
        <f t="shared" si="2"/>
        <v>25</v>
      </c>
      <c r="AK16">
        <v>80.430000000000007</v>
      </c>
      <c r="AL16">
        <v>107.62</v>
      </c>
    </row>
    <row r="17" spans="1:38" x14ac:dyDescent="0.25">
      <c r="A17" t="s">
        <v>56</v>
      </c>
      <c r="B17" t="s">
        <v>44</v>
      </c>
      <c r="C17" t="s">
        <v>39</v>
      </c>
      <c r="D17" s="5">
        <v>718.59</v>
      </c>
      <c r="E17" s="5"/>
      <c r="F17" s="5">
        <f t="shared" si="0"/>
        <v>0</v>
      </c>
      <c r="G17">
        <f t="shared" si="1"/>
        <v>718.58999999999992</v>
      </c>
      <c r="H17">
        <v>400</v>
      </c>
      <c r="J17">
        <v>0</v>
      </c>
      <c r="K17">
        <v>59.88</v>
      </c>
      <c r="L17">
        <v>318.58999999999997</v>
      </c>
      <c r="M17">
        <v>0</v>
      </c>
      <c r="N17">
        <v>0</v>
      </c>
      <c r="O17">
        <v>778.47</v>
      </c>
      <c r="P17">
        <v>181.08</v>
      </c>
      <c r="Q17">
        <v>0</v>
      </c>
      <c r="R17">
        <v>0</v>
      </c>
      <c r="S17">
        <v>0</v>
      </c>
      <c r="T17">
        <v>0</v>
      </c>
      <c r="U17">
        <v>0</v>
      </c>
      <c r="V17">
        <v>67.91</v>
      </c>
      <c r="W17">
        <v>0</v>
      </c>
      <c r="X17">
        <v>13.8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198.17</v>
      </c>
      <c r="AE17">
        <v>0</v>
      </c>
      <c r="AF17">
        <v>460.96000000000004</v>
      </c>
      <c r="AG17">
        <v>317.51</v>
      </c>
      <c r="AH17">
        <v>59.88</v>
      </c>
      <c r="AI17">
        <v>33.33</v>
      </c>
      <c r="AJ17" s="3">
        <f t="shared" si="2"/>
        <v>16.666666666666668</v>
      </c>
      <c r="AK17">
        <v>59.88</v>
      </c>
      <c r="AL17">
        <v>80.12</v>
      </c>
    </row>
    <row r="18" spans="1:38" x14ac:dyDescent="0.25">
      <c r="A18" t="s">
        <v>57</v>
      </c>
      <c r="B18" t="s">
        <v>55</v>
      </c>
      <c r="C18" t="s">
        <v>39</v>
      </c>
      <c r="D18" s="5">
        <v>480</v>
      </c>
      <c r="E18" s="5">
        <f>+F18*21.6%</f>
        <v>-103.68</v>
      </c>
      <c r="F18" s="6">
        <f t="shared" si="0"/>
        <v>-480</v>
      </c>
      <c r="G18">
        <f t="shared" si="1"/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33.33</v>
      </c>
      <c r="AJ18" s="3">
        <f t="shared" si="2"/>
        <v>0</v>
      </c>
      <c r="AK18">
        <v>0</v>
      </c>
      <c r="AL18">
        <v>0</v>
      </c>
    </row>
    <row r="19" spans="1:38" x14ac:dyDescent="0.25">
      <c r="A19" t="s">
        <v>58</v>
      </c>
      <c r="B19" t="s">
        <v>44</v>
      </c>
      <c r="C19" t="s">
        <v>39</v>
      </c>
      <c r="D19" s="5">
        <v>625.73</v>
      </c>
      <c r="E19" s="5"/>
      <c r="F19" s="5">
        <f t="shared" si="0"/>
        <v>0</v>
      </c>
      <c r="G19">
        <f t="shared" si="1"/>
        <v>625.73</v>
      </c>
      <c r="H19">
        <v>400</v>
      </c>
      <c r="J19">
        <v>0</v>
      </c>
      <c r="K19">
        <v>52.14</v>
      </c>
      <c r="L19">
        <v>225.73</v>
      </c>
      <c r="M19">
        <v>0</v>
      </c>
      <c r="N19">
        <v>0</v>
      </c>
      <c r="O19">
        <v>677.87</v>
      </c>
      <c r="P19">
        <v>181.08</v>
      </c>
      <c r="Q19">
        <v>0</v>
      </c>
      <c r="R19">
        <v>0</v>
      </c>
      <c r="S19">
        <v>0</v>
      </c>
      <c r="T19">
        <v>0</v>
      </c>
      <c r="U19">
        <v>0</v>
      </c>
      <c r="V19">
        <v>59.13</v>
      </c>
      <c r="W19">
        <v>0</v>
      </c>
      <c r="X19">
        <v>24.150000000000002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264.36</v>
      </c>
      <c r="AG19">
        <v>413.51</v>
      </c>
      <c r="AH19">
        <v>52.14</v>
      </c>
      <c r="AI19">
        <v>33.33</v>
      </c>
      <c r="AJ19" s="3">
        <f t="shared" si="2"/>
        <v>16.666666666666668</v>
      </c>
      <c r="AK19">
        <v>52.14</v>
      </c>
      <c r="AL19">
        <v>69.77</v>
      </c>
    </row>
    <row r="20" spans="1:38" x14ac:dyDescent="0.25">
      <c r="A20" t="s">
        <v>59</v>
      </c>
      <c r="B20" t="s">
        <v>47</v>
      </c>
      <c r="C20" t="s">
        <v>48</v>
      </c>
      <c r="D20" s="5">
        <v>700</v>
      </c>
      <c r="E20" s="5"/>
      <c r="F20" s="5">
        <f t="shared" si="0"/>
        <v>0</v>
      </c>
      <c r="G20">
        <f t="shared" si="1"/>
        <v>700</v>
      </c>
      <c r="H20">
        <v>700</v>
      </c>
      <c r="J20">
        <v>0</v>
      </c>
      <c r="K20">
        <v>0</v>
      </c>
      <c r="L20">
        <v>0</v>
      </c>
      <c r="M20">
        <v>60</v>
      </c>
      <c r="N20">
        <v>0</v>
      </c>
      <c r="O20">
        <v>760</v>
      </c>
      <c r="P20">
        <v>316.89</v>
      </c>
      <c r="Q20">
        <v>0</v>
      </c>
      <c r="R20">
        <v>0</v>
      </c>
      <c r="S20">
        <v>0</v>
      </c>
      <c r="T20">
        <v>0</v>
      </c>
      <c r="U20">
        <v>0</v>
      </c>
      <c r="V20">
        <v>66.150000000000006</v>
      </c>
      <c r="W20">
        <v>0</v>
      </c>
      <c r="X20">
        <v>13.8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396.84</v>
      </c>
      <c r="AG20">
        <v>363.16</v>
      </c>
      <c r="AH20">
        <v>58.33</v>
      </c>
      <c r="AI20">
        <v>33.33</v>
      </c>
      <c r="AJ20" s="3">
        <f t="shared" si="2"/>
        <v>29.166666666666668</v>
      </c>
      <c r="AK20">
        <v>58.33</v>
      </c>
      <c r="AL20">
        <v>78.05</v>
      </c>
    </row>
    <row r="21" spans="1:38" x14ac:dyDescent="0.25">
      <c r="A21" t="s">
        <v>60</v>
      </c>
      <c r="B21" t="s">
        <v>50</v>
      </c>
      <c r="C21" t="s">
        <v>39</v>
      </c>
      <c r="D21" s="5">
        <v>1744.35</v>
      </c>
      <c r="E21" s="5"/>
      <c r="F21" s="5">
        <f t="shared" si="0"/>
        <v>0</v>
      </c>
      <c r="G21">
        <f t="shared" si="1"/>
        <v>1744.35</v>
      </c>
      <c r="H21">
        <v>1000</v>
      </c>
      <c r="J21">
        <v>0</v>
      </c>
      <c r="K21">
        <v>145.36000000000001</v>
      </c>
      <c r="L21">
        <v>744.35</v>
      </c>
      <c r="M21">
        <v>0</v>
      </c>
      <c r="N21">
        <v>0</v>
      </c>
      <c r="O21">
        <v>1889.71</v>
      </c>
      <c r="P21">
        <v>327.7</v>
      </c>
      <c r="Q21">
        <v>0</v>
      </c>
      <c r="R21">
        <v>0</v>
      </c>
      <c r="S21">
        <v>0</v>
      </c>
      <c r="T21">
        <v>0</v>
      </c>
      <c r="U21">
        <v>0</v>
      </c>
      <c r="V21">
        <v>164.84</v>
      </c>
      <c r="W21">
        <v>0</v>
      </c>
      <c r="X21">
        <v>17.25</v>
      </c>
      <c r="Y21">
        <v>0</v>
      </c>
      <c r="Z21">
        <v>0</v>
      </c>
      <c r="AA21">
        <v>503.44</v>
      </c>
      <c r="AB21">
        <v>0</v>
      </c>
      <c r="AC21">
        <v>0</v>
      </c>
      <c r="AD21">
        <v>176.2</v>
      </c>
      <c r="AE21">
        <v>250</v>
      </c>
      <c r="AF21">
        <v>1439.43</v>
      </c>
      <c r="AG21">
        <v>450.28</v>
      </c>
      <c r="AH21">
        <v>145.36000000000001</v>
      </c>
      <c r="AI21">
        <v>33.33</v>
      </c>
      <c r="AJ21" s="3">
        <f t="shared" si="2"/>
        <v>41.666666666666664</v>
      </c>
      <c r="AK21">
        <v>145.36000000000001</v>
      </c>
      <c r="AL21">
        <v>194.5</v>
      </c>
    </row>
    <row r="22" spans="1:38" x14ac:dyDescent="0.25">
      <c r="A22" t="s">
        <v>61</v>
      </c>
      <c r="B22" t="s">
        <v>44</v>
      </c>
      <c r="C22" t="s">
        <v>39</v>
      </c>
      <c r="D22" s="5">
        <v>677.64</v>
      </c>
      <c r="E22" s="5"/>
      <c r="F22" s="5">
        <f t="shared" si="0"/>
        <v>0</v>
      </c>
      <c r="G22">
        <f t="shared" si="1"/>
        <v>677.64</v>
      </c>
      <c r="H22">
        <v>400</v>
      </c>
      <c r="J22">
        <v>0</v>
      </c>
      <c r="K22">
        <v>56.47</v>
      </c>
      <c r="L22">
        <v>277.64</v>
      </c>
      <c r="M22">
        <v>0</v>
      </c>
      <c r="N22">
        <v>0</v>
      </c>
      <c r="O22">
        <v>734.11</v>
      </c>
      <c r="P22">
        <v>181.08</v>
      </c>
      <c r="Q22">
        <v>0</v>
      </c>
      <c r="R22">
        <v>0</v>
      </c>
      <c r="S22">
        <v>0</v>
      </c>
      <c r="T22">
        <v>0</v>
      </c>
      <c r="U22">
        <v>0</v>
      </c>
      <c r="V22">
        <v>64.040000000000006</v>
      </c>
      <c r="W22">
        <v>0</v>
      </c>
      <c r="X22">
        <v>10.350000000000001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255.47</v>
      </c>
      <c r="AG22">
        <v>478.64</v>
      </c>
      <c r="AH22">
        <v>56.47</v>
      </c>
      <c r="AI22">
        <v>33.33</v>
      </c>
      <c r="AJ22" s="3">
        <f t="shared" si="2"/>
        <v>16.666666666666668</v>
      </c>
      <c r="AK22">
        <v>56.47</v>
      </c>
      <c r="AL22">
        <v>75.56</v>
      </c>
    </row>
    <row r="23" spans="1:38" x14ac:dyDescent="0.25">
      <c r="A23" t="s">
        <v>62</v>
      </c>
      <c r="B23" t="s">
        <v>41</v>
      </c>
      <c r="C23" t="s">
        <v>39</v>
      </c>
      <c r="D23" s="5">
        <v>1026.8800000000001</v>
      </c>
      <c r="E23" s="5"/>
      <c r="F23" s="5">
        <f t="shared" si="0"/>
        <v>0</v>
      </c>
      <c r="G23">
        <f t="shared" si="1"/>
        <v>1026.8800000000001</v>
      </c>
      <c r="H23">
        <v>600</v>
      </c>
      <c r="J23">
        <v>0</v>
      </c>
      <c r="K23">
        <v>0</v>
      </c>
      <c r="L23">
        <v>426.88</v>
      </c>
      <c r="M23">
        <v>0</v>
      </c>
      <c r="N23">
        <v>0</v>
      </c>
      <c r="O23">
        <v>1026.8800000000001</v>
      </c>
      <c r="P23">
        <v>271.62</v>
      </c>
      <c r="Q23">
        <v>0</v>
      </c>
      <c r="R23">
        <v>0</v>
      </c>
      <c r="S23">
        <v>0</v>
      </c>
      <c r="T23">
        <v>0</v>
      </c>
      <c r="U23">
        <v>0</v>
      </c>
      <c r="V23">
        <v>97.04</v>
      </c>
      <c r="W23">
        <v>0</v>
      </c>
      <c r="X23">
        <v>24.150000000000002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237.21</v>
      </c>
      <c r="AE23">
        <v>150</v>
      </c>
      <c r="AF23">
        <v>780.02</v>
      </c>
      <c r="AG23">
        <v>246.86000000000013</v>
      </c>
      <c r="AH23">
        <v>85.57</v>
      </c>
      <c r="AI23">
        <v>33.33</v>
      </c>
      <c r="AJ23" s="3">
        <f t="shared" si="2"/>
        <v>25</v>
      </c>
      <c r="AK23">
        <v>85.57</v>
      </c>
      <c r="AL23">
        <v>114.5</v>
      </c>
    </row>
    <row r="24" spans="1:38" x14ac:dyDescent="0.25">
      <c r="A24" t="s">
        <v>63</v>
      </c>
      <c r="B24" t="s">
        <v>44</v>
      </c>
      <c r="C24" t="s">
        <v>39</v>
      </c>
      <c r="D24" s="5">
        <v>653.84</v>
      </c>
      <c r="E24" s="5"/>
      <c r="F24" s="5">
        <f t="shared" si="0"/>
        <v>0</v>
      </c>
      <c r="G24">
        <f t="shared" si="1"/>
        <v>653.84</v>
      </c>
      <c r="H24">
        <v>400</v>
      </c>
      <c r="J24">
        <v>0</v>
      </c>
      <c r="K24">
        <v>54.48</v>
      </c>
      <c r="L24">
        <v>253.84</v>
      </c>
      <c r="M24">
        <v>0</v>
      </c>
      <c r="N24">
        <v>0</v>
      </c>
      <c r="O24">
        <v>708.31999999999994</v>
      </c>
      <c r="P24">
        <v>181.08</v>
      </c>
      <c r="Q24">
        <v>0</v>
      </c>
      <c r="R24">
        <v>0</v>
      </c>
      <c r="S24">
        <v>0</v>
      </c>
      <c r="T24">
        <v>0</v>
      </c>
      <c r="U24">
        <v>0</v>
      </c>
      <c r="V24">
        <v>61.79</v>
      </c>
      <c r="W24">
        <v>0</v>
      </c>
      <c r="X24">
        <v>13.8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256.67</v>
      </c>
      <c r="AG24">
        <v>451.64999999999992</v>
      </c>
      <c r="AH24">
        <v>54.49</v>
      </c>
      <c r="AI24">
        <v>33.33</v>
      </c>
      <c r="AJ24" s="3">
        <f t="shared" si="2"/>
        <v>16.666666666666668</v>
      </c>
      <c r="AK24">
        <v>54.49</v>
      </c>
      <c r="AL24">
        <v>72.900000000000006</v>
      </c>
    </row>
    <row r="25" spans="1:38" x14ac:dyDescent="0.25">
      <c r="A25" t="s">
        <v>64</v>
      </c>
      <c r="B25" t="s">
        <v>38</v>
      </c>
      <c r="C25" t="s">
        <v>39</v>
      </c>
      <c r="D25" s="5">
        <v>637.03</v>
      </c>
      <c r="E25" s="5"/>
      <c r="F25" s="5">
        <f t="shared" si="0"/>
        <v>0</v>
      </c>
      <c r="G25">
        <f t="shared" si="1"/>
        <v>637.03</v>
      </c>
      <c r="H25">
        <v>400</v>
      </c>
      <c r="J25">
        <v>0</v>
      </c>
      <c r="K25">
        <v>53.08</v>
      </c>
      <c r="L25">
        <v>237.03</v>
      </c>
      <c r="M25">
        <v>0</v>
      </c>
      <c r="N25">
        <v>0</v>
      </c>
      <c r="O25">
        <v>690.11</v>
      </c>
      <c r="P25">
        <v>181.08</v>
      </c>
      <c r="Q25">
        <v>0</v>
      </c>
      <c r="R25">
        <v>0</v>
      </c>
      <c r="S25">
        <v>0</v>
      </c>
      <c r="T25">
        <v>0</v>
      </c>
      <c r="U25">
        <v>0</v>
      </c>
      <c r="V25">
        <v>60.2</v>
      </c>
      <c r="W25">
        <v>0</v>
      </c>
      <c r="X25">
        <v>18.399999999999999</v>
      </c>
      <c r="Y25">
        <v>0</v>
      </c>
      <c r="Z25">
        <v>0</v>
      </c>
      <c r="AA25">
        <v>0</v>
      </c>
      <c r="AB25">
        <v>0</v>
      </c>
      <c r="AC25">
        <v>0</v>
      </c>
      <c r="AD25">
        <v>34.99</v>
      </c>
      <c r="AE25">
        <v>0</v>
      </c>
      <c r="AF25">
        <v>294.67</v>
      </c>
      <c r="AG25">
        <v>395.44</v>
      </c>
      <c r="AH25">
        <v>53.09</v>
      </c>
      <c r="AI25">
        <v>33.33</v>
      </c>
      <c r="AJ25" s="3">
        <f t="shared" si="2"/>
        <v>16.666666666666668</v>
      </c>
      <c r="AK25">
        <v>53.09</v>
      </c>
      <c r="AL25">
        <v>71.03</v>
      </c>
    </row>
    <row r="26" spans="1:38" x14ac:dyDescent="0.25">
      <c r="A26" t="s">
        <v>65</v>
      </c>
      <c r="B26" t="s">
        <v>66</v>
      </c>
      <c r="C26" t="s">
        <v>39</v>
      </c>
      <c r="D26" s="5">
        <v>690.51</v>
      </c>
      <c r="E26" s="5"/>
      <c r="F26" s="5">
        <f t="shared" si="0"/>
        <v>0</v>
      </c>
      <c r="G26">
        <f t="shared" si="1"/>
        <v>690.51</v>
      </c>
      <c r="H26">
        <v>400</v>
      </c>
      <c r="J26">
        <v>0</v>
      </c>
      <c r="K26">
        <v>0</v>
      </c>
      <c r="L26">
        <v>290.51</v>
      </c>
      <c r="M26">
        <v>0</v>
      </c>
      <c r="N26">
        <v>0</v>
      </c>
      <c r="O26">
        <v>690.51</v>
      </c>
      <c r="P26">
        <v>181.08</v>
      </c>
      <c r="Q26">
        <v>0</v>
      </c>
      <c r="R26">
        <v>0</v>
      </c>
      <c r="S26">
        <v>0</v>
      </c>
      <c r="T26">
        <v>0</v>
      </c>
      <c r="U26">
        <v>0</v>
      </c>
      <c r="V26">
        <v>65.25</v>
      </c>
      <c r="W26">
        <v>0</v>
      </c>
      <c r="X26">
        <v>14.95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261.28000000000003</v>
      </c>
      <c r="AG26">
        <v>429.22999999999996</v>
      </c>
      <c r="AH26">
        <v>57.54</v>
      </c>
      <c r="AI26">
        <v>33.33</v>
      </c>
      <c r="AJ26" s="3">
        <f t="shared" si="2"/>
        <v>16.666666666666668</v>
      </c>
      <c r="AK26">
        <v>57.54</v>
      </c>
      <c r="AL26">
        <v>76.989999999999995</v>
      </c>
    </row>
    <row r="27" spans="1:38" x14ac:dyDescent="0.25">
      <c r="A27" t="s">
        <v>67</v>
      </c>
      <c r="B27" t="s">
        <v>44</v>
      </c>
      <c r="C27" t="s">
        <v>39</v>
      </c>
      <c r="D27" s="5">
        <v>952.91</v>
      </c>
      <c r="E27" s="5"/>
      <c r="F27" s="5">
        <f t="shared" si="0"/>
        <v>0</v>
      </c>
      <c r="G27">
        <f t="shared" si="1"/>
        <v>952.91000000000008</v>
      </c>
      <c r="H27">
        <v>530</v>
      </c>
      <c r="J27">
        <v>0</v>
      </c>
      <c r="K27">
        <v>0</v>
      </c>
      <c r="L27">
        <v>422.91</v>
      </c>
      <c r="M27">
        <v>0</v>
      </c>
      <c r="N27">
        <v>0</v>
      </c>
      <c r="O27">
        <v>952.91000000000008</v>
      </c>
      <c r="P27">
        <v>239.93</v>
      </c>
      <c r="Q27">
        <v>0</v>
      </c>
      <c r="R27">
        <v>0</v>
      </c>
      <c r="S27">
        <v>0</v>
      </c>
      <c r="T27">
        <v>32.49</v>
      </c>
      <c r="U27">
        <v>0</v>
      </c>
      <c r="V27">
        <v>90.05</v>
      </c>
      <c r="W27">
        <v>0</v>
      </c>
      <c r="X27">
        <v>9.2000000000000011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228.89</v>
      </c>
      <c r="AE27">
        <v>100</v>
      </c>
      <c r="AF27">
        <v>700.56</v>
      </c>
      <c r="AG27">
        <v>252.35000000000014</v>
      </c>
      <c r="AH27">
        <v>79.41</v>
      </c>
      <c r="AI27">
        <v>33.33</v>
      </c>
      <c r="AJ27" s="3">
        <f t="shared" si="2"/>
        <v>22.083333333333332</v>
      </c>
      <c r="AK27">
        <v>79.41</v>
      </c>
      <c r="AL27">
        <v>106.25</v>
      </c>
    </row>
    <row r="28" spans="1:38" x14ac:dyDescent="0.25">
      <c r="A28" t="s">
        <v>68</v>
      </c>
      <c r="B28" t="s">
        <v>69</v>
      </c>
      <c r="C28" t="s">
        <v>39</v>
      </c>
      <c r="D28" s="5">
        <v>622.41999999999996</v>
      </c>
      <c r="E28" s="5"/>
      <c r="F28" s="5">
        <f t="shared" si="0"/>
        <v>0</v>
      </c>
      <c r="G28">
        <f t="shared" si="1"/>
        <v>622.41999999999996</v>
      </c>
      <c r="H28">
        <v>400</v>
      </c>
      <c r="J28">
        <v>0</v>
      </c>
      <c r="K28">
        <v>0</v>
      </c>
      <c r="L28">
        <v>222.42</v>
      </c>
      <c r="M28">
        <v>0</v>
      </c>
      <c r="N28">
        <v>0</v>
      </c>
      <c r="O28">
        <v>622.41999999999996</v>
      </c>
      <c r="P28">
        <v>181.08</v>
      </c>
      <c r="Q28">
        <v>0</v>
      </c>
      <c r="R28">
        <v>0</v>
      </c>
      <c r="S28">
        <v>0</v>
      </c>
      <c r="T28">
        <v>0</v>
      </c>
      <c r="U28">
        <v>0</v>
      </c>
      <c r="V28">
        <v>58.82</v>
      </c>
      <c r="W28">
        <v>0</v>
      </c>
      <c r="X28">
        <v>24.150000000000002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264.05</v>
      </c>
      <c r="AG28">
        <v>358.36999999999995</v>
      </c>
      <c r="AH28">
        <v>51.87</v>
      </c>
      <c r="AI28">
        <v>33.33</v>
      </c>
      <c r="AJ28" s="3">
        <f t="shared" si="2"/>
        <v>16.666666666666668</v>
      </c>
      <c r="AK28">
        <v>51.87</v>
      </c>
      <c r="AL28">
        <v>69.400000000000006</v>
      </c>
    </row>
    <row r="29" spans="1:38" x14ac:dyDescent="0.25">
      <c r="A29" t="s">
        <v>70</v>
      </c>
      <c r="B29" t="s">
        <v>69</v>
      </c>
      <c r="C29" t="s">
        <v>39</v>
      </c>
      <c r="D29" s="5">
        <v>635.99</v>
      </c>
      <c r="E29" s="5"/>
      <c r="F29" s="5">
        <f t="shared" si="0"/>
        <v>0</v>
      </c>
      <c r="G29">
        <f t="shared" si="1"/>
        <v>635.99</v>
      </c>
      <c r="H29">
        <v>400</v>
      </c>
      <c r="J29">
        <v>0</v>
      </c>
      <c r="K29">
        <v>0</v>
      </c>
      <c r="L29">
        <v>235.99</v>
      </c>
      <c r="M29">
        <v>0</v>
      </c>
      <c r="N29">
        <v>0</v>
      </c>
      <c r="O29">
        <v>635.99</v>
      </c>
      <c r="P29">
        <v>181.08</v>
      </c>
      <c r="Q29">
        <v>0</v>
      </c>
      <c r="R29">
        <v>0</v>
      </c>
      <c r="S29">
        <v>0</v>
      </c>
      <c r="T29">
        <v>0</v>
      </c>
      <c r="U29">
        <v>0</v>
      </c>
      <c r="V29">
        <v>60.1</v>
      </c>
      <c r="W29">
        <v>0</v>
      </c>
      <c r="X29">
        <v>19.549999999999997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103.74</v>
      </c>
      <c r="AE29">
        <v>0</v>
      </c>
      <c r="AF29">
        <v>364.47</v>
      </c>
      <c r="AG29">
        <v>271.52</v>
      </c>
      <c r="AH29">
        <v>53</v>
      </c>
      <c r="AI29">
        <v>33.33</v>
      </c>
      <c r="AJ29" s="3">
        <f t="shared" si="2"/>
        <v>16.666666666666668</v>
      </c>
      <c r="AK29">
        <v>53</v>
      </c>
      <c r="AL29">
        <v>70.91</v>
      </c>
    </row>
    <row r="30" spans="1:38" x14ac:dyDescent="0.25">
      <c r="A30" t="s">
        <v>71</v>
      </c>
      <c r="B30" t="s">
        <v>72</v>
      </c>
      <c r="C30" t="s">
        <v>39</v>
      </c>
      <c r="D30" s="5">
        <v>594.12</v>
      </c>
      <c r="E30" s="5"/>
      <c r="F30" s="5">
        <f t="shared" si="0"/>
        <v>0</v>
      </c>
      <c r="G30">
        <f t="shared" si="1"/>
        <v>594.12</v>
      </c>
      <c r="H30">
        <v>400</v>
      </c>
      <c r="J30">
        <v>0</v>
      </c>
      <c r="K30">
        <v>49.51</v>
      </c>
      <c r="L30">
        <v>194.12</v>
      </c>
      <c r="M30">
        <v>0</v>
      </c>
      <c r="N30">
        <v>0</v>
      </c>
      <c r="O30">
        <v>643.63</v>
      </c>
      <c r="P30">
        <v>181.08</v>
      </c>
      <c r="Q30">
        <v>0</v>
      </c>
      <c r="R30">
        <v>0</v>
      </c>
      <c r="S30">
        <v>0</v>
      </c>
      <c r="T30">
        <v>0</v>
      </c>
      <c r="U30">
        <v>0</v>
      </c>
      <c r="V30">
        <v>56.14</v>
      </c>
      <c r="W30">
        <v>0</v>
      </c>
      <c r="X30">
        <v>20.7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67.540000000000006</v>
      </c>
      <c r="AE30">
        <v>0</v>
      </c>
      <c r="AF30">
        <v>325.46000000000004</v>
      </c>
      <c r="AG30">
        <v>318.16999999999996</v>
      </c>
      <c r="AH30">
        <v>49.51</v>
      </c>
      <c r="AI30">
        <v>33.33</v>
      </c>
      <c r="AJ30" s="3">
        <f t="shared" si="2"/>
        <v>16.666666666666668</v>
      </c>
      <c r="AK30">
        <v>49.51</v>
      </c>
      <c r="AL30">
        <v>66.239999999999995</v>
      </c>
    </row>
    <row r="31" spans="1:38" x14ac:dyDescent="0.25">
      <c r="A31" t="s">
        <v>73</v>
      </c>
      <c r="B31" t="s">
        <v>44</v>
      </c>
      <c r="C31" t="s">
        <v>39</v>
      </c>
      <c r="D31" s="5">
        <v>810.51</v>
      </c>
      <c r="E31" s="5"/>
      <c r="F31" s="5">
        <f t="shared" si="0"/>
        <v>0</v>
      </c>
      <c r="G31">
        <f t="shared" si="1"/>
        <v>810.51</v>
      </c>
      <c r="H31">
        <v>520</v>
      </c>
      <c r="J31">
        <v>0</v>
      </c>
      <c r="K31">
        <v>67.540000000000006</v>
      </c>
      <c r="L31">
        <v>290.51</v>
      </c>
      <c r="M31">
        <v>0</v>
      </c>
      <c r="N31">
        <v>0</v>
      </c>
      <c r="O31">
        <v>878.05</v>
      </c>
      <c r="P31">
        <v>185.4</v>
      </c>
      <c r="Q31">
        <v>0</v>
      </c>
      <c r="R31">
        <v>0</v>
      </c>
      <c r="S31">
        <v>0</v>
      </c>
      <c r="T31">
        <v>0</v>
      </c>
      <c r="U31">
        <v>0</v>
      </c>
      <c r="V31">
        <v>76.59</v>
      </c>
      <c r="W31">
        <v>0</v>
      </c>
      <c r="X31">
        <v>14.95</v>
      </c>
      <c r="Y31">
        <v>0</v>
      </c>
      <c r="Z31">
        <v>0</v>
      </c>
      <c r="AA31">
        <v>0</v>
      </c>
      <c r="AB31">
        <v>0</v>
      </c>
      <c r="AC31">
        <v>0</v>
      </c>
      <c r="AD31">
        <v>88.22</v>
      </c>
      <c r="AE31">
        <v>50</v>
      </c>
      <c r="AF31">
        <v>415.15999999999997</v>
      </c>
      <c r="AG31">
        <v>462.89</v>
      </c>
      <c r="AH31">
        <v>67.540000000000006</v>
      </c>
      <c r="AI31">
        <v>33.33</v>
      </c>
      <c r="AJ31" s="3">
        <f t="shared" si="2"/>
        <v>21.666666666666668</v>
      </c>
      <c r="AK31">
        <v>67.540000000000006</v>
      </c>
      <c r="AL31">
        <v>90.37</v>
      </c>
    </row>
    <row r="32" spans="1:38" x14ac:dyDescent="0.25">
      <c r="A32" t="s">
        <v>74</v>
      </c>
      <c r="B32" t="s">
        <v>75</v>
      </c>
      <c r="C32" t="s">
        <v>48</v>
      </c>
      <c r="D32" s="5">
        <v>850</v>
      </c>
      <c r="E32" s="5"/>
      <c r="F32" s="5">
        <f t="shared" si="0"/>
        <v>0</v>
      </c>
      <c r="G32">
        <f t="shared" si="1"/>
        <v>850</v>
      </c>
      <c r="H32">
        <v>850</v>
      </c>
      <c r="J32">
        <v>0</v>
      </c>
      <c r="K32">
        <v>0</v>
      </c>
      <c r="L32">
        <v>0</v>
      </c>
      <c r="M32">
        <v>0</v>
      </c>
      <c r="N32">
        <v>0</v>
      </c>
      <c r="O32">
        <v>850</v>
      </c>
      <c r="P32">
        <v>384.8</v>
      </c>
      <c r="Q32">
        <v>0</v>
      </c>
      <c r="R32">
        <v>0</v>
      </c>
      <c r="S32">
        <v>0</v>
      </c>
      <c r="T32">
        <v>0</v>
      </c>
      <c r="U32">
        <v>0</v>
      </c>
      <c r="V32">
        <v>80.33</v>
      </c>
      <c r="W32">
        <v>0</v>
      </c>
      <c r="X32">
        <v>23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488.13</v>
      </c>
      <c r="AG32">
        <v>361.87</v>
      </c>
      <c r="AH32">
        <v>70.83</v>
      </c>
      <c r="AI32">
        <v>33.33</v>
      </c>
      <c r="AJ32" s="3">
        <f t="shared" si="2"/>
        <v>35.416666666666664</v>
      </c>
      <c r="AK32">
        <v>70.83</v>
      </c>
      <c r="AL32">
        <v>94.78</v>
      </c>
    </row>
    <row r="33" spans="1:38" x14ac:dyDescent="0.25">
      <c r="A33" t="s">
        <v>76</v>
      </c>
      <c r="B33" t="s">
        <v>47</v>
      </c>
      <c r="C33" t="s">
        <v>48</v>
      </c>
      <c r="D33" s="5">
        <v>560</v>
      </c>
      <c r="E33" s="5"/>
      <c r="F33" s="5">
        <f t="shared" si="0"/>
        <v>0</v>
      </c>
      <c r="G33">
        <f t="shared" si="1"/>
        <v>560</v>
      </c>
      <c r="H33">
        <v>560</v>
      </c>
      <c r="J33">
        <v>0</v>
      </c>
      <c r="K33">
        <v>46.66</v>
      </c>
      <c r="L33">
        <v>0</v>
      </c>
      <c r="M33">
        <v>0</v>
      </c>
      <c r="N33">
        <v>0</v>
      </c>
      <c r="O33">
        <v>606.66</v>
      </c>
      <c r="P33">
        <v>253.51</v>
      </c>
      <c r="Q33">
        <v>0</v>
      </c>
      <c r="R33">
        <v>0</v>
      </c>
      <c r="S33">
        <v>0</v>
      </c>
      <c r="T33">
        <v>0</v>
      </c>
      <c r="U33">
        <v>0</v>
      </c>
      <c r="V33">
        <v>52.92</v>
      </c>
      <c r="W33">
        <v>0</v>
      </c>
      <c r="X33">
        <v>24.150000000000002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19.27</v>
      </c>
      <c r="AE33">
        <v>0</v>
      </c>
      <c r="AF33">
        <v>349.84999999999997</v>
      </c>
      <c r="AG33">
        <v>256.81</v>
      </c>
      <c r="AH33">
        <v>46.67</v>
      </c>
      <c r="AI33">
        <v>33.33</v>
      </c>
      <c r="AJ33" s="3">
        <f t="shared" si="2"/>
        <v>23.333333333333332</v>
      </c>
      <c r="AK33">
        <v>46.67</v>
      </c>
      <c r="AL33">
        <v>62.44</v>
      </c>
    </row>
    <row r="34" spans="1:38" x14ac:dyDescent="0.25">
      <c r="A34" t="s">
        <v>77</v>
      </c>
      <c r="B34" t="s">
        <v>66</v>
      </c>
      <c r="C34" t="s">
        <v>39</v>
      </c>
      <c r="D34" s="5">
        <v>904.47</v>
      </c>
      <c r="E34" s="5"/>
      <c r="F34" s="5">
        <f t="shared" si="0"/>
        <v>0</v>
      </c>
      <c r="G34">
        <f t="shared" si="1"/>
        <v>904.47</v>
      </c>
      <c r="H34">
        <v>575</v>
      </c>
      <c r="J34">
        <v>0</v>
      </c>
      <c r="K34">
        <v>0</v>
      </c>
      <c r="L34">
        <v>329.47</v>
      </c>
      <c r="M34">
        <v>0</v>
      </c>
      <c r="N34">
        <v>0</v>
      </c>
      <c r="O34">
        <v>904.47</v>
      </c>
      <c r="P34">
        <v>260.3</v>
      </c>
      <c r="Q34">
        <v>0</v>
      </c>
      <c r="R34">
        <v>0</v>
      </c>
      <c r="S34">
        <v>0</v>
      </c>
      <c r="T34">
        <v>0</v>
      </c>
      <c r="U34">
        <v>0</v>
      </c>
      <c r="V34">
        <v>85.47</v>
      </c>
      <c r="W34">
        <v>0</v>
      </c>
      <c r="X34">
        <v>24.150000000000002</v>
      </c>
      <c r="Y34">
        <v>0</v>
      </c>
      <c r="Z34">
        <v>0</v>
      </c>
      <c r="AA34">
        <v>0</v>
      </c>
      <c r="AB34">
        <v>0</v>
      </c>
      <c r="AC34">
        <v>0</v>
      </c>
      <c r="AD34">
        <v>271.3</v>
      </c>
      <c r="AE34">
        <v>0</v>
      </c>
      <c r="AF34">
        <v>641.22</v>
      </c>
      <c r="AG34">
        <v>263.25</v>
      </c>
      <c r="AH34">
        <v>75.37</v>
      </c>
      <c r="AI34">
        <v>33.33</v>
      </c>
      <c r="AJ34" s="3">
        <f t="shared" si="2"/>
        <v>23.958333333333332</v>
      </c>
      <c r="AK34">
        <v>75.37</v>
      </c>
      <c r="AL34">
        <v>100.85</v>
      </c>
    </row>
    <row r="35" spans="1:38" x14ac:dyDescent="0.25">
      <c r="A35" t="s">
        <v>78</v>
      </c>
      <c r="B35" t="s">
        <v>44</v>
      </c>
      <c r="C35" t="s">
        <v>39</v>
      </c>
      <c r="D35" s="5">
        <v>604.61</v>
      </c>
      <c r="E35" s="5"/>
      <c r="F35" s="5">
        <f t="shared" si="0"/>
        <v>0</v>
      </c>
      <c r="G35">
        <f t="shared" si="1"/>
        <v>604.61</v>
      </c>
      <c r="H35">
        <v>400</v>
      </c>
      <c r="J35">
        <v>0</v>
      </c>
      <c r="K35">
        <v>0</v>
      </c>
      <c r="L35">
        <v>204.61</v>
      </c>
      <c r="M35">
        <v>0</v>
      </c>
      <c r="N35">
        <v>0</v>
      </c>
      <c r="O35">
        <v>604.61</v>
      </c>
      <c r="P35">
        <v>181.08</v>
      </c>
      <c r="Q35">
        <v>0</v>
      </c>
      <c r="R35">
        <v>0</v>
      </c>
      <c r="S35">
        <v>0</v>
      </c>
      <c r="T35">
        <v>0</v>
      </c>
      <c r="U35">
        <v>0</v>
      </c>
      <c r="V35">
        <v>57.14</v>
      </c>
      <c r="W35">
        <v>0</v>
      </c>
      <c r="X35">
        <v>14.950000000000001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253.17000000000002</v>
      </c>
      <c r="AG35">
        <v>351.44</v>
      </c>
      <c r="AH35">
        <v>50.38</v>
      </c>
      <c r="AI35">
        <v>33.33</v>
      </c>
      <c r="AJ35" s="3">
        <f t="shared" si="2"/>
        <v>16.666666666666668</v>
      </c>
      <c r="AK35">
        <v>50.38</v>
      </c>
      <c r="AL35">
        <v>67.41</v>
      </c>
    </row>
    <row r="36" spans="1:38" x14ac:dyDescent="0.25">
      <c r="A36" t="s">
        <v>79</v>
      </c>
      <c r="B36" t="s">
        <v>50</v>
      </c>
      <c r="C36" t="s">
        <v>39</v>
      </c>
      <c r="D36" s="5">
        <v>1113.9100000000001</v>
      </c>
      <c r="E36" s="5"/>
      <c r="F36" s="5">
        <f t="shared" si="0"/>
        <v>0</v>
      </c>
      <c r="G36">
        <f t="shared" si="1"/>
        <v>1113.9100000000001</v>
      </c>
      <c r="H36">
        <v>700</v>
      </c>
      <c r="J36">
        <v>0</v>
      </c>
      <c r="K36">
        <v>0</v>
      </c>
      <c r="L36">
        <v>413.91</v>
      </c>
      <c r="M36">
        <v>0</v>
      </c>
      <c r="N36">
        <v>0</v>
      </c>
      <c r="O36">
        <v>1113.9100000000001</v>
      </c>
      <c r="P36">
        <v>316.89</v>
      </c>
      <c r="Q36">
        <v>0</v>
      </c>
      <c r="R36">
        <v>0</v>
      </c>
      <c r="S36">
        <v>0</v>
      </c>
      <c r="T36">
        <v>0</v>
      </c>
      <c r="U36">
        <v>0</v>
      </c>
      <c r="V36">
        <v>105.26</v>
      </c>
      <c r="W36">
        <v>0</v>
      </c>
      <c r="X36">
        <v>17.25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439.4</v>
      </c>
      <c r="AG36">
        <v>674.5100000000001</v>
      </c>
      <c r="AH36">
        <v>92.83</v>
      </c>
      <c r="AI36">
        <v>33.33</v>
      </c>
      <c r="AJ36" s="3">
        <f t="shared" si="2"/>
        <v>29.166666666666668</v>
      </c>
      <c r="AK36">
        <v>0</v>
      </c>
      <c r="AL36">
        <v>124.2</v>
      </c>
    </row>
    <row r="37" spans="1:38" x14ac:dyDescent="0.25">
      <c r="A37" t="s">
        <v>80</v>
      </c>
      <c r="B37" t="s">
        <v>47</v>
      </c>
      <c r="C37" t="s">
        <v>48</v>
      </c>
      <c r="D37" s="5">
        <v>2000</v>
      </c>
      <c r="E37" s="5"/>
      <c r="F37" s="5">
        <f t="shared" si="0"/>
        <v>0</v>
      </c>
      <c r="G37">
        <f t="shared" si="1"/>
        <v>2000</v>
      </c>
      <c r="H37">
        <v>2000</v>
      </c>
      <c r="J37">
        <v>0</v>
      </c>
      <c r="K37">
        <v>166.66</v>
      </c>
      <c r="L37">
        <v>0</v>
      </c>
      <c r="M37">
        <v>0</v>
      </c>
      <c r="N37">
        <v>0</v>
      </c>
      <c r="O37">
        <v>2166.66</v>
      </c>
      <c r="P37">
        <v>905.4</v>
      </c>
      <c r="Q37">
        <v>0</v>
      </c>
      <c r="R37">
        <v>0</v>
      </c>
      <c r="S37">
        <v>0</v>
      </c>
      <c r="T37">
        <v>0</v>
      </c>
      <c r="U37">
        <v>0</v>
      </c>
      <c r="V37">
        <v>189</v>
      </c>
      <c r="W37">
        <v>0</v>
      </c>
      <c r="X37">
        <v>18.399999999999999</v>
      </c>
      <c r="Y37">
        <v>0</v>
      </c>
      <c r="Z37">
        <v>0</v>
      </c>
      <c r="AA37">
        <v>0</v>
      </c>
      <c r="AB37">
        <v>0</v>
      </c>
      <c r="AC37">
        <v>272.99</v>
      </c>
      <c r="AD37">
        <v>101.17</v>
      </c>
      <c r="AE37">
        <v>0</v>
      </c>
      <c r="AF37">
        <v>1486.9600000000003</v>
      </c>
      <c r="AG37">
        <v>679.69999999999959</v>
      </c>
      <c r="AH37">
        <v>166.67</v>
      </c>
      <c r="AI37">
        <v>33.33</v>
      </c>
      <c r="AJ37" s="3">
        <f t="shared" si="2"/>
        <v>83.333333333333329</v>
      </c>
      <c r="AK37">
        <v>166.67</v>
      </c>
      <c r="AL37">
        <v>223</v>
      </c>
    </row>
    <row r="38" spans="1:38" x14ac:dyDescent="0.25">
      <c r="A38" t="s">
        <v>81</v>
      </c>
      <c r="B38" t="s">
        <v>41</v>
      </c>
      <c r="C38" t="s">
        <v>39</v>
      </c>
      <c r="D38" s="5">
        <v>601.34</v>
      </c>
      <c r="E38" s="8">
        <f t="shared" ref="E19:E82" si="3">+F38*21.6%</f>
        <v>-3.0240000000000005</v>
      </c>
      <c r="F38" s="6">
        <f t="shared" si="0"/>
        <v>-14</v>
      </c>
      <c r="G38">
        <f t="shared" si="1"/>
        <v>587.34</v>
      </c>
      <c r="H38">
        <v>406</v>
      </c>
      <c r="J38">
        <v>0</v>
      </c>
      <c r="K38">
        <v>0</v>
      </c>
      <c r="L38">
        <v>181.34</v>
      </c>
      <c r="M38">
        <v>0</v>
      </c>
      <c r="N38">
        <v>0</v>
      </c>
      <c r="O38">
        <v>587.34</v>
      </c>
      <c r="P38">
        <v>190.13</v>
      </c>
      <c r="Q38">
        <v>0</v>
      </c>
      <c r="R38">
        <v>0</v>
      </c>
      <c r="S38">
        <v>0</v>
      </c>
      <c r="T38">
        <v>0</v>
      </c>
      <c r="U38">
        <v>0</v>
      </c>
      <c r="V38">
        <v>55.5</v>
      </c>
      <c r="W38">
        <v>0</v>
      </c>
      <c r="X38">
        <v>13.8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259.43</v>
      </c>
      <c r="AG38">
        <v>327.91</v>
      </c>
      <c r="AH38">
        <v>48.95</v>
      </c>
      <c r="AI38">
        <v>33.33</v>
      </c>
      <c r="AJ38" s="3">
        <f t="shared" si="2"/>
        <v>16.916666666666668</v>
      </c>
      <c r="AK38">
        <v>0</v>
      </c>
      <c r="AL38">
        <v>65.489999999999995</v>
      </c>
    </row>
    <row r="39" spans="1:38" x14ac:dyDescent="0.25">
      <c r="A39" t="s">
        <v>82</v>
      </c>
      <c r="B39" t="s">
        <v>44</v>
      </c>
      <c r="C39" t="s">
        <v>39</v>
      </c>
      <c r="D39" s="5">
        <v>645.55999999999995</v>
      </c>
      <c r="E39" s="5"/>
      <c r="F39" s="5">
        <f t="shared" si="0"/>
        <v>0</v>
      </c>
      <c r="G39">
        <f t="shared" si="1"/>
        <v>645.55999999999995</v>
      </c>
      <c r="H39">
        <v>400</v>
      </c>
      <c r="J39">
        <v>0</v>
      </c>
      <c r="K39">
        <v>53.79</v>
      </c>
      <c r="L39">
        <v>245.56</v>
      </c>
      <c r="M39">
        <v>0</v>
      </c>
      <c r="N39">
        <v>0</v>
      </c>
      <c r="O39">
        <v>699.35</v>
      </c>
      <c r="P39">
        <v>181.08</v>
      </c>
      <c r="Q39">
        <v>0</v>
      </c>
      <c r="R39">
        <v>0</v>
      </c>
      <c r="S39">
        <v>0</v>
      </c>
      <c r="T39">
        <v>0</v>
      </c>
      <c r="U39">
        <v>0</v>
      </c>
      <c r="V39">
        <v>61.01</v>
      </c>
      <c r="W39">
        <v>0</v>
      </c>
      <c r="X39">
        <v>18.399999999999999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44.4</v>
      </c>
      <c r="AE39">
        <v>0</v>
      </c>
      <c r="AF39">
        <v>304.89</v>
      </c>
      <c r="AG39">
        <v>394.46000000000004</v>
      </c>
      <c r="AH39">
        <v>53.8</v>
      </c>
      <c r="AI39">
        <v>33.33</v>
      </c>
      <c r="AJ39" s="3">
        <f t="shared" si="2"/>
        <v>16.666666666666668</v>
      </c>
      <c r="AK39">
        <v>53.8</v>
      </c>
      <c r="AL39">
        <v>71.98</v>
      </c>
    </row>
    <row r="40" spans="1:38" x14ac:dyDescent="0.25">
      <c r="A40" t="s">
        <v>83</v>
      </c>
      <c r="B40" t="s">
        <v>66</v>
      </c>
      <c r="C40" t="s">
        <v>39</v>
      </c>
      <c r="D40" s="5">
        <v>736.93</v>
      </c>
      <c r="E40" s="5"/>
      <c r="F40" s="5">
        <f t="shared" si="0"/>
        <v>0</v>
      </c>
      <c r="G40">
        <f t="shared" si="1"/>
        <v>736.93000000000006</v>
      </c>
      <c r="H40">
        <v>400</v>
      </c>
      <c r="J40">
        <v>0</v>
      </c>
      <c r="K40">
        <v>0</v>
      </c>
      <c r="L40">
        <v>336.93</v>
      </c>
      <c r="M40">
        <v>0</v>
      </c>
      <c r="N40">
        <v>0</v>
      </c>
      <c r="O40">
        <v>736.93000000000006</v>
      </c>
      <c r="P40">
        <v>181.08</v>
      </c>
      <c r="Q40">
        <v>0</v>
      </c>
      <c r="R40">
        <v>0</v>
      </c>
      <c r="S40">
        <v>0</v>
      </c>
      <c r="T40">
        <v>25.13</v>
      </c>
      <c r="U40">
        <v>0</v>
      </c>
      <c r="V40">
        <v>69.64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275.85000000000002</v>
      </c>
      <c r="AG40">
        <v>461.08000000000004</v>
      </c>
      <c r="AH40">
        <v>61.41</v>
      </c>
      <c r="AI40">
        <v>33.33</v>
      </c>
      <c r="AJ40" s="3">
        <f t="shared" si="2"/>
        <v>16.666666666666668</v>
      </c>
      <c r="AK40">
        <v>0</v>
      </c>
      <c r="AL40">
        <v>82.17</v>
      </c>
    </row>
    <row r="41" spans="1:38" x14ac:dyDescent="0.25">
      <c r="A41" t="s">
        <v>84</v>
      </c>
      <c r="B41" t="s">
        <v>44</v>
      </c>
      <c r="C41" t="s">
        <v>39</v>
      </c>
      <c r="D41" s="5">
        <v>751.75</v>
      </c>
      <c r="E41" s="5"/>
      <c r="F41" s="5">
        <f t="shared" si="0"/>
        <v>0</v>
      </c>
      <c r="G41">
        <f t="shared" si="1"/>
        <v>751.75</v>
      </c>
      <c r="H41">
        <v>480</v>
      </c>
      <c r="J41">
        <v>0</v>
      </c>
      <c r="K41">
        <v>62.64</v>
      </c>
      <c r="L41">
        <v>271.75</v>
      </c>
      <c r="M41">
        <v>0</v>
      </c>
      <c r="N41">
        <v>0</v>
      </c>
      <c r="O41">
        <v>814.39</v>
      </c>
      <c r="P41">
        <v>217.54</v>
      </c>
      <c r="Q41">
        <v>0</v>
      </c>
      <c r="R41">
        <v>0</v>
      </c>
      <c r="S41">
        <v>0</v>
      </c>
      <c r="T41">
        <v>25.63</v>
      </c>
      <c r="U41">
        <v>0</v>
      </c>
      <c r="V41">
        <v>71.040000000000006</v>
      </c>
      <c r="W41">
        <v>0</v>
      </c>
      <c r="X41">
        <v>19.55</v>
      </c>
      <c r="Y41">
        <v>0</v>
      </c>
      <c r="Z41">
        <v>0</v>
      </c>
      <c r="AA41">
        <v>0</v>
      </c>
      <c r="AB41">
        <v>0</v>
      </c>
      <c r="AC41">
        <v>0</v>
      </c>
      <c r="AD41">
        <v>65.52</v>
      </c>
      <c r="AE41">
        <v>0</v>
      </c>
      <c r="AF41">
        <v>399.28</v>
      </c>
      <c r="AG41">
        <v>415.11</v>
      </c>
      <c r="AH41">
        <v>62.65</v>
      </c>
      <c r="AI41">
        <v>33.33</v>
      </c>
      <c r="AJ41" s="3">
        <f t="shared" si="2"/>
        <v>20</v>
      </c>
      <c r="AK41">
        <v>62.65</v>
      </c>
      <c r="AL41">
        <v>83.82</v>
      </c>
    </row>
    <row r="42" spans="1:38" x14ac:dyDescent="0.25">
      <c r="A42" t="s">
        <v>85</v>
      </c>
      <c r="B42" t="s">
        <v>66</v>
      </c>
      <c r="C42" t="s">
        <v>39</v>
      </c>
      <c r="D42" s="5">
        <v>583.08000000000004</v>
      </c>
      <c r="E42" s="5"/>
      <c r="F42" s="5">
        <f t="shared" si="0"/>
        <v>0</v>
      </c>
      <c r="G42">
        <f t="shared" si="1"/>
        <v>583.08000000000004</v>
      </c>
      <c r="H42">
        <v>450</v>
      </c>
      <c r="J42">
        <v>0</v>
      </c>
      <c r="K42">
        <v>48.59</v>
      </c>
      <c r="L42">
        <v>133.08000000000001</v>
      </c>
      <c r="M42">
        <v>0</v>
      </c>
      <c r="N42">
        <v>0</v>
      </c>
      <c r="O42">
        <v>631.67000000000007</v>
      </c>
      <c r="P42">
        <v>203.72</v>
      </c>
      <c r="Q42">
        <v>0</v>
      </c>
      <c r="R42">
        <v>0</v>
      </c>
      <c r="S42">
        <v>0</v>
      </c>
      <c r="T42">
        <v>0</v>
      </c>
      <c r="U42">
        <v>0</v>
      </c>
      <c r="V42">
        <v>55.1</v>
      </c>
      <c r="W42">
        <v>0</v>
      </c>
      <c r="X42">
        <v>16.100000000000001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274.92</v>
      </c>
      <c r="AG42">
        <v>356.75000000000006</v>
      </c>
      <c r="AH42">
        <v>48.59</v>
      </c>
      <c r="AI42">
        <v>33.33</v>
      </c>
      <c r="AJ42" s="3">
        <f t="shared" si="2"/>
        <v>18.75</v>
      </c>
      <c r="AK42">
        <v>48.59</v>
      </c>
      <c r="AL42">
        <v>65.010000000000005</v>
      </c>
    </row>
    <row r="43" spans="1:38" x14ac:dyDescent="0.25">
      <c r="A43" t="s">
        <v>86</v>
      </c>
      <c r="B43" t="s">
        <v>38</v>
      </c>
      <c r="C43" t="s">
        <v>39</v>
      </c>
      <c r="D43" s="5">
        <v>678.1</v>
      </c>
      <c r="E43" s="5"/>
      <c r="F43" s="5">
        <f t="shared" si="0"/>
        <v>0</v>
      </c>
      <c r="G43">
        <f t="shared" si="1"/>
        <v>678.1</v>
      </c>
      <c r="H43">
        <v>400</v>
      </c>
      <c r="J43">
        <v>0</v>
      </c>
      <c r="K43">
        <v>56.51</v>
      </c>
      <c r="L43">
        <v>278.10000000000002</v>
      </c>
      <c r="M43">
        <v>0</v>
      </c>
      <c r="N43">
        <v>0</v>
      </c>
      <c r="O43">
        <v>734.61</v>
      </c>
      <c r="P43">
        <v>181.08</v>
      </c>
      <c r="Q43">
        <v>0</v>
      </c>
      <c r="R43">
        <v>0</v>
      </c>
      <c r="S43">
        <v>0</v>
      </c>
      <c r="T43">
        <v>0</v>
      </c>
      <c r="U43">
        <v>0</v>
      </c>
      <c r="V43">
        <v>64.08</v>
      </c>
      <c r="W43">
        <v>0</v>
      </c>
      <c r="X43">
        <v>21.85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34.5</v>
      </c>
      <c r="AE43">
        <v>0</v>
      </c>
      <c r="AF43">
        <v>301.51000000000005</v>
      </c>
      <c r="AG43">
        <v>433.09999999999997</v>
      </c>
      <c r="AH43">
        <v>56.51</v>
      </c>
      <c r="AI43">
        <v>33.33</v>
      </c>
      <c r="AJ43" s="3">
        <f t="shared" si="2"/>
        <v>16.666666666666668</v>
      </c>
      <c r="AK43">
        <v>56.51</v>
      </c>
      <c r="AL43">
        <v>75.61</v>
      </c>
    </row>
    <row r="44" spans="1:38" x14ac:dyDescent="0.25">
      <c r="A44" t="s">
        <v>87</v>
      </c>
      <c r="B44" t="s">
        <v>50</v>
      </c>
      <c r="C44" t="s">
        <v>39</v>
      </c>
      <c r="D44" s="5">
        <v>576.21</v>
      </c>
      <c r="E44" s="5"/>
      <c r="F44" s="5">
        <f t="shared" si="0"/>
        <v>0</v>
      </c>
      <c r="G44">
        <f t="shared" si="1"/>
        <v>576.21</v>
      </c>
      <c r="H44">
        <v>400</v>
      </c>
      <c r="J44">
        <v>0</v>
      </c>
      <c r="K44">
        <v>0</v>
      </c>
      <c r="L44">
        <v>176.21</v>
      </c>
      <c r="M44">
        <v>0</v>
      </c>
      <c r="N44">
        <v>0</v>
      </c>
      <c r="O44">
        <v>576.21</v>
      </c>
      <c r="P44">
        <v>181.08</v>
      </c>
      <c r="Q44">
        <v>0</v>
      </c>
      <c r="R44">
        <v>0</v>
      </c>
      <c r="S44">
        <v>0</v>
      </c>
      <c r="T44">
        <v>0</v>
      </c>
      <c r="U44">
        <v>0</v>
      </c>
      <c r="V44">
        <v>54.45</v>
      </c>
      <c r="W44">
        <v>0</v>
      </c>
      <c r="X44">
        <v>23</v>
      </c>
      <c r="Y44">
        <v>0</v>
      </c>
      <c r="Z44">
        <v>0</v>
      </c>
      <c r="AA44">
        <v>0</v>
      </c>
      <c r="AB44">
        <v>34</v>
      </c>
      <c r="AC44">
        <v>0</v>
      </c>
      <c r="AD44">
        <v>39.43</v>
      </c>
      <c r="AE44">
        <v>0</v>
      </c>
      <c r="AF44">
        <v>331.96000000000004</v>
      </c>
      <c r="AG44">
        <v>244.25</v>
      </c>
      <c r="AH44">
        <v>48.02</v>
      </c>
      <c r="AI44">
        <v>33.33</v>
      </c>
      <c r="AJ44" s="3">
        <f t="shared" si="2"/>
        <v>16.666666666666668</v>
      </c>
      <c r="AK44">
        <v>48.02</v>
      </c>
      <c r="AL44">
        <v>64.25</v>
      </c>
    </row>
    <row r="45" spans="1:38" x14ac:dyDescent="0.25">
      <c r="A45" t="s">
        <v>88</v>
      </c>
      <c r="B45" t="s">
        <v>41</v>
      </c>
      <c r="C45" t="s">
        <v>39</v>
      </c>
      <c r="D45" s="5">
        <v>557.70000000000005</v>
      </c>
      <c r="E45" s="5"/>
      <c r="F45" s="5">
        <f t="shared" si="0"/>
        <v>0</v>
      </c>
      <c r="G45">
        <f t="shared" si="1"/>
        <v>557.70000000000005</v>
      </c>
      <c r="H45">
        <v>400</v>
      </c>
      <c r="J45">
        <v>0</v>
      </c>
      <c r="K45">
        <v>46.47</v>
      </c>
      <c r="L45">
        <v>157.69999999999999</v>
      </c>
      <c r="M45">
        <v>0</v>
      </c>
      <c r="N45">
        <v>0</v>
      </c>
      <c r="O45">
        <v>604.16999999999996</v>
      </c>
      <c r="P45">
        <v>181.08</v>
      </c>
      <c r="Q45">
        <v>0</v>
      </c>
      <c r="R45">
        <v>0</v>
      </c>
      <c r="S45">
        <v>0</v>
      </c>
      <c r="T45">
        <v>0</v>
      </c>
      <c r="U45">
        <v>0</v>
      </c>
      <c r="V45">
        <v>52.7</v>
      </c>
      <c r="W45">
        <v>0</v>
      </c>
      <c r="X45">
        <v>20.700000000000003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85.33</v>
      </c>
      <c r="AE45">
        <v>0</v>
      </c>
      <c r="AF45">
        <v>339.81</v>
      </c>
      <c r="AG45">
        <v>264.35999999999996</v>
      </c>
      <c r="AH45">
        <v>46.48</v>
      </c>
      <c r="AI45">
        <v>33.33</v>
      </c>
      <c r="AJ45" s="3">
        <f t="shared" si="2"/>
        <v>16.666666666666668</v>
      </c>
      <c r="AK45">
        <v>46.48</v>
      </c>
      <c r="AL45">
        <v>62.18</v>
      </c>
    </row>
    <row r="46" spans="1:38" x14ac:dyDescent="0.25">
      <c r="A46" t="s">
        <v>89</v>
      </c>
      <c r="B46" t="s">
        <v>90</v>
      </c>
      <c r="C46" t="s">
        <v>39</v>
      </c>
      <c r="D46" s="5">
        <v>725.39</v>
      </c>
      <c r="E46" s="5"/>
      <c r="F46" s="5">
        <f t="shared" si="0"/>
        <v>0</v>
      </c>
      <c r="G46">
        <f t="shared" si="1"/>
        <v>725.39</v>
      </c>
      <c r="H46">
        <v>400</v>
      </c>
      <c r="J46">
        <v>0</v>
      </c>
      <c r="K46">
        <v>0</v>
      </c>
      <c r="L46">
        <v>325.39</v>
      </c>
      <c r="M46">
        <v>0</v>
      </c>
      <c r="N46">
        <v>0</v>
      </c>
      <c r="O46">
        <v>725.39</v>
      </c>
      <c r="P46">
        <v>181.08</v>
      </c>
      <c r="Q46">
        <v>0</v>
      </c>
      <c r="R46">
        <v>0</v>
      </c>
      <c r="S46">
        <v>0</v>
      </c>
      <c r="T46">
        <v>0</v>
      </c>
      <c r="U46">
        <v>0</v>
      </c>
      <c r="V46">
        <v>68.55</v>
      </c>
      <c r="W46">
        <v>0</v>
      </c>
      <c r="X46">
        <v>16.100000000000001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100</v>
      </c>
      <c r="AF46">
        <v>365.73</v>
      </c>
      <c r="AG46">
        <v>359.65999999999997</v>
      </c>
      <c r="AH46">
        <v>60.45</v>
      </c>
      <c r="AI46">
        <v>33.33</v>
      </c>
      <c r="AJ46" s="3">
        <f t="shared" si="2"/>
        <v>16.666666666666668</v>
      </c>
      <c r="AK46">
        <v>60.45</v>
      </c>
      <c r="AL46">
        <v>80.88</v>
      </c>
    </row>
    <row r="47" spans="1:38" x14ac:dyDescent="0.25">
      <c r="A47" t="s">
        <v>91</v>
      </c>
      <c r="B47" t="s">
        <v>69</v>
      </c>
      <c r="C47" t="s">
        <v>39</v>
      </c>
      <c r="D47" s="5">
        <v>526.23</v>
      </c>
      <c r="E47" s="5"/>
      <c r="F47" s="5">
        <f t="shared" si="0"/>
        <v>0</v>
      </c>
      <c r="G47">
        <f t="shared" si="1"/>
        <v>526.23</v>
      </c>
      <c r="H47">
        <v>400</v>
      </c>
      <c r="J47">
        <v>0</v>
      </c>
      <c r="K47">
        <v>0</v>
      </c>
      <c r="L47">
        <v>126.23</v>
      </c>
      <c r="M47">
        <v>0</v>
      </c>
      <c r="N47">
        <v>0</v>
      </c>
      <c r="O47">
        <v>526.23</v>
      </c>
      <c r="P47">
        <v>181.08</v>
      </c>
      <c r="Q47">
        <v>0</v>
      </c>
      <c r="R47">
        <v>0</v>
      </c>
      <c r="S47">
        <v>0</v>
      </c>
      <c r="T47">
        <v>0</v>
      </c>
      <c r="U47">
        <v>0</v>
      </c>
      <c r="V47">
        <v>49.73</v>
      </c>
      <c r="W47">
        <v>0</v>
      </c>
      <c r="X47">
        <v>23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85.12</v>
      </c>
      <c r="AE47">
        <v>0</v>
      </c>
      <c r="AF47">
        <v>338.93</v>
      </c>
      <c r="AG47">
        <v>187.3</v>
      </c>
      <c r="AH47">
        <v>43.85</v>
      </c>
      <c r="AI47">
        <v>33.33</v>
      </c>
      <c r="AJ47" s="3">
        <f t="shared" si="2"/>
        <v>16.666666666666668</v>
      </c>
      <c r="AK47">
        <v>43.85</v>
      </c>
      <c r="AL47">
        <v>58.67</v>
      </c>
    </row>
    <row r="48" spans="1:38" x14ac:dyDescent="0.25">
      <c r="A48" t="s">
        <v>92</v>
      </c>
      <c r="B48" t="s">
        <v>69</v>
      </c>
      <c r="C48" t="s">
        <v>39</v>
      </c>
      <c r="D48" s="5">
        <v>655.01</v>
      </c>
      <c r="E48" s="5"/>
      <c r="F48" s="5">
        <f t="shared" si="0"/>
        <v>0</v>
      </c>
      <c r="G48">
        <f t="shared" si="1"/>
        <v>655.01</v>
      </c>
      <c r="H48">
        <v>400</v>
      </c>
      <c r="J48">
        <v>0</v>
      </c>
      <c r="K48">
        <v>0</v>
      </c>
      <c r="L48">
        <v>255.01</v>
      </c>
      <c r="M48">
        <v>0</v>
      </c>
      <c r="N48">
        <v>0</v>
      </c>
      <c r="O48">
        <v>655.01</v>
      </c>
      <c r="P48">
        <v>181.08</v>
      </c>
      <c r="Q48">
        <v>0</v>
      </c>
      <c r="R48">
        <v>0</v>
      </c>
      <c r="S48">
        <v>0</v>
      </c>
      <c r="T48">
        <v>0</v>
      </c>
      <c r="U48">
        <v>0</v>
      </c>
      <c r="V48">
        <v>61.9</v>
      </c>
      <c r="W48">
        <v>0</v>
      </c>
      <c r="X48">
        <v>24.150000000000002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267.13</v>
      </c>
      <c r="AG48">
        <v>387.88</v>
      </c>
      <c r="AH48">
        <v>54.58</v>
      </c>
      <c r="AI48">
        <v>33.33</v>
      </c>
      <c r="AJ48" s="3">
        <f t="shared" si="2"/>
        <v>16.666666666666668</v>
      </c>
      <c r="AK48">
        <v>0</v>
      </c>
      <c r="AL48">
        <v>73.03</v>
      </c>
    </row>
    <row r="49" spans="1:38" x14ac:dyDescent="0.25">
      <c r="A49" t="s">
        <v>93</v>
      </c>
      <c r="B49" t="s">
        <v>50</v>
      </c>
      <c r="C49" t="s">
        <v>39</v>
      </c>
      <c r="D49" s="5">
        <v>664.25</v>
      </c>
      <c r="E49" s="5"/>
      <c r="F49" s="5">
        <f t="shared" si="0"/>
        <v>0</v>
      </c>
      <c r="G49">
        <f t="shared" si="1"/>
        <v>664.25</v>
      </c>
      <c r="H49">
        <v>400</v>
      </c>
      <c r="J49">
        <v>0</v>
      </c>
      <c r="K49">
        <v>55.35</v>
      </c>
      <c r="L49">
        <v>264.25</v>
      </c>
      <c r="M49">
        <v>0</v>
      </c>
      <c r="N49">
        <v>0</v>
      </c>
      <c r="O49">
        <v>719.6</v>
      </c>
      <c r="P49">
        <v>181.08</v>
      </c>
      <c r="Q49">
        <v>0</v>
      </c>
      <c r="R49">
        <v>0</v>
      </c>
      <c r="S49">
        <v>0</v>
      </c>
      <c r="T49">
        <v>0</v>
      </c>
      <c r="U49">
        <v>0</v>
      </c>
      <c r="V49">
        <v>62.77</v>
      </c>
      <c r="W49">
        <v>0</v>
      </c>
      <c r="X49">
        <v>10.35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254.20000000000002</v>
      </c>
      <c r="AG49">
        <v>465.4</v>
      </c>
      <c r="AH49">
        <v>55.35</v>
      </c>
      <c r="AI49">
        <v>33.33</v>
      </c>
      <c r="AJ49" s="3">
        <f t="shared" si="2"/>
        <v>16.666666666666668</v>
      </c>
      <c r="AK49">
        <v>55.35</v>
      </c>
      <c r="AL49">
        <v>74.06</v>
      </c>
    </row>
    <row r="50" spans="1:38" x14ac:dyDescent="0.25">
      <c r="A50" t="s">
        <v>94</v>
      </c>
      <c r="B50" t="s">
        <v>69</v>
      </c>
      <c r="C50" t="s">
        <v>39</v>
      </c>
      <c r="D50" s="5">
        <v>665</v>
      </c>
      <c r="E50" s="5"/>
      <c r="F50" s="5">
        <f t="shared" si="0"/>
        <v>0</v>
      </c>
      <c r="G50">
        <f t="shared" si="1"/>
        <v>665</v>
      </c>
      <c r="H50">
        <v>400</v>
      </c>
      <c r="J50">
        <v>0</v>
      </c>
      <c r="K50">
        <v>55.41</v>
      </c>
      <c r="L50">
        <v>265</v>
      </c>
      <c r="M50">
        <v>0</v>
      </c>
      <c r="N50">
        <v>0</v>
      </c>
      <c r="O50">
        <v>720.41</v>
      </c>
      <c r="P50">
        <v>181.08</v>
      </c>
      <c r="Q50">
        <v>0</v>
      </c>
      <c r="R50">
        <v>0</v>
      </c>
      <c r="S50">
        <v>0</v>
      </c>
      <c r="T50">
        <v>0</v>
      </c>
      <c r="U50">
        <v>0</v>
      </c>
      <c r="V50">
        <v>62.84</v>
      </c>
      <c r="W50">
        <v>0</v>
      </c>
      <c r="X50">
        <v>21.85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50.74</v>
      </c>
      <c r="AE50">
        <v>0</v>
      </c>
      <c r="AF50">
        <v>316.51000000000005</v>
      </c>
      <c r="AG50">
        <v>403.89999999999992</v>
      </c>
      <c r="AH50">
        <v>55.42</v>
      </c>
      <c r="AI50">
        <v>33.33</v>
      </c>
      <c r="AJ50" s="3">
        <f t="shared" si="2"/>
        <v>16.666666666666668</v>
      </c>
      <c r="AK50">
        <v>55.42</v>
      </c>
      <c r="AL50">
        <v>74.150000000000006</v>
      </c>
    </row>
    <row r="51" spans="1:38" x14ac:dyDescent="0.25">
      <c r="A51" t="s">
        <v>95</v>
      </c>
      <c r="B51" t="s">
        <v>55</v>
      </c>
      <c r="C51" t="s">
        <v>39</v>
      </c>
      <c r="D51" s="5">
        <v>570.51</v>
      </c>
      <c r="E51" s="5"/>
      <c r="F51" s="5">
        <f t="shared" si="0"/>
        <v>0</v>
      </c>
      <c r="G51">
        <f t="shared" si="1"/>
        <v>570.51</v>
      </c>
      <c r="H51">
        <v>400</v>
      </c>
      <c r="J51">
        <v>0</v>
      </c>
      <c r="K51">
        <v>47.54</v>
      </c>
      <c r="L51">
        <v>170.51</v>
      </c>
      <c r="M51">
        <v>0</v>
      </c>
      <c r="N51">
        <v>0</v>
      </c>
      <c r="O51">
        <v>618.04999999999995</v>
      </c>
      <c r="P51">
        <v>181.08</v>
      </c>
      <c r="Q51">
        <v>0</v>
      </c>
      <c r="R51">
        <v>0</v>
      </c>
      <c r="S51">
        <v>0</v>
      </c>
      <c r="T51">
        <v>19.45</v>
      </c>
      <c r="U51">
        <v>0</v>
      </c>
      <c r="V51">
        <v>53.91</v>
      </c>
      <c r="W51">
        <v>0</v>
      </c>
      <c r="X51">
        <v>24.150000000000002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278.58999999999997</v>
      </c>
      <c r="AG51">
        <v>339.46</v>
      </c>
      <c r="AH51">
        <v>47.54</v>
      </c>
      <c r="AI51">
        <v>33.33</v>
      </c>
      <c r="AJ51" s="3">
        <f t="shared" si="2"/>
        <v>16.666666666666668</v>
      </c>
      <c r="AK51">
        <v>47.54</v>
      </c>
      <c r="AL51">
        <v>63.61</v>
      </c>
    </row>
    <row r="52" spans="1:38" x14ac:dyDescent="0.25">
      <c r="A52" t="s">
        <v>96</v>
      </c>
      <c r="B52" t="s">
        <v>97</v>
      </c>
      <c r="C52" t="s">
        <v>97</v>
      </c>
      <c r="D52" s="5">
        <v>800</v>
      </c>
      <c r="E52" s="5"/>
      <c r="F52" s="5">
        <f t="shared" si="0"/>
        <v>0</v>
      </c>
      <c r="G52">
        <f t="shared" si="1"/>
        <v>800</v>
      </c>
      <c r="H52">
        <v>500</v>
      </c>
      <c r="J52">
        <v>300</v>
      </c>
      <c r="K52">
        <v>0</v>
      </c>
      <c r="L52">
        <v>0</v>
      </c>
      <c r="M52">
        <v>0</v>
      </c>
      <c r="N52">
        <v>0</v>
      </c>
      <c r="O52">
        <v>800</v>
      </c>
      <c r="P52">
        <v>226.35</v>
      </c>
      <c r="Q52">
        <v>0</v>
      </c>
      <c r="R52">
        <v>0</v>
      </c>
      <c r="S52">
        <v>0</v>
      </c>
      <c r="T52">
        <v>0</v>
      </c>
      <c r="U52">
        <v>0</v>
      </c>
      <c r="V52">
        <v>75.599999999999994</v>
      </c>
      <c r="W52">
        <v>0</v>
      </c>
      <c r="X52">
        <v>20.7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199.46</v>
      </c>
      <c r="AE52">
        <v>0</v>
      </c>
      <c r="AF52">
        <v>522.11</v>
      </c>
      <c r="AG52">
        <v>277.89</v>
      </c>
      <c r="AH52">
        <v>66.67</v>
      </c>
      <c r="AI52">
        <v>33.33</v>
      </c>
      <c r="AJ52" s="3">
        <f t="shared" si="2"/>
        <v>20.833333333333332</v>
      </c>
      <c r="AK52">
        <v>0</v>
      </c>
      <c r="AL52">
        <v>55.75</v>
      </c>
    </row>
    <row r="53" spans="1:38" x14ac:dyDescent="0.25">
      <c r="A53" t="s">
        <v>98</v>
      </c>
      <c r="B53" t="s">
        <v>44</v>
      </c>
      <c r="C53" t="s">
        <v>39</v>
      </c>
      <c r="D53" s="5">
        <v>748.25</v>
      </c>
      <c r="E53" s="5"/>
      <c r="F53" s="5">
        <f t="shared" si="0"/>
        <v>0</v>
      </c>
      <c r="G53">
        <f t="shared" si="1"/>
        <v>748.25</v>
      </c>
      <c r="H53">
        <v>530</v>
      </c>
      <c r="J53">
        <v>0</v>
      </c>
      <c r="K53">
        <v>0</v>
      </c>
      <c r="L53">
        <v>218.25</v>
      </c>
      <c r="M53">
        <v>0</v>
      </c>
      <c r="N53">
        <v>0</v>
      </c>
      <c r="O53">
        <v>748.25</v>
      </c>
      <c r="P53">
        <v>239.93</v>
      </c>
      <c r="Q53">
        <v>0</v>
      </c>
      <c r="R53">
        <v>0</v>
      </c>
      <c r="S53">
        <v>0</v>
      </c>
      <c r="T53">
        <v>25.52</v>
      </c>
      <c r="U53">
        <v>0</v>
      </c>
      <c r="V53">
        <v>70.709999999999994</v>
      </c>
      <c r="W53">
        <v>0</v>
      </c>
      <c r="X53">
        <v>11.5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67.03</v>
      </c>
      <c r="AE53">
        <v>0</v>
      </c>
      <c r="AF53">
        <v>414.68999999999994</v>
      </c>
      <c r="AG53">
        <v>333.56000000000006</v>
      </c>
      <c r="AH53">
        <v>62.35</v>
      </c>
      <c r="AI53">
        <v>33.33</v>
      </c>
      <c r="AJ53" s="3">
        <f t="shared" si="2"/>
        <v>22.083333333333332</v>
      </c>
      <c r="AK53">
        <v>62.35</v>
      </c>
      <c r="AL53">
        <v>83.43</v>
      </c>
    </row>
    <row r="54" spans="1:38" x14ac:dyDescent="0.25">
      <c r="A54" t="s">
        <v>99</v>
      </c>
      <c r="B54" t="s">
        <v>97</v>
      </c>
      <c r="C54" t="s">
        <v>97</v>
      </c>
      <c r="D54" s="5">
        <v>540.55999999999995</v>
      </c>
      <c r="E54" s="5"/>
      <c r="F54" s="5">
        <f t="shared" si="0"/>
        <v>0</v>
      </c>
      <c r="G54">
        <f t="shared" si="1"/>
        <v>540.55999999999995</v>
      </c>
      <c r="H54">
        <v>500</v>
      </c>
      <c r="J54">
        <v>0</v>
      </c>
      <c r="K54">
        <v>0</v>
      </c>
      <c r="L54">
        <v>40.56</v>
      </c>
      <c r="M54">
        <v>0</v>
      </c>
      <c r="N54">
        <v>0</v>
      </c>
      <c r="O54">
        <v>540.55999999999995</v>
      </c>
      <c r="P54">
        <v>226.35</v>
      </c>
      <c r="Q54">
        <v>0</v>
      </c>
      <c r="R54">
        <v>0</v>
      </c>
      <c r="S54">
        <v>0</v>
      </c>
      <c r="T54">
        <v>0</v>
      </c>
      <c r="U54">
        <v>0</v>
      </c>
      <c r="V54">
        <v>51.08</v>
      </c>
      <c r="W54">
        <v>0</v>
      </c>
      <c r="X54">
        <v>19.55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200</v>
      </c>
      <c r="AF54">
        <v>496.98</v>
      </c>
      <c r="AG54">
        <v>43.579999999999927</v>
      </c>
      <c r="AH54">
        <v>45.05</v>
      </c>
      <c r="AI54">
        <v>33.33</v>
      </c>
      <c r="AJ54" s="3">
        <f t="shared" si="2"/>
        <v>20.833333333333332</v>
      </c>
      <c r="AK54">
        <v>0</v>
      </c>
      <c r="AL54">
        <v>60.27</v>
      </c>
    </row>
    <row r="55" spans="1:38" x14ac:dyDescent="0.25">
      <c r="A55" t="s">
        <v>100</v>
      </c>
      <c r="B55" t="s">
        <v>50</v>
      </c>
      <c r="C55" t="s">
        <v>39</v>
      </c>
      <c r="D55" s="5">
        <v>1473.88</v>
      </c>
      <c r="E55" s="5"/>
      <c r="F55" s="5">
        <f t="shared" si="0"/>
        <v>0</v>
      </c>
      <c r="G55">
        <f t="shared" si="1"/>
        <v>1473.88</v>
      </c>
      <c r="H55">
        <v>650</v>
      </c>
      <c r="J55">
        <v>0</v>
      </c>
      <c r="K55">
        <v>0</v>
      </c>
      <c r="L55">
        <v>823.88</v>
      </c>
      <c r="M55">
        <v>0</v>
      </c>
      <c r="N55">
        <v>0</v>
      </c>
      <c r="O55">
        <v>1473.88</v>
      </c>
      <c r="P55">
        <v>294.26</v>
      </c>
      <c r="Q55">
        <v>0</v>
      </c>
      <c r="R55">
        <v>0</v>
      </c>
      <c r="S55">
        <v>0</v>
      </c>
      <c r="T55">
        <v>0</v>
      </c>
      <c r="U55">
        <v>0</v>
      </c>
      <c r="V55">
        <v>139.28</v>
      </c>
      <c r="W55">
        <v>0</v>
      </c>
      <c r="X55">
        <v>6.9</v>
      </c>
      <c r="Y55">
        <v>0</v>
      </c>
      <c r="Z55">
        <v>0</v>
      </c>
      <c r="AA55">
        <v>0</v>
      </c>
      <c r="AB55">
        <v>66.5</v>
      </c>
      <c r="AC55">
        <v>0</v>
      </c>
      <c r="AD55">
        <v>0</v>
      </c>
      <c r="AE55">
        <v>0</v>
      </c>
      <c r="AF55">
        <v>506.93999999999994</v>
      </c>
      <c r="AG55">
        <v>966.94000000000017</v>
      </c>
      <c r="AH55">
        <v>122.82</v>
      </c>
      <c r="AI55">
        <v>33.33</v>
      </c>
      <c r="AJ55" s="3">
        <f t="shared" si="2"/>
        <v>27.083333333333332</v>
      </c>
      <c r="AK55">
        <v>122.82</v>
      </c>
      <c r="AL55">
        <v>164.34</v>
      </c>
    </row>
    <row r="56" spans="1:38" x14ac:dyDescent="0.25">
      <c r="A56" t="s">
        <v>101</v>
      </c>
      <c r="B56" t="s">
        <v>75</v>
      </c>
      <c r="C56" t="s">
        <v>48</v>
      </c>
      <c r="D56" s="5">
        <v>693.75</v>
      </c>
      <c r="E56" s="5"/>
      <c r="F56" s="5">
        <f t="shared" si="0"/>
        <v>0</v>
      </c>
      <c r="G56">
        <f t="shared" si="1"/>
        <v>693.75</v>
      </c>
      <c r="H56">
        <v>600</v>
      </c>
      <c r="J56">
        <v>0</v>
      </c>
      <c r="K56">
        <v>57.81</v>
      </c>
      <c r="L56">
        <v>93.75</v>
      </c>
      <c r="M56">
        <v>0</v>
      </c>
      <c r="N56">
        <v>0</v>
      </c>
      <c r="O56">
        <v>751.56</v>
      </c>
      <c r="P56">
        <v>271.62</v>
      </c>
      <c r="Q56">
        <v>0</v>
      </c>
      <c r="R56">
        <v>0</v>
      </c>
      <c r="S56">
        <v>0</v>
      </c>
      <c r="T56">
        <v>0</v>
      </c>
      <c r="U56">
        <v>0</v>
      </c>
      <c r="V56">
        <v>65.56</v>
      </c>
      <c r="W56">
        <v>0</v>
      </c>
      <c r="X56">
        <v>8.0500000000000007</v>
      </c>
      <c r="Y56">
        <v>0</v>
      </c>
      <c r="Z56">
        <v>0</v>
      </c>
      <c r="AA56">
        <v>0</v>
      </c>
      <c r="AB56">
        <v>0</v>
      </c>
      <c r="AC56">
        <v>0</v>
      </c>
      <c r="AD56">
        <v>91.83</v>
      </c>
      <c r="AE56">
        <v>45</v>
      </c>
      <c r="AF56">
        <v>482.06</v>
      </c>
      <c r="AG56">
        <v>269.49999999999994</v>
      </c>
      <c r="AH56">
        <v>57.81</v>
      </c>
      <c r="AI56">
        <v>33.33</v>
      </c>
      <c r="AJ56" s="3">
        <f t="shared" si="2"/>
        <v>25</v>
      </c>
      <c r="AK56">
        <v>57.81</v>
      </c>
      <c r="AL56">
        <v>77.349999999999994</v>
      </c>
    </row>
    <row r="57" spans="1:38" x14ac:dyDescent="0.25">
      <c r="A57" t="s">
        <v>102</v>
      </c>
      <c r="B57" t="s">
        <v>44</v>
      </c>
      <c r="C57" t="s">
        <v>39</v>
      </c>
      <c r="D57" s="5">
        <v>704.2</v>
      </c>
      <c r="E57" s="5"/>
      <c r="F57" s="5">
        <f t="shared" si="0"/>
        <v>0</v>
      </c>
      <c r="G57">
        <f t="shared" si="1"/>
        <v>704.2</v>
      </c>
      <c r="H57">
        <v>400</v>
      </c>
      <c r="J57">
        <v>0</v>
      </c>
      <c r="K57">
        <v>58.68</v>
      </c>
      <c r="L57">
        <v>304.2</v>
      </c>
      <c r="M57">
        <v>0</v>
      </c>
      <c r="N57">
        <v>0</v>
      </c>
      <c r="O57">
        <v>762.88</v>
      </c>
      <c r="P57">
        <v>181.08</v>
      </c>
      <c r="Q57">
        <v>0</v>
      </c>
      <c r="R57">
        <v>0</v>
      </c>
      <c r="S57">
        <v>0</v>
      </c>
      <c r="T57">
        <v>0</v>
      </c>
      <c r="U57">
        <v>0</v>
      </c>
      <c r="V57">
        <v>66.55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247.63</v>
      </c>
      <c r="AG57">
        <v>515.25</v>
      </c>
      <c r="AH57">
        <v>58.68</v>
      </c>
      <c r="AI57">
        <v>33.33</v>
      </c>
      <c r="AJ57" s="3">
        <f t="shared" si="2"/>
        <v>16.666666666666668</v>
      </c>
      <c r="AK57">
        <v>58.68</v>
      </c>
      <c r="AL57">
        <v>78.52</v>
      </c>
    </row>
    <row r="58" spans="1:38" x14ac:dyDescent="0.25">
      <c r="A58" t="s">
        <v>103</v>
      </c>
      <c r="B58" t="s">
        <v>47</v>
      </c>
      <c r="C58" t="s">
        <v>48</v>
      </c>
      <c r="D58" s="5">
        <v>800</v>
      </c>
      <c r="E58" s="5"/>
      <c r="F58" s="5">
        <f t="shared" si="0"/>
        <v>0</v>
      </c>
      <c r="G58">
        <f t="shared" si="1"/>
        <v>800</v>
      </c>
      <c r="H58">
        <v>800</v>
      </c>
      <c r="J58">
        <v>0</v>
      </c>
      <c r="K58">
        <v>0</v>
      </c>
      <c r="L58">
        <v>0</v>
      </c>
      <c r="M58">
        <v>0</v>
      </c>
      <c r="N58">
        <v>0</v>
      </c>
      <c r="O58">
        <v>800</v>
      </c>
      <c r="P58">
        <v>362.16</v>
      </c>
      <c r="Q58">
        <v>0</v>
      </c>
      <c r="R58">
        <v>0</v>
      </c>
      <c r="S58">
        <v>0</v>
      </c>
      <c r="T58">
        <v>0</v>
      </c>
      <c r="U58">
        <v>0</v>
      </c>
      <c r="V58">
        <v>75.599999999999994</v>
      </c>
      <c r="W58">
        <v>0</v>
      </c>
      <c r="X58">
        <v>4.5999999999999996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442.36</v>
      </c>
      <c r="AG58">
        <v>357.64</v>
      </c>
      <c r="AH58">
        <v>66.67</v>
      </c>
      <c r="AI58">
        <v>33.33</v>
      </c>
      <c r="AJ58" s="3">
        <f t="shared" si="2"/>
        <v>33.333333333333336</v>
      </c>
      <c r="AK58">
        <v>0</v>
      </c>
      <c r="AL58">
        <v>89.2</v>
      </c>
    </row>
    <row r="59" spans="1:38" x14ac:dyDescent="0.25">
      <c r="A59" t="s">
        <v>104</v>
      </c>
      <c r="B59" t="s">
        <v>44</v>
      </c>
      <c r="C59" t="s">
        <v>39</v>
      </c>
      <c r="D59" s="5">
        <v>713.64</v>
      </c>
      <c r="E59" s="5"/>
      <c r="F59" s="5">
        <f t="shared" si="0"/>
        <v>0</v>
      </c>
      <c r="G59">
        <f t="shared" si="1"/>
        <v>713.64</v>
      </c>
      <c r="H59">
        <v>400</v>
      </c>
      <c r="J59">
        <v>0</v>
      </c>
      <c r="K59">
        <v>0</v>
      </c>
      <c r="L59">
        <v>313.64</v>
      </c>
      <c r="M59">
        <v>0</v>
      </c>
      <c r="N59">
        <v>0</v>
      </c>
      <c r="O59">
        <v>713.64</v>
      </c>
      <c r="P59">
        <v>181.08</v>
      </c>
      <c r="Q59">
        <v>0</v>
      </c>
      <c r="R59">
        <v>0</v>
      </c>
      <c r="S59">
        <v>0</v>
      </c>
      <c r="T59">
        <v>0</v>
      </c>
      <c r="U59">
        <v>0</v>
      </c>
      <c r="V59">
        <v>67.44</v>
      </c>
      <c r="W59">
        <v>0</v>
      </c>
      <c r="X59">
        <v>17.25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153.43</v>
      </c>
      <c r="AE59">
        <v>0</v>
      </c>
      <c r="AF59">
        <v>419.2</v>
      </c>
      <c r="AG59">
        <v>294.44</v>
      </c>
      <c r="AH59">
        <v>59.47</v>
      </c>
      <c r="AI59">
        <v>33.33</v>
      </c>
      <c r="AJ59" s="3">
        <f t="shared" si="2"/>
        <v>16.666666666666668</v>
      </c>
      <c r="AK59">
        <v>59.47</v>
      </c>
      <c r="AL59">
        <v>79.569999999999993</v>
      </c>
    </row>
    <row r="60" spans="1:38" x14ac:dyDescent="0.25">
      <c r="A60" t="s">
        <v>105</v>
      </c>
      <c r="B60" t="s">
        <v>41</v>
      </c>
      <c r="C60" t="s">
        <v>39</v>
      </c>
      <c r="D60" s="5">
        <v>670.65</v>
      </c>
      <c r="E60" s="5"/>
      <c r="F60" s="5">
        <f t="shared" si="0"/>
        <v>0</v>
      </c>
      <c r="G60">
        <f t="shared" si="1"/>
        <v>670.65</v>
      </c>
      <c r="H60">
        <v>400</v>
      </c>
      <c r="J60">
        <v>0</v>
      </c>
      <c r="K60">
        <v>0</v>
      </c>
      <c r="L60">
        <v>270.64999999999998</v>
      </c>
      <c r="M60">
        <v>0</v>
      </c>
      <c r="N60">
        <v>0</v>
      </c>
      <c r="O60">
        <v>670.65</v>
      </c>
      <c r="P60">
        <v>181.08</v>
      </c>
      <c r="Q60">
        <v>0</v>
      </c>
      <c r="R60">
        <v>0</v>
      </c>
      <c r="S60">
        <v>0</v>
      </c>
      <c r="T60">
        <v>0</v>
      </c>
      <c r="U60">
        <v>0</v>
      </c>
      <c r="V60">
        <v>63.38</v>
      </c>
      <c r="W60">
        <v>0</v>
      </c>
      <c r="X60">
        <v>24.150000000000002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268.61</v>
      </c>
      <c r="AG60">
        <v>402.03999999999996</v>
      </c>
      <c r="AH60">
        <v>55.89</v>
      </c>
      <c r="AI60">
        <v>33.33</v>
      </c>
      <c r="AJ60" s="3">
        <f t="shared" si="2"/>
        <v>16.666666666666668</v>
      </c>
      <c r="AK60">
        <v>0</v>
      </c>
      <c r="AL60">
        <v>74.78</v>
      </c>
    </row>
    <row r="61" spans="1:38" x14ac:dyDescent="0.25">
      <c r="A61" t="s">
        <v>106</v>
      </c>
      <c r="B61" t="s">
        <v>50</v>
      </c>
      <c r="C61" t="s">
        <v>39</v>
      </c>
      <c r="D61" s="5">
        <v>795.87</v>
      </c>
      <c r="E61" s="5"/>
      <c r="F61" s="5">
        <f t="shared" si="0"/>
        <v>0</v>
      </c>
      <c r="G61">
        <f t="shared" si="1"/>
        <v>795.87</v>
      </c>
      <c r="H61">
        <v>480</v>
      </c>
      <c r="J61">
        <v>0</v>
      </c>
      <c r="K61">
        <v>66.319999999999993</v>
      </c>
      <c r="L61">
        <v>315.87</v>
      </c>
      <c r="M61">
        <v>0</v>
      </c>
      <c r="N61">
        <v>0</v>
      </c>
      <c r="O61">
        <v>862.19</v>
      </c>
      <c r="P61">
        <v>217.3</v>
      </c>
      <c r="Q61">
        <v>0</v>
      </c>
      <c r="R61">
        <v>0</v>
      </c>
      <c r="S61">
        <v>0</v>
      </c>
      <c r="T61">
        <v>0</v>
      </c>
      <c r="U61">
        <v>0</v>
      </c>
      <c r="V61">
        <v>75.209999999999994</v>
      </c>
      <c r="W61">
        <v>0</v>
      </c>
      <c r="X61">
        <v>23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315.51</v>
      </c>
      <c r="AG61">
        <v>546.68000000000006</v>
      </c>
      <c r="AH61">
        <v>66.319999999999993</v>
      </c>
      <c r="AI61">
        <v>33.33</v>
      </c>
      <c r="AJ61" s="3">
        <f t="shared" si="2"/>
        <v>20</v>
      </c>
      <c r="AK61">
        <v>66.319999999999993</v>
      </c>
      <c r="AL61">
        <v>88.74</v>
      </c>
    </row>
    <row r="62" spans="1:38" x14ac:dyDescent="0.25">
      <c r="A62" t="s">
        <v>107</v>
      </c>
      <c r="B62" t="s">
        <v>47</v>
      </c>
      <c r="C62" t="s">
        <v>48</v>
      </c>
      <c r="D62" s="5">
        <v>800</v>
      </c>
      <c r="E62" s="5"/>
      <c r="F62" s="5">
        <f t="shared" si="0"/>
        <v>0</v>
      </c>
      <c r="G62">
        <f t="shared" si="1"/>
        <v>800</v>
      </c>
      <c r="H62">
        <v>800</v>
      </c>
      <c r="J62">
        <v>0</v>
      </c>
      <c r="K62">
        <v>0</v>
      </c>
      <c r="L62">
        <v>0</v>
      </c>
      <c r="M62">
        <v>0</v>
      </c>
      <c r="N62">
        <v>0</v>
      </c>
      <c r="O62">
        <v>800</v>
      </c>
      <c r="P62">
        <v>362.16</v>
      </c>
      <c r="Q62">
        <v>0</v>
      </c>
      <c r="R62">
        <v>0</v>
      </c>
      <c r="S62">
        <v>0</v>
      </c>
      <c r="T62">
        <v>0</v>
      </c>
      <c r="U62">
        <v>0</v>
      </c>
      <c r="V62">
        <v>75.599999999999994</v>
      </c>
      <c r="W62">
        <v>0</v>
      </c>
      <c r="X62">
        <v>4.5999999999999996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442.36</v>
      </c>
      <c r="AG62">
        <v>357.64</v>
      </c>
      <c r="AH62">
        <v>66.67</v>
      </c>
      <c r="AI62">
        <v>33.33</v>
      </c>
      <c r="AJ62" s="3">
        <f t="shared" si="2"/>
        <v>33.333333333333336</v>
      </c>
      <c r="AK62">
        <v>0</v>
      </c>
      <c r="AL62">
        <v>89.2</v>
      </c>
    </row>
    <row r="63" spans="1:38" x14ac:dyDescent="0.25">
      <c r="A63" t="s">
        <v>108</v>
      </c>
      <c r="B63" t="s">
        <v>50</v>
      </c>
      <c r="C63" t="s">
        <v>39</v>
      </c>
      <c r="D63" s="5">
        <v>691.94</v>
      </c>
      <c r="E63" s="5"/>
      <c r="F63" s="5">
        <f t="shared" si="0"/>
        <v>0</v>
      </c>
      <c r="G63">
        <f t="shared" si="1"/>
        <v>691.94</v>
      </c>
      <c r="H63">
        <v>400</v>
      </c>
      <c r="J63">
        <v>0</v>
      </c>
      <c r="K63">
        <v>57.66</v>
      </c>
      <c r="L63">
        <v>291.94</v>
      </c>
      <c r="M63">
        <v>0</v>
      </c>
      <c r="N63">
        <v>0</v>
      </c>
      <c r="O63">
        <v>749.6</v>
      </c>
      <c r="P63">
        <v>141.08000000000001</v>
      </c>
      <c r="Q63">
        <v>0</v>
      </c>
      <c r="R63">
        <v>0</v>
      </c>
      <c r="S63">
        <v>0</v>
      </c>
      <c r="T63">
        <v>23.6</v>
      </c>
      <c r="U63">
        <v>0</v>
      </c>
      <c r="V63">
        <v>65.39</v>
      </c>
      <c r="W63">
        <v>0</v>
      </c>
      <c r="X63">
        <v>18.399999999999999</v>
      </c>
      <c r="Y63">
        <v>40</v>
      </c>
      <c r="Z63">
        <v>0</v>
      </c>
      <c r="AA63">
        <v>0</v>
      </c>
      <c r="AB63">
        <v>0</v>
      </c>
      <c r="AC63">
        <v>0</v>
      </c>
      <c r="AD63">
        <v>71.790000000000006</v>
      </c>
      <c r="AE63">
        <v>50</v>
      </c>
      <c r="AF63">
        <v>410.26000000000005</v>
      </c>
      <c r="AG63">
        <v>339.34</v>
      </c>
      <c r="AH63">
        <v>57.66</v>
      </c>
      <c r="AI63">
        <v>33.33</v>
      </c>
      <c r="AJ63" s="3">
        <f t="shared" si="2"/>
        <v>16.666666666666668</v>
      </c>
      <c r="AK63">
        <v>57.66</v>
      </c>
      <c r="AL63">
        <v>77.150000000000006</v>
      </c>
    </row>
    <row r="64" spans="1:38" x14ac:dyDescent="0.25">
      <c r="A64" t="s">
        <v>109</v>
      </c>
      <c r="B64" t="s">
        <v>41</v>
      </c>
      <c r="C64" t="s">
        <v>39</v>
      </c>
      <c r="D64" s="5">
        <v>621.78</v>
      </c>
      <c r="E64" s="5"/>
      <c r="F64" s="5">
        <f t="shared" si="0"/>
        <v>0</v>
      </c>
      <c r="G64">
        <f t="shared" si="1"/>
        <v>621.78</v>
      </c>
      <c r="H64">
        <v>408</v>
      </c>
      <c r="J64">
        <v>0</v>
      </c>
      <c r="K64">
        <v>51.81</v>
      </c>
      <c r="L64">
        <v>213.78</v>
      </c>
      <c r="M64">
        <v>0</v>
      </c>
      <c r="N64">
        <v>0</v>
      </c>
      <c r="O64">
        <v>673.59</v>
      </c>
      <c r="P64">
        <v>184.7</v>
      </c>
      <c r="Q64">
        <v>0</v>
      </c>
      <c r="R64">
        <v>0</v>
      </c>
      <c r="S64">
        <v>0</v>
      </c>
      <c r="T64">
        <v>0</v>
      </c>
      <c r="U64">
        <v>0</v>
      </c>
      <c r="V64">
        <v>58.76</v>
      </c>
      <c r="W64">
        <v>0</v>
      </c>
      <c r="X64">
        <v>23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266.45999999999998</v>
      </c>
      <c r="AG64">
        <v>407.13000000000005</v>
      </c>
      <c r="AH64">
        <v>51.82</v>
      </c>
      <c r="AI64">
        <v>33.33</v>
      </c>
      <c r="AJ64" s="3">
        <f t="shared" si="2"/>
        <v>17</v>
      </c>
      <c r="AK64">
        <v>51.82</v>
      </c>
      <c r="AL64">
        <v>69.33</v>
      </c>
    </row>
    <row r="65" spans="1:38" x14ac:dyDescent="0.25">
      <c r="A65" t="s">
        <v>110</v>
      </c>
      <c r="B65" t="s">
        <v>111</v>
      </c>
      <c r="C65" t="s">
        <v>39</v>
      </c>
      <c r="D65" s="5">
        <v>712.94</v>
      </c>
      <c r="E65" s="5"/>
      <c r="F65" s="5">
        <f t="shared" si="0"/>
        <v>0</v>
      </c>
      <c r="G65">
        <f t="shared" si="1"/>
        <v>712.94</v>
      </c>
      <c r="H65">
        <v>400</v>
      </c>
      <c r="J65">
        <v>0</v>
      </c>
      <c r="K65">
        <v>0</v>
      </c>
      <c r="L65">
        <v>312.94</v>
      </c>
      <c r="M65">
        <v>0</v>
      </c>
      <c r="N65">
        <v>0</v>
      </c>
      <c r="O65">
        <v>712.94</v>
      </c>
      <c r="P65">
        <v>181.08</v>
      </c>
      <c r="Q65">
        <v>0</v>
      </c>
      <c r="R65">
        <v>0</v>
      </c>
      <c r="S65">
        <v>0</v>
      </c>
      <c r="T65">
        <v>0</v>
      </c>
      <c r="U65">
        <v>0</v>
      </c>
      <c r="V65">
        <v>67.37</v>
      </c>
      <c r="W65">
        <v>0</v>
      </c>
      <c r="X65">
        <v>21.85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270.3</v>
      </c>
      <c r="AG65">
        <v>442.64000000000004</v>
      </c>
      <c r="AH65">
        <v>59.41</v>
      </c>
      <c r="AI65">
        <v>33.33</v>
      </c>
      <c r="AJ65" s="3">
        <f t="shared" si="2"/>
        <v>16.666666666666668</v>
      </c>
      <c r="AK65">
        <v>0</v>
      </c>
      <c r="AL65">
        <v>79.489999999999995</v>
      </c>
    </row>
    <row r="66" spans="1:38" x14ac:dyDescent="0.25">
      <c r="A66" t="s">
        <v>112</v>
      </c>
      <c r="B66" t="s">
        <v>113</v>
      </c>
      <c r="C66" t="s">
        <v>97</v>
      </c>
      <c r="D66" s="5">
        <v>891.26</v>
      </c>
      <c r="E66" s="5"/>
      <c r="F66" s="5">
        <f t="shared" si="0"/>
        <v>0</v>
      </c>
      <c r="G66">
        <f t="shared" si="1"/>
        <v>891.26</v>
      </c>
      <c r="H66">
        <v>700</v>
      </c>
      <c r="J66">
        <v>0</v>
      </c>
      <c r="K66">
        <v>74.27</v>
      </c>
      <c r="L66">
        <v>191.26</v>
      </c>
      <c r="M66">
        <v>0</v>
      </c>
      <c r="N66">
        <v>0</v>
      </c>
      <c r="O66">
        <v>965.53</v>
      </c>
      <c r="P66">
        <v>316.89</v>
      </c>
      <c r="Q66">
        <v>0</v>
      </c>
      <c r="R66">
        <v>0</v>
      </c>
      <c r="S66">
        <v>0</v>
      </c>
      <c r="T66">
        <v>0</v>
      </c>
      <c r="U66">
        <v>0</v>
      </c>
      <c r="V66">
        <v>84.22</v>
      </c>
      <c r="W66">
        <v>0</v>
      </c>
      <c r="X66">
        <v>21.85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46.26</v>
      </c>
      <c r="AE66">
        <v>0</v>
      </c>
      <c r="AF66">
        <v>469.22</v>
      </c>
      <c r="AG66">
        <v>496.30999999999995</v>
      </c>
      <c r="AH66">
        <v>74.27</v>
      </c>
      <c r="AI66">
        <v>33.33</v>
      </c>
      <c r="AJ66" s="3">
        <f t="shared" si="2"/>
        <v>29.166666666666668</v>
      </c>
      <c r="AK66">
        <v>74.27</v>
      </c>
      <c r="AL66">
        <v>99.38</v>
      </c>
    </row>
    <row r="67" spans="1:38" x14ac:dyDescent="0.25">
      <c r="A67" t="s">
        <v>114</v>
      </c>
      <c r="B67" t="s">
        <v>50</v>
      </c>
      <c r="C67" t="s">
        <v>39</v>
      </c>
      <c r="D67" s="5">
        <v>524</v>
      </c>
      <c r="E67" s="5"/>
      <c r="F67" s="5">
        <f t="shared" si="0"/>
        <v>0</v>
      </c>
      <c r="G67">
        <f t="shared" si="1"/>
        <v>524</v>
      </c>
      <c r="H67">
        <v>400</v>
      </c>
      <c r="J67">
        <v>0</v>
      </c>
      <c r="K67">
        <v>0</v>
      </c>
      <c r="L67">
        <v>124</v>
      </c>
      <c r="M67">
        <v>0</v>
      </c>
      <c r="N67">
        <v>0</v>
      </c>
      <c r="O67">
        <v>524</v>
      </c>
      <c r="P67">
        <v>181.08</v>
      </c>
      <c r="Q67">
        <v>0</v>
      </c>
      <c r="R67">
        <v>0</v>
      </c>
      <c r="S67">
        <v>0</v>
      </c>
      <c r="T67">
        <v>0</v>
      </c>
      <c r="U67">
        <v>0</v>
      </c>
      <c r="V67">
        <v>49.52</v>
      </c>
      <c r="W67">
        <v>0</v>
      </c>
      <c r="X67">
        <v>24.150000000000002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150.83000000000001</v>
      </c>
      <c r="AE67">
        <v>0</v>
      </c>
      <c r="AF67">
        <v>405.58000000000004</v>
      </c>
      <c r="AG67">
        <v>118.41999999999996</v>
      </c>
      <c r="AH67">
        <v>43.67</v>
      </c>
      <c r="AI67">
        <v>33.33</v>
      </c>
      <c r="AJ67" s="3">
        <f t="shared" si="2"/>
        <v>16.666666666666668</v>
      </c>
      <c r="AK67">
        <v>43.67</v>
      </c>
      <c r="AL67">
        <v>58.43</v>
      </c>
    </row>
    <row r="68" spans="1:38" x14ac:dyDescent="0.25">
      <c r="A68" t="s">
        <v>115</v>
      </c>
      <c r="B68" t="s">
        <v>44</v>
      </c>
      <c r="C68" t="s">
        <v>39</v>
      </c>
      <c r="D68" s="5">
        <v>711.66</v>
      </c>
      <c r="E68" s="5"/>
      <c r="F68" s="5">
        <f t="shared" si="0"/>
        <v>0</v>
      </c>
      <c r="G68">
        <f t="shared" si="1"/>
        <v>711.66000000000008</v>
      </c>
      <c r="H68">
        <v>400</v>
      </c>
      <c r="J68">
        <v>0</v>
      </c>
      <c r="K68">
        <v>0</v>
      </c>
      <c r="L68">
        <v>311.66000000000003</v>
      </c>
      <c r="M68">
        <v>0</v>
      </c>
      <c r="N68">
        <v>0</v>
      </c>
      <c r="O68">
        <v>711.66000000000008</v>
      </c>
      <c r="P68">
        <v>181.08</v>
      </c>
      <c r="Q68">
        <v>0</v>
      </c>
      <c r="R68">
        <v>0</v>
      </c>
      <c r="S68">
        <v>0</v>
      </c>
      <c r="T68">
        <v>0</v>
      </c>
      <c r="U68">
        <v>0</v>
      </c>
      <c r="V68">
        <v>67.25</v>
      </c>
      <c r="W68">
        <v>0</v>
      </c>
      <c r="X68">
        <v>11.5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85.47</v>
      </c>
      <c r="AE68">
        <v>0</v>
      </c>
      <c r="AF68">
        <v>345.30000000000007</v>
      </c>
      <c r="AG68">
        <v>366.36</v>
      </c>
      <c r="AH68">
        <v>59.31</v>
      </c>
      <c r="AI68">
        <v>33.33</v>
      </c>
      <c r="AJ68" s="3">
        <f t="shared" si="2"/>
        <v>16.666666666666668</v>
      </c>
      <c r="AK68">
        <v>59.31</v>
      </c>
      <c r="AL68">
        <v>79.349999999999994</v>
      </c>
    </row>
    <row r="69" spans="1:38" x14ac:dyDescent="0.25">
      <c r="A69" t="s">
        <v>116</v>
      </c>
      <c r="B69" t="s">
        <v>47</v>
      </c>
      <c r="C69" t="s">
        <v>48</v>
      </c>
      <c r="D69" s="5">
        <v>460.04</v>
      </c>
      <c r="E69" s="5"/>
      <c r="F69" s="5">
        <f t="shared" si="0"/>
        <v>0</v>
      </c>
      <c r="G69">
        <f t="shared" si="1"/>
        <v>460.03999999999996</v>
      </c>
      <c r="H69">
        <v>407.76</v>
      </c>
      <c r="J69">
        <v>0</v>
      </c>
      <c r="K69">
        <v>38.340000000000003</v>
      </c>
      <c r="L69">
        <v>52.28</v>
      </c>
      <c r="M69">
        <v>0</v>
      </c>
      <c r="N69">
        <v>0</v>
      </c>
      <c r="O69">
        <v>498.38</v>
      </c>
      <c r="P69">
        <v>184.59</v>
      </c>
      <c r="Q69">
        <v>0</v>
      </c>
      <c r="R69">
        <v>0</v>
      </c>
      <c r="S69">
        <v>0</v>
      </c>
      <c r="T69">
        <v>0</v>
      </c>
      <c r="U69">
        <v>0</v>
      </c>
      <c r="V69">
        <v>43.47</v>
      </c>
      <c r="W69">
        <v>0</v>
      </c>
      <c r="X69">
        <v>2.2999999999999998</v>
      </c>
      <c r="Y69">
        <v>0</v>
      </c>
      <c r="Z69">
        <v>0</v>
      </c>
      <c r="AA69">
        <v>0</v>
      </c>
      <c r="AB69">
        <v>0</v>
      </c>
      <c r="AC69">
        <v>0</v>
      </c>
      <c r="AD69">
        <v>66.05</v>
      </c>
      <c r="AE69">
        <v>0</v>
      </c>
      <c r="AF69">
        <v>296.41000000000003</v>
      </c>
      <c r="AG69">
        <v>201.96999999999997</v>
      </c>
      <c r="AH69">
        <v>38.340000000000003</v>
      </c>
      <c r="AI69">
        <v>33.33</v>
      </c>
      <c r="AJ69" s="3">
        <f t="shared" si="2"/>
        <v>16.989999999999998</v>
      </c>
      <c r="AK69">
        <v>38.340000000000003</v>
      </c>
      <c r="AL69">
        <v>51.29</v>
      </c>
    </row>
    <row r="70" spans="1:38" x14ac:dyDescent="0.25">
      <c r="A70" t="s">
        <v>117</v>
      </c>
      <c r="B70" t="s">
        <v>66</v>
      </c>
      <c r="C70" t="s">
        <v>39</v>
      </c>
      <c r="D70" s="5">
        <v>781.1</v>
      </c>
      <c r="E70" s="5"/>
      <c r="F70" s="5">
        <f t="shared" si="0"/>
        <v>0</v>
      </c>
      <c r="G70">
        <f t="shared" si="1"/>
        <v>781.1</v>
      </c>
      <c r="H70">
        <v>400</v>
      </c>
      <c r="J70">
        <v>0</v>
      </c>
      <c r="K70">
        <v>0</v>
      </c>
      <c r="L70">
        <v>381.1</v>
      </c>
      <c r="M70">
        <v>0</v>
      </c>
      <c r="N70">
        <v>0</v>
      </c>
      <c r="O70">
        <v>781.1</v>
      </c>
      <c r="P70">
        <v>181.08</v>
      </c>
      <c r="Q70">
        <v>0</v>
      </c>
      <c r="R70">
        <v>0</v>
      </c>
      <c r="S70">
        <v>0</v>
      </c>
      <c r="T70">
        <v>0</v>
      </c>
      <c r="U70">
        <v>0</v>
      </c>
      <c r="V70">
        <v>73.81</v>
      </c>
      <c r="W70">
        <v>0</v>
      </c>
      <c r="X70">
        <v>21.85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276.74</v>
      </c>
      <c r="AG70">
        <v>504.36</v>
      </c>
      <c r="AH70">
        <v>65.09</v>
      </c>
      <c r="AI70">
        <v>33.33</v>
      </c>
      <c r="AJ70" s="3">
        <f t="shared" si="2"/>
        <v>16.666666666666668</v>
      </c>
      <c r="AK70">
        <v>0</v>
      </c>
      <c r="AL70">
        <v>87.09</v>
      </c>
    </row>
    <row r="71" spans="1:38" x14ac:dyDescent="0.25">
      <c r="A71" t="s">
        <v>118</v>
      </c>
      <c r="B71" t="s">
        <v>47</v>
      </c>
      <c r="C71" t="s">
        <v>48</v>
      </c>
      <c r="D71" s="5">
        <v>1300</v>
      </c>
      <c r="E71" s="5"/>
      <c r="F71" s="5">
        <f t="shared" ref="F71:F134" si="4">+G71-D71</f>
        <v>0</v>
      </c>
      <c r="G71">
        <f t="shared" ref="G71:G134" si="5">+H71+J71+L71+N71</f>
        <v>1300</v>
      </c>
      <c r="H71">
        <v>1300</v>
      </c>
      <c r="J71">
        <v>0</v>
      </c>
      <c r="K71">
        <v>108.33</v>
      </c>
      <c r="L71">
        <v>0</v>
      </c>
      <c r="M71">
        <v>0</v>
      </c>
      <c r="N71">
        <v>0</v>
      </c>
      <c r="O71">
        <v>1408.33</v>
      </c>
      <c r="P71">
        <v>588.51</v>
      </c>
      <c r="Q71">
        <v>0</v>
      </c>
      <c r="R71">
        <v>0</v>
      </c>
      <c r="S71">
        <v>0</v>
      </c>
      <c r="T71">
        <v>0</v>
      </c>
      <c r="U71">
        <v>0</v>
      </c>
      <c r="V71">
        <v>122.85</v>
      </c>
      <c r="W71">
        <v>0</v>
      </c>
      <c r="X71">
        <v>23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734.36</v>
      </c>
      <c r="AG71">
        <v>673.96999999999991</v>
      </c>
      <c r="AH71">
        <v>108.33</v>
      </c>
      <c r="AI71">
        <v>33.33</v>
      </c>
      <c r="AJ71" s="3">
        <f t="shared" ref="AJ71:AJ134" si="6">+H71/24</f>
        <v>54.166666666666664</v>
      </c>
      <c r="AK71">
        <v>108.33</v>
      </c>
      <c r="AL71">
        <v>144.94999999999999</v>
      </c>
    </row>
    <row r="72" spans="1:38" x14ac:dyDescent="0.25">
      <c r="A72" t="s">
        <v>119</v>
      </c>
      <c r="B72" t="s">
        <v>120</v>
      </c>
      <c r="C72" t="s">
        <v>39</v>
      </c>
      <c r="D72" s="5">
        <v>2600</v>
      </c>
      <c r="E72" s="5"/>
      <c r="F72" s="5">
        <f t="shared" si="4"/>
        <v>0</v>
      </c>
      <c r="G72">
        <f t="shared" si="5"/>
        <v>2600</v>
      </c>
      <c r="H72">
        <v>2600</v>
      </c>
      <c r="J72">
        <v>0</v>
      </c>
      <c r="K72">
        <v>216.66</v>
      </c>
      <c r="L72">
        <v>0</v>
      </c>
      <c r="M72">
        <v>0</v>
      </c>
      <c r="N72">
        <v>0</v>
      </c>
      <c r="O72">
        <v>2816.66</v>
      </c>
      <c r="P72">
        <v>1160.02</v>
      </c>
      <c r="Q72">
        <v>0</v>
      </c>
      <c r="R72">
        <v>0</v>
      </c>
      <c r="S72">
        <v>0</v>
      </c>
      <c r="T72">
        <v>0</v>
      </c>
      <c r="U72">
        <v>0</v>
      </c>
      <c r="V72">
        <v>245.7</v>
      </c>
      <c r="W72">
        <v>19.649999999999999</v>
      </c>
      <c r="X72">
        <v>8.0500000000000007</v>
      </c>
      <c r="Y72">
        <v>0</v>
      </c>
      <c r="Z72">
        <v>0</v>
      </c>
      <c r="AA72">
        <v>0</v>
      </c>
      <c r="AB72">
        <v>0</v>
      </c>
      <c r="AC72">
        <v>478.7</v>
      </c>
      <c r="AD72">
        <v>70.75</v>
      </c>
      <c r="AE72">
        <v>34</v>
      </c>
      <c r="AF72">
        <v>2016.8700000000001</v>
      </c>
      <c r="AG72">
        <v>799.78999999999974</v>
      </c>
      <c r="AH72">
        <v>216.67</v>
      </c>
      <c r="AI72">
        <v>33.33</v>
      </c>
      <c r="AJ72" s="3">
        <f t="shared" si="6"/>
        <v>108.33333333333333</v>
      </c>
      <c r="AK72">
        <v>216.67</v>
      </c>
      <c r="AL72">
        <v>289.89999999999998</v>
      </c>
    </row>
    <row r="73" spans="1:38" x14ac:dyDescent="0.25">
      <c r="A73" t="s">
        <v>121</v>
      </c>
      <c r="B73" t="s">
        <v>47</v>
      </c>
      <c r="C73" t="s">
        <v>48</v>
      </c>
      <c r="D73" s="5">
        <v>400</v>
      </c>
      <c r="E73" s="5"/>
      <c r="F73" s="5">
        <f t="shared" si="4"/>
        <v>0</v>
      </c>
      <c r="G73">
        <f t="shared" si="5"/>
        <v>400</v>
      </c>
      <c r="H73">
        <v>400</v>
      </c>
      <c r="J73">
        <v>0</v>
      </c>
      <c r="K73">
        <v>33.33</v>
      </c>
      <c r="L73">
        <v>0</v>
      </c>
      <c r="M73">
        <v>0</v>
      </c>
      <c r="N73">
        <v>0</v>
      </c>
      <c r="O73">
        <v>433.33</v>
      </c>
      <c r="P73">
        <v>181.08</v>
      </c>
      <c r="Q73">
        <v>0</v>
      </c>
      <c r="R73">
        <v>0</v>
      </c>
      <c r="S73">
        <v>0</v>
      </c>
      <c r="T73">
        <v>0</v>
      </c>
      <c r="U73">
        <v>0</v>
      </c>
      <c r="V73">
        <v>37.799999999999997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23.57</v>
      </c>
      <c r="AE73">
        <v>0</v>
      </c>
      <c r="AF73">
        <v>242.45</v>
      </c>
      <c r="AG73">
        <v>190.88</v>
      </c>
      <c r="AH73">
        <v>33.33</v>
      </c>
      <c r="AI73">
        <v>33.33</v>
      </c>
      <c r="AJ73" s="3">
        <f t="shared" si="6"/>
        <v>16.666666666666668</v>
      </c>
      <c r="AK73">
        <v>33.33</v>
      </c>
      <c r="AL73">
        <v>44.6</v>
      </c>
    </row>
    <row r="74" spans="1:38" x14ac:dyDescent="0.25">
      <c r="A74" t="s">
        <v>122</v>
      </c>
      <c r="B74" t="s">
        <v>41</v>
      </c>
      <c r="C74" t="s">
        <v>39</v>
      </c>
      <c r="D74" s="5">
        <v>680.56</v>
      </c>
      <c r="E74" s="5"/>
      <c r="F74" s="5">
        <f t="shared" si="4"/>
        <v>0</v>
      </c>
      <c r="G74">
        <f t="shared" si="5"/>
        <v>680.56</v>
      </c>
      <c r="H74">
        <v>400</v>
      </c>
      <c r="J74">
        <v>0</v>
      </c>
      <c r="K74">
        <v>56.71</v>
      </c>
      <c r="L74">
        <v>280.56</v>
      </c>
      <c r="M74">
        <v>0</v>
      </c>
      <c r="N74">
        <v>0</v>
      </c>
      <c r="O74">
        <v>737.27</v>
      </c>
      <c r="P74">
        <v>181.08</v>
      </c>
      <c r="Q74">
        <v>0</v>
      </c>
      <c r="R74">
        <v>0</v>
      </c>
      <c r="S74">
        <v>0</v>
      </c>
      <c r="T74">
        <v>0</v>
      </c>
      <c r="U74">
        <v>0</v>
      </c>
      <c r="V74">
        <v>64.31</v>
      </c>
      <c r="W74">
        <v>0</v>
      </c>
      <c r="X74">
        <v>23</v>
      </c>
      <c r="Y74">
        <v>0</v>
      </c>
      <c r="Z74">
        <v>0</v>
      </c>
      <c r="AA74">
        <v>0</v>
      </c>
      <c r="AB74">
        <v>0</v>
      </c>
      <c r="AC74">
        <v>193.89</v>
      </c>
      <c r="AD74">
        <v>21.52</v>
      </c>
      <c r="AE74">
        <v>0</v>
      </c>
      <c r="AF74">
        <v>483.79999999999995</v>
      </c>
      <c r="AG74">
        <v>253.47000000000003</v>
      </c>
      <c r="AH74">
        <v>56.71</v>
      </c>
      <c r="AI74">
        <v>33.33</v>
      </c>
      <c r="AJ74" s="3">
        <f t="shared" si="6"/>
        <v>16.666666666666668</v>
      </c>
      <c r="AK74">
        <v>56.71</v>
      </c>
      <c r="AL74">
        <v>75.88</v>
      </c>
    </row>
    <row r="75" spans="1:38" x14ac:dyDescent="0.25">
      <c r="A75" t="s">
        <v>123</v>
      </c>
      <c r="B75" t="s">
        <v>44</v>
      </c>
      <c r="C75" t="s">
        <v>39</v>
      </c>
      <c r="D75" s="5">
        <v>857</v>
      </c>
      <c r="E75" s="5"/>
      <c r="F75" s="5">
        <f t="shared" si="4"/>
        <v>0</v>
      </c>
      <c r="G75">
        <f t="shared" si="5"/>
        <v>857</v>
      </c>
      <c r="H75">
        <v>480</v>
      </c>
      <c r="J75">
        <v>0</v>
      </c>
      <c r="K75">
        <v>71.41</v>
      </c>
      <c r="L75">
        <v>377</v>
      </c>
      <c r="M75">
        <v>0</v>
      </c>
      <c r="N75">
        <v>0</v>
      </c>
      <c r="O75">
        <v>928.41</v>
      </c>
      <c r="P75">
        <v>217.3</v>
      </c>
      <c r="Q75">
        <v>0</v>
      </c>
      <c r="R75">
        <v>0</v>
      </c>
      <c r="S75">
        <v>0</v>
      </c>
      <c r="T75">
        <v>0</v>
      </c>
      <c r="U75">
        <v>0</v>
      </c>
      <c r="V75">
        <v>80.989999999999995</v>
      </c>
      <c r="W75">
        <v>0</v>
      </c>
      <c r="X75">
        <v>11.5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68.64</v>
      </c>
      <c r="AE75">
        <v>0</v>
      </c>
      <c r="AF75">
        <v>378.43</v>
      </c>
      <c r="AG75">
        <v>549.98</v>
      </c>
      <c r="AH75">
        <v>71.42</v>
      </c>
      <c r="AI75">
        <v>33.33</v>
      </c>
      <c r="AJ75" s="3">
        <f t="shared" si="6"/>
        <v>20</v>
      </c>
      <c r="AK75">
        <v>71.42</v>
      </c>
      <c r="AL75">
        <v>95.56</v>
      </c>
    </row>
    <row r="76" spans="1:38" x14ac:dyDescent="0.25">
      <c r="A76" t="s">
        <v>124</v>
      </c>
      <c r="B76" t="s">
        <v>66</v>
      </c>
      <c r="C76" t="s">
        <v>39</v>
      </c>
      <c r="D76" s="5">
        <v>683.51</v>
      </c>
      <c r="E76" s="5"/>
      <c r="F76" s="5">
        <f t="shared" si="4"/>
        <v>0</v>
      </c>
      <c r="G76">
        <f t="shared" si="5"/>
        <v>683.51</v>
      </c>
      <c r="H76">
        <v>500</v>
      </c>
      <c r="J76">
        <v>0</v>
      </c>
      <c r="K76">
        <v>56.96</v>
      </c>
      <c r="L76">
        <v>183.51</v>
      </c>
      <c r="M76">
        <v>0</v>
      </c>
      <c r="N76">
        <v>0</v>
      </c>
      <c r="O76">
        <v>740.47</v>
      </c>
      <c r="P76">
        <v>226.35</v>
      </c>
      <c r="Q76">
        <v>0</v>
      </c>
      <c r="R76">
        <v>0</v>
      </c>
      <c r="S76">
        <v>0</v>
      </c>
      <c r="T76">
        <v>0</v>
      </c>
      <c r="U76">
        <v>0</v>
      </c>
      <c r="V76">
        <v>64.59</v>
      </c>
      <c r="W76">
        <v>0</v>
      </c>
      <c r="X76">
        <v>12.65</v>
      </c>
      <c r="Y76">
        <v>0</v>
      </c>
      <c r="Z76">
        <v>0</v>
      </c>
      <c r="AA76">
        <v>0</v>
      </c>
      <c r="AB76">
        <v>50</v>
      </c>
      <c r="AC76">
        <v>0</v>
      </c>
      <c r="AD76">
        <v>40.090000000000003</v>
      </c>
      <c r="AE76">
        <v>0</v>
      </c>
      <c r="AF76">
        <v>393.67999999999995</v>
      </c>
      <c r="AG76">
        <v>346.79000000000008</v>
      </c>
      <c r="AH76">
        <v>56.96</v>
      </c>
      <c r="AI76">
        <v>33.33</v>
      </c>
      <c r="AJ76" s="3">
        <f t="shared" si="6"/>
        <v>20.833333333333332</v>
      </c>
      <c r="AK76">
        <v>56.96</v>
      </c>
      <c r="AL76">
        <v>76.209999999999994</v>
      </c>
    </row>
    <row r="77" spans="1:38" x14ac:dyDescent="0.25">
      <c r="A77" t="s">
        <v>125</v>
      </c>
      <c r="B77" t="s">
        <v>55</v>
      </c>
      <c r="C77" t="s">
        <v>39</v>
      </c>
      <c r="D77" s="5">
        <v>133</v>
      </c>
      <c r="E77" s="5"/>
      <c r="F77" s="5">
        <f t="shared" si="4"/>
        <v>0</v>
      </c>
      <c r="G77">
        <f t="shared" si="5"/>
        <v>133</v>
      </c>
      <c r="H77">
        <v>133</v>
      </c>
      <c r="J77">
        <v>0</v>
      </c>
      <c r="K77">
        <v>11.08</v>
      </c>
      <c r="L77">
        <v>0</v>
      </c>
      <c r="M77">
        <v>0</v>
      </c>
      <c r="N77">
        <v>0</v>
      </c>
      <c r="O77">
        <v>144.08000000000001</v>
      </c>
      <c r="P77">
        <v>60.21</v>
      </c>
      <c r="Q77">
        <v>0</v>
      </c>
      <c r="R77">
        <v>0</v>
      </c>
      <c r="S77">
        <v>0</v>
      </c>
      <c r="T77">
        <v>0</v>
      </c>
      <c r="U77">
        <v>0</v>
      </c>
      <c r="V77">
        <v>12.57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72.78</v>
      </c>
      <c r="AG77">
        <v>71.300000000000011</v>
      </c>
      <c r="AH77">
        <v>11.08</v>
      </c>
      <c r="AI77">
        <v>33.33</v>
      </c>
      <c r="AJ77" s="3">
        <f t="shared" si="6"/>
        <v>5.541666666666667</v>
      </c>
      <c r="AK77">
        <v>11.08</v>
      </c>
      <c r="AL77">
        <v>14.83</v>
      </c>
    </row>
    <row r="78" spans="1:38" x14ac:dyDescent="0.25">
      <c r="A78" t="s">
        <v>126</v>
      </c>
      <c r="B78" t="s">
        <v>41</v>
      </c>
      <c r="C78" t="s">
        <v>39</v>
      </c>
      <c r="D78" s="5">
        <v>472.56</v>
      </c>
      <c r="E78" s="5"/>
      <c r="F78" s="5">
        <f t="shared" si="4"/>
        <v>0</v>
      </c>
      <c r="G78">
        <f t="shared" si="5"/>
        <v>472.56</v>
      </c>
      <c r="H78">
        <v>450</v>
      </c>
      <c r="J78">
        <v>0</v>
      </c>
      <c r="K78">
        <v>0</v>
      </c>
      <c r="L78">
        <v>22.56</v>
      </c>
      <c r="M78">
        <v>0</v>
      </c>
      <c r="N78">
        <v>0</v>
      </c>
      <c r="O78">
        <v>472.56</v>
      </c>
      <c r="P78">
        <v>203.72</v>
      </c>
      <c r="Q78">
        <v>0</v>
      </c>
      <c r="R78">
        <v>0</v>
      </c>
      <c r="S78">
        <v>0</v>
      </c>
      <c r="T78">
        <v>0</v>
      </c>
      <c r="U78">
        <v>0</v>
      </c>
      <c r="V78">
        <v>44.66</v>
      </c>
      <c r="W78">
        <v>0</v>
      </c>
      <c r="X78">
        <v>11.5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259.88</v>
      </c>
      <c r="AG78">
        <v>212.68</v>
      </c>
      <c r="AH78">
        <v>39.380000000000003</v>
      </c>
      <c r="AI78">
        <v>33.33</v>
      </c>
      <c r="AJ78" s="3">
        <f t="shared" si="6"/>
        <v>18.75</v>
      </c>
      <c r="AK78">
        <v>39.380000000000003</v>
      </c>
      <c r="AL78">
        <v>52.69</v>
      </c>
    </row>
    <row r="79" spans="1:38" x14ac:dyDescent="0.25">
      <c r="A79" t="s">
        <v>127</v>
      </c>
      <c r="B79" t="s">
        <v>55</v>
      </c>
      <c r="C79" t="s">
        <v>39</v>
      </c>
      <c r="D79" s="5">
        <v>1000</v>
      </c>
      <c r="E79" s="5"/>
      <c r="F79" s="5">
        <f t="shared" si="4"/>
        <v>0</v>
      </c>
      <c r="G79">
        <f t="shared" si="5"/>
        <v>1000</v>
      </c>
      <c r="H79">
        <v>1000</v>
      </c>
      <c r="J79">
        <v>0</v>
      </c>
      <c r="K79">
        <v>0</v>
      </c>
      <c r="L79">
        <v>0</v>
      </c>
      <c r="M79">
        <v>0</v>
      </c>
      <c r="N79">
        <v>0</v>
      </c>
      <c r="O79">
        <v>1000</v>
      </c>
      <c r="P79">
        <v>452.7</v>
      </c>
      <c r="Q79">
        <v>0</v>
      </c>
      <c r="R79">
        <v>0</v>
      </c>
      <c r="S79">
        <v>0</v>
      </c>
      <c r="T79">
        <v>0</v>
      </c>
      <c r="U79">
        <v>0</v>
      </c>
      <c r="V79">
        <v>94.5</v>
      </c>
      <c r="W79">
        <v>0</v>
      </c>
      <c r="X79">
        <v>24.150000000000002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31.37</v>
      </c>
      <c r="AE79">
        <v>0</v>
      </c>
      <c r="AF79">
        <v>602.72</v>
      </c>
      <c r="AG79">
        <v>397.28</v>
      </c>
      <c r="AH79">
        <v>83.33</v>
      </c>
      <c r="AI79">
        <v>33.33</v>
      </c>
      <c r="AJ79" s="3">
        <f t="shared" si="6"/>
        <v>41.666666666666664</v>
      </c>
      <c r="AK79">
        <v>0</v>
      </c>
      <c r="AL79">
        <v>111.5</v>
      </c>
    </row>
    <row r="80" spans="1:38" x14ac:dyDescent="0.25">
      <c r="A80" t="s">
        <v>128</v>
      </c>
      <c r="B80" t="s">
        <v>47</v>
      </c>
      <c r="C80" t="s">
        <v>48</v>
      </c>
      <c r="D80" s="5">
        <v>700</v>
      </c>
      <c r="E80" s="5"/>
      <c r="F80" s="5">
        <f t="shared" si="4"/>
        <v>0</v>
      </c>
      <c r="G80">
        <f t="shared" si="5"/>
        <v>700</v>
      </c>
      <c r="H80">
        <v>700</v>
      </c>
      <c r="J80">
        <v>0</v>
      </c>
      <c r="K80">
        <v>0</v>
      </c>
      <c r="L80">
        <v>0</v>
      </c>
      <c r="M80">
        <v>0</v>
      </c>
      <c r="N80">
        <v>0</v>
      </c>
      <c r="O80">
        <v>700</v>
      </c>
      <c r="P80">
        <v>316.89</v>
      </c>
      <c r="Q80">
        <v>0</v>
      </c>
      <c r="R80">
        <v>0</v>
      </c>
      <c r="S80">
        <v>0</v>
      </c>
      <c r="T80">
        <v>0</v>
      </c>
      <c r="U80">
        <v>0</v>
      </c>
      <c r="V80">
        <v>66.150000000000006</v>
      </c>
      <c r="W80">
        <v>0</v>
      </c>
      <c r="X80">
        <v>2.2999999999999998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76.17</v>
      </c>
      <c r="AE80">
        <v>45</v>
      </c>
      <c r="AF80">
        <v>506.51</v>
      </c>
      <c r="AG80">
        <v>193.49</v>
      </c>
      <c r="AH80">
        <v>58.33</v>
      </c>
      <c r="AI80">
        <v>33.33</v>
      </c>
      <c r="AJ80" s="3">
        <f t="shared" si="6"/>
        <v>29.166666666666668</v>
      </c>
      <c r="AK80">
        <v>58.33</v>
      </c>
      <c r="AL80">
        <v>78.05</v>
      </c>
    </row>
    <row r="81" spans="1:38" x14ac:dyDescent="0.25">
      <c r="A81" t="s">
        <v>129</v>
      </c>
      <c r="B81" t="s">
        <v>55</v>
      </c>
      <c r="C81" t="s">
        <v>39</v>
      </c>
      <c r="D81" s="5">
        <v>1156.98</v>
      </c>
      <c r="E81" s="5"/>
      <c r="F81" s="5">
        <f t="shared" si="4"/>
        <v>0</v>
      </c>
      <c r="G81">
        <f t="shared" si="5"/>
        <v>1156.98</v>
      </c>
      <c r="H81">
        <v>700</v>
      </c>
      <c r="J81">
        <v>0</v>
      </c>
      <c r="K81">
        <v>96.41</v>
      </c>
      <c r="L81">
        <v>456.98</v>
      </c>
      <c r="M81">
        <v>0</v>
      </c>
      <c r="N81">
        <v>0</v>
      </c>
      <c r="O81">
        <v>1253.3899999999999</v>
      </c>
      <c r="P81">
        <v>316.89</v>
      </c>
      <c r="Q81">
        <v>0</v>
      </c>
      <c r="R81">
        <v>0</v>
      </c>
      <c r="S81">
        <v>0</v>
      </c>
      <c r="T81">
        <v>39.450000000000003</v>
      </c>
      <c r="U81">
        <v>0</v>
      </c>
      <c r="V81">
        <v>109.33</v>
      </c>
      <c r="W81">
        <v>0</v>
      </c>
      <c r="X81">
        <v>23</v>
      </c>
      <c r="Y81">
        <v>0</v>
      </c>
      <c r="Z81">
        <v>20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508.66999999999996</v>
      </c>
      <c r="AG81">
        <v>744.71999999999991</v>
      </c>
      <c r="AH81">
        <v>96.42</v>
      </c>
      <c r="AI81">
        <v>33.33</v>
      </c>
      <c r="AJ81" s="3">
        <f t="shared" si="6"/>
        <v>29.166666666666668</v>
      </c>
      <c r="AK81">
        <v>96.42</v>
      </c>
      <c r="AL81">
        <v>129</v>
      </c>
    </row>
    <row r="82" spans="1:38" x14ac:dyDescent="0.25">
      <c r="A82" t="s">
        <v>130</v>
      </c>
      <c r="B82" t="s">
        <v>113</v>
      </c>
      <c r="C82" t="s">
        <v>97</v>
      </c>
      <c r="D82" s="5">
        <v>664.39</v>
      </c>
      <c r="E82" s="5"/>
      <c r="F82" s="5">
        <f t="shared" si="4"/>
        <v>0</v>
      </c>
      <c r="G82">
        <f t="shared" si="5"/>
        <v>664.39</v>
      </c>
      <c r="H82">
        <v>400</v>
      </c>
      <c r="I82">
        <v>25.81</v>
      </c>
      <c r="J82">
        <v>0</v>
      </c>
      <c r="K82">
        <v>0</v>
      </c>
      <c r="L82">
        <v>264.39</v>
      </c>
      <c r="M82">
        <v>0</v>
      </c>
      <c r="N82">
        <v>0</v>
      </c>
      <c r="O82">
        <v>690.2</v>
      </c>
      <c r="P82">
        <v>206.89000000000001</v>
      </c>
      <c r="Q82">
        <v>0</v>
      </c>
      <c r="R82">
        <v>0</v>
      </c>
      <c r="S82">
        <v>0</v>
      </c>
      <c r="T82">
        <v>0</v>
      </c>
      <c r="U82">
        <v>0</v>
      </c>
      <c r="V82">
        <v>62.78</v>
      </c>
      <c r="W82">
        <v>0</v>
      </c>
      <c r="X82">
        <v>23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292.67</v>
      </c>
      <c r="AG82">
        <v>397.53000000000003</v>
      </c>
      <c r="AH82">
        <v>55.37</v>
      </c>
      <c r="AI82">
        <v>33.33</v>
      </c>
      <c r="AJ82" s="3">
        <f t="shared" si="6"/>
        <v>16.666666666666668</v>
      </c>
      <c r="AK82">
        <v>0</v>
      </c>
      <c r="AL82">
        <v>74.08</v>
      </c>
    </row>
    <row r="83" spans="1:38" x14ac:dyDescent="0.25">
      <c r="A83" t="s">
        <v>131</v>
      </c>
      <c r="B83" t="s">
        <v>66</v>
      </c>
      <c r="C83" t="s">
        <v>39</v>
      </c>
      <c r="D83" s="5">
        <v>825.39</v>
      </c>
      <c r="E83" s="5"/>
      <c r="F83" s="5">
        <f t="shared" si="4"/>
        <v>0</v>
      </c>
      <c r="G83">
        <f t="shared" si="5"/>
        <v>825.39</v>
      </c>
      <c r="H83">
        <v>450</v>
      </c>
      <c r="J83">
        <v>0</v>
      </c>
      <c r="K83">
        <v>0</v>
      </c>
      <c r="L83">
        <v>375.39</v>
      </c>
      <c r="M83">
        <v>0</v>
      </c>
      <c r="N83">
        <v>0</v>
      </c>
      <c r="O83">
        <v>825.39</v>
      </c>
      <c r="P83">
        <v>203.72</v>
      </c>
      <c r="Q83">
        <v>0</v>
      </c>
      <c r="R83">
        <v>0</v>
      </c>
      <c r="S83">
        <v>0</v>
      </c>
      <c r="T83">
        <v>0</v>
      </c>
      <c r="U83">
        <v>0</v>
      </c>
      <c r="V83">
        <v>78</v>
      </c>
      <c r="W83">
        <v>0</v>
      </c>
      <c r="X83">
        <v>12.649999999999999</v>
      </c>
      <c r="Y83">
        <v>0</v>
      </c>
      <c r="Z83">
        <v>0</v>
      </c>
      <c r="AA83">
        <v>0</v>
      </c>
      <c r="AB83">
        <v>0</v>
      </c>
      <c r="AC83">
        <v>0</v>
      </c>
      <c r="AD83">
        <v>233.99</v>
      </c>
      <c r="AE83">
        <v>0</v>
      </c>
      <c r="AF83">
        <v>528.36</v>
      </c>
      <c r="AG83">
        <v>297.02999999999997</v>
      </c>
      <c r="AH83">
        <v>68.78</v>
      </c>
      <c r="AI83">
        <v>33.33</v>
      </c>
      <c r="AJ83" s="3">
        <f t="shared" si="6"/>
        <v>18.75</v>
      </c>
      <c r="AK83">
        <v>68.78</v>
      </c>
      <c r="AL83">
        <v>92.03</v>
      </c>
    </row>
    <row r="84" spans="1:38" x14ac:dyDescent="0.25">
      <c r="A84" t="s">
        <v>132</v>
      </c>
      <c r="B84" t="s">
        <v>41</v>
      </c>
      <c r="C84" t="s">
        <v>39</v>
      </c>
      <c r="D84" s="5">
        <v>708.5</v>
      </c>
      <c r="E84" s="5"/>
      <c r="F84" s="5">
        <f t="shared" si="4"/>
        <v>0</v>
      </c>
      <c r="G84">
        <f t="shared" si="5"/>
        <v>708.5</v>
      </c>
      <c r="H84">
        <v>450</v>
      </c>
      <c r="J84">
        <v>0</v>
      </c>
      <c r="K84">
        <v>0</v>
      </c>
      <c r="L84">
        <v>258.5</v>
      </c>
      <c r="M84">
        <v>0</v>
      </c>
      <c r="N84">
        <v>0</v>
      </c>
      <c r="O84">
        <v>708.5</v>
      </c>
      <c r="P84">
        <v>203.72</v>
      </c>
      <c r="Q84">
        <v>0</v>
      </c>
      <c r="R84">
        <v>0</v>
      </c>
      <c r="S84">
        <v>0</v>
      </c>
      <c r="T84">
        <v>0</v>
      </c>
      <c r="U84">
        <v>0</v>
      </c>
      <c r="V84">
        <v>66.95</v>
      </c>
      <c r="W84">
        <v>0</v>
      </c>
      <c r="X84">
        <v>21.85</v>
      </c>
      <c r="Y84">
        <v>0</v>
      </c>
      <c r="Z84">
        <v>0</v>
      </c>
      <c r="AA84">
        <v>0</v>
      </c>
      <c r="AB84">
        <v>66.5</v>
      </c>
      <c r="AC84">
        <v>0</v>
      </c>
      <c r="AD84">
        <v>148.79</v>
      </c>
      <c r="AE84">
        <v>80</v>
      </c>
      <c r="AF84">
        <v>587.81000000000006</v>
      </c>
      <c r="AG84">
        <v>120.68999999999994</v>
      </c>
      <c r="AH84">
        <v>59.04</v>
      </c>
      <c r="AI84">
        <v>33.33</v>
      </c>
      <c r="AJ84" s="3">
        <f t="shared" si="6"/>
        <v>18.75</v>
      </c>
      <c r="AK84">
        <v>59.04</v>
      </c>
      <c r="AL84">
        <v>79</v>
      </c>
    </row>
    <row r="85" spans="1:38" x14ac:dyDescent="0.25">
      <c r="A85" t="s">
        <v>133</v>
      </c>
      <c r="B85" t="s">
        <v>134</v>
      </c>
      <c r="C85" t="s">
        <v>39</v>
      </c>
      <c r="D85" s="5">
        <v>643.44000000000005</v>
      </c>
      <c r="E85" s="5"/>
      <c r="F85" s="5">
        <f t="shared" si="4"/>
        <v>0</v>
      </c>
      <c r="G85">
        <f t="shared" si="5"/>
        <v>643.44000000000005</v>
      </c>
      <c r="H85">
        <v>400</v>
      </c>
      <c r="J85">
        <v>0</v>
      </c>
      <c r="K85">
        <v>53.62</v>
      </c>
      <c r="L85">
        <v>243.44</v>
      </c>
      <c r="M85">
        <v>0</v>
      </c>
      <c r="N85">
        <v>0</v>
      </c>
      <c r="O85">
        <v>697.06</v>
      </c>
      <c r="P85">
        <v>181.08</v>
      </c>
      <c r="Q85">
        <v>0</v>
      </c>
      <c r="R85">
        <v>0</v>
      </c>
      <c r="S85">
        <v>0</v>
      </c>
      <c r="T85">
        <v>0</v>
      </c>
      <c r="U85">
        <v>0</v>
      </c>
      <c r="V85">
        <v>60.81</v>
      </c>
      <c r="W85">
        <v>0</v>
      </c>
      <c r="X85">
        <v>12.649999999999999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76.180000000000007</v>
      </c>
      <c r="AE85">
        <v>0</v>
      </c>
      <c r="AF85">
        <v>330.72</v>
      </c>
      <c r="AG85">
        <v>366.33999999999992</v>
      </c>
      <c r="AH85">
        <v>53.62</v>
      </c>
      <c r="AI85">
        <v>33.33</v>
      </c>
      <c r="AJ85" s="3">
        <f t="shared" si="6"/>
        <v>16.666666666666668</v>
      </c>
      <c r="AK85">
        <v>53.62</v>
      </c>
      <c r="AL85">
        <v>71.739999999999995</v>
      </c>
    </row>
    <row r="86" spans="1:38" x14ac:dyDescent="0.25">
      <c r="A86" t="s">
        <v>135</v>
      </c>
      <c r="B86" t="s">
        <v>66</v>
      </c>
      <c r="C86" t="s">
        <v>39</v>
      </c>
      <c r="D86" s="5">
        <v>617.62</v>
      </c>
      <c r="E86" s="5"/>
      <c r="F86" s="5">
        <f t="shared" si="4"/>
        <v>0</v>
      </c>
      <c r="G86">
        <f t="shared" si="5"/>
        <v>617.62</v>
      </c>
      <c r="H86">
        <v>400</v>
      </c>
      <c r="J86">
        <v>0</v>
      </c>
      <c r="K86">
        <v>51.47</v>
      </c>
      <c r="L86">
        <v>217.62</v>
      </c>
      <c r="M86">
        <v>0</v>
      </c>
      <c r="N86">
        <v>0</v>
      </c>
      <c r="O86">
        <v>669.09</v>
      </c>
      <c r="P86">
        <v>181.08</v>
      </c>
      <c r="Q86">
        <v>0</v>
      </c>
      <c r="R86">
        <v>0</v>
      </c>
      <c r="S86">
        <v>0</v>
      </c>
      <c r="T86">
        <v>0</v>
      </c>
      <c r="U86">
        <v>0</v>
      </c>
      <c r="V86">
        <v>58.37</v>
      </c>
      <c r="W86">
        <v>0</v>
      </c>
      <c r="X86">
        <v>14.95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254.4</v>
      </c>
      <c r="AG86">
        <v>414.69000000000005</v>
      </c>
      <c r="AH86">
        <v>51.47</v>
      </c>
      <c r="AI86">
        <v>33.33</v>
      </c>
      <c r="AJ86" s="3">
        <f t="shared" si="6"/>
        <v>16.666666666666668</v>
      </c>
      <c r="AK86">
        <v>51.47</v>
      </c>
      <c r="AL86">
        <v>68.86</v>
      </c>
    </row>
    <row r="87" spans="1:38" x14ac:dyDescent="0.25">
      <c r="A87" t="s">
        <v>136</v>
      </c>
      <c r="B87" t="s">
        <v>50</v>
      </c>
      <c r="C87" t="s">
        <v>39</v>
      </c>
      <c r="D87" s="5">
        <v>1081.54</v>
      </c>
      <c r="E87" s="5"/>
      <c r="F87" s="5">
        <f t="shared" si="4"/>
        <v>0</v>
      </c>
      <c r="G87">
        <f t="shared" si="5"/>
        <v>1081.54</v>
      </c>
      <c r="H87">
        <v>790</v>
      </c>
      <c r="J87">
        <v>0</v>
      </c>
      <c r="K87">
        <v>0</v>
      </c>
      <c r="L87">
        <v>291.54000000000002</v>
      </c>
      <c r="M87">
        <v>0</v>
      </c>
      <c r="N87">
        <v>0</v>
      </c>
      <c r="O87">
        <v>1081.54</v>
      </c>
      <c r="P87">
        <v>357.63</v>
      </c>
      <c r="Q87">
        <v>0</v>
      </c>
      <c r="R87">
        <v>0</v>
      </c>
      <c r="S87">
        <v>0</v>
      </c>
      <c r="T87">
        <v>36.880000000000003</v>
      </c>
      <c r="U87">
        <v>0</v>
      </c>
      <c r="V87">
        <v>102.21</v>
      </c>
      <c r="W87">
        <v>0</v>
      </c>
      <c r="X87">
        <v>4.5999999999999996</v>
      </c>
      <c r="Y87">
        <v>0</v>
      </c>
      <c r="Z87">
        <v>0</v>
      </c>
      <c r="AA87">
        <v>0</v>
      </c>
      <c r="AB87">
        <v>0</v>
      </c>
      <c r="AC87">
        <v>0</v>
      </c>
      <c r="AD87">
        <v>388.92</v>
      </c>
      <c r="AE87">
        <v>0</v>
      </c>
      <c r="AF87">
        <v>890.24</v>
      </c>
      <c r="AG87">
        <v>191.29999999999995</v>
      </c>
      <c r="AH87">
        <v>90.13</v>
      </c>
      <c r="AI87">
        <v>33.33</v>
      </c>
      <c r="AJ87" s="3">
        <f t="shared" si="6"/>
        <v>32.916666666666664</v>
      </c>
      <c r="AK87">
        <v>90.13</v>
      </c>
      <c r="AL87">
        <v>120.59</v>
      </c>
    </row>
    <row r="88" spans="1:38" x14ac:dyDescent="0.25">
      <c r="A88" t="s">
        <v>137</v>
      </c>
      <c r="B88" t="s">
        <v>41</v>
      </c>
      <c r="C88" t="s">
        <v>39</v>
      </c>
      <c r="D88" s="5">
        <v>639.65</v>
      </c>
      <c r="E88" s="5"/>
      <c r="F88" s="5">
        <f t="shared" si="4"/>
        <v>0</v>
      </c>
      <c r="G88">
        <f t="shared" si="5"/>
        <v>639.65</v>
      </c>
      <c r="H88">
        <v>400</v>
      </c>
      <c r="J88">
        <v>0</v>
      </c>
      <c r="K88">
        <v>53.3</v>
      </c>
      <c r="L88">
        <v>239.65</v>
      </c>
      <c r="M88">
        <v>0</v>
      </c>
      <c r="N88">
        <v>0</v>
      </c>
      <c r="O88">
        <v>692.95</v>
      </c>
      <c r="P88">
        <v>181.08</v>
      </c>
      <c r="Q88">
        <v>0</v>
      </c>
      <c r="R88">
        <v>0</v>
      </c>
      <c r="S88">
        <v>0</v>
      </c>
      <c r="T88">
        <v>0</v>
      </c>
      <c r="U88">
        <v>0</v>
      </c>
      <c r="V88">
        <v>60.45</v>
      </c>
      <c r="W88">
        <v>0</v>
      </c>
      <c r="X88">
        <v>13.8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255.33000000000004</v>
      </c>
      <c r="AG88">
        <v>437.62</v>
      </c>
      <c r="AH88">
        <v>53.3</v>
      </c>
      <c r="AI88">
        <v>33.33</v>
      </c>
      <c r="AJ88" s="3">
        <f t="shared" si="6"/>
        <v>16.666666666666668</v>
      </c>
      <c r="AK88">
        <v>53.3</v>
      </c>
      <c r="AL88">
        <v>71.319999999999993</v>
      </c>
    </row>
    <row r="89" spans="1:38" x14ac:dyDescent="0.25">
      <c r="A89" t="s">
        <v>138</v>
      </c>
      <c r="B89" t="s">
        <v>55</v>
      </c>
      <c r="C89" t="s">
        <v>39</v>
      </c>
      <c r="D89" s="5">
        <v>618.77</v>
      </c>
      <c r="E89" s="5"/>
      <c r="F89" s="5">
        <f t="shared" si="4"/>
        <v>0</v>
      </c>
      <c r="G89">
        <f t="shared" si="5"/>
        <v>618.77</v>
      </c>
      <c r="H89">
        <v>500</v>
      </c>
      <c r="J89">
        <v>0</v>
      </c>
      <c r="K89">
        <v>0</v>
      </c>
      <c r="L89">
        <v>118.77</v>
      </c>
      <c r="M89">
        <v>0</v>
      </c>
      <c r="N89">
        <v>0</v>
      </c>
      <c r="O89">
        <v>618.77</v>
      </c>
      <c r="P89">
        <v>226.35</v>
      </c>
      <c r="Q89">
        <v>0</v>
      </c>
      <c r="R89">
        <v>0</v>
      </c>
      <c r="S89">
        <v>0</v>
      </c>
      <c r="T89">
        <v>0</v>
      </c>
      <c r="U89">
        <v>0</v>
      </c>
      <c r="V89">
        <v>58.47</v>
      </c>
      <c r="W89">
        <v>0</v>
      </c>
      <c r="X89">
        <v>24.150000000000002</v>
      </c>
      <c r="Y89">
        <v>50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358.96999999999997</v>
      </c>
      <c r="AG89">
        <v>259.8</v>
      </c>
      <c r="AH89">
        <v>51.56</v>
      </c>
      <c r="AI89">
        <v>33.33</v>
      </c>
      <c r="AJ89" s="3">
        <f t="shared" si="6"/>
        <v>20.833333333333332</v>
      </c>
      <c r="AK89">
        <v>51.56</v>
      </c>
      <c r="AL89">
        <v>68.989999999999995</v>
      </c>
    </row>
    <row r="90" spans="1:38" x14ac:dyDescent="0.25">
      <c r="A90" t="s">
        <v>139</v>
      </c>
      <c r="B90" t="s">
        <v>69</v>
      </c>
      <c r="C90" t="s">
        <v>39</v>
      </c>
      <c r="D90" s="5">
        <v>630.42999999999995</v>
      </c>
      <c r="E90" s="5"/>
      <c r="F90" s="5">
        <f t="shared" si="4"/>
        <v>0</v>
      </c>
      <c r="G90">
        <f t="shared" si="5"/>
        <v>630.43000000000006</v>
      </c>
      <c r="H90">
        <v>400</v>
      </c>
      <c r="J90">
        <v>0</v>
      </c>
      <c r="K90">
        <v>0</v>
      </c>
      <c r="L90">
        <v>230.43</v>
      </c>
      <c r="M90">
        <v>0</v>
      </c>
      <c r="N90">
        <v>0</v>
      </c>
      <c r="O90">
        <v>630.43000000000006</v>
      </c>
      <c r="P90">
        <v>181.08</v>
      </c>
      <c r="Q90">
        <v>0</v>
      </c>
      <c r="R90">
        <v>0</v>
      </c>
      <c r="S90">
        <v>0</v>
      </c>
      <c r="T90">
        <v>0</v>
      </c>
      <c r="U90">
        <v>0</v>
      </c>
      <c r="V90">
        <v>59.58</v>
      </c>
      <c r="W90">
        <v>0</v>
      </c>
      <c r="X90">
        <v>24.150000000000002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89.15</v>
      </c>
      <c r="AE90">
        <v>0</v>
      </c>
      <c r="AF90">
        <v>353.96000000000004</v>
      </c>
      <c r="AG90">
        <v>276.47000000000003</v>
      </c>
      <c r="AH90">
        <v>52.54</v>
      </c>
      <c r="AI90">
        <v>33.33</v>
      </c>
      <c r="AJ90" s="3">
        <f t="shared" si="6"/>
        <v>16.666666666666668</v>
      </c>
      <c r="AK90">
        <v>52.54</v>
      </c>
      <c r="AL90">
        <v>70.290000000000006</v>
      </c>
    </row>
    <row r="91" spans="1:38" x14ac:dyDescent="0.25">
      <c r="A91" t="s">
        <v>140</v>
      </c>
      <c r="B91" t="s">
        <v>113</v>
      </c>
      <c r="C91" t="s">
        <v>97</v>
      </c>
      <c r="D91" s="5">
        <v>787.6</v>
      </c>
      <c r="E91" s="5"/>
      <c r="F91" s="5">
        <f t="shared" si="4"/>
        <v>0</v>
      </c>
      <c r="G91">
        <f t="shared" si="5"/>
        <v>787.6</v>
      </c>
      <c r="H91">
        <v>500</v>
      </c>
      <c r="J91">
        <v>0</v>
      </c>
      <c r="K91">
        <v>0</v>
      </c>
      <c r="L91">
        <v>287.60000000000002</v>
      </c>
      <c r="M91">
        <v>0</v>
      </c>
      <c r="N91">
        <v>0</v>
      </c>
      <c r="O91">
        <v>787.6</v>
      </c>
      <c r="P91">
        <v>226.35</v>
      </c>
      <c r="Q91">
        <v>0</v>
      </c>
      <c r="R91">
        <v>0</v>
      </c>
      <c r="S91">
        <v>0</v>
      </c>
      <c r="T91">
        <v>0</v>
      </c>
      <c r="U91">
        <v>0</v>
      </c>
      <c r="V91">
        <v>74.430000000000007</v>
      </c>
      <c r="W91">
        <v>0</v>
      </c>
      <c r="X91">
        <v>2.2999999999999998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303.08</v>
      </c>
      <c r="AG91">
        <v>484.52000000000004</v>
      </c>
      <c r="AH91">
        <v>65.63</v>
      </c>
      <c r="AI91">
        <v>33.33</v>
      </c>
      <c r="AJ91" s="3">
        <f t="shared" si="6"/>
        <v>20.833333333333332</v>
      </c>
      <c r="AK91">
        <v>65.63</v>
      </c>
      <c r="AL91">
        <v>87.82</v>
      </c>
    </row>
    <row r="92" spans="1:38" x14ac:dyDescent="0.25">
      <c r="A92" t="s">
        <v>141</v>
      </c>
      <c r="B92" t="s">
        <v>44</v>
      </c>
      <c r="C92" t="s">
        <v>39</v>
      </c>
      <c r="D92" s="5">
        <v>898.29</v>
      </c>
      <c r="E92" s="5"/>
      <c r="F92" s="5">
        <f t="shared" si="4"/>
        <v>0</v>
      </c>
      <c r="G92">
        <f t="shared" si="5"/>
        <v>898.29</v>
      </c>
      <c r="H92">
        <v>520</v>
      </c>
      <c r="J92">
        <v>0</v>
      </c>
      <c r="K92">
        <v>0</v>
      </c>
      <c r="L92">
        <v>378.29</v>
      </c>
      <c r="M92">
        <v>0</v>
      </c>
      <c r="N92">
        <v>0</v>
      </c>
      <c r="O92">
        <v>898.29</v>
      </c>
      <c r="P92">
        <v>235.4</v>
      </c>
      <c r="Q92">
        <v>0</v>
      </c>
      <c r="R92">
        <v>0</v>
      </c>
      <c r="S92">
        <v>0</v>
      </c>
      <c r="T92">
        <v>0</v>
      </c>
      <c r="U92">
        <v>0</v>
      </c>
      <c r="V92">
        <v>84.89</v>
      </c>
      <c r="W92">
        <v>0</v>
      </c>
      <c r="X92">
        <v>17.25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100.3</v>
      </c>
      <c r="AE92">
        <v>0</v>
      </c>
      <c r="AF92">
        <v>437.84000000000003</v>
      </c>
      <c r="AG92">
        <v>460.44999999999993</v>
      </c>
      <c r="AH92">
        <v>74.86</v>
      </c>
      <c r="AI92">
        <v>33.33</v>
      </c>
      <c r="AJ92" s="3">
        <f t="shared" si="6"/>
        <v>21.666666666666668</v>
      </c>
      <c r="AK92">
        <v>74.86</v>
      </c>
      <c r="AL92">
        <v>100.16</v>
      </c>
    </row>
    <row r="93" spans="1:38" x14ac:dyDescent="0.25">
      <c r="A93" t="s">
        <v>142</v>
      </c>
      <c r="B93" t="s">
        <v>134</v>
      </c>
      <c r="C93" t="s">
        <v>39</v>
      </c>
      <c r="D93" s="5">
        <v>622.69000000000005</v>
      </c>
      <c r="E93" s="5"/>
      <c r="F93" s="5">
        <f t="shared" si="4"/>
        <v>0</v>
      </c>
      <c r="G93">
        <f t="shared" si="5"/>
        <v>622.69000000000005</v>
      </c>
      <c r="H93">
        <v>400</v>
      </c>
      <c r="J93">
        <v>0</v>
      </c>
      <c r="K93">
        <v>51.89</v>
      </c>
      <c r="L93">
        <v>222.69</v>
      </c>
      <c r="M93">
        <v>0</v>
      </c>
      <c r="N93">
        <v>0</v>
      </c>
      <c r="O93">
        <v>674.57999999999993</v>
      </c>
      <c r="P93">
        <v>181.08</v>
      </c>
      <c r="Q93">
        <v>0</v>
      </c>
      <c r="R93">
        <v>0</v>
      </c>
      <c r="S93">
        <v>0</v>
      </c>
      <c r="T93">
        <v>0</v>
      </c>
      <c r="U93">
        <v>0</v>
      </c>
      <c r="V93">
        <v>58.85</v>
      </c>
      <c r="W93">
        <v>0</v>
      </c>
      <c r="X93">
        <v>12.65</v>
      </c>
      <c r="Y93">
        <v>0</v>
      </c>
      <c r="Z93">
        <v>0</v>
      </c>
      <c r="AA93">
        <v>0</v>
      </c>
      <c r="AB93">
        <v>66.5</v>
      </c>
      <c r="AC93">
        <v>0</v>
      </c>
      <c r="AD93">
        <v>44.3</v>
      </c>
      <c r="AE93">
        <v>50</v>
      </c>
      <c r="AF93">
        <v>413.38000000000005</v>
      </c>
      <c r="AG93">
        <v>261.19999999999987</v>
      </c>
      <c r="AH93">
        <v>51.89</v>
      </c>
      <c r="AI93">
        <v>33.33</v>
      </c>
      <c r="AJ93" s="3">
        <f t="shared" si="6"/>
        <v>16.666666666666668</v>
      </c>
      <c r="AK93">
        <v>51.89</v>
      </c>
      <c r="AL93">
        <v>69.430000000000007</v>
      </c>
    </row>
    <row r="94" spans="1:38" x14ac:dyDescent="0.25">
      <c r="A94" t="s">
        <v>143</v>
      </c>
      <c r="B94" t="s">
        <v>47</v>
      </c>
      <c r="C94" t="s">
        <v>48</v>
      </c>
      <c r="D94" s="5">
        <v>5000</v>
      </c>
      <c r="E94" s="5"/>
      <c r="F94" s="5">
        <f t="shared" si="4"/>
        <v>0</v>
      </c>
      <c r="G94">
        <f t="shared" si="5"/>
        <v>5000</v>
      </c>
      <c r="H94">
        <v>5000</v>
      </c>
      <c r="J94">
        <v>0</v>
      </c>
      <c r="K94">
        <v>416.65</v>
      </c>
      <c r="L94">
        <v>0</v>
      </c>
      <c r="M94">
        <v>0</v>
      </c>
      <c r="N94">
        <v>0</v>
      </c>
      <c r="O94">
        <v>5416.65</v>
      </c>
      <c r="P94">
        <v>2263.5</v>
      </c>
      <c r="Q94">
        <v>0</v>
      </c>
      <c r="R94">
        <v>0</v>
      </c>
      <c r="S94">
        <v>0</v>
      </c>
      <c r="T94">
        <v>0</v>
      </c>
      <c r="U94">
        <v>0</v>
      </c>
      <c r="V94">
        <v>472.5</v>
      </c>
      <c r="W94">
        <v>335.26</v>
      </c>
      <c r="X94">
        <v>10.350000000000001</v>
      </c>
      <c r="Y94">
        <v>0</v>
      </c>
      <c r="Z94">
        <v>0</v>
      </c>
      <c r="AA94">
        <v>0</v>
      </c>
      <c r="AB94">
        <v>0</v>
      </c>
      <c r="AC94">
        <v>1192.52</v>
      </c>
      <c r="AD94">
        <v>203.52</v>
      </c>
      <c r="AE94">
        <v>338.5</v>
      </c>
      <c r="AF94">
        <v>4816.1500000000005</v>
      </c>
      <c r="AG94">
        <v>600.49999999999909</v>
      </c>
      <c r="AH94">
        <v>416.67</v>
      </c>
      <c r="AI94">
        <v>33.33</v>
      </c>
      <c r="AJ94" s="3">
        <f t="shared" si="6"/>
        <v>208.33333333333334</v>
      </c>
      <c r="AK94">
        <v>416.67</v>
      </c>
      <c r="AL94">
        <v>557.5</v>
      </c>
    </row>
    <row r="95" spans="1:38" x14ac:dyDescent="0.25">
      <c r="A95" t="s">
        <v>144</v>
      </c>
      <c r="B95" t="s">
        <v>97</v>
      </c>
      <c r="C95" t="s">
        <v>97</v>
      </c>
      <c r="D95" s="5">
        <v>1282.92</v>
      </c>
      <c r="E95" s="5"/>
      <c r="F95" s="5">
        <f t="shared" si="4"/>
        <v>0</v>
      </c>
      <c r="G95">
        <f t="shared" si="5"/>
        <v>1282.92</v>
      </c>
      <c r="H95">
        <v>500</v>
      </c>
      <c r="I95">
        <v>73.989999999999995</v>
      </c>
      <c r="J95">
        <v>782.92</v>
      </c>
      <c r="K95">
        <v>106.91</v>
      </c>
      <c r="L95">
        <v>0</v>
      </c>
      <c r="M95">
        <v>0</v>
      </c>
      <c r="N95">
        <v>0</v>
      </c>
      <c r="O95">
        <v>1463.82</v>
      </c>
      <c r="P95">
        <v>477.59000000000003</v>
      </c>
      <c r="Q95">
        <v>0</v>
      </c>
      <c r="R95">
        <v>73.989999999999995</v>
      </c>
      <c r="S95">
        <v>6.25</v>
      </c>
      <c r="T95">
        <v>0</v>
      </c>
      <c r="U95">
        <v>0</v>
      </c>
      <c r="V95">
        <v>121.24</v>
      </c>
      <c r="W95">
        <v>0</v>
      </c>
      <c r="X95">
        <v>11.5</v>
      </c>
      <c r="Y95">
        <v>0</v>
      </c>
      <c r="Z95">
        <v>0</v>
      </c>
      <c r="AA95">
        <v>0</v>
      </c>
      <c r="AB95">
        <v>0</v>
      </c>
      <c r="AC95">
        <v>451.44</v>
      </c>
      <c r="AD95">
        <v>78.89</v>
      </c>
      <c r="AE95">
        <v>0</v>
      </c>
      <c r="AF95">
        <v>1220.9000000000001</v>
      </c>
      <c r="AG95">
        <v>242.91999999999985</v>
      </c>
      <c r="AH95">
        <v>106.91</v>
      </c>
      <c r="AI95">
        <v>33.33</v>
      </c>
      <c r="AJ95" s="3">
        <f t="shared" si="6"/>
        <v>20.833333333333332</v>
      </c>
      <c r="AK95">
        <v>41.67</v>
      </c>
      <c r="AL95">
        <v>55.75</v>
      </c>
    </row>
    <row r="96" spans="1:38" x14ac:dyDescent="0.25">
      <c r="A96" t="s">
        <v>145</v>
      </c>
      <c r="B96" t="s">
        <v>113</v>
      </c>
      <c r="C96" t="s">
        <v>97</v>
      </c>
      <c r="D96" s="5">
        <v>616.5</v>
      </c>
      <c r="E96" s="5"/>
      <c r="F96" s="5">
        <f t="shared" si="4"/>
        <v>0</v>
      </c>
      <c r="G96">
        <f t="shared" si="5"/>
        <v>616.5</v>
      </c>
      <c r="H96">
        <v>400</v>
      </c>
      <c r="J96">
        <v>0</v>
      </c>
      <c r="K96">
        <v>0</v>
      </c>
      <c r="L96">
        <v>216.5</v>
      </c>
      <c r="M96">
        <v>0</v>
      </c>
      <c r="N96">
        <v>0</v>
      </c>
      <c r="O96">
        <v>616.5</v>
      </c>
      <c r="P96">
        <v>181.08</v>
      </c>
      <c r="Q96">
        <v>0</v>
      </c>
      <c r="R96">
        <v>0</v>
      </c>
      <c r="S96">
        <v>0</v>
      </c>
      <c r="T96">
        <v>0</v>
      </c>
      <c r="U96">
        <v>0</v>
      </c>
      <c r="V96">
        <v>58.26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239.34</v>
      </c>
      <c r="AG96">
        <v>377.15999999999997</v>
      </c>
      <c r="AH96">
        <v>51.38</v>
      </c>
      <c r="AI96">
        <v>33.33</v>
      </c>
      <c r="AJ96" s="3">
        <f t="shared" si="6"/>
        <v>16.666666666666668</v>
      </c>
      <c r="AK96">
        <v>0</v>
      </c>
      <c r="AL96">
        <v>68.739999999999995</v>
      </c>
    </row>
    <row r="97" spans="1:38" x14ac:dyDescent="0.25">
      <c r="A97" t="s">
        <v>146</v>
      </c>
      <c r="B97" t="s">
        <v>113</v>
      </c>
      <c r="C97" t="s">
        <v>97</v>
      </c>
      <c r="D97" s="5">
        <v>616.21</v>
      </c>
      <c r="E97" s="5"/>
      <c r="F97" s="5">
        <f t="shared" si="4"/>
        <v>0</v>
      </c>
      <c r="G97">
        <f t="shared" si="5"/>
        <v>616.21</v>
      </c>
      <c r="H97">
        <v>400</v>
      </c>
      <c r="J97">
        <v>0</v>
      </c>
      <c r="K97">
        <v>0</v>
      </c>
      <c r="L97">
        <v>216.21</v>
      </c>
      <c r="M97">
        <v>0</v>
      </c>
      <c r="N97">
        <v>0</v>
      </c>
      <c r="O97">
        <v>616.21</v>
      </c>
      <c r="P97">
        <v>181.08</v>
      </c>
      <c r="Q97">
        <v>0</v>
      </c>
      <c r="R97">
        <v>0</v>
      </c>
      <c r="S97">
        <v>0</v>
      </c>
      <c r="T97">
        <v>0</v>
      </c>
      <c r="U97">
        <v>0</v>
      </c>
      <c r="V97">
        <v>58.23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239.31</v>
      </c>
      <c r="AG97">
        <v>376.90000000000003</v>
      </c>
      <c r="AH97">
        <v>51.35</v>
      </c>
      <c r="AI97">
        <v>33.33</v>
      </c>
      <c r="AJ97" s="3">
        <f t="shared" si="6"/>
        <v>16.666666666666668</v>
      </c>
      <c r="AK97">
        <v>0</v>
      </c>
      <c r="AL97">
        <v>68.709999999999994</v>
      </c>
    </row>
    <row r="98" spans="1:38" x14ac:dyDescent="0.25">
      <c r="A98" t="s">
        <v>147</v>
      </c>
      <c r="B98" t="s">
        <v>44</v>
      </c>
      <c r="C98" t="s">
        <v>39</v>
      </c>
      <c r="D98" s="5">
        <v>704.49</v>
      </c>
      <c r="E98" s="5"/>
      <c r="F98" s="5">
        <f t="shared" si="4"/>
        <v>0</v>
      </c>
      <c r="G98">
        <f t="shared" si="5"/>
        <v>704.49</v>
      </c>
      <c r="H98">
        <v>400</v>
      </c>
      <c r="J98">
        <v>0</v>
      </c>
      <c r="K98">
        <v>58.71</v>
      </c>
      <c r="L98">
        <v>304.49</v>
      </c>
      <c r="M98">
        <v>0</v>
      </c>
      <c r="N98">
        <v>0</v>
      </c>
      <c r="O98">
        <v>763.2</v>
      </c>
      <c r="P98">
        <v>181.08</v>
      </c>
      <c r="Q98">
        <v>0</v>
      </c>
      <c r="R98">
        <v>0</v>
      </c>
      <c r="S98">
        <v>0</v>
      </c>
      <c r="T98">
        <v>0</v>
      </c>
      <c r="U98">
        <v>0</v>
      </c>
      <c r="V98">
        <v>66.569999999999993</v>
      </c>
      <c r="W98">
        <v>0</v>
      </c>
      <c r="X98">
        <v>19.55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267.2</v>
      </c>
      <c r="AG98">
        <v>496.00000000000006</v>
      </c>
      <c r="AH98">
        <v>58.71</v>
      </c>
      <c r="AI98">
        <v>33.33</v>
      </c>
      <c r="AJ98" s="3">
        <f t="shared" si="6"/>
        <v>16.666666666666668</v>
      </c>
      <c r="AK98">
        <v>58.71</v>
      </c>
      <c r="AL98">
        <v>78.55</v>
      </c>
    </row>
    <row r="99" spans="1:38" x14ac:dyDescent="0.25">
      <c r="A99" t="s">
        <v>148</v>
      </c>
      <c r="B99" t="s">
        <v>69</v>
      </c>
      <c r="C99" t="s">
        <v>39</v>
      </c>
      <c r="D99" s="5">
        <v>629.85</v>
      </c>
      <c r="E99" s="5"/>
      <c r="F99" s="5">
        <f t="shared" si="4"/>
        <v>0</v>
      </c>
      <c r="G99">
        <f t="shared" si="5"/>
        <v>629.85</v>
      </c>
      <c r="H99">
        <v>400</v>
      </c>
      <c r="J99">
        <v>0</v>
      </c>
      <c r="K99">
        <v>0</v>
      </c>
      <c r="L99">
        <v>229.85</v>
      </c>
      <c r="M99">
        <v>0</v>
      </c>
      <c r="N99">
        <v>0</v>
      </c>
      <c r="O99">
        <v>629.85</v>
      </c>
      <c r="P99">
        <v>176.08</v>
      </c>
      <c r="Q99">
        <v>0</v>
      </c>
      <c r="R99">
        <v>0</v>
      </c>
      <c r="S99">
        <v>0</v>
      </c>
      <c r="T99">
        <v>0</v>
      </c>
      <c r="U99">
        <v>0</v>
      </c>
      <c r="V99">
        <v>59.52</v>
      </c>
      <c r="W99">
        <v>0</v>
      </c>
      <c r="X99">
        <v>24.150000000000002</v>
      </c>
      <c r="Y99">
        <v>0</v>
      </c>
      <c r="Z99">
        <v>0</v>
      </c>
      <c r="AA99">
        <v>0</v>
      </c>
      <c r="AB99">
        <v>0</v>
      </c>
      <c r="AC99">
        <v>0</v>
      </c>
      <c r="AD99">
        <v>28.93</v>
      </c>
      <c r="AE99">
        <v>5</v>
      </c>
      <c r="AF99">
        <v>293.68</v>
      </c>
      <c r="AG99">
        <v>336.17</v>
      </c>
      <c r="AH99">
        <v>52.49</v>
      </c>
      <c r="AI99">
        <v>33.33</v>
      </c>
      <c r="AJ99" s="3">
        <f t="shared" si="6"/>
        <v>16.666666666666668</v>
      </c>
      <c r="AK99">
        <v>52.49</v>
      </c>
      <c r="AL99">
        <v>70.23</v>
      </c>
    </row>
    <row r="100" spans="1:38" x14ac:dyDescent="0.25">
      <c r="A100" t="s">
        <v>149</v>
      </c>
      <c r="B100" t="s">
        <v>47</v>
      </c>
      <c r="C100" t="s">
        <v>48</v>
      </c>
      <c r="D100" s="5">
        <v>405.01</v>
      </c>
      <c r="E100" s="5"/>
      <c r="F100" s="5">
        <f t="shared" si="4"/>
        <v>0</v>
      </c>
      <c r="G100">
        <f t="shared" si="5"/>
        <v>405.01</v>
      </c>
      <c r="H100">
        <v>400</v>
      </c>
      <c r="J100">
        <v>0</v>
      </c>
      <c r="K100">
        <v>33.75</v>
      </c>
      <c r="L100">
        <v>5.01</v>
      </c>
      <c r="M100">
        <v>0</v>
      </c>
      <c r="N100">
        <v>0</v>
      </c>
      <c r="O100">
        <v>438.76</v>
      </c>
      <c r="P100">
        <v>131.08000000000001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38.270000000000003</v>
      </c>
      <c r="W100">
        <v>0</v>
      </c>
      <c r="X100">
        <v>2.2999999999999998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50</v>
      </c>
      <c r="AF100">
        <v>221.65000000000003</v>
      </c>
      <c r="AG100">
        <v>217.10999999999996</v>
      </c>
      <c r="AH100">
        <v>33.75</v>
      </c>
      <c r="AI100">
        <v>33.33</v>
      </c>
      <c r="AJ100" s="3">
        <f t="shared" si="6"/>
        <v>16.666666666666668</v>
      </c>
      <c r="AK100">
        <v>33.75</v>
      </c>
      <c r="AL100">
        <v>45.16</v>
      </c>
    </row>
    <row r="101" spans="1:38" x14ac:dyDescent="0.25">
      <c r="A101" t="s">
        <v>150</v>
      </c>
      <c r="B101" t="s">
        <v>97</v>
      </c>
      <c r="C101" t="s">
        <v>97</v>
      </c>
      <c r="D101" s="5">
        <v>2808</v>
      </c>
      <c r="E101" s="5"/>
      <c r="F101" s="5">
        <f t="shared" si="4"/>
        <v>0</v>
      </c>
      <c r="G101">
        <f t="shared" si="5"/>
        <v>2808</v>
      </c>
      <c r="H101">
        <v>2400</v>
      </c>
      <c r="J101">
        <v>408</v>
      </c>
      <c r="K101">
        <v>0</v>
      </c>
      <c r="L101">
        <v>0</v>
      </c>
      <c r="M101">
        <v>0</v>
      </c>
      <c r="N101">
        <v>0</v>
      </c>
      <c r="O101">
        <v>2808</v>
      </c>
      <c r="P101">
        <v>1086.48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265.36</v>
      </c>
      <c r="W101">
        <v>66.22</v>
      </c>
      <c r="X101">
        <v>0</v>
      </c>
      <c r="Y101">
        <v>0</v>
      </c>
      <c r="Z101">
        <v>14.18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1432.2400000000002</v>
      </c>
      <c r="AG101">
        <v>1375.7599999999998</v>
      </c>
      <c r="AH101">
        <v>234</v>
      </c>
      <c r="AI101">
        <v>33.33</v>
      </c>
      <c r="AJ101" s="3">
        <f t="shared" si="6"/>
        <v>100</v>
      </c>
      <c r="AK101">
        <v>200</v>
      </c>
      <c r="AL101">
        <v>267.60000000000002</v>
      </c>
    </row>
    <row r="102" spans="1:38" x14ac:dyDescent="0.25">
      <c r="A102" t="s">
        <v>151</v>
      </c>
      <c r="B102" t="s">
        <v>55</v>
      </c>
      <c r="C102" t="s">
        <v>39</v>
      </c>
      <c r="D102" s="5">
        <v>4000</v>
      </c>
      <c r="E102" s="5"/>
      <c r="F102" s="5">
        <f t="shared" si="4"/>
        <v>0</v>
      </c>
      <c r="G102">
        <f t="shared" si="5"/>
        <v>4000</v>
      </c>
      <c r="H102">
        <v>4000</v>
      </c>
      <c r="J102">
        <v>0</v>
      </c>
      <c r="K102">
        <v>333.32</v>
      </c>
      <c r="L102">
        <v>0</v>
      </c>
      <c r="M102">
        <v>0</v>
      </c>
      <c r="N102">
        <v>0</v>
      </c>
      <c r="O102">
        <v>4333.32</v>
      </c>
      <c r="P102">
        <v>1728.3999999999999</v>
      </c>
      <c r="Q102">
        <v>82.4</v>
      </c>
      <c r="R102">
        <v>0</v>
      </c>
      <c r="S102">
        <v>0</v>
      </c>
      <c r="T102">
        <v>0</v>
      </c>
      <c r="U102">
        <v>0</v>
      </c>
      <c r="V102">
        <v>378</v>
      </c>
      <c r="W102">
        <v>337.6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2526.4</v>
      </c>
      <c r="AG102">
        <v>1806.9199999999996</v>
      </c>
      <c r="AH102">
        <v>333.33</v>
      </c>
      <c r="AI102">
        <v>33.33</v>
      </c>
      <c r="AJ102" s="3">
        <f t="shared" si="6"/>
        <v>166.66666666666666</v>
      </c>
      <c r="AK102">
        <v>333.33</v>
      </c>
      <c r="AL102">
        <v>446</v>
      </c>
    </row>
    <row r="103" spans="1:38" x14ac:dyDescent="0.25">
      <c r="A103" t="s">
        <v>152</v>
      </c>
      <c r="B103" t="s">
        <v>47</v>
      </c>
      <c r="C103" t="s">
        <v>48</v>
      </c>
      <c r="D103" s="5">
        <v>1000</v>
      </c>
      <c r="E103" s="5"/>
      <c r="F103" s="5">
        <f t="shared" si="4"/>
        <v>0</v>
      </c>
      <c r="G103">
        <f t="shared" si="5"/>
        <v>1000</v>
      </c>
      <c r="H103">
        <v>1000</v>
      </c>
      <c r="J103">
        <v>0</v>
      </c>
      <c r="K103">
        <v>83.33</v>
      </c>
      <c r="L103">
        <v>0</v>
      </c>
      <c r="M103">
        <v>0</v>
      </c>
      <c r="N103">
        <v>0</v>
      </c>
      <c r="O103">
        <v>1083.33</v>
      </c>
      <c r="P103">
        <v>452.7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94.5</v>
      </c>
      <c r="W103">
        <v>0</v>
      </c>
      <c r="X103">
        <v>13.799999999999999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561</v>
      </c>
      <c r="AG103">
        <v>522.32999999999993</v>
      </c>
      <c r="AH103">
        <v>83.33</v>
      </c>
      <c r="AI103">
        <v>33.33</v>
      </c>
      <c r="AJ103" s="3">
        <f t="shared" si="6"/>
        <v>41.666666666666664</v>
      </c>
      <c r="AK103">
        <v>83.33</v>
      </c>
      <c r="AL103">
        <v>111.5</v>
      </c>
    </row>
    <row r="104" spans="1:38" x14ac:dyDescent="0.25">
      <c r="A104" t="s">
        <v>153</v>
      </c>
      <c r="B104" t="s">
        <v>97</v>
      </c>
      <c r="C104" t="s">
        <v>97</v>
      </c>
      <c r="D104" s="5">
        <v>2396.66</v>
      </c>
      <c r="E104" s="5"/>
      <c r="F104" s="5">
        <f t="shared" si="4"/>
        <v>0</v>
      </c>
      <c r="G104">
        <f t="shared" si="5"/>
        <v>2396.66</v>
      </c>
      <c r="H104">
        <v>500</v>
      </c>
      <c r="I104">
        <v>179.23</v>
      </c>
      <c r="J104">
        <v>1896.66</v>
      </c>
      <c r="K104">
        <v>199.71</v>
      </c>
      <c r="L104">
        <v>0</v>
      </c>
      <c r="M104">
        <v>0</v>
      </c>
      <c r="N104">
        <v>0</v>
      </c>
      <c r="O104">
        <v>2775.6</v>
      </c>
      <c r="P104">
        <v>1873.3600000000001</v>
      </c>
      <c r="Q104">
        <v>0</v>
      </c>
      <c r="R104">
        <v>179.23</v>
      </c>
      <c r="S104">
        <v>6.25</v>
      </c>
      <c r="T104">
        <v>0</v>
      </c>
      <c r="U104">
        <v>0</v>
      </c>
      <c r="V104">
        <v>226.48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64.17</v>
      </c>
      <c r="AE104">
        <v>0</v>
      </c>
      <c r="AF104">
        <v>2349.4900000000002</v>
      </c>
      <c r="AG104">
        <v>426.10999999999967</v>
      </c>
      <c r="AH104">
        <v>199.73</v>
      </c>
      <c r="AI104">
        <v>33.33</v>
      </c>
      <c r="AJ104" s="3">
        <f t="shared" si="6"/>
        <v>20.833333333333332</v>
      </c>
      <c r="AK104">
        <v>41.67</v>
      </c>
      <c r="AL104">
        <v>55.75</v>
      </c>
    </row>
    <row r="105" spans="1:38" x14ac:dyDescent="0.25">
      <c r="A105" t="s">
        <v>154</v>
      </c>
      <c r="B105" t="s">
        <v>47</v>
      </c>
      <c r="C105" t="s">
        <v>48</v>
      </c>
      <c r="D105" s="5">
        <v>435.72</v>
      </c>
      <c r="E105" s="5"/>
      <c r="F105" s="5">
        <f t="shared" si="4"/>
        <v>0</v>
      </c>
      <c r="G105">
        <f t="shared" si="5"/>
        <v>435.72</v>
      </c>
      <c r="H105">
        <v>400</v>
      </c>
      <c r="J105">
        <v>0</v>
      </c>
      <c r="K105">
        <v>0</v>
      </c>
      <c r="L105">
        <v>35.72</v>
      </c>
      <c r="M105">
        <v>0</v>
      </c>
      <c r="N105">
        <v>0</v>
      </c>
      <c r="O105">
        <v>435.72</v>
      </c>
      <c r="P105">
        <v>181.08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41.18</v>
      </c>
      <c r="W105">
        <v>0</v>
      </c>
      <c r="X105">
        <v>4.5999999999999996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50.35</v>
      </c>
      <c r="AE105">
        <v>0</v>
      </c>
      <c r="AF105">
        <v>277.21000000000004</v>
      </c>
      <c r="AG105">
        <v>158.51</v>
      </c>
      <c r="AH105">
        <v>36.31</v>
      </c>
      <c r="AI105">
        <v>33.33</v>
      </c>
      <c r="AJ105" s="3">
        <f t="shared" si="6"/>
        <v>16.666666666666668</v>
      </c>
      <c r="AK105">
        <v>0</v>
      </c>
      <c r="AL105">
        <v>48.58</v>
      </c>
    </row>
    <row r="106" spans="1:38" x14ac:dyDescent="0.25">
      <c r="A106" t="s">
        <v>155</v>
      </c>
      <c r="B106" t="s">
        <v>47</v>
      </c>
      <c r="C106" t="s">
        <v>48</v>
      </c>
      <c r="D106" s="5">
        <v>550</v>
      </c>
      <c r="E106" s="5"/>
      <c r="F106" s="5">
        <f t="shared" si="4"/>
        <v>0</v>
      </c>
      <c r="G106">
        <f t="shared" si="5"/>
        <v>550</v>
      </c>
      <c r="H106">
        <v>550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550</v>
      </c>
      <c r="P106">
        <v>153.99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51.98</v>
      </c>
      <c r="W106">
        <v>0</v>
      </c>
      <c r="X106">
        <v>4.5999999999999996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190</v>
      </c>
      <c r="AF106">
        <v>400.57</v>
      </c>
      <c r="AG106">
        <v>149.43</v>
      </c>
      <c r="AH106">
        <v>45.83</v>
      </c>
      <c r="AI106">
        <v>33.33</v>
      </c>
      <c r="AJ106" s="3">
        <f t="shared" si="6"/>
        <v>22.916666666666668</v>
      </c>
      <c r="AK106">
        <v>45.83</v>
      </c>
      <c r="AL106">
        <v>61.33</v>
      </c>
    </row>
    <row r="107" spans="1:38" x14ac:dyDescent="0.25">
      <c r="A107" t="s">
        <v>156</v>
      </c>
      <c r="B107" t="s">
        <v>38</v>
      </c>
      <c r="C107" t="s">
        <v>39</v>
      </c>
      <c r="D107" s="5">
        <v>400</v>
      </c>
      <c r="E107" s="5"/>
      <c r="F107" s="5">
        <f t="shared" si="4"/>
        <v>0</v>
      </c>
      <c r="G107">
        <f t="shared" si="5"/>
        <v>400</v>
      </c>
      <c r="H107">
        <v>400</v>
      </c>
      <c r="J107">
        <v>0</v>
      </c>
      <c r="K107">
        <v>33.33</v>
      </c>
      <c r="L107">
        <v>0</v>
      </c>
      <c r="M107">
        <v>0</v>
      </c>
      <c r="N107">
        <v>0</v>
      </c>
      <c r="O107">
        <v>433.33</v>
      </c>
      <c r="P107">
        <v>181.08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37.799999999999997</v>
      </c>
      <c r="W107">
        <v>0</v>
      </c>
      <c r="X107">
        <v>24.150000000000002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243.03</v>
      </c>
      <c r="AG107">
        <v>190.29999999999998</v>
      </c>
      <c r="AH107">
        <v>33.33</v>
      </c>
      <c r="AI107">
        <v>33.33</v>
      </c>
      <c r="AJ107" s="3">
        <f t="shared" si="6"/>
        <v>16.666666666666668</v>
      </c>
      <c r="AK107">
        <v>33.33</v>
      </c>
      <c r="AL107">
        <v>44.6</v>
      </c>
    </row>
    <row r="108" spans="1:38" x14ac:dyDescent="0.25">
      <c r="A108" t="s">
        <v>157</v>
      </c>
      <c r="B108" t="s">
        <v>113</v>
      </c>
      <c r="C108" t="s">
        <v>97</v>
      </c>
      <c r="D108" s="5">
        <v>834.35</v>
      </c>
      <c r="E108" s="5"/>
      <c r="F108" s="5">
        <f t="shared" si="4"/>
        <v>0</v>
      </c>
      <c r="G108">
        <f t="shared" si="5"/>
        <v>834.35</v>
      </c>
      <c r="H108">
        <v>550</v>
      </c>
      <c r="J108">
        <v>0</v>
      </c>
      <c r="K108">
        <v>0</v>
      </c>
      <c r="L108">
        <v>284.35000000000002</v>
      </c>
      <c r="M108">
        <v>0</v>
      </c>
      <c r="N108">
        <v>0</v>
      </c>
      <c r="O108">
        <v>834.35</v>
      </c>
      <c r="P108">
        <v>248.99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78.849999999999994</v>
      </c>
      <c r="W108">
        <v>0</v>
      </c>
      <c r="X108">
        <v>24.150000000000002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235.43</v>
      </c>
      <c r="AE108">
        <v>0</v>
      </c>
      <c r="AF108">
        <v>587.42000000000007</v>
      </c>
      <c r="AG108">
        <v>246.92999999999995</v>
      </c>
      <c r="AH108">
        <v>69.53</v>
      </c>
      <c r="AI108">
        <v>33.33</v>
      </c>
      <c r="AJ108" s="3">
        <f t="shared" si="6"/>
        <v>22.916666666666668</v>
      </c>
      <c r="AK108">
        <v>69.53</v>
      </c>
      <c r="AL108">
        <v>93.03</v>
      </c>
    </row>
    <row r="109" spans="1:38" x14ac:dyDescent="0.25">
      <c r="A109" t="s">
        <v>158</v>
      </c>
      <c r="B109" t="s">
        <v>47</v>
      </c>
      <c r="C109" t="s">
        <v>48</v>
      </c>
      <c r="D109" s="5">
        <v>700</v>
      </c>
      <c r="E109" s="5"/>
      <c r="F109" s="5">
        <f t="shared" si="4"/>
        <v>0</v>
      </c>
      <c r="G109">
        <f t="shared" si="5"/>
        <v>700</v>
      </c>
      <c r="H109">
        <v>700</v>
      </c>
      <c r="J109">
        <v>0</v>
      </c>
      <c r="K109">
        <v>58.33</v>
      </c>
      <c r="L109">
        <v>0</v>
      </c>
      <c r="M109">
        <v>0</v>
      </c>
      <c r="N109">
        <v>0</v>
      </c>
      <c r="O109">
        <v>758.33</v>
      </c>
      <c r="P109">
        <v>316.89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66.150000000000006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45</v>
      </c>
      <c r="AF109">
        <v>428.03999999999996</v>
      </c>
      <c r="AG109">
        <v>330.29000000000008</v>
      </c>
      <c r="AH109">
        <v>58.33</v>
      </c>
      <c r="AI109">
        <v>33.33</v>
      </c>
      <c r="AJ109" s="3">
        <f t="shared" si="6"/>
        <v>29.166666666666668</v>
      </c>
      <c r="AK109">
        <v>58.33</v>
      </c>
      <c r="AL109">
        <v>78.05</v>
      </c>
    </row>
    <row r="110" spans="1:38" x14ac:dyDescent="0.25">
      <c r="A110" t="s">
        <v>159</v>
      </c>
      <c r="B110" t="s">
        <v>111</v>
      </c>
      <c r="C110" t="s">
        <v>39</v>
      </c>
      <c r="D110" s="5">
        <v>1073.92</v>
      </c>
      <c r="E110" s="5"/>
      <c r="F110" s="5">
        <f t="shared" si="4"/>
        <v>0</v>
      </c>
      <c r="G110">
        <f t="shared" si="5"/>
        <v>1073.92</v>
      </c>
      <c r="H110">
        <v>700</v>
      </c>
      <c r="J110">
        <v>0</v>
      </c>
      <c r="K110">
        <v>89.49</v>
      </c>
      <c r="L110">
        <v>373.92</v>
      </c>
      <c r="M110">
        <v>0</v>
      </c>
      <c r="N110">
        <v>0</v>
      </c>
      <c r="O110">
        <v>1163.4100000000001</v>
      </c>
      <c r="P110">
        <v>316.89</v>
      </c>
      <c r="Q110">
        <v>0</v>
      </c>
      <c r="R110">
        <v>0</v>
      </c>
      <c r="S110">
        <v>33.729999999999997</v>
      </c>
      <c r="T110">
        <v>0</v>
      </c>
      <c r="U110">
        <v>0</v>
      </c>
      <c r="V110">
        <v>101.49</v>
      </c>
      <c r="W110">
        <v>0</v>
      </c>
      <c r="X110">
        <v>17.25</v>
      </c>
      <c r="Y110">
        <v>0</v>
      </c>
      <c r="Z110">
        <v>56.46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525.82000000000005</v>
      </c>
      <c r="AG110">
        <v>637.59</v>
      </c>
      <c r="AH110">
        <v>89.49</v>
      </c>
      <c r="AI110">
        <v>33.33</v>
      </c>
      <c r="AJ110" s="3">
        <f t="shared" si="6"/>
        <v>29.166666666666668</v>
      </c>
      <c r="AK110">
        <v>89.49</v>
      </c>
      <c r="AL110">
        <v>119.74</v>
      </c>
    </row>
    <row r="111" spans="1:38" x14ac:dyDescent="0.25">
      <c r="A111" t="s">
        <v>160</v>
      </c>
      <c r="B111" t="s">
        <v>161</v>
      </c>
      <c r="C111" t="s">
        <v>39</v>
      </c>
      <c r="D111" s="5">
        <v>266.67</v>
      </c>
      <c r="E111" s="8">
        <f t="shared" ref="E83:E146" si="7">+F111*21.6%</f>
        <v>-57.60072000000001</v>
      </c>
      <c r="F111" s="6">
        <f t="shared" si="4"/>
        <v>-266.67</v>
      </c>
      <c r="G111">
        <f t="shared" si="5"/>
        <v>0</v>
      </c>
      <c r="J111">
        <v>0</v>
      </c>
      <c r="K111">
        <v>22.22</v>
      </c>
      <c r="L111">
        <v>0</v>
      </c>
      <c r="M111">
        <v>0</v>
      </c>
      <c r="N111">
        <v>0</v>
      </c>
      <c r="O111">
        <v>22.22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22.22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22.22</v>
      </c>
      <c r="AG111">
        <v>0</v>
      </c>
      <c r="AH111">
        <v>0</v>
      </c>
      <c r="AI111">
        <v>22.22</v>
      </c>
      <c r="AJ111" s="3">
        <f t="shared" si="6"/>
        <v>0</v>
      </c>
      <c r="AK111">
        <v>0</v>
      </c>
      <c r="AL111">
        <v>0</v>
      </c>
    </row>
    <row r="112" spans="1:38" x14ac:dyDescent="0.25">
      <c r="A112" t="s">
        <v>162</v>
      </c>
      <c r="B112" t="s">
        <v>97</v>
      </c>
      <c r="C112" t="s">
        <v>97</v>
      </c>
      <c r="D112" s="5">
        <v>2830.49</v>
      </c>
      <c r="E112" s="5"/>
      <c r="F112" s="5">
        <f t="shared" si="4"/>
        <v>0</v>
      </c>
      <c r="G112">
        <f t="shared" si="5"/>
        <v>2830.49</v>
      </c>
      <c r="H112">
        <v>500</v>
      </c>
      <c r="I112">
        <v>220.23</v>
      </c>
      <c r="J112">
        <v>2330.4899999999998</v>
      </c>
      <c r="K112">
        <v>0</v>
      </c>
      <c r="L112">
        <v>0</v>
      </c>
      <c r="M112">
        <v>0</v>
      </c>
      <c r="N112">
        <v>0</v>
      </c>
      <c r="O112">
        <v>3050.72</v>
      </c>
      <c r="P112">
        <v>2330.3599999999997</v>
      </c>
      <c r="Q112">
        <v>0</v>
      </c>
      <c r="R112">
        <v>220.23</v>
      </c>
      <c r="S112">
        <v>6.25</v>
      </c>
      <c r="T112">
        <v>0</v>
      </c>
      <c r="U112">
        <v>0</v>
      </c>
      <c r="V112">
        <v>267.48</v>
      </c>
      <c r="W112">
        <v>0</v>
      </c>
      <c r="X112">
        <v>41.400000000000006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2865.72</v>
      </c>
      <c r="AG112">
        <v>185</v>
      </c>
      <c r="AH112">
        <v>235.88</v>
      </c>
      <c r="AI112">
        <v>33.33</v>
      </c>
      <c r="AJ112" s="3">
        <f t="shared" si="6"/>
        <v>20.833333333333332</v>
      </c>
      <c r="AK112">
        <v>0</v>
      </c>
      <c r="AL112">
        <v>55.75</v>
      </c>
    </row>
    <row r="113" spans="1:38" x14ac:dyDescent="0.25">
      <c r="A113" t="s">
        <v>163</v>
      </c>
      <c r="B113" t="s">
        <v>66</v>
      </c>
      <c r="C113" t="s">
        <v>39</v>
      </c>
      <c r="D113" s="5">
        <v>859.33</v>
      </c>
      <c r="E113" s="5"/>
      <c r="F113" s="5">
        <f t="shared" si="4"/>
        <v>0</v>
      </c>
      <c r="G113">
        <f t="shared" si="5"/>
        <v>859.32999999999993</v>
      </c>
      <c r="H113">
        <v>550</v>
      </c>
      <c r="J113">
        <v>0</v>
      </c>
      <c r="K113">
        <v>0</v>
      </c>
      <c r="L113">
        <v>309.33</v>
      </c>
      <c r="M113">
        <v>0</v>
      </c>
      <c r="N113">
        <v>0</v>
      </c>
      <c r="O113">
        <v>859.32999999999993</v>
      </c>
      <c r="P113">
        <v>248.99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81.209999999999994</v>
      </c>
      <c r="W113">
        <v>0</v>
      </c>
      <c r="X113">
        <v>24.150000000000002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69.97</v>
      </c>
      <c r="AE113">
        <v>50</v>
      </c>
      <c r="AF113">
        <v>474.31999999999994</v>
      </c>
      <c r="AG113">
        <v>385.01</v>
      </c>
      <c r="AH113">
        <v>71.61</v>
      </c>
      <c r="AI113">
        <v>33.33</v>
      </c>
      <c r="AJ113" s="3">
        <f t="shared" si="6"/>
        <v>22.916666666666668</v>
      </c>
      <c r="AK113">
        <v>0</v>
      </c>
      <c r="AL113">
        <v>95.82</v>
      </c>
    </row>
    <row r="114" spans="1:38" x14ac:dyDescent="0.25">
      <c r="A114" t="s">
        <v>164</v>
      </c>
      <c r="B114" t="s">
        <v>41</v>
      </c>
      <c r="C114" t="s">
        <v>39</v>
      </c>
      <c r="D114" s="5">
        <v>742.58</v>
      </c>
      <c r="E114" s="5"/>
      <c r="F114" s="5">
        <f t="shared" si="4"/>
        <v>0</v>
      </c>
      <c r="G114">
        <f t="shared" si="5"/>
        <v>742.57999999999993</v>
      </c>
      <c r="H114">
        <v>373.33</v>
      </c>
      <c r="J114">
        <v>0</v>
      </c>
      <c r="K114">
        <v>0</v>
      </c>
      <c r="L114">
        <v>369.25</v>
      </c>
      <c r="M114">
        <v>0</v>
      </c>
      <c r="N114">
        <v>0</v>
      </c>
      <c r="O114">
        <v>742.57999999999993</v>
      </c>
      <c r="P114">
        <v>181.08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70.17</v>
      </c>
      <c r="W114">
        <v>0</v>
      </c>
      <c r="X114">
        <v>20.7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271.95</v>
      </c>
      <c r="AG114">
        <v>470.62999999999994</v>
      </c>
      <c r="AH114">
        <v>61.88</v>
      </c>
      <c r="AI114">
        <v>31.11</v>
      </c>
      <c r="AJ114" s="3">
        <f t="shared" si="6"/>
        <v>15.555416666666666</v>
      </c>
      <c r="AK114">
        <v>0</v>
      </c>
      <c r="AL114">
        <v>82.8</v>
      </c>
    </row>
    <row r="115" spans="1:38" x14ac:dyDescent="0.25">
      <c r="A115" t="s">
        <v>165</v>
      </c>
      <c r="B115" t="s">
        <v>50</v>
      </c>
      <c r="C115" t="s">
        <v>39</v>
      </c>
      <c r="D115" s="5">
        <v>721.55</v>
      </c>
      <c r="E115" s="5"/>
      <c r="F115" s="5">
        <f t="shared" si="4"/>
        <v>0</v>
      </c>
      <c r="G115">
        <f t="shared" si="5"/>
        <v>721.55</v>
      </c>
      <c r="H115">
        <v>470</v>
      </c>
      <c r="J115">
        <v>0</v>
      </c>
      <c r="K115">
        <v>60.13</v>
      </c>
      <c r="L115">
        <v>251.55</v>
      </c>
      <c r="M115">
        <v>0</v>
      </c>
      <c r="N115">
        <v>0</v>
      </c>
      <c r="O115">
        <v>781.68000000000006</v>
      </c>
      <c r="P115">
        <v>212.77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68.19</v>
      </c>
      <c r="W115">
        <v>0</v>
      </c>
      <c r="X115">
        <v>24.150000000000002</v>
      </c>
      <c r="Y115">
        <v>0</v>
      </c>
      <c r="Z115">
        <v>0</v>
      </c>
      <c r="AA115">
        <v>0</v>
      </c>
      <c r="AB115">
        <v>33.18</v>
      </c>
      <c r="AC115">
        <v>0</v>
      </c>
      <c r="AD115">
        <v>92.86</v>
      </c>
      <c r="AE115">
        <v>0</v>
      </c>
      <c r="AF115">
        <v>431.15000000000003</v>
      </c>
      <c r="AG115">
        <v>350.53000000000003</v>
      </c>
      <c r="AH115">
        <v>60.13</v>
      </c>
      <c r="AI115">
        <v>33.33</v>
      </c>
      <c r="AJ115" s="3">
        <f t="shared" si="6"/>
        <v>19.583333333333332</v>
      </c>
      <c r="AK115">
        <v>60.13</v>
      </c>
      <c r="AL115">
        <v>80.45</v>
      </c>
    </row>
    <row r="116" spans="1:38" x14ac:dyDescent="0.25">
      <c r="A116" t="s">
        <v>166</v>
      </c>
      <c r="B116" t="s">
        <v>47</v>
      </c>
      <c r="C116" t="s">
        <v>48</v>
      </c>
      <c r="D116" s="5">
        <v>2000</v>
      </c>
      <c r="E116" s="5"/>
      <c r="F116" s="5">
        <f t="shared" si="4"/>
        <v>0</v>
      </c>
      <c r="G116">
        <f t="shared" si="5"/>
        <v>2000</v>
      </c>
      <c r="H116">
        <v>2000</v>
      </c>
      <c r="J116">
        <v>0</v>
      </c>
      <c r="K116">
        <v>166.66</v>
      </c>
      <c r="L116">
        <v>0</v>
      </c>
      <c r="M116">
        <v>0</v>
      </c>
      <c r="N116">
        <v>0</v>
      </c>
      <c r="O116">
        <v>2166.66</v>
      </c>
      <c r="P116">
        <v>905.4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189</v>
      </c>
      <c r="W116">
        <v>0</v>
      </c>
      <c r="X116">
        <v>8.0500000000000007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100</v>
      </c>
      <c r="AF116">
        <v>1202.45</v>
      </c>
      <c r="AG116">
        <v>964.20999999999981</v>
      </c>
      <c r="AH116">
        <v>166.67</v>
      </c>
      <c r="AI116">
        <v>33.33</v>
      </c>
      <c r="AJ116" s="3">
        <f t="shared" si="6"/>
        <v>83.333333333333329</v>
      </c>
      <c r="AK116">
        <v>166.67</v>
      </c>
      <c r="AL116">
        <v>223</v>
      </c>
    </row>
    <row r="117" spans="1:38" x14ac:dyDescent="0.25">
      <c r="A117" t="s">
        <v>167</v>
      </c>
      <c r="B117" t="s">
        <v>44</v>
      </c>
      <c r="C117" t="s">
        <v>39</v>
      </c>
      <c r="D117" s="5">
        <v>660.52</v>
      </c>
      <c r="E117" s="5"/>
      <c r="F117" s="5">
        <f t="shared" si="4"/>
        <v>0</v>
      </c>
      <c r="G117">
        <f t="shared" si="5"/>
        <v>660.52</v>
      </c>
      <c r="H117">
        <v>400</v>
      </c>
      <c r="J117">
        <v>0</v>
      </c>
      <c r="K117">
        <v>0</v>
      </c>
      <c r="L117">
        <v>260.52</v>
      </c>
      <c r="M117">
        <v>0</v>
      </c>
      <c r="N117">
        <v>0</v>
      </c>
      <c r="O117">
        <v>660.52</v>
      </c>
      <c r="P117">
        <v>181.08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62.42</v>
      </c>
      <c r="W117">
        <v>0</v>
      </c>
      <c r="X117">
        <v>18.399999999999999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261.89999999999998</v>
      </c>
      <c r="AG117">
        <v>398.62</v>
      </c>
      <c r="AH117">
        <v>55.04</v>
      </c>
      <c r="AI117">
        <v>33.33</v>
      </c>
      <c r="AJ117" s="3">
        <f t="shared" si="6"/>
        <v>16.666666666666668</v>
      </c>
      <c r="AK117">
        <v>55.04</v>
      </c>
      <c r="AL117">
        <v>73.650000000000006</v>
      </c>
    </row>
    <row r="118" spans="1:38" x14ac:dyDescent="0.25">
      <c r="A118" t="s">
        <v>168</v>
      </c>
      <c r="B118" t="s">
        <v>113</v>
      </c>
      <c r="C118" t="s">
        <v>97</v>
      </c>
      <c r="D118" s="5">
        <v>1506.38</v>
      </c>
      <c r="E118" s="5"/>
      <c r="F118" s="5">
        <f t="shared" si="4"/>
        <v>0</v>
      </c>
      <c r="G118">
        <f t="shared" si="5"/>
        <v>1506.38</v>
      </c>
      <c r="H118">
        <v>950</v>
      </c>
      <c r="J118">
        <v>0</v>
      </c>
      <c r="K118">
        <v>125.53</v>
      </c>
      <c r="L118">
        <v>556.38</v>
      </c>
      <c r="M118">
        <v>0</v>
      </c>
      <c r="N118">
        <v>0</v>
      </c>
      <c r="O118">
        <v>1631.9099999999999</v>
      </c>
      <c r="P118">
        <v>430.07</v>
      </c>
      <c r="Q118">
        <v>0</v>
      </c>
      <c r="R118">
        <v>0</v>
      </c>
      <c r="S118">
        <v>0</v>
      </c>
      <c r="T118">
        <v>51.37</v>
      </c>
      <c r="U118">
        <v>0</v>
      </c>
      <c r="V118">
        <v>142.35</v>
      </c>
      <c r="W118">
        <v>0</v>
      </c>
      <c r="X118">
        <v>2.2999999999999998</v>
      </c>
      <c r="Y118">
        <v>0</v>
      </c>
      <c r="Z118">
        <v>0</v>
      </c>
      <c r="AA118">
        <v>0</v>
      </c>
      <c r="AB118">
        <v>0</v>
      </c>
      <c r="AC118">
        <v>344.59</v>
      </c>
      <c r="AD118">
        <v>76.27</v>
      </c>
      <c r="AE118">
        <v>0</v>
      </c>
      <c r="AF118">
        <v>1046.9499999999998</v>
      </c>
      <c r="AG118">
        <v>584.96</v>
      </c>
      <c r="AH118">
        <v>125.53</v>
      </c>
      <c r="AI118">
        <v>33.33</v>
      </c>
      <c r="AJ118" s="3">
        <f t="shared" si="6"/>
        <v>39.583333333333336</v>
      </c>
      <c r="AK118">
        <v>125.53</v>
      </c>
      <c r="AL118">
        <v>167.96</v>
      </c>
    </row>
    <row r="119" spans="1:38" x14ac:dyDescent="0.25">
      <c r="A119" t="s">
        <v>169</v>
      </c>
      <c r="B119" t="s">
        <v>170</v>
      </c>
      <c r="C119" t="s">
        <v>39</v>
      </c>
      <c r="D119" s="5">
        <v>588.41999999999996</v>
      </c>
      <c r="E119" s="5"/>
      <c r="F119" s="5">
        <f t="shared" si="4"/>
        <v>0</v>
      </c>
      <c r="G119">
        <f t="shared" si="5"/>
        <v>588.41999999999996</v>
      </c>
      <c r="H119">
        <v>450</v>
      </c>
      <c r="J119">
        <v>0</v>
      </c>
      <c r="K119">
        <v>0</v>
      </c>
      <c r="L119">
        <v>138.41999999999999</v>
      </c>
      <c r="M119">
        <v>0</v>
      </c>
      <c r="N119">
        <v>0</v>
      </c>
      <c r="O119">
        <v>588.41999999999996</v>
      </c>
      <c r="P119">
        <v>203.72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55.61</v>
      </c>
      <c r="W119">
        <v>0</v>
      </c>
      <c r="X119">
        <v>24.150000000000002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102.83</v>
      </c>
      <c r="AE119">
        <v>0</v>
      </c>
      <c r="AF119">
        <v>386.30999999999995</v>
      </c>
      <c r="AG119">
        <v>202.11</v>
      </c>
      <c r="AH119">
        <v>49.04</v>
      </c>
      <c r="AI119">
        <v>33.33</v>
      </c>
      <c r="AJ119" s="3">
        <f t="shared" si="6"/>
        <v>18.75</v>
      </c>
      <c r="AK119">
        <v>49.04</v>
      </c>
      <c r="AL119">
        <v>65.61</v>
      </c>
    </row>
    <row r="120" spans="1:38" x14ac:dyDescent="0.25">
      <c r="A120" t="s">
        <v>171</v>
      </c>
      <c r="B120" t="s">
        <v>44</v>
      </c>
      <c r="C120" t="s">
        <v>39</v>
      </c>
      <c r="D120" s="5">
        <v>905.18</v>
      </c>
      <c r="E120" s="5"/>
      <c r="F120" s="5">
        <f t="shared" si="4"/>
        <v>0</v>
      </c>
      <c r="G120">
        <f t="shared" si="5"/>
        <v>905.18000000000006</v>
      </c>
      <c r="H120">
        <v>600</v>
      </c>
      <c r="J120">
        <v>0</v>
      </c>
      <c r="K120">
        <v>75.430000000000007</v>
      </c>
      <c r="L120">
        <v>305.18</v>
      </c>
      <c r="M120">
        <v>0</v>
      </c>
      <c r="N120">
        <v>0</v>
      </c>
      <c r="O120">
        <v>980.61</v>
      </c>
      <c r="P120">
        <v>271.62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85.54</v>
      </c>
      <c r="W120">
        <v>0</v>
      </c>
      <c r="X120">
        <v>18.399999999999999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159.16999999999999</v>
      </c>
      <c r="AE120">
        <v>0</v>
      </c>
      <c r="AF120">
        <v>534.73</v>
      </c>
      <c r="AG120">
        <v>445.88</v>
      </c>
      <c r="AH120">
        <v>75.430000000000007</v>
      </c>
      <c r="AI120">
        <v>33.33</v>
      </c>
      <c r="AJ120" s="3">
        <f t="shared" si="6"/>
        <v>25</v>
      </c>
      <c r="AK120">
        <v>75.430000000000007</v>
      </c>
      <c r="AL120">
        <v>100.93</v>
      </c>
    </row>
    <row r="121" spans="1:38" x14ac:dyDescent="0.25">
      <c r="A121" t="s">
        <v>172</v>
      </c>
      <c r="B121" t="s">
        <v>44</v>
      </c>
      <c r="C121" t="s">
        <v>39</v>
      </c>
      <c r="D121" s="5">
        <v>678.91</v>
      </c>
      <c r="E121" s="5"/>
      <c r="F121" s="5">
        <f t="shared" si="4"/>
        <v>0</v>
      </c>
      <c r="G121">
        <f t="shared" si="5"/>
        <v>678.91000000000008</v>
      </c>
      <c r="H121">
        <v>400</v>
      </c>
      <c r="J121">
        <v>0</v>
      </c>
      <c r="K121">
        <v>0</v>
      </c>
      <c r="L121">
        <v>278.91000000000003</v>
      </c>
      <c r="M121">
        <v>0</v>
      </c>
      <c r="N121">
        <v>0</v>
      </c>
      <c r="O121">
        <v>678.91000000000008</v>
      </c>
      <c r="P121">
        <v>181.08</v>
      </c>
      <c r="Q121">
        <v>0</v>
      </c>
      <c r="R121">
        <v>0</v>
      </c>
      <c r="S121">
        <v>0</v>
      </c>
      <c r="T121">
        <v>23.15</v>
      </c>
      <c r="U121">
        <v>0</v>
      </c>
      <c r="V121">
        <v>64.16</v>
      </c>
      <c r="W121">
        <v>0</v>
      </c>
      <c r="X121">
        <v>20.7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289.08999999999997</v>
      </c>
      <c r="AG121">
        <v>389.82000000000011</v>
      </c>
      <c r="AH121">
        <v>56.58</v>
      </c>
      <c r="AI121">
        <v>33.33</v>
      </c>
      <c r="AJ121" s="3">
        <f t="shared" si="6"/>
        <v>16.666666666666668</v>
      </c>
      <c r="AK121">
        <v>56.58</v>
      </c>
      <c r="AL121">
        <v>75.7</v>
      </c>
    </row>
    <row r="122" spans="1:38" x14ac:dyDescent="0.25">
      <c r="A122" t="s">
        <v>173</v>
      </c>
      <c r="B122" t="s">
        <v>47</v>
      </c>
      <c r="C122" t="s">
        <v>48</v>
      </c>
      <c r="D122" s="5">
        <v>668.69</v>
      </c>
      <c r="E122" s="5"/>
      <c r="F122" s="5">
        <f t="shared" si="4"/>
        <v>0</v>
      </c>
      <c r="G122">
        <f t="shared" si="5"/>
        <v>668.69</v>
      </c>
      <c r="H122">
        <v>400</v>
      </c>
      <c r="J122">
        <v>0</v>
      </c>
      <c r="K122">
        <v>55.72</v>
      </c>
      <c r="L122">
        <v>268.69</v>
      </c>
      <c r="M122">
        <v>0</v>
      </c>
      <c r="N122">
        <v>0</v>
      </c>
      <c r="O122">
        <v>724.41</v>
      </c>
      <c r="P122">
        <v>181.08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63.19</v>
      </c>
      <c r="W122">
        <v>0</v>
      </c>
      <c r="X122">
        <v>24.150000000000002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47.07</v>
      </c>
      <c r="AE122">
        <v>50</v>
      </c>
      <c r="AF122">
        <v>365.49</v>
      </c>
      <c r="AG122">
        <v>358.91999999999996</v>
      </c>
      <c r="AH122">
        <v>55.72</v>
      </c>
      <c r="AI122">
        <v>33.33</v>
      </c>
      <c r="AJ122" s="3">
        <f t="shared" si="6"/>
        <v>16.666666666666668</v>
      </c>
      <c r="AK122">
        <v>55.72</v>
      </c>
      <c r="AL122">
        <v>74.56</v>
      </c>
    </row>
    <row r="123" spans="1:38" x14ac:dyDescent="0.25">
      <c r="A123" t="s">
        <v>174</v>
      </c>
      <c r="B123" t="s">
        <v>97</v>
      </c>
      <c r="C123" t="s">
        <v>97</v>
      </c>
      <c r="D123" s="5">
        <v>3117.64</v>
      </c>
      <c r="E123" s="5"/>
      <c r="F123" s="5">
        <f t="shared" si="4"/>
        <v>0</v>
      </c>
      <c r="G123">
        <f t="shared" si="5"/>
        <v>3117.64</v>
      </c>
      <c r="H123">
        <v>500</v>
      </c>
      <c r="I123">
        <v>247.37</v>
      </c>
      <c r="J123">
        <v>2617.64</v>
      </c>
      <c r="K123">
        <v>0</v>
      </c>
      <c r="L123">
        <v>0</v>
      </c>
      <c r="M123">
        <v>0</v>
      </c>
      <c r="N123">
        <v>0</v>
      </c>
      <c r="O123">
        <v>3365.0099999999998</v>
      </c>
      <c r="P123">
        <v>2390.37</v>
      </c>
      <c r="Q123">
        <v>0</v>
      </c>
      <c r="R123">
        <v>247.37</v>
      </c>
      <c r="S123">
        <v>6.25</v>
      </c>
      <c r="T123">
        <v>0</v>
      </c>
      <c r="U123">
        <v>0</v>
      </c>
      <c r="V123">
        <v>294.62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176.69</v>
      </c>
      <c r="AE123">
        <v>200</v>
      </c>
      <c r="AF123">
        <v>3315.2999999999997</v>
      </c>
      <c r="AG123">
        <v>49.710000000000036</v>
      </c>
      <c r="AH123">
        <v>259.81</v>
      </c>
      <c r="AI123">
        <v>33.33</v>
      </c>
      <c r="AJ123" s="3">
        <f t="shared" si="6"/>
        <v>20.833333333333332</v>
      </c>
      <c r="AK123">
        <v>41.67</v>
      </c>
      <c r="AL123">
        <v>55.75</v>
      </c>
    </row>
    <row r="124" spans="1:38" x14ac:dyDescent="0.25">
      <c r="A124" t="s">
        <v>175</v>
      </c>
      <c r="B124" t="s">
        <v>69</v>
      </c>
      <c r="C124" t="s">
        <v>39</v>
      </c>
      <c r="D124" s="5">
        <v>665.35</v>
      </c>
      <c r="E124" s="5"/>
      <c r="F124" s="5">
        <f t="shared" si="4"/>
        <v>0</v>
      </c>
      <c r="G124">
        <f t="shared" si="5"/>
        <v>665.35</v>
      </c>
      <c r="H124">
        <v>400</v>
      </c>
      <c r="J124">
        <v>0</v>
      </c>
      <c r="K124">
        <v>0</v>
      </c>
      <c r="L124">
        <v>265.35000000000002</v>
      </c>
      <c r="M124">
        <v>0</v>
      </c>
      <c r="N124">
        <v>0</v>
      </c>
      <c r="O124">
        <v>665.35</v>
      </c>
      <c r="P124">
        <v>181.08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62.88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243.96</v>
      </c>
      <c r="AG124">
        <v>421.39</v>
      </c>
      <c r="AH124">
        <v>55.45</v>
      </c>
      <c r="AI124">
        <v>33.33</v>
      </c>
      <c r="AJ124" s="3">
        <f t="shared" si="6"/>
        <v>16.666666666666668</v>
      </c>
      <c r="AK124">
        <v>55.45</v>
      </c>
      <c r="AL124">
        <v>74.19</v>
      </c>
    </row>
    <row r="125" spans="1:38" x14ac:dyDescent="0.25">
      <c r="A125" t="s">
        <v>176</v>
      </c>
      <c r="B125" t="s">
        <v>41</v>
      </c>
      <c r="C125" t="s">
        <v>39</v>
      </c>
      <c r="D125" s="5">
        <v>739.01</v>
      </c>
      <c r="E125" s="5"/>
      <c r="F125" s="5">
        <f t="shared" si="4"/>
        <v>0</v>
      </c>
      <c r="G125">
        <f t="shared" si="5"/>
        <v>739.01</v>
      </c>
      <c r="H125">
        <v>400</v>
      </c>
      <c r="J125">
        <v>0</v>
      </c>
      <c r="K125">
        <v>0</v>
      </c>
      <c r="L125">
        <v>339.01</v>
      </c>
      <c r="M125">
        <v>0</v>
      </c>
      <c r="N125">
        <v>0</v>
      </c>
      <c r="O125">
        <v>739.01</v>
      </c>
      <c r="P125">
        <v>181.08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69.84</v>
      </c>
      <c r="W125">
        <v>0</v>
      </c>
      <c r="X125">
        <v>21.85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51.33</v>
      </c>
      <c r="AE125">
        <v>0</v>
      </c>
      <c r="AF125">
        <v>324.10000000000002</v>
      </c>
      <c r="AG125">
        <v>414.90999999999997</v>
      </c>
      <c r="AH125">
        <v>61.58</v>
      </c>
      <c r="AI125">
        <v>33.33</v>
      </c>
      <c r="AJ125" s="3">
        <f t="shared" si="6"/>
        <v>16.666666666666668</v>
      </c>
      <c r="AK125">
        <v>61.58</v>
      </c>
      <c r="AL125">
        <v>82.4</v>
      </c>
    </row>
    <row r="126" spans="1:38" x14ac:dyDescent="0.25">
      <c r="A126" t="s">
        <v>177</v>
      </c>
      <c r="B126" t="s">
        <v>66</v>
      </c>
      <c r="C126" t="s">
        <v>39</v>
      </c>
      <c r="D126" s="5">
        <v>568.25</v>
      </c>
      <c r="E126" s="5"/>
      <c r="F126" s="5">
        <f t="shared" si="4"/>
        <v>0</v>
      </c>
      <c r="G126">
        <f t="shared" si="5"/>
        <v>568.25</v>
      </c>
      <c r="H126">
        <v>400</v>
      </c>
      <c r="J126">
        <v>0</v>
      </c>
      <c r="K126">
        <v>47.35</v>
      </c>
      <c r="L126">
        <v>168.25</v>
      </c>
      <c r="M126">
        <v>0</v>
      </c>
      <c r="N126">
        <v>0</v>
      </c>
      <c r="O126">
        <v>615.6</v>
      </c>
      <c r="P126">
        <v>181.08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53.7</v>
      </c>
      <c r="W126">
        <v>0</v>
      </c>
      <c r="X126">
        <v>24.150000000000002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205.45</v>
      </c>
      <c r="AE126">
        <v>0</v>
      </c>
      <c r="AF126">
        <v>464.38</v>
      </c>
      <c r="AG126">
        <v>151.22000000000003</v>
      </c>
      <c r="AH126">
        <v>47.35</v>
      </c>
      <c r="AI126">
        <v>33.33</v>
      </c>
      <c r="AJ126" s="3">
        <f t="shared" si="6"/>
        <v>16.666666666666668</v>
      </c>
      <c r="AK126">
        <v>47.35</v>
      </c>
      <c r="AL126">
        <v>63.36</v>
      </c>
    </row>
    <row r="127" spans="1:38" x14ac:dyDescent="0.25">
      <c r="A127" t="s">
        <v>178</v>
      </c>
      <c r="B127" t="s">
        <v>97</v>
      </c>
      <c r="C127" t="s">
        <v>97</v>
      </c>
      <c r="D127" s="5">
        <v>437.33</v>
      </c>
      <c r="E127" s="5"/>
      <c r="F127" s="5">
        <f t="shared" si="4"/>
        <v>0</v>
      </c>
      <c r="G127">
        <f t="shared" si="5"/>
        <v>437.33</v>
      </c>
      <c r="H127">
        <v>408</v>
      </c>
      <c r="J127">
        <v>0</v>
      </c>
      <c r="K127">
        <v>0</v>
      </c>
      <c r="L127">
        <v>29.33</v>
      </c>
      <c r="M127">
        <v>0</v>
      </c>
      <c r="N127">
        <v>0</v>
      </c>
      <c r="O127">
        <v>437.33</v>
      </c>
      <c r="P127">
        <v>184.7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41.33</v>
      </c>
      <c r="W127">
        <v>0</v>
      </c>
      <c r="X127">
        <v>4.5999999999999996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230.62999999999997</v>
      </c>
      <c r="AG127">
        <v>206.70000000000002</v>
      </c>
      <c r="AH127">
        <v>36.44</v>
      </c>
      <c r="AI127">
        <v>33.33</v>
      </c>
      <c r="AJ127" s="3">
        <f t="shared" si="6"/>
        <v>17</v>
      </c>
      <c r="AK127">
        <v>0</v>
      </c>
      <c r="AL127">
        <v>48.76</v>
      </c>
    </row>
    <row r="128" spans="1:38" x14ac:dyDescent="0.25">
      <c r="A128" t="s">
        <v>179</v>
      </c>
      <c r="B128" t="s">
        <v>50</v>
      </c>
      <c r="C128" t="s">
        <v>39</v>
      </c>
      <c r="D128" s="5">
        <v>525.05999999999995</v>
      </c>
      <c r="E128" s="5"/>
      <c r="F128" s="5">
        <f t="shared" si="4"/>
        <v>0</v>
      </c>
      <c r="G128">
        <f t="shared" si="5"/>
        <v>525.05999999999995</v>
      </c>
      <c r="H128">
        <v>400</v>
      </c>
      <c r="J128">
        <v>0</v>
      </c>
      <c r="K128">
        <v>43.75</v>
      </c>
      <c r="L128">
        <v>125.06</v>
      </c>
      <c r="M128">
        <v>0</v>
      </c>
      <c r="N128">
        <v>0</v>
      </c>
      <c r="O128">
        <v>568.80999999999995</v>
      </c>
      <c r="P128">
        <v>181.08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49.62</v>
      </c>
      <c r="W128">
        <v>0</v>
      </c>
      <c r="X128">
        <v>23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253.70000000000002</v>
      </c>
      <c r="AG128">
        <v>315.1099999999999</v>
      </c>
      <c r="AH128">
        <v>43.76</v>
      </c>
      <c r="AI128">
        <v>33.33</v>
      </c>
      <c r="AJ128" s="3">
        <f t="shared" si="6"/>
        <v>16.666666666666668</v>
      </c>
      <c r="AK128">
        <v>43.76</v>
      </c>
      <c r="AL128">
        <v>58.54</v>
      </c>
    </row>
    <row r="129" spans="1:38" x14ac:dyDescent="0.25">
      <c r="A129" t="s">
        <v>180</v>
      </c>
      <c r="B129" t="s">
        <v>75</v>
      </c>
      <c r="C129" t="s">
        <v>48</v>
      </c>
      <c r="D129" s="5">
        <v>600</v>
      </c>
      <c r="E129" s="5">
        <f t="shared" si="7"/>
        <v>-97.200000000000017</v>
      </c>
      <c r="F129" s="6">
        <f t="shared" si="4"/>
        <v>-450</v>
      </c>
      <c r="G129">
        <f t="shared" si="5"/>
        <v>150</v>
      </c>
      <c r="H129">
        <v>150</v>
      </c>
      <c r="J129">
        <v>0</v>
      </c>
      <c r="K129">
        <v>50</v>
      </c>
      <c r="L129">
        <v>0</v>
      </c>
      <c r="M129">
        <v>0</v>
      </c>
      <c r="N129">
        <v>0</v>
      </c>
      <c r="O129">
        <v>200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14.18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107.28999999999999</v>
      </c>
      <c r="AE129">
        <v>0</v>
      </c>
      <c r="AF129">
        <v>121.47</v>
      </c>
      <c r="AG129">
        <v>78.53</v>
      </c>
      <c r="AH129">
        <v>12.5</v>
      </c>
      <c r="AI129">
        <v>33.33</v>
      </c>
      <c r="AJ129" s="3">
        <f t="shared" si="6"/>
        <v>6.25</v>
      </c>
      <c r="AK129">
        <v>12.5</v>
      </c>
      <c r="AL129">
        <v>16.73</v>
      </c>
    </row>
    <row r="130" spans="1:38" x14ac:dyDescent="0.25">
      <c r="A130" t="s">
        <v>181</v>
      </c>
      <c r="B130" t="s">
        <v>97</v>
      </c>
      <c r="C130" t="s">
        <v>97</v>
      </c>
      <c r="D130" s="5">
        <v>1200</v>
      </c>
      <c r="E130" s="5"/>
      <c r="F130" s="5">
        <f t="shared" si="4"/>
        <v>0</v>
      </c>
      <c r="G130">
        <f t="shared" si="5"/>
        <v>1200</v>
      </c>
      <c r="H130">
        <v>1200</v>
      </c>
      <c r="J130">
        <v>0</v>
      </c>
      <c r="K130">
        <v>100</v>
      </c>
      <c r="L130">
        <v>0</v>
      </c>
      <c r="M130">
        <v>0</v>
      </c>
      <c r="N130">
        <v>0</v>
      </c>
      <c r="O130">
        <v>1300</v>
      </c>
      <c r="P130">
        <v>536.99</v>
      </c>
      <c r="Q130">
        <v>0</v>
      </c>
      <c r="R130">
        <v>0</v>
      </c>
      <c r="S130">
        <v>6.25</v>
      </c>
      <c r="T130">
        <v>0</v>
      </c>
      <c r="U130">
        <v>0</v>
      </c>
      <c r="V130">
        <v>113.4</v>
      </c>
      <c r="W130">
        <v>0</v>
      </c>
      <c r="X130">
        <v>39.1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59.23</v>
      </c>
      <c r="AE130">
        <v>0</v>
      </c>
      <c r="AF130">
        <v>754.97</v>
      </c>
      <c r="AG130">
        <v>545.03</v>
      </c>
      <c r="AH130">
        <v>100</v>
      </c>
      <c r="AI130">
        <v>33.33</v>
      </c>
      <c r="AJ130" s="3">
        <f t="shared" si="6"/>
        <v>50</v>
      </c>
      <c r="AK130">
        <v>100</v>
      </c>
      <c r="AL130">
        <v>133.80000000000001</v>
      </c>
    </row>
    <row r="131" spans="1:38" x14ac:dyDescent="0.25">
      <c r="A131" t="s">
        <v>182</v>
      </c>
      <c r="B131" t="s">
        <v>47</v>
      </c>
      <c r="C131" t="s">
        <v>48</v>
      </c>
      <c r="D131" s="5">
        <v>800</v>
      </c>
      <c r="E131" s="5"/>
      <c r="F131" s="5">
        <f t="shared" si="4"/>
        <v>0</v>
      </c>
      <c r="G131">
        <f t="shared" si="5"/>
        <v>800</v>
      </c>
      <c r="H131">
        <v>800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800</v>
      </c>
      <c r="P131">
        <v>362.16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75.599999999999994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437.76</v>
      </c>
      <c r="AG131">
        <v>362.24</v>
      </c>
      <c r="AH131">
        <v>66.67</v>
      </c>
      <c r="AI131">
        <v>33.33</v>
      </c>
      <c r="AJ131" s="3">
        <f t="shared" si="6"/>
        <v>33.333333333333336</v>
      </c>
      <c r="AK131">
        <v>66.67</v>
      </c>
      <c r="AL131">
        <v>89.2</v>
      </c>
    </row>
    <row r="132" spans="1:38" x14ac:dyDescent="0.25">
      <c r="A132" t="s">
        <v>183</v>
      </c>
      <c r="B132" t="s">
        <v>113</v>
      </c>
      <c r="C132" t="s">
        <v>97</v>
      </c>
      <c r="D132" s="5">
        <v>838.17</v>
      </c>
      <c r="E132" s="5"/>
      <c r="F132" s="5">
        <f t="shared" si="4"/>
        <v>0</v>
      </c>
      <c r="G132">
        <f t="shared" si="5"/>
        <v>838.17000000000007</v>
      </c>
      <c r="H132">
        <v>550</v>
      </c>
      <c r="J132">
        <v>0</v>
      </c>
      <c r="K132">
        <v>69.84</v>
      </c>
      <c r="L132">
        <v>288.17</v>
      </c>
      <c r="M132">
        <v>0</v>
      </c>
      <c r="N132">
        <v>0</v>
      </c>
      <c r="O132">
        <v>908.01</v>
      </c>
      <c r="P132">
        <v>248.99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79.209999999999994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150</v>
      </c>
      <c r="AC132">
        <v>0</v>
      </c>
      <c r="AD132">
        <v>0</v>
      </c>
      <c r="AE132">
        <v>0</v>
      </c>
      <c r="AF132">
        <v>478.2</v>
      </c>
      <c r="AG132">
        <v>429.81</v>
      </c>
      <c r="AH132">
        <v>69.849999999999994</v>
      </c>
      <c r="AI132">
        <v>33.33</v>
      </c>
      <c r="AJ132" s="3">
        <f t="shared" si="6"/>
        <v>22.916666666666668</v>
      </c>
      <c r="AK132">
        <v>69.849999999999994</v>
      </c>
      <c r="AL132">
        <v>93.46</v>
      </c>
    </row>
    <row r="133" spans="1:38" x14ac:dyDescent="0.25">
      <c r="A133" t="s">
        <v>184</v>
      </c>
      <c r="B133" t="s">
        <v>41</v>
      </c>
      <c r="C133" t="s">
        <v>39</v>
      </c>
      <c r="D133" s="5">
        <v>562.4</v>
      </c>
      <c r="E133" s="5"/>
      <c r="F133" s="5">
        <f t="shared" si="4"/>
        <v>0</v>
      </c>
      <c r="G133">
        <f t="shared" si="5"/>
        <v>562.4</v>
      </c>
      <c r="H133">
        <v>500</v>
      </c>
      <c r="J133">
        <v>0</v>
      </c>
      <c r="K133">
        <v>0</v>
      </c>
      <c r="L133">
        <v>62.4</v>
      </c>
      <c r="M133">
        <v>0</v>
      </c>
      <c r="N133">
        <v>0</v>
      </c>
      <c r="O133">
        <v>562.4</v>
      </c>
      <c r="P133">
        <v>226.35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53.15</v>
      </c>
      <c r="W133">
        <v>0</v>
      </c>
      <c r="X133">
        <v>18.399999999999999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297.89999999999998</v>
      </c>
      <c r="AG133">
        <v>264.5</v>
      </c>
      <c r="AH133">
        <v>46.87</v>
      </c>
      <c r="AI133">
        <v>33.33</v>
      </c>
      <c r="AJ133" s="3">
        <f t="shared" si="6"/>
        <v>20.833333333333332</v>
      </c>
      <c r="AK133">
        <v>0</v>
      </c>
      <c r="AL133">
        <v>62.71</v>
      </c>
    </row>
    <row r="134" spans="1:38" x14ac:dyDescent="0.25">
      <c r="A134" t="s">
        <v>185</v>
      </c>
      <c r="B134" t="s">
        <v>161</v>
      </c>
      <c r="C134" t="s">
        <v>39</v>
      </c>
      <c r="D134" s="5">
        <v>583.49</v>
      </c>
      <c r="E134" s="5"/>
      <c r="F134" s="5">
        <f t="shared" si="4"/>
        <v>0</v>
      </c>
      <c r="G134">
        <f t="shared" si="5"/>
        <v>583.49</v>
      </c>
      <c r="H134">
        <v>430</v>
      </c>
      <c r="J134">
        <v>0</v>
      </c>
      <c r="K134">
        <v>0</v>
      </c>
      <c r="L134">
        <v>153.49</v>
      </c>
      <c r="M134">
        <v>0</v>
      </c>
      <c r="N134">
        <v>0</v>
      </c>
      <c r="O134">
        <v>583.49</v>
      </c>
      <c r="P134">
        <v>194.66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55.14</v>
      </c>
      <c r="W134">
        <v>0</v>
      </c>
      <c r="X134">
        <v>13.8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170.01</v>
      </c>
      <c r="AE134">
        <v>50</v>
      </c>
      <c r="AF134">
        <v>483.61</v>
      </c>
      <c r="AG134">
        <v>99.88</v>
      </c>
      <c r="AH134">
        <v>48.62</v>
      </c>
      <c r="AI134">
        <v>33.33</v>
      </c>
      <c r="AJ134" s="3">
        <f t="shared" si="6"/>
        <v>17.916666666666668</v>
      </c>
      <c r="AK134">
        <v>48.62</v>
      </c>
      <c r="AL134">
        <v>65.06</v>
      </c>
    </row>
    <row r="135" spans="1:38" x14ac:dyDescent="0.25">
      <c r="A135" t="s">
        <v>186</v>
      </c>
      <c r="B135" t="s">
        <v>44</v>
      </c>
      <c r="C135" t="s">
        <v>39</v>
      </c>
      <c r="D135" s="5">
        <v>521.92999999999995</v>
      </c>
      <c r="E135" s="5"/>
      <c r="F135" s="5">
        <f t="shared" ref="F135:F148" si="8">+G135-D135</f>
        <v>0</v>
      </c>
      <c r="G135">
        <f t="shared" ref="G135:G148" si="9">+H135+J135+L135+N135</f>
        <v>521.93000000000006</v>
      </c>
      <c r="H135">
        <v>400</v>
      </c>
      <c r="J135">
        <v>0</v>
      </c>
      <c r="K135">
        <v>0</v>
      </c>
      <c r="L135">
        <v>121.93</v>
      </c>
      <c r="M135">
        <v>0</v>
      </c>
      <c r="N135">
        <v>0</v>
      </c>
      <c r="O135">
        <v>521.93000000000006</v>
      </c>
      <c r="P135">
        <v>181.08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49.32</v>
      </c>
      <c r="W135">
        <v>0</v>
      </c>
      <c r="X135">
        <v>23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103.73</v>
      </c>
      <c r="AE135">
        <v>0</v>
      </c>
      <c r="AF135">
        <v>357.13</v>
      </c>
      <c r="AG135">
        <v>164.80000000000007</v>
      </c>
      <c r="AH135">
        <v>43.49</v>
      </c>
      <c r="AI135">
        <v>33.33</v>
      </c>
      <c r="AJ135" s="3">
        <f t="shared" ref="AJ135:AJ148" si="10">+H135/24</f>
        <v>16.666666666666668</v>
      </c>
      <c r="AK135">
        <v>43.49</v>
      </c>
      <c r="AL135">
        <v>58.2</v>
      </c>
    </row>
    <row r="136" spans="1:38" x14ac:dyDescent="0.25">
      <c r="A136" t="s">
        <v>187</v>
      </c>
      <c r="B136" t="s">
        <v>55</v>
      </c>
      <c r="C136" t="s">
        <v>39</v>
      </c>
      <c r="D136" s="5">
        <v>943.38</v>
      </c>
      <c r="E136" s="5"/>
      <c r="F136" s="5">
        <f t="shared" si="8"/>
        <v>0</v>
      </c>
      <c r="G136">
        <f t="shared" si="9"/>
        <v>943.38</v>
      </c>
      <c r="H136">
        <v>700</v>
      </c>
      <c r="J136">
        <v>0</v>
      </c>
      <c r="K136">
        <v>0</v>
      </c>
      <c r="L136">
        <v>243.38</v>
      </c>
      <c r="M136">
        <v>0</v>
      </c>
      <c r="N136">
        <v>0</v>
      </c>
      <c r="O136">
        <v>943.38</v>
      </c>
      <c r="P136">
        <v>316.89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89.15</v>
      </c>
      <c r="W136">
        <v>0</v>
      </c>
      <c r="X136">
        <v>9.1999999999999993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146.37</v>
      </c>
      <c r="AE136">
        <v>0</v>
      </c>
      <c r="AF136">
        <v>561.6099999999999</v>
      </c>
      <c r="AG136">
        <v>381.7700000000001</v>
      </c>
      <c r="AH136">
        <v>78.62</v>
      </c>
      <c r="AI136">
        <v>33.33</v>
      </c>
      <c r="AJ136" s="3">
        <f t="shared" si="10"/>
        <v>29.166666666666668</v>
      </c>
      <c r="AK136">
        <v>78.62</v>
      </c>
      <c r="AL136">
        <v>105.19</v>
      </c>
    </row>
    <row r="137" spans="1:38" x14ac:dyDescent="0.25">
      <c r="A137" t="s">
        <v>188</v>
      </c>
      <c r="B137" t="s">
        <v>113</v>
      </c>
      <c r="C137" t="s">
        <v>97</v>
      </c>
      <c r="D137" s="5">
        <v>603.62</v>
      </c>
      <c r="E137" s="5"/>
      <c r="F137" s="5">
        <f t="shared" si="8"/>
        <v>0</v>
      </c>
      <c r="G137">
        <f t="shared" si="9"/>
        <v>603.62</v>
      </c>
      <c r="H137">
        <v>400</v>
      </c>
      <c r="I137">
        <v>22.81</v>
      </c>
      <c r="J137">
        <v>0</v>
      </c>
      <c r="K137">
        <v>0</v>
      </c>
      <c r="L137">
        <v>203.62</v>
      </c>
      <c r="M137">
        <v>0</v>
      </c>
      <c r="N137">
        <v>0</v>
      </c>
      <c r="O137">
        <v>626.43000000000006</v>
      </c>
      <c r="P137">
        <v>203.89000000000001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57.04</v>
      </c>
      <c r="W137">
        <v>0</v>
      </c>
      <c r="X137">
        <v>23</v>
      </c>
      <c r="Y137">
        <v>40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323.93</v>
      </c>
      <c r="AG137">
        <v>302.50000000000006</v>
      </c>
      <c r="AH137">
        <v>50.3</v>
      </c>
      <c r="AI137">
        <v>33.33</v>
      </c>
      <c r="AJ137" s="3">
        <f t="shared" si="10"/>
        <v>16.666666666666668</v>
      </c>
      <c r="AK137">
        <v>0</v>
      </c>
      <c r="AL137">
        <v>67.3</v>
      </c>
    </row>
    <row r="138" spans="1:38" x14ac:dyDescent="0.25">
      <c r="A138" t="s">
        <v>189</v>
      </c>
      <c r="B138" t="s">
        <v>97</v>
      </c>
      <c r="C138" t="s">
        <v>97</v>
      </c>
      <c r="D138" s="5">
        <v>479.61</v>
      </c>
      <c r="E138" s="5"/>
      <c r="F138" s="5">
        <f t="shared" si="8"/>
        <v>0</v>
      </c>
      <c r="G138">
        <f t="shared" si="9"/>
        <v>479.61</v>
      </c>
      <c r="H138">
        <v>450</v>
      </c>
      <c r="J138">
        <v>0</v>
      </c>
      <c r="K138">
        <v>0</v>
      </c>
      <c r="L138">
        <v>29.61</v>
      </c>
      <c r="M138">
        <v>0</v>
      </c>
      <c r="N138">
        <v>0</v>
      </c>
      <c r="O138">
        <v>479.61</v>
      </c>
      <c r="P138">
        <v>203.72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45.32</v>
      </c>
      <c r="W138">
        <v>0</v>
      </c>
      <c r="X138">
        <v>21.85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270.89</v>
      </c>
      <c r="AG138">
        <v>208.72000000000003</v>
      </c>
      <c r="AH138">
        <v>39.97</v>
      </c>
      <c r="AI138">
        <v>33.33</v>
      </c>
      <c r="AJ138" s="3">
        <f t="shared" si="10"/>
        <v>18.75</v>
      </c>
      <c r="AK138">
        <v>0</v>
      </c>
      <c r="AL138">
        <v>53.48</v>
      </c>
    </row>
    <row r="139" spans="1:38" x14ac:dyDescent="0.25">
      <c r="A139" t="s">
        <v>190</v>
      </c>
      <c r="B139" t="s">
        <v>44</v>
      </c>
      <c r="C139" t="s">
        <v>39</v>
      </c>
      <c r="D139" s="5">
        <v>655.07000000000005</v>
      </c>
      <c r="E139" s="5"/>
      <c r="F139" s="5">
        <f t="shared" si="8"/>
        <v>0</v>
      </c>
      <c r="G139">
        <f t="shared" si="9"/>
        <v>655.06999999999994</v>
      </c>
      <c r="H139">
        <v>400</v>
      </c>
      <c r="J139">
        <v>0</v>
      </c>
      <c r="K139">
        <v>54.59</v>
      </c>
      <c r="L139">
        <v>255.07</v>
      </c>
      <c r="M139">
        <v>0</v>
      </c>
      <c r="N139">
        <v>0</v>
      </c>
      <c r="O139">
        <v>709.66</v>
      </c>
      <c r="P139">
        <v>181.08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61.9</v>
      </c>
      <c r="W139">
        <v>0</v>
      </c>
      <c r="X139">
        <v>14.95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37.6</v>
      </c>
      <c r="AE139">
        <v>0</v>
      </c>
      <c r="AF139">
        <v>295.53000000000003</v>
      </c>
      <c r="AG139">
        <v>414.12999999999994</v>
      </c>
      <c r="AH139">
        <v>54.59</v>
      </c>
      <c r="AI139">
        <v>33.33</v>
      </c>
      <c r="AJ139" s="3">
        <f t="shared" si="10"/>
        <v>16.666666666666668</v>
      </c>
      <c r="AK139">
        <v>54.59</v>
      </c>
      <c r="AL139">
        <v>73.040000000000006</v>
      </c>
    </row>
    <row r="140" spans="1:38" x14ac:dyDescent="0.25">
      <c r="A140" t="s">
        <v>191</v>
      </c>
      <c r="B140" t="s">
        <v>69</v>
      </c>
      <c r="C140" t="s">
        <v>39</v>
      </c>
      <c r="D140" s="5">
        <v>526.91999999999996</v>
      </c>
      <c r="E140" s="5"/>
      <c r="F140" s="5">
        <f t="shared" si="8"/>
        <v>0</v>
      </c>
      <c r="G140">
        <f t="shared" si="9"/>
        <v>526.91999999999996</v>
      </c>
      <c r="H140">
        <v>400</v>
      </c>
      <c r="J140">
        <v>0</v>
      </c>
      <c r="K140">
        <v>0</v>
      </c>
      <c r="L140">
        <v>126.92</v>
      </c>
      <c r="M140">
        <v>0</v>
      </c>
      <c r="N140">
        <v>0</v>
      </c>
      <c r="O140">
        <v>526.91999999999996</v>
      </c>
      <c r="P140">
        <v>181.08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49.79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230.87</v>
      </c>
      <c r="AG140">
        <v>296.04999999999995</v>
      </c>
      <c r="AH140">
        <v>43.91</v>
      </c>
      <c r="AI140">
        <v>33.33</v>
      </c>
      <c r="AJ140" s="3">
        <f t="shared" si="10"/>
        <v>16.666666666666668</v>
      </c>
      <c r="AK140">
        <v>43.91</v>
      </c>
      <c r="AL140">
        <v>58.75</v>
      </c>
    </row>
    <row r="141" spans="1:38" x14ac:dyDescent="0.25">
      <c r="A141" t="s">
        <v>192</v>
      </c>
      <c r="B141" t="s">
        <v>113</v>
      </c>
      <c r="C141" t="s">
        <v>97</v>
      </c>
      <c r="D141" s="5">
        <v>935.06</v>
      </c>
      <c r="E141" s="5"/>
      <c r="F141" s="5">
        <f t="shared" si="8"/>
        <v>0</v>
      </c>
      <c r="G141">
        <f t="shared" si="9"/>
        <v>935.06</v>
      </c>
      <c r="H141">
        <v>600</v>
      </c>
      <c r="J141">
        <v>0</v>
      </c>
      <c r="K141">
        <v>0</v>
      </c>
      <c r="L141">
        <v>335.06</v>
      </c>
      <c r="M141">
        <v>0</v>
      </c>
      <c r="N141">
        <v>0</v>
      </c>
      <c r="O141">
        <v>935.06</v>
      </c>
      <c r="P141">
        <v>271.62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88.36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359.98</v>
      </c>
      <c r="AG141">
        <v>575.07999999999993</v>
      </c>
      <c r="AH141">
        <v>77.92</v>
      </c>
      <c r="AI141">
        <v>33.33</v>
      </c>
      <c r="AJ141" s="3">
        <f t="shared" si="10"/>
        <v>25</v>
      </c>
      <c r="AK141">
        <v>77.92</v>
      </c>
      <c r="AL141">
        <v>104.26</v>
      </c>
    </row>
    <row r="142" spans="1:38" x14ac:dyDescent="0.25">
      <c r="A142" t="s">
        <v>193</v>
      </c>
      <c r="B142" t="s">
        <v>66</v>
      </c>
      <c r="C142" t="s">
        <v>39</v>
      </c>
      <c r="D142" s="5">
        <v>698.37</v>
      </c>
      <c r="E142" s="5"/>
      <c r="F142" s="5">
        <f t="shared" si="8"/>
        <v>0</v>
      </c>
      <c r="G142">
        <f t="shared" si="9"/>
        <v>698.37</v>
      </c>
      <c r="H142">
        <v>400</v>
      </c>
      <c r="J142">
        <v>0</v>
      </c>
      <c r="K142">
        <v>58.2</v>
      </c>
      <c r="L142">
        <v>298.37</v>
      </c>
      <c r="M142">
        <v>0</v>
      </c>
      <c r="N142">
        <v>0</v>
      </c>
      <c r="O142">
        <v>756.56999999999994</v>
      </c>
      <c r="P142">
        <v>181.08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66</v>
      </c>
      <c r="W142">
        <v>0</v>
      </c>
      <c r="X142">
        <v>13.8</v>
      </c>
      <c r="Y142">
        <v>0</v>
      </c>
      <c r="Z142">
        <v>0</v>
      </c>
      <c r="AA142">
        <v>0</v>
      </c>
      <c r="AB142">
        <v>122.5</v>
      </c>
      <c r="AC142">
        <v>0</v>
      </c>
      <c r="AD142">
        <v>0</v>
      </c>
      <c r="AE142">
        <v>0</v>
      </c>
      <c r="AF142">
        <v>383.38</v>
      </c>
      <c r="AG142">
        <v>373.18999999999994</v>
      </c>
      <c r="AH142">
        <v>58.2</v>
      </c>
      <c r="AI142">
        <v>33.33</v>
      </c>
      <c r="AJ142" s="3">
        <f t="shared" si="10"/>
        <v>16.666666666666668</v>
      </c>
      <c r="AK142">
        <v>58.2</v>
      </c>
      <c r="AL142">
        <v>77.87</v>
      </c>
    </row>
    <row r="143" spans="1:38" x14ac:dyDescent="0.25">
      <c r="A143" t="s">
        <v>194</v>
      </c>
      <c r="B143" t="s">
        <v>66</v>
      </c>
      <c r="C143" t="s">
        <v>39</v>
      </c>
      <c r="D143" s="5">
        <v>613.76</v>
      </c>
      <c r="E143" s="5"/>
      <c r="F143" s="5">
        <f t="shared" si="8"/>
        <v>0</v>
      </c>
      <c r="G143">
        <f t="shared" si="9"/>
        <v>613.76</v>
      </c>
      <c r="H143">
        <v>400</v>
      </c>
      <c r="J143">
        <v>0</v>
      </c>
      <c r="K143">
        <v>0</v>
      </c>
      <c r="L143">
        <v>213.76</v>
      </c>
      <c r="M143">
        <v>0</v>
      </c>
      <c r="N143">
        <v>0</v>
      </c>
      <c r="O143">
        <v>613.76</v>
      </c>
      <c r="P143">
        <v>181.08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58</v>
      </c>
      <c r="W143">
        <v>0</v>
      </c>
      <c r="X143">
        <v>11.5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102.45</v>
      </c>
      <c r="AE143">
        <v>0</v>
      </c>
      <c r="AF143">
        <v>353.03000000000003</v>
      </c>
      <c r="AG143">
        <v>260.72999999999996</v>
      </c>
      <c r="AH143">
        <v>51.15</v>
      </c>
      <c r="AI143">
        <v>33.33</v>
      </c>
      <c r="AJ143" s="3">
        <f t="shared" si="10"/>
        <v>16.666666666666668</v>
      </c>
      <c r="AK143">
        <v>51.15</v>
      </c>
      <c r="AL143">
        <v>68.430000000000007</v>
      </c>
    </row>
    <row r="144" spans="1:38" x14ac:dyDescent="0.25">
      <c r="A144" t="s">
        <v>195</v>
      </c>
      <c r="B144" t="s">
        <v>66</v>
      </c>
      <c r="C144" t="s">
        <v>39</v>
      </c>
      <c r="D144" s="5">
        <v>400</v>
      </c>
      <c r="E144" s="8">
        <f t="shared" si="7"/>
        <v>-8.64</v>
      </c>
      <c r="F144" s="6">
        <f t="shared" si="8"/>
        <v>-40</v>
      </c>
      <c r="G144">
        <f t="shared" si="9"/>
        <v>360</v>
      </c>
      <c r="H144">
        <v>360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360</v>
      </c>
      <c r="P144">
        <v>181.08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34.020000000000003</v>
      </c>
      <c r="W144">
        <v>0</v>
      </c>
      <c r="X144">
        <v>21.85</v>
      </c>
      <c r="Y144">
        <v>0</v>
      </c>
      <c r="Z144">
        <v>0</v>
      </c>
      <c r="AA144">
        <v>0</v>
      </c>
      <c r="AB144">
        <v>120.73</v>
      </c>
      <c r="AC144">
        <v>0</v>
      </c>
      <c r="AD144">
        <v>0</v>
      </c>
      <c r="AE144">
        <v>0</v>
      </c>
      <c r="AF144">
        <v>357.68</v>
      </c>
      <c r="AG144">
        <v>2.3199999999999932</v>
      </c>
      <c r="AH144">
        <v>30</v>
      </c>
      <c r="AI144">
        <v>33.33</v>
      </c>
      <c r="AJ144" s="3">
        <f t="shared" si="10"/>
        <v>15</v>
      </c>
      <c r="AK144">
        <v>30</v>
      </c>
      <c r="AL144">
        <v>40.14</v>
      </c>
    </row>
    <row r="145" spans="1:38" x14ac:dyDescent="0.25">
      <c r="A145" t="s">
        <v>196</v>
      </c>
      <c r="B145" t="s">
        <v>50</v>
      </c>
      <c r="C145" t="s">
        <v>39</v>
      </c>
      <c r="D145" s="5">
        <v>1190.1099999999999</v>
      </c>
      <c r="E145" s="5"/>
      <c r="F145" s="5">
        <f t="shared" si="8"/>
        <v>0</v>
      </c>
      <c r="G145">
        <f t="shared" si="9"/>
        <v>1190.1100000000001</v>
      </c>
      <c r="H145">
        <v>680</v>
      </c>
      <c r="J145">
        <v>0</v>
      </c>
      <c r="K145">
        <v>99.17</v>
      </c>
      <c r="L145">
        <v>510.11</v>
      </c>
      <c r="M145">
        <v>0</v>
      </c>
      <c r="N145">
        <v>0</v>
      </c>
      <c r="O145">
        <v>1289.28</v>
      </c>
      <c r="P145">
        <v>307.83999999999997</v>
      </c>
      <c r="Q145">
        <v>0</v>
      </c>
      <c r="R145">
        <v>0</v>
      </c>
      <c r="S145">
        <v>0</v>
      </c>
      <c r="T145">
        <v>40.58</v>
      </c>
      <c r="U145">
        <v>0</v>
      </c>
      <c r="V145">
        <v>112.47</v>
      </c>
      <c r="W145">
        <v>0</v>
      </c>
      <c r="X145">
        <v>18.399999999999999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26.29</v>
      </c>
      <c r="AE145">
        <v>0</v>
      </c>
      <c r="AF145">
        <v>505.58</v>
      </c>
      <c r="AG145">
        <v>783.7</v>
      </c>
      <c r="AH145">
        <v>99.18</v>
      </c>
      <c r="AI145">
        <v>33.33</v>
      </c>
      <c r="AJ145" s="3">
        <f t="shared" si="10"/>
        <v>28.333333333333332</v>
      </c>
      <c r="AK145">
        <v>99.18</v>
      </c>
      <c r="AL145">
        <v>132.69999999999999</v>
      </c>
    </row>
    <row r="146" spans="1:38" x14ac:dyDescent="0.25">
      <c r="A146" t="s">
        <v>197</v>
      </c>
      <c r="B146" t="s">
        <v>50</v>
      </c>
      <c r="C146" t="s">
        <v>39</v>
      </c>
      <c r="D146" s="5">
        <v>921.57</v>
      </c>
      <c r="E146" s="5"/>
      <c r="F146" s="5">
        <f t="shared" si="8"/>
        <v>0</v>
      </c>
      <c r="G146">
        <f t="shared" si="9"/>
        <v>921.56999999999994</v>
      </c>
      <c r="H146">
        <v>480</v>
      </c>
      <c r="J146">
        <v>0</v>
      </c>
      <c r="K146">
        <v>0</v>
      </c>
      <c r="L146">
        <v>441.57</v>
      </c>
      <c r="M146">
        <v>0</v>
      </c>
      <c r="N146">
        <v>0</v>
      </c>
      <c r="O146">
        <v>921.56999999999994</v>
      </c>
      <c r="P146">
        <v>217.3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87.09</v>
      </c>
      <c r="W146">
        <v>0</v>
      </c>
      <c r="X146">
        <v>16.100000000000001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42.49</v>
      </c>
      <c r="AE146">
        <v>0</v>
      </c>
      <c r="AF146">
        <v>362.98</v>
      </c>
      <c r="AG146">
        <v>558.58999999999992</v>
      </c>
      <c r="AH146">
        <v>76.8</v>
      </c>
      <c r="AI146">
        <v>33.33</v>
      </c>
      <c r="AJ146" s="3">
        <f t="shared" si="10"/>
        <v>20</v>
      </c>
      <c r="AK146">
        <v>76.8</v>
      </c>
      <c r="AL146">
        <v>102.76</v>
      </c>
    </row>
    <row r="147" spans="1:38" x14ac:dyDescent="0.25">
      <c r="A147" t="s">
        <v>198</v>
      </c>
      <c r="B147" t="s">
        <v>69</v>
      </c>
      <c r="C147" t="s">
        <v>39</v>
      </c>
      <c r="D147" s="5">
        <v>528.59</v>
      </c>
      <c r="E147" s="5">
        <f t="shared" ref="E147" si="11">+F147*21.6%</f>
        <v>-2.8792800000000094</v>
      </c>
      <c r="F147" s="6">
        <f t="shared" si="8"/>
        <v>-13.330000000000041</v>
      </c>
      <c r="G147">
        <f t="shared" si="9"/>
        <v>515.26</v>
      </c>
      <c r="H147">
        <v>386.67</v>
      </c>
      <c r="J147">
        <v>0</v>
      </c>
      <c r="K147">
        <v>0</v>
      </c>
      <c r="L147">
        <v>128.59</v>
      </c>
      <c r="M147">
        <v>0</v>
      </c>
      <c r="N147">
        <v>0</v>
      </c>
      <c r="O147">
        <v>515.26</v>
      </c>
      <c r="P147">
        <v>181.08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48.69</v>
      </c>
      <c r="W147">
        <v>0</v>
      </c>
      <c r="X147">
        <v>18.399999999999999</v>
      </c>
      <c r="Y147">
        <v>0</v>
      </c>
      <c r="Z147">
        <v>0</v>
      </c>
      <c r="AA147">
        <v>0</v>
      </c>
      <c r="AB147">
        <v>0</v>
      </c>
      <c r="AC147">
        <v>180</v>
      </c>
      <c r="AD147">
        <v>84.24</v>
      </c>
      <c r="AE147">
        <v>0</v>
      </c>
      <c r="AF147">
        <v>512.41</v>
      </c>
      <c r="AG147">
        <v>2.8500000000000227</v>
      </c>
      <c r="AH147">
        <v>42.94</v>
      </c>
      <c r="AI147">
        <v>33.33</v>
      </c>
      <c r="AJ147" s="3">
        <f t="shared" si="10"/>
        <v>16.111250000000002</v>
      </c>
      <c r="AK147">
        <v>42.94</v>
      </c>
      <c r="AL147">
        <v>57.45</v>
      </c>
    </row>
    <row r="148" spans="1:38" x14ac:dyDescent="0.25">
      <c r="A148" t="s">
        <v>199</v>
      </c>
      <c r="B148" t="s">
        <v>69</v>
      </c>
      <c r="C148" t="s">
        <v>39</v>
      </c>
      <c r="D148" s="5">
        <v>1237.6199999999999</v>
      </c>
      <c r="E148" s="5"/>
      <c r="F148" s="5">
        <f t="shared" si="8"/>
        <v>0</v>
      </c>
      <c r="G148">
        <f t="shared" si="9"/>
        <v>1237.6200000000001</v>
      </c>
      <c r="H148">
        <v>520</v>
      </c>
      <c r="J148">
        <v>0</v>
      </c>
      <c r="K148">
        <v>0</v>
      </c>
      <c r="L148">
        <v>254.43</v>
      </c>
      <c r="M148">
        <v>0</v>
      </c>
      <c r="N148">
        <v>463.19</v>
      </c>
      <c r="O148">
        <v>1237.6199999999999</v>
      </c>
      <c r="P148">
        <v>235.4</v>
      </c>
      <c r="Q148">
        <v>419.42</v>
      </c>
      <c r="R148">
        <v>0</v>
      </c>
      <c r="S148">
        <v>0</v>
      </c>
      <c r="T148">
        <v>0</v>
      </c>
      <c r="U148">
        <v>0</v>
      </c>
      <c r="V148">
        <v>116.96</v>
      </c>
      <c r="W148">
        <v>0</v>
      </c>
      <c r="X148">
        <v>23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117.94</v>
      </c>
      <c r="AE148">
        <v>0</v>
      </c>
      <c r="AF148">
        <v>912.72</v>
      </c>
      <c r="AG148">
        <v>324.89999999999986</v>
      </c>
      <c r="AH148">
        <v>103.14</v>
      </c>
      <c r="AI148">
        <v>33.33</v>
      </c>
      <c r="AJ148" s="3">
        <f t="shared" si="10"/>
        <v>21.666666666666668</v>
      </c>
      <c r="AK148">
        <v>64.540000000000006</v>
      </c>
      <c r="AL148">
        <v>86.35</v>
      </c>
    </row>
    <row r="149" spans="1:38" x14ac:dyDescent="0.25">
      <c r="E149" s="7">
        <f>SUM(E18:E148)</f>
        <v>-273.024</v>
      </c>
    </row>
    <row r="150" spans="1:38" x14ac:dyDescent="0.25">
      <c r="G150">
        <f>SUM(G6:G149)</f>
        <v>122883.83000000003</v>
      </c>
      <c r="X150">
        <f>SUM(X6:X149)</f>
        <v>2137.8500000000004</v>
      </c>
      <c r="Z150">
        <f>SUM(Z6:Z149)</f>
        <v>90.64</v>
      </c>
      <c r="AB150">
        <f>SUM(AB6:AB149)</f>
        <v>709.91000000000008</v>
      </c>
      <c r="AH150" s="1">
        <f>SUM(AH6:AH149)</f>
        <v>10240.350000000004</v>
      </c>
      <c r="AI150" s="1">
        <f>SUM(AI6:AI149)</f>
        <v>4752.8599999999924</v>
      </c>
      <c r="AJ150" s="4">
        <f>SUM(AJ6:AJ149)</f>
        <v>3550.7816666666645</v>
      </c>
    </row>
    <row r="151" spans="1:38" x14ac:dyDescent="0.25">
      <c r="C151" t="s">
        <v>595</v>
      </c>
      <c r="G151">
        <v>676.67</v>
      </c>
    </row>
    <row r="152" spans="1:38" x14ac:dyDescent="0.25">
      <c r="D152">
        <v>6.65</v>
      </c>
      <c r="G152">
        <f>SUM(G150:G151)</f>
        <v>123560.50000000003</v>
      </c>
    </row>
    <row r="153" spans="1:38" x14ac:dyDescent="0.25">
      <c r="D153">
        <v>85.7</v>
      </c>
    </row>
    <row r="154" spans="1:38" x14ac:dyDescent="0.25">
      <c r="D154">
        <v>56.84</v>
      </c>
    </row>
    <row r="155" spans="1:38" x14ac:dyDescent="0.25">
      <c r="D155">
        <v>3.3</v>
      </c>
    </row>
    <row r="156" spans="1:38" x14ac:dyDescent="0.25">
      <c r="D156">
        <v>5.63</v>
      </c>
    </row>
    <row r="157" spans="1:38" x14ac:dyDescent="0.25">
      <c r="D157">
        <v>7.55</v>
      </c>
    </row>
  </sheetData>
  <autoFilter ref="A1:AL148"/>
  <pageMargins left="0.7" right="0.7" top="0.75" bottom="0.75" header="0.3" footer="0.3"/>
  <pageSetup orientation="portrait" horizontalDpi="120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24"/>
  <sheetViews>
    <sheetView topLeftCell="A103" workbookViewId="0">
      <selection activeCell="M119" sqref="M119"/>
    </sheetView>
  </sheetViews>
  <sheetFormatPr baseColWidth="10" defaultRowHeight="15" x14ac:dyDescent="0.25"/>
  <sheetData>
    <row r="2" spans="1:15" x14ac:dyDescent="0.25">
      <c r="A2" t="s">
        <v>200</v>
      </c>
    </row>
    <row r="3" spans="1:15" x14ac:dyDescent="0.25">
      <c r="A3" t="s">
        <v>201</v>
      </c>
      <c r="I3">
        <v>544.66</v>
      </c>
      <c r="K3" t="s">
        <v>248</v>
      </c>
      <c r="O3">
        <v>516.80999999999995</v>
      </c>
    </row>
    <row r="4" spans="1:15" x14ac:dyDescent="0.25">
      <c r="A4" t="s">
        <v>202</v>
      </c>
      <c r="I4">
        <v>413.51</v>
      </c>
      <c r="K4" t="s">
        <v>249</v>
      </c>
      <c r="O4">
        <v>466.12</v>
      </c>
    </row>
    <row r="5" spans="1:15" x14ac:dyDescent="0.25">
      <c r="A5" t="s">
        <v>203</v>
      </c>
      <c r="I5">
        <v>450.28</v>
      </c>
      <c r="K5" t="s">
        <v>250</v>
      </c>
      <c r="O5">
        <v>234.69</v>
      </c>
    </row>
    <row r="6" spans="1:15" x14ac:dyDescent="0.25">
      <c r="A6" t="s">
        <v>204</v>
      </c>
      <c r="I6">
        <v>356.75</v>
      </c>
      <c r="K6" t="s">
        <v>251</v>
      </c>
      <c r="O6">
        <v>482.67</v>
      </c>
    </row>
    <row r="7" spans="1:15" x14ac:dyDescent="0.25">
      <c r="A7" t="s">
        <v>205</v>
      </c>
      <c r="I7">
        <v>465.4</v>
      </c>
      <c r="K7" t="s">
        <v>252</v>
      </c>
      <c r="O7">
        <v>161.61000000000001</v>
      </c>
    </row>
    <row r="8" spans="1:15" x14ac:dyDescent="0.25">
      <c r="A8" t="s">
        <v>206</v>
      </c>
      <c r="I8">
        <v>403.9</v>
      </c>
      <c r="K8" t="s">
        <v>253</v>
      </c>
      <c r="O8">
        <v>230.38</v>
      </c>
    </row>
    <row r="9" spans="1:15" x14ac:dyDescent="0.25">
      <c r="A9" t="s">
        <v>207</v>
      </c>
      <c r="I9">
        <v>339.46</v>
      </c>
      <c r="K9" t="s">
        <v>254</v>
      </c>
      <c r="O9">
        <v>442.46</v>
      </c>
    </row>
    <row r="10" spans="1:15" x14ac:dyDescent="0.25">
      <c r="A10" t="s">
        <v>208</v>
      </c>
      <c r="I10">
        <v>333.56</v>
      </c>
      <c r="K10" t="s">
        <v>255</v>
      </c>
      <c r="O10">
        <v>476.43</v>
      </c>
    </row>
    <row r="11" spans="1:15" x14ac:dyDescent="0.25">
      <c r="A11" t="s">
        <v>209</v>
      </c>
      <c r="I11">
        <v>546.67999999999995</v>
      </c>
      <c r="K11" t="s">
        <v>256</v>
      </c>
      <c r="O11">
        <v>357.79</v>
      </c>
    </row>
    <row r="12" spans="1:15" x14ac:dyDescent="0.25">
      <c r="A12" t="s">
        <v>210</v>
      </c>
      <c r="I12">
        <v>496.31</v>
      </c>
      <c r="K12" t="s">
        <v>257</v>
      </c>
      <c r="O12">
        <v>317.51</v>
      </c>
    </row>
    <row r="13" spans="1:15" x14ac:dyDescent="0.25">
      <c r="A13" t="s">
        <v>211</v>
      </c>
      <c r="I13">
        <v>549.98</v>
      </c>
      <c r="K13" t="s">
        <v>258</v>
      </c>
      <c r="O13">
        <v>363.16</v>
      </c>
    </row>
    <row r="14" spans="1:15" x14ac:dyDescent="0.25">
      <c r="A14" t="s">
        <v>212</v>
      </c>
      <c r="I14">
        <v>366.34</v>
      </c>
      <c r="K14" t="s">
        <v>259</v>
      </c>
      <c r="O14">
        <v>478.64</v>
      </c>
    </row>
    <row r="15" spans="1:15" x14ac:dyDescent="0.25">
      <c r="A15" t="s">
        <v>213</v>
      </c>
      <c r="I15">
        <v>191.3</v>
      </c>
      <c r="K15" t="s">
        <v>260</v>
      </c>
      <c r="O15">
        <v>246.86</v>
      </c>
    </row>
    <row r="16" spans="1:15" x14ac:dyDescent="0.25">
      <c r="A16" t="s">
        <v>214</v>
      </c>
      <c r="I16">
        <v>276.47000000000003</v>
      </c>
      <c r="K16" t="s">
        <v>261</v>
      </c>
      <c r="O16">
        <v>451.65</v>
      </c>
    </row>
    <row r="17" spans="1:15" x14ac:dyDescent="0.25">
      <c r="A17" t="s">
        <v>215</v>
      </c>
      <c r="I17">
        <v>190.3</v>
      </c>
      <c r="K17" t="s">
        <v>262</v>
      </c>
      <c r="O17">
        <v>395.44</v>
      </c>
    </row>
    <row r="18" spans="1:15" x14ac:dyDescent="0.25">
      <c r="A18" t="s">
        <v>216</v>
      </c>
      <c r="I18">
        <v>246.93</v>
      </c>
      <c r="K18" t="s">
        <v>263</v>
      </c>
      <c r="O18">
        <v>429.23</v>
      </c>
    </row>
    <row r="19" spans="1:15" x14ac:dyDescent="0.25">
      <c r="A19" t="s">
        <v>217</v>
      </c>
      <c r="I19">
        <v>350.53</v>
      </c>
      <c r="K19" t="s">
        <v>264</v>
      </c>
      <c r="O19">
        <v>252.35</v>
      </c>
    </row>
    <row r="20" spans="1:15" x14ac:dyDescent="0.25">
      <c r="A20" t="s">
        <v>218</v>
      </c>
      <c r="I20">
        <v>151.22</v>
      </c>
      <c r="K20" t="s">
        <v>265</v>
      </c>
      <c r="O20">
        <v>358.37</v>
      </c>
    </row>
    <row r="21" spans="1:15" x14ac:dyDescent="0.25">
      <c r="A21" t="s">
        <v>219</v>
      </c>
      <c r="I21">
        <v>429.81</v>
      </c>
      <c r="K21" t="s">
        <v>266</v>
      </c>
      <c r="O21">
        <v>271.52</v>
      </c>
    </row>
    <row r="22" spans="1:15" x14ac:dyDescent="0.25">
      <c r="A22" t="s">
        <v>220</v>
      </c>
      <c r="I22">
        <v>99.88</v>
      </c>
      <c r="K22" t="s">
        <v>267</v>
      </c>
      <c r="O22">
        <v>318.17</v>
      </c>
    </row>
    <row r="23" spans="1:15" x14ac:dyDescent="0.25">
      <c r="A23" t="s">
        <v>221</v>
      </c>
      <c r="I23">
        <v>164.8</v>
      </c>
      <c r="K23" t="s">
        <v>268</v>
      </c>
      <c r="O23">
        <v>462.89</v>
      </c>
    </row>
    <row r="24" spans="1:15" x14ac:dyDescent="0.25">
      <c r="A24" t="s">
        <v>222</v>
      </c>
      <c r="I24">
        <v>324.89999999999998</v>
      </c>
      <c r="K24" t="s">
        <v>269</v>
      </c>
      <c r="O24">
        <v>361.87</v>
      </c>
    </row>
    <row r="25" spans="1:15" x14ac:dyDescent="0.25">
      <c r="K25" t="s">
        <v>270</v>
      </c>
      <c r="O25">
        <v>256.81</v>
      </c>
    </row>
    <row r="26" spans="1:15" x14ac:dyDescent="0.25">
      <c r="K26" t="s">
        <v>271</v>
      </c>
      <c r="O26">
        <v>263.25</v>
      </c>
    </row>
    <row r="27" spans="1:15" x14ac:dyDescent="0.25">
      <c r="K27" t="s">
        <v>272</v>
      </c>
      <c r="O27">
        <v>351.44</v>
      </c>
    </row>
    <row r="28" spans="1:15" x14ac:dyDescent="0.25">
      <c r="K28" t="s">
        <v>273</v>
      </c>
      <c r="O28">
        <v>674.51</v>
      </c>
    </row>
    <row r="29" spans="1:15" x14ac:dyDescent="0.25">
      <c r="K29" t="s">
        <v>274</v>
      </c>
      <c r="O29">
        <v>679.7</v>
      </c>
    </row>
    <row r="30" spans="1:15" x14ac:dyDescent="0.25">
      <c r="K30" t="s">
        <v>275</v>
      </c>
      <c r="O30">
        <v>327.91</v>
      </c>
    </row>
    <row r="31" spans="1:15" x14ac:dyDescent="0.25">
      <c r="K31" t="s">
        <v>276</v>
      </c>
      <c r="O31">
        <v>394.46</v>
      </c>
    </row>
    <row r="32" spans="1:15" x14ac:dyDescent="0.25">
      <c r="K32" t="s">
        <v>277</v>
      </c>
      <c r="O32">
        <v>461.08</v>
      </c>
    </row>
    <row r="33" spans="11:15" x14ac:dyDescent="0.25">
      <c r="K33" t="s">
        <v>278</v>
      </c>
      <c r="O33">
        <v>415.11</v>
      </c>
    </row>
    <row r="34" spans="11:15" x14ac:dyDescent="0.25">
      <c r="K34" t="s">
        <v>279</v>
      </c>
      <c r="O34">
        <v>433.1</v>
      </c>
    </row>
    <row r="35" spans="11:15" x14ac:dyDescent="0.25">
      <c r="K35" t="s">
        <v>280</v>
      </c>
      <c r="O35">
        <v>244.25</v>
      </c>
    </row>
    <row r="36" spans="11:15" x14ac:dyDescent="0.25">
      <c r="K36" t="s">
        <v>281</v>
      </c>
      <c r="O36">
        <v>264.36</v>
      </c>
    </row>
    <row r="37" spans="11:15" x14ac:dyDescent="0.25">
      <c r="K37" t="s">
        <v>282</v>
      </c>
      <c r="O37">
        <v>359.66</v>
      </c>
    </row>
    <row r="38" spans="11:15" x14ac:dyDescent="0.25">
      <c r="K38" t="s">
        <v>283</v>
      </c>
      <c r="O38">
        <v>187.3</v>
      </c>
    </row>
    <row r="39" spans="11:15" x14ac:dyDescent="0.25">
      <c r="K39" t="s">
        <v>284</v>
      </c>
      <c r="O39">
        <v>387.88</v>
      </c>
    </row>
    <row r="40" spans="11:15" x14ac:dyDescent="0.25">
      <c r="K40" t="s">
        <v>285</v>
      </c>
      <c r="O40">
        <v>43.58</v>
      </c>
    </row>
    <row r="41" spans="11:15" x14ac:dyDescent="0.25">
      <c r="K41" t="s">
        <v>286</v>
      </c>
      <c r="O41">
        <v>966.94</v>
      </c>
    </row>
    <row r="42" spans="11:15" x14ac:dyDescent="0.25">
      <c r="K42" t="s">
        <v>287</v>
      </c>
      <c r="O42">
        <v>269.5</v>
      </c>
    </row>
    <row r="43" spans="11:15" x14ac:dyDescent="0.25">
      <c r="K43" t="s">
        <v>288</v>
      </c>
      <c r="O43">
        <v>515.25</v>
      </c>
    </row>
    <row r="44" spans="11:15" x14ac:dyDescent="0.25">
      <c r="K44" t="s">
        <v>289</v>
      </c>
      <c r="O44">
        <v>357.64</v>
      </c>
    </row>
    <row r="45" spans="11:15" x14ac:dyDescent="0.25">
      <c r="K45" t="s">
        <v>290</v>
      </c>
      <c r="O45">
        <v>294.44</v>
      </c>
    </row>
    <row r="46" spans="11:15" x14ac:dyDescent="0.25">
      <c r="K46" t="s">
        <v>291</v>
      </c>
      <c r="O46">
        <v>402.04</v>
      </c>
    </row>
    <row r="47" spans="11:15" x14ac:dyDescent="0.25">
      <c r="K47" t="s">
        <v>292</v>
      </c>
      <c r="O47">
        <v>357.64</v>
      </c>
    </row>
    <row r="48" spans="11:15" x14ac:dyDescent="0.25">
      <c r="K48" t="s">
        <v>293</v>
      </c>
      <c r="O48">
        <v>339.34</v>
      </c>
    </row>
    <row r="49" spans="11:15" x14ac:dyDescent="0.25">
      <c r="K49" t="s">
        <v>294</v>
      </c>
      <c r="O49">
        <v>407.13</v>
      </c>
    </row>
    <row r="50" spans="11:15" x14ac:dyDescent="0.25">
      <c r="K50" t="s">
        <v>295</v>
      </c>
      <c r="O50">
        <v>442.64</v>
      </c>
    </row>
    <row r="51" spans="11:15" x14ac:dyDescent="0.25">
      <c r="K51" t="s">
        <v>296</v>
      </c>
      <c r="O51">
        <v>118.42</v>
      </c>
    </row>
    <row r="52" spans="11:15" x14ac:dyDescent="0.25">
      <c r="K52" t="s">
        <v>297</v>
      </c>
      <c r="O52">
        <v>366.36</v>
      </c>
    </row>
    <row r="53" spans="11:15" x14ac:dyDescent="0.25">
      <c r="K53" t="s">
        <v>298</v>
      </c>
      <c r="O53">
        <v>201.97</v>
      </c>
    </row>
    <row r="54" spans="11:15" x14ac:dyDescent="0.25">
      <c r="K54" t="s">
        <v>299</v>
      </c>
      <c r="O54">
        <v>673.97</v>
      </c>
    </row>
    <row r="55" spans="11:15" x14ac:dyDescent="0.25">
      <c r="K55" t="s">
        <v>300</v>
      </c>
      <c r="O55">
        <v>799.79</v>
      </c>
    </row>
    <row r="56" spans="11:15" x14ac:dyDescent="0.25">
      <c r="K56" t="s">
        <v>301</v>
      </c>
      <c r="O56">
        <v>190.88</v>
      </c>
    </row>
    <row r="57" spans="11:15" x14ac:dyDescent="0.25">
      <c r="K57" t="s">
        <v>302</v>
      </c>
      <c r="O57">
        <v>253.47</v>
      </c>
    </row>
    <row r="58" spans="11:15" x14ac:dyDescent="0.25">
      <c r="K58" t="s">
        <v>303</v>
      </c>
      <c r="O58">
        <v>346.79</v>
      </c>
    </row>
    <row r="59" spans="11:15" x14ac:dyDescent="0.25">
      <c r="K59" t="s">
        <v>304</v>
      </c>
      <c r="O59">
        <v>71.3</v>
      </c>
    </row>
    <row r="60" spans="11:15" x14ac:dyDescent="0.25">
      <c r="K60" t="s">
        <v>305</v>
      </c>
      <c r="O60">
        <v>212.68</v>
      </c>
    </row>
    <row r="61" spans="11:15" x14ac:dyDescent="0.25">
      <c r="K61" t="s">
        <v>306</v>
      </c>
      <c r="O61">
        <v>397.28</v>
      </c>
    </row>
    <row r="62" spans="11:15" x14ac:dyDescent="0.25">
      <c r="K62" t="s">
        <v>307</v>
      </c>
      <c r="O62">
        <v>193.49</v>
      </c>
    </row>
    <row r="63" spans="11:15" x14ac:dyDescent="0.25">
      <c r="K63" t="s">
        <v>308</v>
      </c>
      <c r="O63">
        <v>744.72</v>
      </c>
    </row>
    <row r="64" spans="11:15" x14ac:dyDescent="0.25">
      <c r="K64" t="s">
        <v>309</v>
      </c>
      <c r="O64">
        <v>397.53</v>
      </c>
    </row>
    <row r="65" spans="11:16" x14ac:dyDescent="0.25">
      <c r="K65" t="s">
        <v>310</v>
      </c>
      <c r="O65">
        <v>297.02999999999997</v>
      </c>
    </row>
    <row r="66" spans="11:16" x14ac:dyDescent="0.25">
      <c r="K66" t="s">
        <v>311</v>
      </c>
      <c r="O66">
        <v>120.69</v>
      </c>
    </row>
    <row r="67" spans="11:16" x14ac:dyDescent="0.25">
      <c r="K67" t="s">
        <v>312</v>
      </c>
      <c r="O67">
        <v>414.69</v>
      </c>
    </row>
    <row r="68" spans="11:16" x14ac:dyDescent="0.25">
      <c r="K68" t="s">
        <v>313</v>
      </c>
      <c r="O68">
        <v>437.62</v>
      </c>
    </row>
    <row r="69" spans="11:16" x14ac:dyDescent="0.25">
      <c r="K69" t="s">
        <v>314</v>
      </c>
      <c r="O69">
        <v>259.8</v>
      </c>
    </row>
    <row r="70" spans="11:16" x14ac:dyDescent="0.25">
      <c r="K70" t="s">
        <v>315</v>
      </c>
      <c r="O70">
        <v>484.52</v>
      </c>
    </row>
    <row r="71" spans="11:16" x14ac:dyDescent="0.25">
      <c r="K71" t="s">
        <v>316</v>
      </c>
      <c r="O71">
        <v>460.45</v>
      </c>
    </row>
    <row r="72" spans="11:16" x14ac:dyDescent="0.25">
      <c r="K72" t="s">
        <v>317</v>
      </c>
      <c r="O72">
        <v>261.2</v>
      </c>
    </row>
    <row r="73" spans="11:16" x14ac:dyDescent="0.25">
      <c r="K73" t="s">
        <v>318</v>
      </c>
      <c r="O73" s="2"/>
    </row>
    <row r="74" spans="11:16" x14ac:dyDescent="0.25">
      <c r="K74" t="s">
        <v>319</v>
      </c>
      <c r="O74">
        <v>242.92</v>
      </c>
    </row>
    <row r="75" spans="11:16" x14ac:dyDescent="0.25">
      <c r="K75" t="s">
        <v>320</v>
      </c>
      <c r="O75">
        <v>377.16</v>
      </c>
    </row>
    <row r="76" spans="11:16" x14ac:dyDescent="0.25">
      <c r="K76" t="s">
        <v>321</v>
      </c>
      <c r="O76">
        <v>376.9</v>
      </c>
    </row>
    <row r="77" spans="11:16" x14ac:dyDescent="0.25">
      <c r="K77" t="s">
        <v>322</v>
      </c>
      <c r="O77">
        <v>496</v>
      </c>
    </row>
    <row r="78" spans="11:16" x14ac:dyDescent="0.25">
      <c r="K78" t="s">
        <v>323</v>
      </c>
      <c r="P78">
        <v>336.17</v>
      </c>
    </row>
    <row r="79" spans="11:16" x14ac:dyDescent="0.25">
      <c r="K79" t="s">
        <v>324</v>
      </c>
      <c r="P79">
        <v>217.11</v>
      </c>
    </row>
    <row r="80" spans="11:16" x14ac:dyDescent="0.25">
      <c r="K80" t="s">
        <v>325</v>
      </c>
      <c r="P80">
        <v>1375.76</v>
      </c>
    </row>
    <row r="81" spans="11:16" x14ac:dyDescent="0.25">
      <c r="K81" t="s">
        <v>326</v>
      </c>
      <c r="P81">
        <v>1806.92</v>
      </c>
    </row>
    <row r="82" spans="11:16" x14ac:dyDescent="0.25">
      <c r="K82" t="s">
        <v>327</v>
      </c>
      <c r="P82">
        <v>522.33000000000004</v>
      </c>
    </row>
    <row r="83" spans="11:16" x14ac:dyDescent="0.25">
      <c r="K83" t="s">
        <v>328</v>
      </c>
      <c r="P83">
        <v>426.11</v>
      </c>
    </row>
    <row r="84" spans="11:16" x14ac:dyDescent="0.25">
      <c r="K84" t="s">
        <v>329</v>
      </c>
      <c r="P84">
        <v>158.51</v>
      </c>
    </row>
    <row r="85" spans="11:16" x14ac:dyDescent="0.25">
      <c r="K85" t="s">
        <v>330</v>
      </c>
      <c r="P85">
        <v>149.43</v>
      </c>
    </row>
    <row r="86" spans="11:16" x14ac:dyDescent="0.25">
      <c r="K86" t="s">
        <v>331</v>
      </c>
      <c r="P86">
        <v>330.29</v>
      </c>
    </row>
    <row r="87" spans="11:16" x14ac:dyDescent="0.25">
      <c r="K87" t="s">
        <v>332</v>
      </c>
      <c r="P87">
        <v>637.59</v>
      </c>
    </row>
    <row r="88" spans="11:16" x14ac:dyDescent="0.25">
      <c r="K88" t="s">
        <v>333</v>
      </c>
      <c r="P88">
        <v>185</v>
      </c>
    </row>
    <row r="89" spans="11:16" x14ac:dyDescent="0.25">
      <c r="K89" t="s">
        <v>334</v>
      </c>
      <c r="P89">
        <v>385.01</v>
      </c>
    </row>
    <row r="90" spans="11:16" x14ac:dyDescent="0.25">
      <c r="K90" t="s">
        <v>335</v>
      </c>
      <c r="P90">
        <v>964.21</v>
      </c>
    </row>
    <row r="91" spans="11:16" x14ac:dyDescent="0.25">
      <c r="K91" t="s">
        <v>336</v>
      </c>
      <c r="P91">
        <v>398.62</v>
      </c>
    </row>
    <row r="92" spans="11:16" x14ac:dyDescent="0.25">
      <c r="K92" t="s">
        <v>337</v>
      </c>
      <c r="P92">
        <v>584.96</v>
      </c>
    </row>
    <row r="93" spans="11:16" x14ac:dyDescent="0.25">
      <c r="K93" t="s">
        <v>338</v>
      </c>
      <c r="P93">
        <v>202.11</v>
      </c>
    </row>
    <row r="94" spans="11:16" x14ac:dyDescent="0.25">
      <c r="K94" t="s">
        <v>339</v>
      </c>
      <c r="P94">
        <v>445.88</v>
      </c>
    </row>
    <row r="95" spans="11:16" x14ac:dyDescent="0.25">
      <c r="K95" t="s">
        <v>340</v>
      </c>
      <c r="P95">
        <v>389.82</v>
      </c>
    </row>
    <row r="96" spans="11:16" x14ac:dyDescent="0.25">
      <c r="K96" t="s">
        <v>341</v>
      </c>
      <c r="P96">
        <v>358.92</v>
      </c>
    </row>
    <row r="97" spans="11:16" x14ac:dyDescent="0.25">
      <c r="K97" t="s">
        <v>342</v>
      </c>
      <c r="P97">
        <v>49.71</v>
      </c>
    </row>
    <row r="98" spans="11:16" x14ac:dyDescent="0.25">
      <c r="K98" t="s">
        <v>343</v>
      </c>
      <c r="P98">
        <v>421.39</v>
      </c>
    </row>
    <row r="99" spans="11:16" x14ac:dyDescent="0.25">
      <c r="K99" t="s">
        <v>344</v>
      </c>
      <c r="P99">
        <v>414.91</v>
      </c>
    </row>
    <row r="100" spans="11:16" x14ac:dyDescent="0.25">
      <c r="K100" t="s">
        <v>345</v>
      </c>
      <c r="P100">
        <v>206.7</v>
      </c>
    </row>
    <row r="101" spans="11:16" x14ac:dyDescent="0.25">
      <c r="K101" t="s">
        <v>346</v>
      </c>
      <c r="P101">
        <v>315.11</v>
      </c>
    </row>
    <row r="102" spans="11:16" x14ac:dyDescent="0.25">
      <c r="K102" t="s">
        <v>347</v>
      </c>
      <c r="P102">
        <v>78.53</v>
      </c>
    </row>
    <row r="103" spans="11:16" x14ac:dyDescent="0.25">
      <c r="K103" t="s">
        <v>348</v>
      </c>
      <c r="P103">
        <v>545.03</v>
      </c>
    </row>
    <row r="104" spans="11:16" x14ac:dyDescent="0.25">
      <c r="K104" t="s">
        <v>349</v>
      </c>
      <c r="P104">
        <v>362.24</v>
      </c>
    </row>
    <row r="105" spans="11:16" x14ac:dyDescent="0.25">
      <c r="K105" t="s">
        <v>350</v>
      </c>
      <c r="P105">
        <v>264.5</v>
      </c>
    </row>
    <row r="106" spans="11:16" x14ac:dyDescent="0.25">
      <c r="K106" t="s">
        <v>351</v>
      </c>
      <c r="P106">
        <v>381.77</v>
      </c>
    </row>
    <row r="107" spans="11:16" x14ac:dyDescent="0.25">
      <c r="K107" t="s">
        <v>352</v>
      </c>
      <c r="P107">
        <v>302.5</v>
      </c>
    </row>
    <row r="108" spans="11:16" x14ac:dyDescent="0.25">
      <c r="K108" t="s">
        <v>353</v>
      </c>
      <c r="P108">
        <v>208.72</v>
      </c>
    </row>
    <row r="109" spans="11:16" x14ac:dyDescent="0.25">
      <c r="K109" t="s">
        <v>354</v>
      </c>
      <c r="P109">
        <v>414.13</v>
      </c>
    </row>
    <row r="110" spans="11:16" x14ac:dyDescent="0.25">
      <c r="K110" t="s">
        <v>355</v>
      </c>
      <c r="P110">
        <v>296.05</v>
      </c>
    </row>
    <row r="111" spans="11:16" x14ac:dyDescent="0.25">
      <c r="K111" t="s">
        <v>356</v>
      </c>
      <c r="P111">
        <v>575.08000000000004</v>
      </c>
    </row>
    <row r="112" spans="11:16" x14ac:dyDescent="0.25">
      <c r="K112" t="s">
        <v>357</v>
      </c>
      <c r="P112">
        <v>373.19</v>
      </c>
    </row>
    <row r="113" spans="9:17" x14ac:dyDescent="0.25">
      <c r="K113" t="s">
        <v>358</v>
      </c>
      <c r="P113">
        <v>260.73</v>
      </c>
    </row>
    <row r="114" spans="9:17" x14ac:dyDescent="0.25">
      <c r="K114" t="s">
        <v>589</v>
      </c>
      <c r="P114">
        <v>2.3199999999999998</v>
      </c>
    </row>
    <row r="115" spans="9:17" x14ac:dyDescent="0.25">
      <c r="K115" t="s">
        <v>359</v>
      </c>
      <c r="P115">
        <v>783.7</v>
      </c>
    </row>
    <row r="116" spans="9:17" x14ac:dyDescent="0.25">
      <c r="K116" t="s">
        <v>360</v>
      </c>
      <c r="P116">
        <v>558.59</v>
      </c>
    </row>
    <row r="117" spans="9:17" x14ac:dyDescent="0.25">
      <c r="K117" t="s">
        <v>361</v>
      </c>
      <c r="P117">
        <v>2.85</v>
      </c>
    </row>
    <row r="118" spans="9:17" x14ac:dyDescent="0.25">
      <c r="K118" t="s">
        <v>590</v>
      </c>
      <c r="P118">
        <v>470.63</v>
      </c>
    </row>
    <row r="119" spans="9:17" x14ac:dyDescent="0.25">
      <c r="J119" t="s">
        <v>591</v>
      </c>
      <c r="K119">
        <v>236.06</v>
      </c>
      <c r="L119" t="s">
        <v>593</v>
      </c>
      <c r="M119" s="3">
        <v>600.5</v>
      </c>
    </row>
    <row r="120" spans="9:17" x14ac:dyDescent="0.25">
      <c r="J120" t="s">
        <v>592</v>
      </c>
      <c r="K120">
        <v>277.89</v>
      </c>
      <c r="L120" t="s">
        <v>594</v>
      </c>
      <c r="M120">
        <v>504.36</v>
      </c>
    </row>
    <row r="121" spans="9:17" x14ac:dyDescent="0.25">
      <c r="I121">
        <f>SUM(I3:I120)</f>
        <v>7692.9700000000012</v>
      </c>
      <c r="K121">
        <f>SUM(K119:K120)</f>
        <v>513.95000000000005</v>
      </c>
      <c r="M121">
        <f>SUM(M119:M120)</f>
        <v>1104.8600000000001</v>
      </c>
      <c r="O121">
        <f>SUM(O3:O120)</f>
        <v>27371.21</v>
      </c>
      <c r="P121">
        <f>SUM(P78:P120)</f>
        <v>17163.129999999997</v>
      </c>
      <c r="Q121">
        <f>SUM(I121:P121)</f>
        <v>53846.12</v>
      </c>
    </row>
    <row r="122" spans="9:17" x14ac:dyDescent="0.25">
      <c r="Q122">
        <v>53846.12</v>
      </c>
    </row>
    <row r="123" spans="9:17" x14ac:dyDescent="0.25">
      <c r="Q123">
        <f>+Q121-Q122</f>
        <v>0</v>
      </c>
    </row>
    <row r="124" spans="9:17" x14ac:dyDescent="0.25">
      <c r="L124">
        <f>7692.97+44534.34+1018.31+600.5</f>
        <v>53846.119999999995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16" workbookViewId="0">
      <selection activeCell="K29" sqref="K29"/>
    </sheetView>
  </sheetViews>
  <sheetFormatPr baseColWidth="10" defaultRowHeight="15" x14ac:dyDescent="0.25"/>
  <cols>
    <col min="1" max="1" width="36" customWidth="1"/>
    <col min="7" max="7" width="21.28515625" customWidth="1"/>
  </cols>
  <sheetData>
    <row r="1" spans="1:11" x14ac:dyDescent="0.25">
      <c r="A1" t="s">
        <v>223</v>
      </c>
      <c r="B1" t="s">
        <v>224</v>
      </c>
      <c r="C1">
        <v>7692972021093020</v>
      </c>
    </row>
    <row r="2" spans="1:11" x14ac:dyDescent="0.25">
      <c r="A2" t="s">
        <v>225</v>
      </c>
      <c r="B2" t="s">
        <v>226</v>
      </c>
      <c r="C2">
        <v>54466</v>
      </c>
      <c r="D2">
        <v>979890619</v>
      </c>
      <c r="E2">
        <f>+C2/100</f>
        <v>544.66</v>
      </c>
      <c r="G2" t="s">
        <v>362</v>
      </c>
      <c r="H2">
        <v>51681</v>
      </c>
      <c r="I2" t="s">
        <v>363</v>
      </c>
      <c r="K2">
        <f>+H2/100</f>
        <v>516.80999999999995</v>
      </c>
    </row>
    <row r="3" spans="1:11" x14ac:dyDescent="0.25">
      <c r="A3" t="s">
        <v>227</v>
      </c>
      <c r="B3" t="s">
        <v>226</v>
      </c>
      <c r="C3">
        <v>41351</v>
      </c>
      <c r="D3">
        <v>988346859</v>
      </c>
      <c r="E3">
        <f t="shared" ref="E3:E23" si="0">+C3/100</f>
        <v>413.51</v>
      </c>
      <c r="G3" t="s">
        <v>364</v>
      </c>
      <c r="H3">
        <v>46612</v>
      </c>
      <c r="I3" t="s">
        <v>365</v>
      </c>
      <c r="K3">
        <f t="shared" ref="K3:K66" si="1">+H3/100</f>
        <v>466.12</v>
      </c>
    </row>
    <row r="4" spans="1:11" x14ac:dyDescent="0.25">
      <c r="A4" t="s">
        <v>228</v>
      </c>
      <c r="B4" t="s">
        <v>226</v>
      </c>
      <c r="C4">
        <v>45028</v>
      </c>
      <c r="D4">
        <v>982818394</v>
      </c>
      <c r="E4">
        <f t="shared" si="0"/>
        <v>450.28</v>
      </c>
      <c r="G4" t="s">
        <v>366</v>
      </c>
      <c r="H4">
        <v>23469</v>
      </c>
      <c r="I4" t="s">
        <v>367</v>
      </c>
      <c r="K4">
        <f t="shared" si="1"/>
        <v>234.69</v>
      </c>
    </row>
    <row r="5" spans="1:11" x14ac:dyDescent="0.25">
      <c r="A5" t="s">
        <v>229</v>
      </c>
      <c r="B5" t="s">
        <v>226</v>
      </c>
      <c r="C5">
        <v>35675</v>
      </c>
      <c r="D5">
        <v>924859531</v>
      </c>
      <c r="E5">
        <f t="shared" si="0"/>
        <v>356.75</v>
      </c>
      <c r="G5" t="s">
        <v>368</v>
      </c>
      <c r="H5">
        <v>48267</v>
      </c>
      <c r="I5" t="s">
        <v>369</v>
      </c>
      <c r="K5">
        <f t="shared" si="1"/>
        <v>482.67</v>
      </c>
    </row>
    <row r="6" spans="1:11" x14ac:dyDescent="0.25">
      <c r="A6" t="s">
        <v>230</v>
      </c>
      <c r="B6" t="s">
        <v>226</v>
      </c>
      <c r="C6">
        <v>46540</v>
      </c>
      <c r="D6">
        <v>959888864</v>
      </c>
      <c r="E6">
        <f t="shared" si="0"/>
        <v>465.4</v>
      </c>
      <c r="G6" t="s">
        <v>370</v>
      </c>
      <c r="H6">
        <v>16161</v>
      </c>
      <c r="I6" t="s">
        <v>371</v>
      </c>
      <c r="K6">
        <f t="shared" si="1"/>
        <v>161.61000000000001</v>
      </c>
    </row>
    <row r="7" spans="1:11" x14ac:dyDescent="0.25">
      <c r="A7" t="s">
        <v>231</v>
      </c>
      <c r="B7" t="s">
        <v>226</v>
      </c>
      <c r="C7">
        <v>40390</v>
      </c>
      <c r="D7">
        <v>988451241</v>
      </c>
      <c r="E7">
        <f t="shared" si="0"/>
        <v>403.9</v>
      </c>
      <c r="G7" t="s">
        <v>372</v>
      </c>
      <c r="H7">
        <v>23038</v>
      </c>
      <c r="I7" t="s">
        <v>373</v>
      </c>
      <c r="K7">
        <f t="shared" si="1"/>
        <v>230.38</v>
      </c>
    </row>
    <row r="8" spans="1:11" x14ac:dyDescent="0.25">
      <c r="A8" t="s">
        <v>232</v>
      </c>
      <c r="B8" t="s">
        <v>226</v>
      </c>
      <c r="C8">
        <v>33946</v>
      </c>
      <c r="D8">
        <v>988633709</v>
      </c>
      <c r="E8">
        <f t="shared" si="0"/>
        <v>339.46</v>
      </c>
      <c r="G8" t="s">
        <v>374</v>
      </c>
      <c r="H8">
        <v>44246</v>
      </c>
      <c r="I8" t="s">
        <v>375</v>
      </c>
      <c r="K8">
        <f t="shared" si="1"/>
        <v>442.46</v>
      </c>
    </row>
    <row r="9" spans="1:11" x14ac:dyDescent="0.25">
      <c r="A9" t="s">
        <v>233</v>
      </c>
      <c r="B9" t="s">
        <v>226</v>
      </c>
      <c r="C9">
        <v>33356</v>
      </c>
      <c r="D9">
        <v>995703763</v>
      </c>
      <c r="E9">
        <f t="shared" si="0"/>
        <v>333.56</v>
      </c>
      <c r="G9" t="s">
        <v>376</v>
      </c>
      <c r="H9">
        <v>47643</v>
      </c>
      <c r="I9" t="s">
        <v>377</v>
      </c>
      <c r="K9">
        <f t="shared" si="1"/>
        <v>476.43</v>
      </c>
    </row>
    <row r="10" spans="1:11" x14ac:dyDescent="0.25">
      <c r="A10" t="s">
        <v>234</v>
      </c>
      <c r="B10" t="s">
        <v>226</v>
      </c>
      <c r="C10">
        <v>54668</v>
      </c>
      <c r="D10">
        <v>967952830</v>
      </c>
      <c r="E10">
        <f t="shared" si="0"/>
        <v>546.67999999999995</v>
      </c>
      <c r="G10" t="s">
        <v>378</v>
      </c>
      <c r="H10">
        <v>35779</v>
      </c>
      <c r="I10" t="s">
        <v>379</v>
      </c>
      <c r="K10">
        <f t="shared" si="1"/>
        <v>357.79</v>
      </c>
    </row>
    <row r="11" spans="1:11" x14ac:dyDescent="0.25">
      <c r="A11" t="s">
        <v>235</v>
      </c>
      <c r="B11" t="s">
        <v>226</v>
      </c>
      <c r="C11">
        <v>49631</v>
      </c>
      <c r="D11">
        <v>980889587</v>
      </c>
      <c r="E11">
        <f t="shared" si="0"/>
        <v>496.31</v>
      </c>
      <c r="G11" t="s">
        <v>380</v>
      </c>
      <c r="H11">
        <v>31751</v>
      </c>
      <c r="I11" t="s">
        <v>381</v>
      </c>
      <c r="K11">
        <f t="shared" si="1"/>
        <v>317.51</v>
      </c>
    </row>
    <row r="12" spans="1:11" x14ac:dyDescent="0.25">
      <c r="A12" t="s">
        <v>236</v>
      </c>
      <c r="B12" t="s">
        <v>226</v>
      </c>
      <c r="C12">
        <v>54998</v>
      </c>
      <c r="D12">
        <v>959631081</v>
      </c>
      <c r="E12">
        <f t="shared" si="0"/>
        <v>549.98</v>
      </c>
      <c r="G12" t="s">
        <v>382</v>
      </c>
      <c r="H12">
        <v>36316</v>
      </c>
      <c r="I12" t="s">
        <v>383</v>
      </c>
      <c r="K12">
        <f t="shared" si="1"/>
        <v>363.16</v>
      </c>
    </row>
    <row r="13" spans="1:11" x14ac:dyDescent="0.25">
      <c r="A13" t="s">
        <v>237</v>
      </c>
      <c r="B13" t="s">
        <v>226</v>
      </c>
      <c r="C13">
        <v>36634</v>
      </c>
      <c r="D13">
        <v>989614064</v>
      </c>
      <c r="E13">
        <f t="shared" si="0"/>
        <v>366.34</v>
      </c>
      <c r="G13" t="s">
        <v>384</v>
      </c>
      <c r="H13">
        <v>47864</v>
      </c>
      <c r="I13" t="s">
        <v>385</v>
      </c>
      <c r="K13">
        <f t="shared" si="1"/>
        <v>478.64</v>
      </c>
    </row>
    <row r="14" spans="1:11" x14ac:dyDescent="0.25">
      <c r="A14" t="s">
        <v>238</v>
      </c>
      <c r="B14" t="s">
        <v>226</v>
      </c>
      <c r="C14">
        <v>19130</v>
      </c>
      <c r="D14">
        <v>990228568</v>
      </c>
      <c r="E14">
        <f t="shared" si="0"/>
        <v>191.3</v>
      </c>
      <c r="G14" t="s">
        <v>386</v>
      </c>
      <c r="H14">
        <v>24686</v>
      </c>
      <c r="I14" t="s">
        <v>387</v>
      </c>
      <c r="K14">
        <f t="shared" si="1"/>
        <v>246.86</v>
      </c>
    </row>
    <row r="15" spans="1:11" x14ac:dyDescent="0.25">
      <c r="A15" t="s">
        <v>239</v>
      </c>
      <c r="B15" t="s">
        <v>226</v>
      </c>
      <c r="C15">
        <v>27647</v>
      </c>
      <c r="D15">
        <v>990989928</v>
      </c>
      <c r="E15">
        <f t="shared" si="0"/>
        <v>276.47000000000003</v>
      </c>
      <c r="G15" t="s">
        <v>388</v>
      </c>
      <c r="H15">
        <v>45165</v>
      </c>
      <c r="I15" t="s">
        <v>389</v>
      </c>
      <c r="K15">
        <f t="shared" si="1"/>
        <v>451.65</v>
      </c>
    </row>
    <row r="16" spans="1:11" x14ac:dyDescent="0.25">
      <c r="A16" t="s">
        <v>240</v>
      </c>
      <c r="B16" t="s">
        <v>226</v>
      </c>
      <c r="C16">
        <v>19030</v>
      </c>
      <c r="D16">
        <v>981089768</v>
      </c>
      <c r="E16">
        <f t="shared" si="0"/>
        <v>190.3</v>
      </c>
      <c r="G16" t="s">
        <v>390</v>
      </c>
      <c r="H16">
        <v>39544</v>
      </c>
      <c r="I16" t="s">
        <v>391</v>
      </c>
      <c r="K16">
        <f t="shared" si="1"/>
        <v>395.44</v>
      </c>
    </row>
    <row r="17" spans="1:11" x14ac:dyDescent="0.25">
      <c r="A17" t="s">
        <v>241</v>
      </c>
      <c r="B17" t="s">
        <v>226</v>
      </c>
      <c r="C17">
        <v>24693</v>
      </c>
      <c r="D17">
        <v>979946398</v>
      </c>
      <c r="E17">
        <f t="shared" si="0"/>
        <v>246.93</v>
      </c>
      <c r="G17" t="s">
        <v>392</v>
      </c>
      <c r="H17">
        <v>42923</v>
      </c>
      <c r="I17" t="s">
        <v>393</v>
      </c>
      <c r="K17">
        <f t="shared" si="1"/>
        <v>429.23</v>
      </c>
    </row>
    <row r="18" spans="1:11" x14ac:dyDescent="0.25">
      <c r="A18" t="s">
        <v>242</v>
      </c>
      <c r="B18" t="s">
        <v>226</v>
      </c>
      <c r="C18">
        <v>35053</v>
      </c>
      <c r="D18">
        <v>993071421</v>
      </c>
      <c r="E18">
        <f t="shared" si="0"/>
        <v>350.53</v>
      </c>
      <c r="G18" t="s">
        <v>394</v>
      </c>
      <c r="H18">
        <v>25235</v>
      </c>
      <c r="I18" t="s">
        <v>395</v>
      </c>
      <c r="K18">
        <f t="shared" si="1"/>
        <v>252.35</v>
      </c>
    </row>
    <row r="19" spans="1:11" x14ac:dyDescent="0.25">
      <c r="A19" t="s">
        <v>243</v>
      </c>
      <c r="B19" t="s">
        <v>226</v>
      </c>
      <c r="C19">
        <v>15122</v>
      </c>
      <c r="D19">
        <v>981000482</v>
      </c>
      <c r="E19">
        <f t="shared" si="0"/>
        <v>151.22</v>
      </c>
      <c r="G19" t="s">
        <v>396</v>
      </c>
      <c r="H19">
        <v>35837</v>
      </c>
      <c r="I19" t="s">
        <v>397</v>
      </c>
      <c r="K19">
        <f t="shared" si="1"/>
        <v>358.37</v>
      </c>
    </row>
    <row r="20" spans="1:11" x14ac:dyDescent="0.25">
      <c r="A20" t="s">
        <v>244</v>
      </c>
      <c r="B20" t="s">
        <v>226</v>
      </c>
      <c r="C20">
        <v>42981</v>
      </c>
      <c r="D20">
        <v>939284443</v>
      </c>
      <c r="E20">
        <f t="shared" si="0"/>
        <v>429.81</v>
      </c>
      <c r="G20" t="s">
        <v>398</v>
      </c>
      <c r="H20">
        <v>27152</v>
      </c>
      <c r="I20" t="s">
        <v>399</v>
      </c>
      <c r="K20">
        <f t="shared" si="1"/>
        <v>271.52</v>
      </c>
    </row>
    <row r="21" spans="1:11" x14ac:dyDescent="0.25">
      <c r="A21" t="s">
        <v>245</v>
      </c>
      <c r="B21" t="s">
        <v>226</v>
      </c>
      <c r="C21">
        <v>9988</v>
      </c>
      <c r="D21">
        <v>989053958</v>
      </c>
      <c r="E21">
        <f t="shared" si="0"/>
        <v>99.88</v>
      </c>
      <c r="G21" t="s">
        <v>400</v>
      </c>
      <c r="H21">
        <v>31817</v>
      </c>
      <c r="I21" t="s">
        <v>401</v>
      </c>
      <c r="K21">
        <f t="shared" si="1"/>
        <v>318.17</v>
      </c>
    </row>
    <row r="22" spans="1:11" x14ac:dyDescent="0.25">
      <c r="A22" t="s">
        <v>246</v>
      </c>
      <c r="B22" t="s">
        <v>226</v>
      </c>
      <c r="C22">
        <v>16480</v>
      </c>
      <c r="D22">
        <v>989555581</v>
      </c>
      <c r="E22">
        <f t="shared" si="0"/>
        <v>164.8</v>
      </c>
      <c r="G22" t="s">
        <v>402</v>
      </c>
      <c r="H22">
        <v>46289</v>
      </c>
      <c r="I22" t="s">
        <v>403</v>
      </c>
      <c r="K22">
        <f t="shared" si="1"/>
        <v>462.89</v>
      </c>
    </row>
    <row r="23" spans="1:11" x14ac:dyDescent="0.25">
      <c r="A23" t="s">
        <v>247</v>
      </c>
      <c r="B23" t="s">
        <v>226</v>
      </c>
      <c r="C23">
        <v>32490</v>
      </c>
      <c r="D23">
        <v>986602344</v>
      </c>
      <c r="E23">
        <f t="shared" si="0"/>
        <v>324.89999999999998</v>
      </c>
      <c r="G23" t="s">
        <v>404</v>
      </c>
      <c r="H23">
        <v>36187</v>
      </c>
      <c r="I23" t="s">
        <v>405</v>
      </c>
      <c r="K23">
        <f t="shared" si="1"/>
        <v>361.87</v>
      </c>
    </row>
    <row r="24" spans="1:11" x14ac:dyDescent="0.25">
      <c r="G24" t="s">
        <v>406</v>
      </c>
      <c r="H24">
        <v>25681</v>
      </c>
      <c r="I24" t="s">
        <v>407</v>
      </c>
      <c r="K24">
        <f t="shared" si="1"/>
        <v>256.81</v>
      </c>
    </row>
    <row r="25" spans="1:11" x14ac:dyDescent="0.25">
      <c r="G25" t="s">
        <v>408</v>
      </c>
      <c r="H25">
        <v>26325</v>
      </c>
      <c r="I25" t="s">
        <v>409</v>
      </c>
      <c r="K25">
        <f t="shared" si="1"/>
        <v>263.25</v>
      </c>
    </row>
    <row r="26" spans="1:11" x14ac:dyDescent="0.25">
      <c r="G26" t="s">
        <v>410</v>
      </c>
      <c r="H26">
        <v>35144</v>
      </c>
      <c r="I26" t="s">
        <v>411</v>
      </c>
      <c r="K26">
        <f t="shared" si="1"/>
        <v>351.44</v>
      </c>
    </row>
    <row r="27" spans="1:11" x14ac:dyDescent="0.25">
      <c r="G27" t="s">
        <v>412</v>
      </c>
      <c r="H27">
        <v>67451</v>
      </c>
      <c r="I27" t="s">
        <v>413</v>
      </c>
      <c r="K27">
        <f t="shared" si="1"/>
        <v>674.51</v>
      </c>
    </row>
    <row r="28" spans="1:11" x14ac:dyDescent="0.25">
      <c r="G28" t="s">
        <v>414</v>
      </c>
      <c r="H28">
        <v>67970</v>
      </c>
      <c r="I28" t="s">
        <v>415</v>
      </c>
      <c r="K28">
        <f t="shared" si="1"/>
        <v>679.7</v>
      </c>
    </row>
    <row r="29" spans="1:11" x14ac:dyDescent="0.25">
      <c r="G29" t="s">
        <v>416</v>
      </c>
      <c r="H29">
        <v>32791</v>
      </c>
      <c r="I29" t="s">
        <v>417</v>
      </c>
      <c r="K29">
        <f t="shared" si="1"/>
        <v>327.91</v>
      </c>
    </row>
    <row r="30" spans="1:11" x14ac:dyDescent="0.25">
      <c r="G30" t="s">
        <v>418</v>
      </c>
      <c r="H30">
        <v>39446</v>
      </c>
      <c r="I30" t="s">
        <v>419</v>
      </c>
      <c r="K30">
        <f t="shared" si="1"/>
        <v>394.46</v>
      </c>
    </row>
    <row r="31" spans="1:11" x14ac:dyDescent="0.25">
      <c r="G31" t="s">
        <v>420</v>
      </c>
      <c r="H31">
        <v>46108</v>
      </c>
      <c r="I31" t="s">
        <v>421</v>
      </c>
      <c r="K31">
        <f t="shared" si="1"/>
        <v>461.08</v>
      </c>
    </row>
    <row r="32" spans="1:11" x14ac:dyDescent="0.25">
      <c r="G32" t="s">
        <v>422</v>
      </c>
      <c r="H32">
        <v>41511</v>
      </c>
      <c r="I32" t="s">
        <v>423</v>
      </c>
      <c r="K32">
        <f t="shared" si="1"/>
        <v>415.11</v>
      </c>
    </row>
    <row r="33" spans="7:11" x14ac:dyDescent="0.25">
      <c r="G33" t="s">
        <v>424</v>
      </c>
      <c r="H33">
        <v>43310</v>
      </c>
      <c r="I33" t="s">
        <v>425</v>
      </c>
      <c r="K33">
        <f t="shared" si="1"/>
        <v>433.1</v>
      </c>
    </row>
    <row r="34" spans="7:11" x14ac:dyDescent="0.25">
      <c r="G34" t="s">
        <v>426</v>
      </c>
      <c r="H34">
        <v>24425</v>
      </c>
      <c r="I34" t="s">
        <v>427</v>
      </c>
      <c r="K34">
        <f t="shared" si="1"/>
        <v>244.25</v>
      </c>
    </row>
    <row r="35" spans="7:11" x14ac:dyDescent="0.25">
      <c r="G35" t="s">
        <v>428</v>
      </c>
      <c r="H35">
        <v>26436</v>
      </c>
      <c r="I35" t="s">
        <v>429</v>
      </c>
      <c r="K35">
        <f t="shared" si="1"/>
        <v>264.36</v>
      </c>
    </row>
    <row r="36" spans="7:11" x14ac:dyDescent="0.25">
      <c r="G36" t="s">
        <v>430</v>
      </c>
      <c r="H36">
        <v>35966</v>
      </c>
      <c r="I36" t="s">
        <v>431</v>
      </c>
      <c r="K36">
        <f t="shared" si="1"/>
        <v>359.66</v>
      </c>
    </row>
    <row r="37" spans="7:11" x14ac:dyDescent="0.25">
      <c r="G37" t="s">
        <v>432</v>
      </c>
      <c r="H37">
        <v>18730</v>
      </c>
      <c r="I37" t="s">
        <v>433</v>
      </c>
      <c r="K37">
        <f t="shared" si="1"/>
        <v>187.3</v>
      </c>
    </row>
    <row r="38" spans="7:11" x14ac:dyDescent="0.25">
      <c r="G38" t="s">
        <v>434</v>
      </c>
      <c r="H38">
        <v>38788</v>
      </c>
      <c r="I38" t="s">
        <v>435</v>
      </c>
      <c r="K38">
        <f t="shared" si="1"/>
        <v>387.88</v>
      </c>
    </row>
    <row r="39" spans="7:11" x14ac:dyDescent="0.25">
      <c r="G39" t="s">
        <v>436</v>
      </c>
      <c r="H39">
        <v>4358</v>
      </c>
      <c r="I39" t="s">
        <v>437</v>
      </c>
      <c r="K39">
        <f t="shared" si="1"/>
        <v>43.58</v>
      </c>
    </row>
    <row r="40" spans="7:11" x14ac:dyDescent="0.25">
      <c r="G40" t="s">
        <v>438</v>
      </c>
      <c r="H40">
        <v>96694</v>
      </c>
      <c r="I40" t="s">
        <v>439</v>
      </c>
      <c r="K40">
        <f t="shared" si="1"/>
        <v>966.94</v>
      </c>
    </row>
    <row r="41" spans="7:11" x14ac:dyDescent="0.25">
      <c r="G41" t="s">
        <v>440</v>
      </c>
      <c r="H41">
        <v>26950</v>
      </c>
      <c r="I41" t="s">
        <v>441</v>
      </c>
      <c r="K41">
        <f t="shared" si="1"/>
        <v>269.5</v>
      </c>
    </row>
    <row r="42" spans="7:11" x14ac:dyDescent="0.25">
      <c r="G42" t="s">
        <v>442</v>
      </c>
      <c r="H42">
        <v>51525</v>
      </c>
      <c r="I42" t="s">
        <v>443</v>
      </c>
      <c r="K42">
        <f t="shared" si="1"/>
        <v>515.25</v>
      </c>
    </row>
    <row r="43" spans="7:11" x14ac:dyDescent="0.25">
      <c r="G43" t="s">
        <v>444</v>
      </c>
      <c r="H43">
        <v>35764</v>
      </c>
      <c r="I43" t="s">
        <v>445</v>
      </c>
      <c r="K43">
        <f t="shared" si="1"/>
        <v>357.64</v>
      </c>
    </row>
    <row r="44" spans="7:11" x14ac:dyDescent="0.25">
      <c r="G44" t="s">
        <v>446</v>
      </c>
      <c r="H44">
        <v>29444</v>
      </c>
      <c r="I44" t="s">
        <v>447</v>
      </c>
      <c r="K44">
        <f t="shared" si="1"/>
        <v>294.44</v>
      </c>
    </row>
    <row r="45" spans="7:11" x14ac:dyDescent="0.25">
      <c r="G45" t="s">
        <v>448</v>
      </c>
      <c r="H45">
        <v>40204</v>
      </c>
      <c r="I45" t="s">
        <v>449</v>
      </c>
      <c r="K45">
        <f t="shared" si="1"/>
        <v>402.04</v>
      </c>
    </row>
    <row r="46" spans="7:11" x14ac:dyDescent="0.25">
      <c r="G46" t="s">
        <v>450</v>
      </c>
      <c r="H46">
        <v>35764</v>
      </c>
      <c r="I46" t="s">
        <v>451</v>
      </c>
      <c r="K46">
        <f t="shared" si="1"/>
        <v>357.64</v>
      </c>
    </row>
    <row r="47" spans="7:11" x14ac:dyDescent="0.25">
      <c r="G47" t="s">
        <v>452</v>
      </c>
      <c r="H47">
        <v>33934</v>
      </c>
      <c r="I47" t="s">
        <v>453</v>
      </c>
      <c r="K47">
        <f t="shared" si="1"/>
        <v>339.34</v>
      </c>
    </row>
    <row r="48" spans="7:11" x14ac:dyDescent="0.25">
      <c r="G48" t="s">
        <v>454</v>
      </c>
      <c r="H48">
        <v>40713</v>
      </c>
      <c r="I48" t="s">
        <v>455</v>
      </c>
      <c r="K48">
        <f t="shared" si="1"/>
        <v>407.13</v>
      </c>
    </row>
    <row r="49" spans="7:11" x14ac:dyDescent="0.25">
      <c r="G49" t="s">
        <v>456</v>
      </c>
      <c r="H49">
        <v>44264</v>
      </c>
      <c r="I49" t="s">
        <v>457</v>
      </c>
      <c r="K49">
        <f t="shared" si="1"/>
        <v>442.64</v>
      </c>
    </row>
    <row r="50" spans="7:11" x14ac:dyDescent="0.25">
      <c r="G50" t="s">
        <v>458</v>
      </c>
      <c r="H50">
        <v>11842</v>
      </c>
      <c r="I50" t="s">
        <v>459</v>
      </c>
      <c r="K50">
        <f t="shared" si="1"/>
        <v>118.42</v>
      </c>
    </row>
    <row r="51" spans="7:11" x14ac:dyDescent="0.25">
      <c r="G51" t="s">
        <v>460</v>
      </c>
      <c r="H51">
        <v>36636</v>
      </c>
      <c r="I51" t="s">
        <v>461</v>
      </c>
      <c r="K51">
        <f t="shared" si="1"/>
        <v>366.36</v>
      </c>
    </row>
    <row r="52" spans="7:11" x14ac:dyDescent="0.25">
      <c r="G52" t="s">
        <v>462</v>
      </c>
      <c r="H52">
        <v>20197</v>
      </c>
      <c r="I52" t="s">
        <v>463</v>
      </c>
      <c r="K52">
        <f t="shared" si="1"/>
        <v>201.97</v>
      </c>
    </row>
    <row r="53" spans="7:11" x14ac:dyDescent="0.25">
      <c r="G53" t="s">
        <v>464</v>
      </c>
      <c r="H53">
        <v>67397</v>
      </c>
      <c r="I53" t="s">
        <v>465</v>
      </c>
      <c r="K53">
        <f t="shared" si="1"/>
        <v>673.97</v>
      </c>
    </row>
    <row r="54" spans="7:11" x14ac:dyDescent="0.25">
      <c r="G54" t="s">
        <v>466</v>
      </c>
      <c r="H54">
        <v>79979</v>
      </c>
      <c r="I54" t="s">
        <v>467</v>
      </c>
      <c r="K54">
        <f t="shared" si="1"/>
        <v>799.79</v>
      </c>
    </row>
    <row r="55" spans="7:11" x14ac:dyDescent="0.25">
      <c r="G55" t="s">
        <v>468</v>
      </c>
      <c r="H55">
        <v>19088</v>
      </c>
      <c r="I55" t="s">
        <v>469</v>
      </c>
      <c r="K55">
        <f t="shared" si="1"/>
        <v>190.88</v>
      </c>
    </row>
    <row r="56" spans="7:11" x14ac:dyDescent="0.25">
      <c r="G56" t="s">
        <v>470</v>
      </c>
      <c r="H56">
        <v>25347</v>
      </c>
      <c r="I56" t="s">
        <v>471</v>
      </c>
      <c r="K56">
        <f t="shared" si="1"/>
        <v>253.47</v>
      </c>
    </row>
    <row r="57" spans="7:11" x14ac:dyDescent="0.25">
      <c r="G57" t="s">
        <v>472</v>
      </c>
      <c r="H57">
        <v>34679</v>
      </c>
      <c r="I57" t="s">
        <v>473</v>
      </c>
      <c r="K57">
        <f t="shared" si="1"/>
        <v>346.79</v>
      </c>
    </row>
    <row r="58" spans="7:11" x14ac:dyDescent="0.25">
      <c r="G58" t="s">
        <v>474</v>
      </c>
      <c r="H58">
        <v>7130</v>
      </c>
      <c r="I58" t="s">
        <v>475</v>
      </c>
      <c r="K58">
        <f t="shared" si="1"/>
        <v>71.3</v>
      </c>
    </row>
    <row r="59" spans="7:11" x14ac:dyDescent="0.25">
      <c r="G59" t="s">
        <v>476</v>
      </c>
      <c r="H59">
        <v>21268</v>
      </c>
      <c r="I59" t="s">
        <v>477</v>
      </c>
      <c r="K59">
        <f t="shared" si="1"/>
        <v>212.68</v>
      </c>
    </row>
    <row r="60" spans="7:11" x14ac:dyDescent="0.25">
      <c r="G60" t="s">
        <v>478</v>
      </c>
      <c r="H60">
        <v>39728</v>
      </c>
      <c r="I60" t="s">
        <v>479</v>
      </c>
      <c r="K60">
        <f t="shared" si="1"/>
        <v>397.28</v>
      </c>
    </row>
    <row r="61" spans="7:11" x14ac:dyDescent="0.25">
      <c r="G61" t="s">
        <v>480</v>
      </c>
      <c r="H61">
        <v>19349</v>
      </c>
      <c r="I61" t="s">
        <v>481</v>
      </c>
      <c r="K61">
        <f t="shared" si="1"/>
        <v>193.49</v>
      </c>
    </row>
    <row r="62" spans="7:11" x14ac:dyDescent="0.25">
      <c r="G62" t="s">
        <v>482</v>
      </c>
      <c r="H62">
        <v>74472</v>
      </c>
      <c r="I62" t="s">
        <v>483</v>
      </c>
      <c r="K62">
        <f t="shared" si="1"/>
        <v>744.72</v>
      </c>
    </row>
    <row r="63" spans="7:11" x14ac:dyDescent="0.25">
      <c r="G63" t="s">
        <v>484</v>
      </c>
      <c r="H63">
        <v>39753</v>
      </c>
      <c r="I63" t="s">
        <v>485</v>
      </c>
      <c r="K63">
        <f t="shared" si="1"/>
        <v>397.53</v>
      </c>
    </row>
    <row r="64" spans="7:11" x14ac:dyDescent="0.25">
      <c r="G64" t="s">
        <v>486</v>
      </c>
      <c r="H64">
        <v>29703</v>
      </c>
      <c r="I64" t="s">
        <v>487</v>
      </c>
      <c r="K64">
        <f t="shared" si="1"/>
        <v>297.02999999999997</v>
      </c>
    </row>
    <row r="65" spans="7:11" x14ac:dyDescent="0.25">
      <c r="G65" t="s">
        <v>488</v>
      </c>
      <c r="H65">
        <v>12069</v>
      </c>
      <c r="I65" t="s">
        <v>489</v>
      </c>
      <c r="K65">
        <f t="shared" si="1"/>
        <v>120.69</v>
      </c>
    </row>
    <row r="66" spans="7:11" x14ac:dyDescent="0.25">
      <c r="G66" t="s">
        <v>490</v>
      </c>
      <c r="H66">
        <v>41469</v>
      </c>
      <c r="I66" t="s">
        <v>491</v>
      </c>
      <c r="K66">
        <f t="shared" si="1"/>
        <v>414.69</v>
      </c>
    </row>
    <row r="67" spans="7:11" x14ac:dyDescent="0.25">
      <c r="G67" t="s">
        <v>492</v>
      </c>
      <c r="H67">
        <v>43762</v>
      </c>
      <c r="I67" t="s">
        <v>493</v>
      </c>
      <c r="K67">
        <f t="shared" ref="K67:K115" si="2">+H67/100</f>
        <v>437.62</v>
      </c>
    </row>
    <row r="68" spans="7:11" x14ac:dyDescent="0.25">
      <c r="G68" t="s">
        <v>494</v>
      </c>
      <c r="H68">
        <v>25980</v>
      </c>
      <c r="I68" t="s">
        <v>495</v>
      </c>
      <c r="K68">
        <f t="shared" si="2"/>
        <v>259.8</v>
      </c>
    </row>
    <row r="69" spans="7:11" x14ac:dyDescent="0.25">
      <c r="G69" t="s">
        <v>496</v>
      </c>
      <c r="H69">
        <v>48452</v>
      </c>
      <c r="I69" t="s">
        <v>497</v>
      </c>
      <c r="K69">
        <f t="shared" si="2"/>
        <v>484.52</v>
      </c>
    </row>
    <row r="70" spans="7:11" x14ac:dyDescent="0.25">
      <c r="G70" t="s">
        <v>498</v>
      </c>
      <c r="H70">
        <v>46045</v>
      </c>
      <c r="I70" t="s">
        <v>499</v>
      </c>
      <c r="K70">
        <f t="shared" si="2"/>
        <v>460.45</v>
      </c>
    </row>
    <row r="71" spans="7:11" x14ac:dyDescent="0.25">
      <c r="G71" t="s">
        <v>500</v>
      </c>
      <c r="H71">
        <v>26120</v>
      </c>
      <c r="I71" t="s">
        <v>501</v>
      </c>
      <c r="K71">
        <f t="shared" si="2"/>
        <v>261.2</v>
      </c>
    </row>
    <row r="72" spans="7:11" x14ac:dyDescent="0.25">
      <c r="G72" t="s">
        <v>502</v>
      </c>
      <c r="H72">
        <v>60050</v>
      </c>
      <c r="I72" t="s">
        <v>503</v>
      </c>
      <c r="K72">
        <f t="shared" si="2"/>
        <v>600.5</v>
      </c>
    </row>
    <row r="73" spans="7:11" x14ac:dyDescent="0.25">
      <c r="G73" t="s">
        <v>504</v>
      </c>
      <c r="H73">
        <v>24292</v>
      </c>
      <c r="I73" t="s">
        <v>505</v>
      </c>
      <c r="K73">
        <f t="shared" si="2"/>
        <v>242.92</v>
      </c>
    </row>
    <row r="74" spans="7:11" x14ac:dyDescent="0.25">
      <c r="G74" t="s">
        <v>506</v>
      </c>
      <c r="H74">
        <v>37716</v>
      </c>
      <c r="I74" t="s">
        <v>507</v>
      </c>
      <c r="K74">
        <f t="shared" si="2"/>
        <v>377.16</v>
      </c>
    </row>
    <row r="75" spans="7:11" x14ac:dyDescent="0.25">
      <c r="G75" t="s">
        <v>508</v>
      </c>
      <c r="H75">
        <v>37690</v>
      </c>
      <c r="I75" t="s">
        <v>509</v>
      </c>
      <c r="K75">
        <f t="shared" si="2"/>
        <v>376.9</v>
      </c>
    </row>
    <row r="76" spans="7:11" x14ac:dyDescent="0.25">
      <c r="G76" t="s">
        <v>510</v>
      </c>
      <c r="H76">
        <v>49600</v>
      </c>
      <c r="I76" t="s">
        <v>511</v>
      </c>
      <c r="K76">
        <f t="shared" si="2"/>
        <v>496</v>
      </c>
    </row>
    <row r="77" spans="7:11" x14ac:dyDescent="0.25">
      <c r="G77" t="s">
        <v>512</v>
      </c>
      <c r="H77">
        <v>33617</v>
      </c>
      <c r="I77" t="s">
        <v>513</v>
      </c>
      <c r="K77">
        <f t="shared" si="2"/>
        <v>336.17</v>
      </c>
    </row>
    <row r="78" spans="7:11" x14ac:dyDescent="0.25">
      <c r="G78" t="s">
        <v>514</v>
      </c>
      <c r="H78">
        <v>21711</v>
      </c>
      <c r="I78" t="s">
        <v>515</v>
      </c>
      <c r="K78">
        <f t="shared" si="2"/>
        <v>217.11</v>
      </c>
    </row>
    <row r="79" spans="7:11" x14ac:dyDescent="0.25">
      <c r="G79" t="s">
        <v>516</v>
      </c>
      <c r="H79">
        <v>137576</v>
      </c>
      <c r="I79" t="s">
        <v>517</v>
      </c>
      <c r="K79">
        <f t="shared" si="2"/>
        <v>1375.76</v>
      </c>
    </row>
    <row r="80" spans="7:11" x14ac:dyDescent="0.25">
      <c r="G80" t="s">
        <v>518</v>
      </c>
      <c r="H80">
        <v>180692</v>
      </c>
      <c r="I80" t="s">
        <v>517</v>
      </c>
      <c r="K80">
        <f t="shared" si="2"/>
        <v>1806.92</v>
      </c>
    </row>
    <row r="81" spans="7:11" x14ac:dyDescent="0.25">
      <c r="G81" t="s">
        <v>519</v>
      </c>
      <c r="H81">
        <v>52233</v>
      </c>
      <c r="I81" t="s">
        <v>520</v>
      </c>
      <c r="K81">
        <f t="shared" si="2"/>
        <v>522.33000000000004</v>
      </c>
    </row>
    <row r="82" spans="7:11" x14ac:dyDescent="0.25">
      <c r="G82" t="s">
        <v>521</v>
      </c>
      <c r="H82">
        <v>42611</v>
      </c>
      <c r="I82" t="s">
        <v>522</v>
      </c>
      <c r="K82">
        <f t="shared" si="2"/>
        <v>426.11</v>
      </c>
    </row>
    <row r="83" spans="7:11" x14ac:dyDescent="0.25">
      <c r="G83" t="s">
        <v>523</v>
      </c>
      <c r="H83">
        <v>15851</v>
      </c>
      <c r="I83" t="s">
        <v>524</v>
      </c>
      <c r="K83">
        <f t="shared" si="2"/>
        <v>158.51</v>
      </c>
    </row>
    <row r="84" spans="7:11" x14ac:dyDescent="0.25">
      <c r="G84" t="s">
        <v>525</v>
      </c>
      <c r="H84">
        <v>14943</v>
      </c>
      <c r="I84" t="s">
        <v>526</v>
      </c>
      <c r="K84">
        <f t="shared" si="2"/>
        <v>149.43</v>
      </c>
    </row>
    <row r="85" spans="7:11" x14ac:dyDescent="0.25">
      <c r="G85" t="s">
        <v>527</v>
      </c>
      <c r="H85">
        <v>33029</v>
      </c>
      <c r="I85" t="s">
        <v>528</v>
      </c>
      <c r="K85">
        <f t="shared" si="2"/>
        <v>330.29</v>
      </c>
    </row>
    <row r="86" spans="7:11" x14ac:dyDescent="0.25">
      <c r="G86" t="s">
        <v>529</v>
      </c>
      <c r="H86">
        <v>63759</v>
      </c>
      <c r="I86" t="s">
        <v>530</v>
      </c>
      <c r="K86">
        <f t="shared" si="2"/>
        <v>637.59</v>
      </c>
    </row>
    <row r="87" spans="7:11" x14ac:dyDescent="0.25">
      <c r="G87" t="s">
        <v>531</v>
      </c>
      <c r="H87">
        <v>18500</v>
      </c>
      <c r="I87" t="s">
        <v>532</v>
      </c>
      <c r="K87">
        <f t="shared" si="2"/>
        <v>185</v>
      </c>
    </row>
    <row r="88" spans="7:11" x14ac:dyDescent="0.25">
      <c r="G88" t="s">
        <v>533</v>
      </c>
      <c r="H88">
        <v>38501</v>
      </c>
      <c r="I88" t="s">
        <v>534</v>
      </c>
      <c r="K88">
        <f t="shared" si="2"/>
        <v>385.01</v>
      </c>
    </row>
    <row r="89" spans="7:11" x14ac:dyDescent="0.25">
      <c r="G89" t="s">
        <v>535</v>
      </c>
      <c r="H89">
        <v>96421</v>
      </c>
      <c r="I89" t="s">
        <v>536</v>
      </c>
      <c r="K89">
        <f t="shared" si="2"/>
        <v>964.21</v>
      </c>
    </row>
    <row r="90" spans="7:11" x14ac:dyDescent="0.25">
      <c r="G90" t="s">
        <v>537</v>
      </c>
      <c r="H90">
        <v>39862</v>
      </c>
      <c r="I90" t="s">
        <v>538</v>
      </c>
      <c r="K90">
        <f t="shared" si="2"/>
        <v>398.62</v>
      </c>
    </row>
    <row r="91" spans="7:11" x14ac:dyDescent="0.25">
      <c r="G91" t="s">
        <v>539</v>
      </c>
      <c r="H91">
        <v>58496</v>
      </c>
      <c r="I91" t="s">
        <v>540</v>
      </c>
      <c r="K91">
        <f t="shared" si="2"/>
        <v>584.96</v>
      </c>
    </row>
    <row r="92" spans="7:11" x14ac:dyDescent="0.25">
      <c r="G92" t="s">
        <v>541</v>
      </c>
      <c r="H92">
        <v>20211</v>
      </c>
      <c r="I92" t="s">
        <v>542</v>
      </c>
      <c r="K92">
        <f t="shared" si="2"/>
        <v>202.11</v>
      </c>
    </row>
    <row r="93" spans="7:11" x14ac:dyDescent="0.25">
      <c r="G93" t="s">
        <v>543</v>
      </c>
      <c r="H93">
        <v>44588</v>
      </c>
      <c r="I93" t="s">
        <v>544</v>
      </c>
      <c r="K93">
        <f t="shared" si="2"/>
        <v>445.88</v>
      </c>
    </row>
    <row r="94" spans="7:11" x14ac:dyDescent="0.25">
      <c r="G94" t="s">
        <v>545</v>
      </c>
      <c r="H94">
        <v>38982</v>
      </c>
      <c r="I94" t="s">
        <v>546</v>
      </c>
      <c r="K94">
        <f t="shared" si="2"/>
        <v>389.82</v>
      </c>
    </row>
    <row r="95" spans="7:11" x14ac:dyDescent="0.25">
      <c r="G95" t="s">
        <v>547</v>
      </c>
      <c r="H95">
        <v>35892</v>
      </c>
      <c r="I95" t="s">
        <v>548</v>
      </c>
      <c r="K95">
        <f t="shared" si="2"/>
        <v>358.92</v>
      </c>
    </row>
    <row r="96" spans="7:11" x14ac:dyDescent="0.25">
      <c r="G96" t="s">
        <v>549</v>
      </c>
      <c r="H96">
        <v>4971</v>
      </c>
      <c r="I96" t="s">
        <v>550</v>
      </c>
      <c r="K96">
        <f t="shared" si="2"/>
        <v>49.71</v>
      </c>
    </row>
    <row r="97" spans="7:11" x14ac:dyDescent="0.25">
      <c r="G97" t="s">
        <v>551</v>
      </c>
      <c r="H97">
        <v>42139</v>
      </c>
      <c r="I97" t="s">
        <v>552</v>
      </c>
      <c r="K97">
        <f t="shared" si="2"/>
        <v>421.39</v>
      </c>
    </row>
    <row r="98" spans="7:11" x14ac:dyDescent="0.25">
      <c r="G98" t="s">
        <v>553</v>
      </c>
      <c r="H98">
        <v>41491</v>
      </c>
      <c r="I98" t="s">
        <v>554</v>
      </c>
      <c r="K98">
        <f t="shared" si="2"/>
        <v>414.91</v>
      </c>
    </row>
    <row r="99" spans="7:11" x14ac:dyDescent="0.25">
      <c r="G99" t="s">
        <v>555</v>
      </c>
      <c r="H99">
        <v>20670</v>
      </c>
      <c r="I99" t="s">
        <v>556</v>
      </c>
      <c r="K99">
        <f t="shared" si="2"/>
        <v>206.7</v>
      </c>
    </row>
    <row r="100" spans="7:11" x14ac:dyDescent="0.25">
      <c r="G100" t="s">
        <v>557</v>
      </c>
      <c r="H100">
        <v>31511</v>
      </c>
      <c r="I100" t="s">
        <v>558</v>
      </c>
      <c r="K100">
        <f t="shared" si="2"/>
        <v>315.11</v>
      </c>
    </row>
    <row r="101" spans="7:11" x14ac:dyDescent="0.25">
      <c r="G101" t="s">
        <v>559</v>
      </c>
      <c r="H101">
        <v>7853</v>
      </c>
      <c r="I101" t="s">
        <v>560</v>
      </c>
      <c r="K101">
        <f t="shared" si="2"/>
        <v>78.53</v>
      </c>
    </row>
    <row r="102" spans="7:11" x14ac:dyDescent="0.25">
      <c r="G102" t="s">
        <v>561</v>
      </c>
      <c r="H102">
        <v>54503</v>
      </c>
      <c r="I102" t="s">
        <v>562</v>
      </c>
      <c r="K102">
        <f t="shared" si="2"/>
        <v>545.03</v>
      </c>
    </row>
    <row r="103" spans="7:11" x14ac:dyDescent="0.25">
      <c r="G103" t="s">
        <v>563</v>
      </c>
      <c r="H103">
        <v>36224</v>
      </c>
      <c r="I103" t="s">
        <v>564</v>
      </c>
      <c r="K103">
        <f t="shared" si="2"/>
        <v>362.24</v>
      </c>
    </row>
    <row r="104" spans="7:11" x14ac:dyDescent="0.25">
      <c r="G104" t="s">
        <v>565</v>
      </c>
      <c r="H104">
        <v>26450</v>
      </c>
      <c r="I104" t="s">
        <v>566</v>
      </c>
      <c r="K104">
        <f t="shared" si="2"/>
        <v>264.5</v>
      </c>
    </row>
    <row r="105" spans="7:11" x14ac:dyDescent="0.25">
      <c r="G105" t="s">
        <v>567</v>
      </c>
      <c r="H105">
        <v>38177</v>
      </c>
      <c r="I105" t="s">
        <v>568</v>
      </c>
      <c r="K105">
        <f t="shared" si="2"/>
        <v>381.77</v>
      </c>
    </row>
    <row r="106" spans="7:11" x14ac:dyDescent="0.25">
      <c r="G106" t="s">
        <v>569</v>
      </c>
      <c r="H106">
        <v>30250</v>
      </c>
      <c r="I106" t="s">
        <v>570</v>
      </c>
      <c r="K106">
        <f t="shared" si="2"/>
        <v>302.5</v>
      </c>
    </row>
    <row r="107" spans="7:11" x14ac:dyDescent="0.25">
      <c r="G107" t="s">
        <v>571</v>
      </c>
      <c r="H107">
        <v>20872</v>
      </c>
      <c r="I107" t="s">
        <v>572</v>
      </c>
      <c r="K107">
        <f t="shared" si="2"/>
        <v>208.72</v>
      </c>
    </row>
    <row r="108" spans="7:11" x14ac:dyDescent="0.25">
      <c r="G108" t="s">
        <v>573</v>
      </c>
      <c r="H108">
        <v>41413</v>
      </c>
      <c r="I108" t="s">
        <v>574</v>
      </c>
      <c r="K108">
        <f t="shared" si="2"/>
        <v>414.13</v>
      </c>
    </row>
    <row r="109" spans="7:11" x14ac:dyDescent="0.25">
      <c r="G109" t="s">
        <v>575</v>
      </c>
      <c r="H109">
        <v>29605</v>
      </c>
      <c r="I109" t="s">
        <v>576</v>
      </c>
      <c r="K109">
        <f t="shared" si="2"/>
        <v>296.05</v>
      </c>
    </row>
    <row r="110" spans="7:11" x14ac:dyDescent="0.25">
      <c r="G110" t="s">
        <v>577</v>
      </c>
      <c r="H110">
        <v>57508</v>
      </c>
      <c r="I110" t="s">
        <v>578</v>
      </c>
      <c r="K110">
        <f t="shared" si="2"/>
        <v>575.08000000000004</v>
      </c>
    </row>
    <row r="111" spans="7:11" x14ac:dyDescent="0.25">
      <c r="G111" t="s">
        <v>579</v>
      </c>
      <c r="H111">
        <v>37319</v>
      </c>
      <c r="I111" t="s">
        <v>580</v>
      </c>
      <c r="K111">
        <f t="shared" si="2"/>
        <v>373.19</v>
      </c>
    </row>
    <row r="112" spans="7:11" x14ac:dyDescent="0.25">
      <c r="G112" t="s">
        <v>581</v>
      </c>
      <c r="H112">
        <v>26073</v>
      </c>
      <c r="I112" t="s">
        <v>582</v>
      </c>
      <c r="K112">
        <f t="shared" si="2"/>
        <v>260.73</v>
      </c>
    </row>
    <row r="113" spans="7:11" x14ac:dyDescent="0.25">
      <c r="G113" t="s">
        <v>583</v>
      </c>
      <c r="H113">
        <v>78370</v>
      </c>
      <c r="I113" t="s">
        <v>584</v>
      </c>
      <c r="K113">
        <f t="shared" si="2"/>
        <v>783.7</v>
      </c>
    </row>
    <row r="114" spans="7:11" x14ac:dyDescent="0.25">
      <c r="G114" t="s">
        <v>585</v>
      </c>
      <c r="H114">
        <v>55859</v>
      </c>
      <c r="I114" t="s">
        <v>586</v>
      </c>
      <c r="K114">
        <f t="shared" si="2"/>
        <v>558.59</v>
      </c>
    </row>
    <row r="115" spans="7:11" x14ac:dyDescent="0.25">
      <c r="G115" t="s">
        <v>587</v>
      </c>
      <c r="H115">
        <v>285</v>
      </c>
      <c r="I115" t="s">
        <v>588</v>
      </c>
      <c r="K115">
        <f t="shared" si="2"/>
        <v>2.85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acontable</dc:creator>
  <cp:lastModifiedBy>acontable</cp:lastModifiedBy>
  <dcterms:created xsi:type="dcterms:W3CDTF">2021-09-30T13:57:56Z</dcterms:created>
  <dcterms:modified xsi:type="dcterms:W3CDTF">2021-10-11T22:36:05Z</dcterms:modified>
</cp:coreProperties>
</file>