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Grafimpac\Fase II - Ejecucion\6000 Pruebas de Pasivos y Patrimonio\6200 Cuentas por Pagar\Otras cuentas por pagar\"/>
    </mc:Choice>
  </mc:AlternateContent>
  <xr:revisionPtr revIDLastSave="0" documentId="13_ncr:1_{6A6F6234-B2EC-44E4-816B-D3D8C8DAC4B5}" xr6:coauthVersionLast="47" xr6:coauthVersionMax="47" xr10:uidLastSave="{00000000-0000-0000-0000-000000000000}"/>
  <bookViews>
    <workbookView xWindow="-120" yWindow="-120" windowWidth="20730" windowHeight="11160" xr2:uid="{C5418CD9-7BFD-4447-B8CB-6EB440F8DF36}"/>
  </bookViews>
  <sheets>
    <sheet name="Resumen por auxiliar" sheetId="4" r:id="rId1"/>
    <sheet name="Mayor 2021" sheetId="2" r:id="rId2"/>
    <sheet name="Mayor 2020" sheetId="3" r:id="rId3"/>
    <sheet name="Resumen" sheetId="1" r:id="rId4"/>
  </sheets>
  <definedNames>
    <definedName name="_xlnm._FilterDatabase" localSheetId="2" hidden="1">'Mayor 2020'!$A$1:$I$877</definedName>
    <definedName name="_xlnm._FilterDatabase" localSheetId="1" hidden="1">'Mayor 2021'!$A$1:$I$385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4" l="1"/>
  <c r="I27" i="4"/>
  <c r="I28" i="4" s="1"/>
  <c r="E27" i="4"/>
  <c r="G27" i="4"/>
  <c r="D26" i="1"/>
  <c r="F26" i="1"/>
  <c r="F19" i="1"/>
  <c r="F17" i="1"/>
  <c r="G27" i="1"/>
  <c r="E27" i="1"/>
  <c r="D25" i="1"/>
  <c r="G12" i="1"/>
  <c r="G11" i="1"/>
  <c r="E12" i="1" l="1"/>
  <c r="E11" i="1"/>
  <c r="E28" i="1" l="1"/>
  <c r="G5" i="1" s="1"/>
  <c r="G28" i="1" s="1"/>
</calcChain>
</file>

<file path=xl/sharedStrings.xml><?xml version="1.0" encoding="utf-8"?>
<sst xmlns="http://schemas.openxmlformats.org/spreadsheetml/2006/main" count="5137" uniqueCount="1083">
  <si>
    <t>GRAFIMPAC S.A.</t>
  </si>
  <si>
    <t>Al 31 de diciembre del 2021</t>
  </si>
  <si>
    <t>codcta</t>
  </si>
  <si>
    <t>nomcta</t>
  </si>
  <si>
    <t>coddia</t>
  </si>
  <si>
    <t>numdoc</t>
  </si>
  <si>
    <t>fecha</t>
  </si>
  <si>
    <t>concepto</t>
  </si>
  <si>
    <t>tipo</t>
  </si>
  <si>
    <t>valor</t>
  </si>
  <si>
    <t>saldos</t>
  </si>
  <si>
    <t>Otras cuentas por Pagar</t>
  </si>
  <si>
    <t>Saldo de Apertura</t>
  </si>
  <si>
    <t>AD</t>
  </si>
  <si>
    <t>P/R Regularizacion auxiliar costos de produccion</t>
  </si>
  <si>
    <t>D</t>
  </si>
  <si>
    <t>H</t>
  </si>
  <si>
    <t>P/r Reclasificacion de Centro de costos 2020</t>
  </si>
  <si>
    <t>P/R Liquidacion de Caja Ventas</t>
  </si>
  <si>
    <t>P/R Regularizacion de cuenta anticipos por rendir</t>
  </si>
  <si>
    <t>SE REVERSA PROVISION DE VACACION DE DICIEMBRE</t>
  </si>
  <si>
    <t>FP</t>
  </si>
  <si>
    <t>HONORARIOS MES DE DICIEMBRE FACº 669</t>
  </si>
  <si>
    <t>CB</t>
  </si>
  <si>
    <t>N/C# 6151533 APLICA A N/P# 74906 POR DESCUENTO EN PRECIO</t>
  </si>
  <si>
    <t>Registro Anulado por el Usuario SUPERVISOR</t>
  </si>
  <si>
    <t>N/C# 9911491 APLICA A NP# 14107730205 POR DESCUENTO EN PRECIO</t>
  </si>
  <si>
    <t>CO# 95094 OC# 12800 CARTON CAMARON EXP (LOGO AZUL), CARTON CAMARON EXP</t>
  </si>
  <si>
    <t>CO# 95154 OC# 12340 SINGLE FACE 150GR 57X83, SINGLE FACE TEST 150 FALU</t>
  </si>
  <si>
    <t>CO# 95157 OC# 12826 ZUNCHO PALETIZAR NEGRO FACº 3461</t>
  </si>
  <si>
    <t>CO# 95021 OC# 12741 BARNIZ ACUOSO SENOLITH FACº 25307</t>
  </si>
  <si>
    <t>CO# 95148 OC# 12523 MUELLE NEUMATICO PARA CD-102 FACº 4888</t>
  </si>
  <si>
    <t>CO# 95009 OC# 12782 SACO DE FILTRADO FACº 4889</t>
  </si>
  <si>
    <t>CO# 95006 OC# 12807 TINTAS CYAN, AMARILLO, MAGENTA, NEGRO FACº 2643</t>
  </si>
  <si>
    <t>O/C 12828 CO 95093 TINTA VERDE ANTIALKALY FACT#430</t>
  </si>
  <si>
    <t>CO# 95145 OC# 12851 PAPEL ANTIGRASA FACº 5</t>
  </si>
  <si>
    <t>CO# 95155 OC# 12633 SOLVENTE LAVADOR DE RODILLOS FACº 25308</t>
  </si>
  <si>
    <t>CO# 95146-95147 OC# 12710-12804 GOMA CASCOREZ FACº 913</t>
  </si>
  <si>
    <t>CO# 95008-95007 OC# 12814 REVELADOR PLANCHAS TERMICAS, PLANCHAS TERMIC</t>
  </si>
  <si>
    <t>CO# 95156 OC# 12340 SINGLE FACE 150GR 57X83 FACº
24366</t>
  </si>
  <si>
    <t>CO# 95017 OC# 12834 TONERS AMARILLO, CIAN, MEGENTA PARA AREA DE DISEÑO</t>
  </si>
  <si>
    <t>CO# 95011 OC# 12791 OREJERA T/DIADEMA, ESCOBA NYLON, RECOGEDOR PLASTIC</t>
  </si>
  <si>
    <t>REGISTRO LIQUIDACION RENZO MASSA</t>
  </si>
  <si>
    <t>CO# 95510 OC# 12693 CINTA DE EMBALAJE, STRETCH FILM FACº 3462</t>
  </si>
  <si>
    <t>CO# 95511 OC# 12693 STRETCH FILM FACº 3460</t>
  </si>
  <si>
    <t>CO# 95092 OC# 12823 MATERIALES ELECTRICOS PARA PARA ILUMINACION MAQ GT</t>
  </si>
  <si>
    <t>CH</t>
  </si>
  <si>
    <t>PAGO OTRAS CUENTAS J.X.O</t>
  </si>
  <si>
    <t>481/2020 CMPC REPOSICION DE VALORES NP# 22031</t>
  </si>
  <si>
    <t>481/2020 CMPC REEMBOLSO GENERAL BUSSINES</t>
  </si>
  <si>
    <t>REGISTRO DESCUENTO X DAÑO O/P#50632  ALAY</t>
  </si>
  <si>
    <t>REGISTRO DESCUENTO X DAÑO O/P#50632  SAILEMA</t>
  </si>
  <si>
    <t>REGISTRO DESCUENTO X DAÑO O/P#50632  CEVALLOS</t>
  </si>
  <si>
    <t>REGISTRO DAÑO O/P#50566 EMPACRUSA  JAVIER ANCHUNDIA</t>
  </si>
  <si>
    <t>REGISTRO DAÑO O/P#50566 EMPACRUSA    MENA</t>
  </si>
  <si>
    <t>REGISTRO DESCUENTO X DAÑO O/P#50632 ZAMORA</t>
  </si>
  <si>
    <t>PR SALAN CANDO BETSY REF. CO#96072 OC#12941 TINTAS-PAPELERA DE METAL-C</t>
  </si>
  <si>
    <t>P/R ELECTROLEG CO#96071  PANEL LED 70W 60X1.20 CM</t>
  </si>
  <si>
    <t>P/R HEIDELBERG CO#96060 OC#12927 DISCO DE ASPIRACION</t>
  </si>
  <si>
    <t>478/2020 CELLMARK REEMBOLSO GENERAL BUSSINES</t>
  </si>
  <si>
    <t>P/R ECUAFLEX CO#96061 OC#12937 TINTA AMARILLO PANTONE HARDMAN</t>
  </si>
  <si>
    <t>P/R  GLOBAL GRAPHIC CO#96063 OC#12762 TINTA NEGRO PROCESO NOVAVIT F-10</t>
  </si>
  <si>
    <t>P/R MOLINA ROJAS CO#96066 OC#12918 (PEGADORA)BANDA 890X550X1.3 MM</t>
  </si>
  <si>
    <t>P/R CALMETAL CO#96067 OC#12917 CEMENTO DE CONTACTO</t>
  </si>
  <si>
    <t>P/R AYPA CO#96058 OC#12940 BARNIZ ACUOSO ECONOMICO A11607G</t>
  </si>
  <si>
    <t>P/R SERVIGAMA CO#96069 OC#12889 TOALLA DE MANO-FUNADA DE BASURA NEGRA</t>
  </si>
  <si>
    <t>P/R CASTILLO TORRES CECILIA  CO#96064-96065  OC#12935 LIJA 220 AGUA</t>
  </si>
  <si>
    <t>P/R ELECTROLEG CO#96070 OC#12906PANEL LED 70W 60X1.20 CM</t>
  </si>
  <si>
    <t>478/2020 CELLMARK REPOSICION DE VALORES</t>
  </si>
  <si>
    <t>RQ</t>
  </si>
  <si>
    <t>CANC.NOMINA RQ210102 OTROS DECUENTOS</t>
  </si>
  <si>
    <t>P/R AYPA S.A. CO#96106 OC#12639 MATRICES 0.6X1.5MM CITOPROPLUS - YELLO</t>
  </si>
  <si>
    <t>Registro Anulado por el Usuario CCONTABLE</t>
  </si>
  <si>
    <t>REGISTRO DE PRODUCCION ENERO 2021</t>
  </si>
  <si>
    <t>P/R AYNECSA CO#96100 OC#12949 BRIDA INTERMEDIA - FILTRO REGULADOR- VAL</t>
  </si>
  <si>
    <t>P/R AYNECSA CO#96101 OC#12948 VALV SB1 GC - CONECTOR RECTO INST 1/4 -</t>
  </si>
  <si>
    <t>P/R PROVISIONES DE MANUFACTURA DEL 14/12/2020 AL 31/01/2020</t>
  </si>
  <si>
    <t>CO#96101 OC#12948 VALVULA SB1 GC5/2-CONECT RECTO INST 1/4-SILENCIADOR</t>
  </si>
  <si>
    <t>CO#96100 OC#12949 FILTRO REGULADOR-BRIDA INTERMEDIA-VALVULA P/CANDADO-</t>
  </si>
  <si>
    <t>CO#96106 OC#12639 TIRA MATRIX 0.6X1.5 NAVY BLUE -0.5X1.5 YELLOW PLUS F</t>
  </si>
  <si>
    <t>CO#96058 OC#12940 BARNIZ ACUOSO 485 LB  FACT.4058</t>
  </si>
  <si>
    <t>CO# 96067 OC# 12917 CEMENTO DE CONTACTO FACº 22008</t>
  </si>
  <si>
    <t>PAGO OTRAS CUENTAS K.S</t>
  </si>
  <si>
    <t>CO# 96061 OC# 12937 TINTA AMARILLO PANTONE FACº 6641</t>
  </si>
  <si>
    <t>CO# 96060 OC# 12927 DISCO DE ASPIRACION MAQ CD102 FACº 4957</t>
  </si>
  <si>
    <t>N/C# 4090 POR DESCUENTO EN PRECIO APLICA A NP# 9027 481/2020 CMPC</t>
  </si>
  <si>
    <t>PAGO OTRAS CUENTAS JX.O.</t>
  </si>
  <si>
    <t>CO# 96063 OC# 12762 TINTA NEGRO PROCESO NOVAVIT FACº 2815</t>
  </si>
  <si>
    <t>CO# 96070 CO# 96071 OC#12906 FACT# 4705  MATERIAL ELECTRICOS</t>
  </si>
  <si>
    <t>CO # 96069 OC# 12889 TOALLAS DE MANO, FDA DE BASURA PARA AREA ADMINIST</t>
  </si>
  <si>
    <t>CO # 96072 OC # 12941  CINT EPSON, CAJA DE DINERO, PAPELERA METAL  FAC</t>
  </si>
  <si>
    <t>CO # 96066 OC# 12918 FACT # 6556  BANDA (PEGADORA)</t>
  </si>
  <si>
    <t>N/C# 4719 APLICA A N/P# 10377 IMP 486/2021 CMPC POR DESCUENTO EN PRECI</t>
  </si>
  <si>
    <t>N/C# 6226 APLICA A N/P# 73248 POR DESCUENTO EN PRE</t>
  </si>
  <si>
    <t>CO# 96064 CO# 96065 OC# 12935 MANTENMIENTO DE INSTALACIONES VARIAS, LI</t>
  </si>
  <si>
    <t>N/C# 4650 DESCUENTO EN PRECIO APLICA A NP# 10014</t>
  </si>
  <si>
    <t>N/C# 9911556 APLICA A N/P# 1410783101 IMP 488/2021 CELLMARK POR DESCEU</t>
  </si>
  <si>
    <t>N/C# 9911555 APLICA A N/P# 1410773206 IMP 488/2021 POR DESCUENTO EN PR</t>
  </si>
  <si>
    <t>PAGO OTRAS CUENTAS K.S.</t>
  </si>
  <si>
    <t>P/R REF CO# 97059- TRAPO- MARIA ELENA TINGO CHILIGUANA</t>
  </si>
  <si>
    <t>P/R REF CO# 97072-BARNIZ UV- AYPA</t>
  </si>
  <si>
    <t>P/R REF CO#97066- SINGLE FACE TEST-CONVERSA CONVERTIDORS DE PAPEL</t>
  </si>
  <si>
    <t>P/R REF CO# 97070- MANTENIMIENTO PLANTA- SUMINISTROS DE OFICINA Y VARI</t>
  </si>
  <si>
    <t>CIERRE FEBRERO 2021 COSTO DE PRODUCCION</t>
  </si>
  <si>
    <t>PROVISION DE COSTOS DE VENTA FEBRERO 2021</t>
  </si>
  <si>
    <t>P/R PROVISIONES DE MANUFACTURA FEBRERO/2021</t>
  </si>
  <si>
    <t>CO# 97059 OC# 12680  TRAPOS INDUSTRIALES  FAC# 4863</t>
  </si>
  <si>
    <t>CO# 97070 OC# 13036 MANTENIMIENTO DE PLANTA, SUMINISTROS DE OFICINA VA</t>
  </si>
  <si>
    <t>CO# 97072 OC# 13047 BARNIZ UV GLOSS FAC# 4138</t>
  </si>
  <si>
    <t>CO# 97175 CO# 97066 OC# 12829 SINGLE TEST 150 FAC# 25234</t>
  </si>
  <si>
    <t>REGISTRO DESC. POR PERDIDA KIT LIMPIEZA</t>
  </si>
  <si>
    <t>487/2021 CMPC REEMBOLSO GENERAL BUSSINES</t>
  </si>
  <si>
    <t>484/2021 BEARDOW ADAMS REEMBOLSO GENERAL BUSSINES</t>
  </si>
  <si>
    <t>484/2021 BEARDOW ADAMS REPOSICION DE VALORES</t>
  </si>
  <si>
    <t>487/2021 CMPC REPOSICION DE VALORES</t>
  </si>
  <si>
    <t>486/2021 CMPC REPOSICION DE VALORES</t>
  </si>
  <si>
    <t>486/2021 CMPC REEMBOLSO GENERAL BUSSINES</t>
  </si>
  <si>
    <t>N/C# 151533 APLICA A N/P# 75712 POR DIF EN FACT EN MTS CUADRADOS</t>
  </si>
  <si>
    <t>486/2021 CMPC REEMBOLSO DE VALORES TRANSGOM</t>
  </si>
  <si>
    <t>486/2021 CMPC REPOSICION DE VALORES N/P# 240</t>
  </si>
  <si>
    <t>REEMBOLSO A JOSE X. ORBEA POR PAGO CON TARJETA FACº 97457</t>
  </si>
  <si>
    <t>REEMBOLSO POR MANT. DE VEH GSP7344 - JOSE X. ORBEA FACº 9262</t>
  </si>
  <si>
    <t>DP</t>
  </si>
  <si>
    <t>cruza con diario 8167  descuentos event.</t>
  </si>
  <si>
    <t>PAGO OTRAS CUENTAS J.X</t>
  </si>
  <si>
    <t>IMP 490/2021 CMPC REEMBOLSO DE GASTOS GENERAL BUSSINES</t>
  </si>
  <si>
    <t>IMP 490/2021 CMPC REEMBOLSO DE GASTOS NP# 212717</t>
  </si>
  <si>
    <t>CO# 98012 C# 13039 TRAPOS INDUSTRIALES FAC# 4885</t>
  </si>
  <si>
    <t>N/C# 144349 APLICA A N/P# 66939 DESCUENTO POR INSTALACION DE MAQ SANWA</t>
  </si>
  <si>
    <t>P/R REF CO# 98133 - SUPER BONDER BRUJIA - ESPINOZA ESPINOZA MARIA</t>
  </si>
  <si>
    <t>REEMBOLSO DE GASTOS GENERAL BUSSINES 479/2020 BOBST</t>
  </si>
  <si>
    <t>479/2020 BOBST REEMBOLSO DE VALORES N/P# 230893</t>
  </si>
  <si>
    <t>P/R REF CO#98569- CARTON MASTER GENERICO (CAFE) - IN CAR PALM INDUSTRI</t>
  </si>
  <si>
    <t>P/R REF CO# 98912 - SINGLE FACE - CONVERSA CONVERTIDORA DE PAPEL</t>
  </si>
  <si>
    <t>P/R REF CO# 99003 COUCHE MATE - MATALLANA S.A</t>
  </si>
  <si>
    <t>P/R PROVISIONES DE MANUFACTURA MARZO/2021</t>
  </si>
  <si>
    <t>P/R REF CO# 98356 - TINTA NEGRO PROCESO NOVAVIT - GLOBAL GRAPHIC CIA.</t>
  </si>
  <si>
    <t>P/R REF CO# 98357 - TINTA CYAN PROCESO NOVAVIT - GLOBAL GRAPHIC CIA. L</t>
  </si>
  <si>
    <t>P/R REF CO# 98358 - PLANCHAS TERMICAS CD - GLOBAL GRAPHIC CIA. LTDA</t>
  </si>
  <si>
    <t>P/R REF CO# 98325 - MANTENIMIENTO DE INSTALACIONES VARIAS - CALMETAL S</t>
  </si>
  <si>
    <t>P/R REF CO#98324 - DILUYENTE- AGRIPAC S.A</t>
  </si>
  <si>
    <t>P/R REF CO# 98914-SINGLE FACE 150-CONVERSA</t>
  </si>
  <si>
    <t>REGISTRO LIQUIDACION CRISTIAN INRIAGO</t>
  </si>
  <si>
    <t>X EXCESO UTILIDADES CARGAS</t>
  </si>
  <si>
    <t>P/R REF CO#98314 - CARTON CAMARON LOCAL - PAPELERA NACIONAL</t>
  </si>
  <si>
    <t>P/R REF CO#98286 - ESFERA FILTRADA- SACO DE FILTRADO - HEIDELBERG</t>
  </si>
  <si>
    <t>P/R REF CO# 98285 - SAPHIRA LUBRICANT-  HEIDELBERG</t>
  </si>
  <si>
    <t>P/R REF CO# 98284 - MATRICES - AYPA S.A</t>
  </si>
  <si>
    <t>P/R REF CO#98283 - MATRICES YELLOW - AYPA S.A</t>
  </si>
  <si>
    <t>N/C# 158097 APLICA A N/P# 77440 IMP 492/2021 PEREZ TRADING</t>
  </si>
  <si>
    <t>P/R REF CO# 98328 - MATERIALES ELECTRICOS - ELECTROLEG S.A</t>
  </si>
  <si>
    <t>P/R REF CO# 98326 - CINTA DE EMBALAJE - EMBALPACK</t>
  </si>
  <si>
    <t>P/R REF CO#98240-CARTON CAMARON LOCAL- PAPELERA NACIONAL</t>
  </si>
  <si>
    <t>P/R REF CO# 98369- SINGLE FACE- CNVERSA</t>
  </si>
  <si>
    <t>N/C# 4979 APLICA A N/P# 10806 POR DESCUENTO EN PRECIO</t>
  </si>
  <si>
    <t>CO# 98133 OC# 13143 SUPER BONDER FAC#83997</t>
  </si>
  <si>
    <t>PAGO OTRAS CUENTAS</t>
  </si>
  <si>
    <t>PAGO OTRAS CUENTAS ING</t>
  </si>
  <si>
    <t>DB</t>
  </si>
  <si>
    <t>( UT. M. ARROYO)</t>
  </si>
  <si>
    <t>PAGO UTILDADES CTA</t>
  </si>
  <si>
    <t>DIF. UTILIDADES</t>
  </si>
  <si>
    <t>CO# 98284 OC#13132 MATRICES FAC# 4245</t>
  </si>
  <si>
    <t>PAGO OTRAS CUENTA ING</t>
  </si>
  <si>
    <t>CO# 98356 OC# 13130 TINTA NEGRO PROCESO NOVAVIT FAC# 3083</t>
  </si>
  <si>
    <t>CO# 98283 OC# 12639 MATRICES YELLOW PLUS FAC#4244</t>
  </si>
  <si>
    <t>CO# 98358 OC# 13108 PLANCHAS TERMICAS CD 102 FAC#3084</t>
  </si>
  <si>
    <t>CO# 98357 OC# 13066 TINTA CYAN PROCESO NOVAVIT FRAC#3078</t>
  </si>
  <si>
    <t>CO# 98285 OC# 13155 SAPHIRA LUBRICANT FAC#5076</t>
  </si>
  <si>
    <t>CO# 98324 OC# 12726 DILUYENTE LACA FAC# 80812</t>
  </si>
  <si>
    <t>RECLASIFICAION DE CUENTA CR 3029</t>
  </si>
  <si>
    <t>CO# 98286 OC# 13148 ESFERA FILTRANTE, SACO DE FILTRADO FAC# 5075</t>
  </si>
  <si>
    <t>CANC.NOMINA RQ210401 OTROS DESC X MULTAS</t>
  </si>
  <si>
    <t>CANC.NOMINA RQ210401 OTROS DECUENTOS</t>
  </si>
  <si>
    <t>CO# 98325 OC# 13161 MANTENIMIENTO DE INSTALACIONES VARIAS FAC# 23354</t>
  </si>
  <si>
    <t>CO# 98314 CO# 98240  OC# 13031 CARTON CAMARON LOCAL FAC# 148116</t>
  </si>
  <si>
    <t>CO# 98328 OC# 13153 MATERIALES ELECTRICOS PARA INSTALACION MAQUINA SAN</t>
  </si>
  <si>
    <t>PAGOM OTRAS CUENTAS ING</t>
  </si>
  <si>
    <t>CO# 98326 OC# 13125 CINTA DE EMBALAJE FAC# 3911</t>
  </si>
  <si>
    <t>CO# 99003 OC# 13150 COUCHE MATE FAC# 43565</t>
  </si>
  <si>
    <t>PAGO OTRAS CUENTAS JOTA</t>
  </si>
  <si>
    <t>CO# 98914 OC# 12829 SINGLE FACE FAC# 25669</t>
  </si>
  <si>
    <t>CO# 98369 CO# 98912 OC# 12829 SINGLE FACE 150 FAC# 25671</t>
  </si>
  <si>
    <t>CO# 98569 OC# 13137 CAJA REG MASTER GENERICO FACº 232145</t>
  </si>
  <si>
    <t>O/P 51681 DELAMAR FALTANTE DE PRODUCCION</t>
  </si>
  <si>
    <t>O/P 51710 SANTA PRISCILA FALTANTE DE PRODUCCION</t>
  </si>
  <si>
    <t>N/C # 9911642 APLICA A N/P #1410782701 IMP 495/2021 CELLMARK POR DESCU</t>
  </si>
  <si>
    <t>CO# 98329 OC#13119 BARNIZ ACUOSO SENOLITH FAC# 26438</t>
  </si>
  <si>
    <t>SERVICIO DE MANUFACTURA L/C° 9332</t>
  </si>
  <si>
    <t>SERVICIO DE MANUFACTURA L/C°9325</t>
  </si>
  <si>
    <t>SERVICIO DE MANUFACTURA L/C° 9305</t>
  </si>
  <si>
    <t>SERVICIO DE MANUFACTURA L/C° 9329</t>
  </si>
  <si>
    <t>SERVICIO DE MANUFACTURA L/C° 9335</t>
  </si>
  <si>
    <t>SERVICIO DE MANUFACTURA L/C° 9336</t>
  </si>
  <si>
    <t>SERVICIO DE MANUFACTURA L/C° 9301</t>
  </si>
  <si>
    <t>SERVICIO DE MANUFACTURA L/C# 9304</t>
  </si>
  <si>
    <t>SERVICIO DE MANUFACTURA L/C°9326</t>
  </si>
  <si>
    <t>SERVICIO DE MANUFACTURA L/C°9339</t>
  </si>
  <si>
    <t>SERVICIO DE MANUFACTURA L/C° 9311</t>
  </si>
  <si>
    <t>SERVICIO MANUFACTURA L/C# 9308</t>
  </si>
  <si>
    <t>SERVICIO DE MANUFACTURA L/C# 9316</t>
  </si>
  <si>
    <t>SERVICIO DE MANUFACTURA L/C° 9314</t>
  </si>
  <si>
    <t>SERVICIO DE MANUFACTURA L/C°9331</t>
  </si>
  <si>
    <t>SERVICIO DE MANUFACTURA L/C° 9317</t>
  </si>
  <si>
    <t>SERVICIO DE MANUFACTURA L/C# 9318</t>
  </si>
  <si>
    <t>SERVICIO DE MANUFACTURA L/C°9323</t>
  </si>
  <si>
    <t>SERVICIO DE MANUFACTURA L/C° 9337</t>
  </si>
  <si>
    <t>SERVICIO DE MANUFACTURA L/C° 9310</t>
  </si>
  <si>
    <t>SERVICIO DE MANUFACTURA L/C° 9300</t>
  </si>
  <si>
    <t>SERVICIO DE MANUFACTURA L/C° 9309</t>
  </si>
  <si>
    <t>SERVICIO DE MANUFACTURA L/C°9313</t>
  </si>
  <si>
    <t>SERVICIO DE MANUFACTURA L/C# 9307</t>
  </si>
  <si>
    <t>SERVICIO DE MANUFACTURA L/C°9303</t>
  </si>
  <si>
    <t>SERVICIO DE MANUFACTURA L/C° 9330</t>
  </si>
  <si>
    <t>SERVICIO DE MANUFACTURA L/C°9327</t>
  </si>
  <si>
    <t>SERVICIO DE MANUFACTURA L/C°9322</t>
  </si>
  <si>
    <t>SERVICIO DE MANUFACTURA L/C° 9315</t>
  </si>
  <si>
    <t>SERVICIO DE MANUFACTURA L/C°9321</t>
  </si>
  <si>
    <t>SERVICIO DE MANUFACTURA L/C° 9324</t>
  </si>
  <si>
    <t>SERVICIO DE MANUFACTURA L/C°9319</t>
  </si>
  <si>
    <t>SERVICIO DE MANUFACTURA L/C° 9333</t>
  </si>
  <si>
    <t>SERVICIO DE MANUFACTURA L/C°9334</t>
  </si>
  <si>
    <t>SERVICIO DE MANUFACTURA L/C 9306</t>
  </si>
  <si>
    <t xml:space="preserve">SERVICIO DE MANUFACTURA L/C° 9302
</t>
  </si>
  <si>
    <t>SERVICIO DE MANUFACTURA L/C°9312</t>
  </si>
  <si>
    <t>SERVICIO DE MANUFACTURA L/C° 9338</t>
  </si>
  <si>
    <t>P/R RECLASIFICACION DE CUENTA ING OBEA</t>
  </si>
  <si>
    <t>CANC.NOMINA RQ210402 PERMISO NO REM. SEG. ART. 59 C</t>
  </si>
  <si>
    <t>P/R REF CO# 99610-BANDA 3760X25X4MM, 3520X25X4MM-MOLINARO</t>
  </si>
  <si>
    <t>P/R REF CO# 99609 - RODAMIENTO 6215 - CASA DEL RULIMAN</t>
  </si>
  <si>
    <t>P/R REF CO# 99536-BARNIZ AUCOSO SENOLITH-GRAPHIC SOURCE</t>
  </si>
  <si>
    <t>P/R REF CO# 99535-MANTILLAS CD-102 800X1048 C/B (BARNIZ)-GRAPHIC SOURC</t>
  </si>
  <si>
    <t>N/C# 1480729 APLICA A N/P# 1480712 POR DESCUENTO EN PRECIO</t>
  </si>
  <si>
    <t>P/R REF CO# 99620-SFE GRAFI S/I LAMINA - CONVERSA</t>
  </si>
  <si>
    <t>P/R REF CO# 99563-ACEITE ENGRANAJE-CONAUTO</t>
  </si>
  <si>
    <t>P/R PROVISIONES DE MANUFACTURA ABRIL/2021</t>
  </si>
  <si>
    <t>CO# 99620 OC# 13287 SFE GAFI S/I LAMINA FACº 26055</t>
  </si>
  <si>
    <t>CO# 99610 OC# 13126 BANDA 3760X25X4MM, BANDA 3520X25X4MM FACº 7136</t>
  </si>
  <si>
    <t>PARA REVERSAR FAC# 13719 - RECOGRAPH INTERNACIONAL</t>
  </si>
  <si>
    <t>PAGO PRTOMO HIPOTECARIO</t>
  </si>
  <si>
    <t>REEMBOLSOS DE GASTOS: COMBUSTIBLE RAUL ORBEA L/C# 9351</t>
  </si>
  <si>
    <t>REEMBOLSO GENERAL BUSSINES IMP 497/2021 CMPC</t>
  </si>
  <si>
    <t>497/2021 REPOSICION DE VALORES N/P# 363212</t>
  </si>
  <si>
    <t>CRUZA CON EGRESO 23303</t>
  </si>
  <si>
    <t>CO# 99609 OC# 13339 RODAMIENTO 6215 2RSR C3 MAQ GTO FACº 207642</t>
  </si>
  <si>
    <t>N/C# 5608 APLICA A N/P# 12066 IMP 497/2021 - CMPC</t>
  </si>
  <si>
    <t>CANC.NOMINA RQ210501 MULTAS</t>
  </si>
  <si>
    <t>P/R REF CO# 101481-MAULE R/B 250GR FSC ANCHO 90CM- BICO INTERNACIONAL</t>
  </si>
  <si>
    <t>CRUCE DE FACTURA PAGADA CON L/C# 9351 RAUL ORBEA</t>
  </si>
  <si>
    <t>497/2021 CMPC REEMBOLSO TRANSGOM</t>
  </si>
  <si>
    <t>497/2021 CMPC REEMBOLSO DE VALORES N/P# 120520213</t>
  </si>
  <si>
    <t>CO# 99535 OC# 12995 MANTILLAS CD-102 800X1048 C/B (BARNIZ) FACº 26869</t>
  </si>
  <si>
    <t>P/R CUADRE DE CAJA CHICA ADMINISTRATIVA</t>
  </si>
  <si>
    <t>CO# 99563 OC# 13320 ACEITE MEROPA  150 FACº 142232</t>
  </si>
  <si>
    <t>DESC AMAT O/P 52291 MARISCOS BRIANNUEMM</t>
  </si>
  <si>
    <t>CO#13279 OC#99536 F#26840 BARNIZ ACUOSO SENOLITH</t>
  </si>
  <si>
    <t>P/R RF CO/100578-TINTAS AMARILLAS, CYAN-GLOBAL GRAPHIC</t>
  </si>
  <si>
    <t>P/R RF CO/100585-FUNDAS DE GORRO-SUYANY</t>
  </si>
  <si>
    <t>ADMINISTRACION DE CONTENEDORES FAC° 514432</t>
  </si>
  <si>
    <t>P/R RF CO/100582- BANDA 3700MMX30MMX3MM- MOLINA EOJAS MOLINARO</t>
  </si>
  <si>
    <t>P/R EF CO/100583-TINTA ANMARILLO PANTONE- TECNUSA TECNICA UNIDA</t>
  </si>
  <si>
    <t>P/R RF CO/100584-TINTA BLANCO/NARANJA-TECNUSA TECNICA UNIDA</t>
  </si>
  <si>
    <t>P/R RF CO/100556-TRAPOS INDUSTRIALES- TINGO CHILIGUANA MARIA ELENA</t>
  </si>
  <si>
    <t>P/R RF CO/100557-TRAPOS INDUSTRIALES-TINGO CHILIGUANA MARIA ELENA</t>
  </si>
  <si>
    <t>P/R PROVISIONES DE MANUFACTURA Mayo/2021</t>
  </si>
  <si>
    <t>P/R RF CO/100540/100541-MSTRICES 0.5X1.5/0.6X1.5-AYPA</t>
  </si>
  <si>
    <t>P/R RF CO/100580-RODAMIENTO 6203 ZZC3-CASA DEL RULIMAN DEL ECUADOR</t>
  </si>
  <si>
    <t>P/R RF CO/100581- SKF 6005-2RSH/C3-CASA DEL RULIMAN DEL ECUADOR</t>
  </si>
  <si>
    <t>P/R RF CO/100555-TINTA AMARILLO ECOPRINT-GRAPHIC SOURCE</t>
  </si>
  <si>
    <t>P/R RF CO/100554-MANTILLAS CD-74 769X700- GRAPHIC SOURCE</t>
  </si>
  <si>
    <t>P/R RF CO/100541-MATRICES YELLOW 0.5X1.5-AYPA</t>
  </si>
  <si>
    <t>REEMBOLSO DE GASTOS GENERAL BUSSINES IMP496/2021 PEREZ TRADING</t>
  </si>
  <si>
    <t>REEMBOLSO DE GASTOS GENERAL BUSSINES IMP 499/2021 PEREZ TRADING</t>
  </si>
  <si>
    <t>REEMBOLSO DE GASTOS GENERAL BUSSINES  IMP 4938/2021 CRIPACK</t>
  </si>
  <si>
    <t>PAGO DIFERNCIA DE NOMINA OTRAS CUENTAS</t>
  </si>
  <si>
    <t>OTRAS CUENTAS POR PAGAR ING. ORBEA</t>
  </si>
  <si>
    <t>CO/100585 OC/13457 F/7485 FUNDAS PARA GORROS</t>
  </si>
  <si>
    <t>CO/100582 OC/3441 F/7356 BANDA 3700MMX30MMX3MM</t>
  </si>
  <si>
    <t>CO/100584 OC/13471 F/442 TINTA BLANCO Y NARANJA</t>
  </si>
  <si>
    <t>CO/100583 OC/13468 F/440 TINTA MARILLO PATONE</t>
  </si>
  <si>
    <t>PAGO OTRAS CUENTAS ING. ORBEA</t>
  </si>
  <si>
    <t>CO/100540 OC/13323 F/4468 MATRICES 0.6X1.5 CITO PROPLUS</t>
  </si>
  <si>
    <t>PAGO OTRAS CUENTAS POR PAGAR ING. ORBEA</t>
  </si>
  <si>
    <t>CO/100541 OC/13390 F/4469 MATRICES YELLOW PLUS 0.5X1.5</t>
  </si>
  <si>
    <t>PAGOS OTRAS CUENTAS ING. ORBEA</t>
  </si>
  <si>
    <t>AC</t>
  </si>
  <si>
    <t>CHEQUE ANULADO Anulación de cheque  EG-# 23535  CH-#     157631</t>
  </si>
  <si>
    <t>CHEQUE ANULADO Anulación de cheque  EG-# 23536  CH-#     157632</t>
  </si>
  <si>
    <t>PAGO PLANILLA PRTMO HIPOTECARIO</t>
  </si>
  <si>
    <t>CANC.NOMINA RQ210601 OTROS DECUENTOS</t>
  </si>
  <si>
    <t>CANC.NOMINA RQ210601 MULTAS</t>
  </si>
  <si>
    <t>PAGO OTRAS CUENTAS (D.S.)</t>
  </si>
  <si>
    <t>PAGO OTROS SERV (P.O)</t>
  </si>
  <si>
    <t>PAGO OTROS SERV (D.S.)</t>
  </si>
  <si>
    <t>CA</t>
  </si>
  <si>
    <t>anulado Anulación de cheque  EG-# 23570  CH-#     157667</t>
  </si>
  <si>
    <t>CO/101355 OC/13238/13303 F/3404  TINTAS AMARILLA Y CYAN</t>
  </si>
  <si>
    <t>CO/100555 OC/13472 F/27126 TINTA AMARILLO ECOPRINT</t>
  </si>
  <si>
    <t>CO/100580 OC/13459 F/211173 RODAMIENTO 6203</t>
  </si>
  <si>
    <t>REGISTRO DE DAÑO PAPEL ETIQUETA O/P#52448 CHATTIN</t>
  </si>
  <si>
    <t>REGISTRO DESC A QUIROZ O/P 52467 ASAS CAFE</t>
  </si>
  <si>
    <t>CO/100581 OC/13414 F/211184 SKF 6005 -2RSH/C3</t>
  </si>
  <si>
    <t>REGISTRO DAÑO GARCIA S. TRABAJO O/P#52480 LAB UNIDAS CAJAS PANVIT</t>
  </si>
  <si>
    <t>REGISTRO DAÑO MARTINEZ U. TRABAJO O/P#52480 LAB UNIDAS CAJAS PANVIT</t>
  </si>
  <si>
    <t>REGISTRO DAÑO MOARA H. TRABAJO O/P#52480 LAB UNIDAS CAJAS PANVIT</t>
  </si>
  <si>
    <t>CO/ 101481 OC/13412 F/35753 MAULE R/B 250 GR FSC ANCHO 90 CM</t>
  </si>
  <si>
    <t>PAGO OTRAS CUENTAS ING ORBEA</t>
  </si>
  <si>
    <t>IMP 493/2021 CRIPACK REEMBOLSO DE GASTOS N/P # 446569</t>
  </si>
  <si>
    <t>IMP 496/2021 PEREZ TRADING REEMBOLSO DE GASTOS NP/#  417448</t>
  </si>
  <si>
    <t>IMP 499/2021 PEREZ TRADING</t>
  </si>
  <si>
    <t>PARA DEJAR EN CERO EL ANTICIPO DE MOSUMI N/P# 24062021</t>
  </si>
  <si>
    <t>Cruce Anticipo</t>
  </si>
  <si>
    <t>P/R DADA DE BAJA DE INVENTARIO SEGUN ACTA NOTARIAL 24/06/2021</t>
  </si>
  <si>
    <t>CO/100554 OC/13474 F/27127 MANTILLAS CD FAC° 27127</t>
  </si>
  <si>
    <t>DEPOSITO POR ERROR DE DIEGO SACON A CTA GRAFIMPAC</t>
  </si>
  <si>
    <t>PAGO OTRAS CUENTAS DEL ING. ORBEA</t>
  </si>
  <si>
    <t>DEVOLUC A DIEGO SACON EL DEP. QUE HIZO POR ERROR</t>
  </si>
  <si>
    <t>DAÑO OP#52682 CAJAS PAVO QUIROZ</t>
  </si>
  <si>
    <t>REGISTRO DAÑO OP#52637 STA PRISCILA A RUBEN LOPEZ</t>
  </si>
  <si>
    <t>P/R RF CO/ 102136-CONECTORES-GESISMUR</t>
  </si>
  <si>
    <t>P/R RF CO/102213- CAJA REG MASTER GENERICO 20 KG-IN CAR PALM</t>
  </si>
  <si>
    <t>P/R RF CO/102212-CAJA RREG MASTER GENERICO 20KG-IN CAR PALM</t>
  </si>
  <si>
    <t>P/R RF CO/102210-CAJA REG MASTER GENERICO 20KG-IN CAR PALM</t>
  </si>
  <si>
    <t>P/R RF CO102497- MIROCORRUGADO TEST 150 1G -CONVERSA</t>
  </si>
  <si>
    <t>P/R RF CO/102211 -CAJA REG MASTER GENERICO-IN CAR PALM</t>
  </si>
  <si>
    <t>CINTHYA BUENAÑO SE DESCONTO DEMAS EN ROL JUNIO</t>
  </si>
  <si>
    <t>EVELYN GARCIA POR DESCUENTO DEMAS EN EL ROL</t>
  </si>
  <si>
    <t>P/R RF CO/0190-MATRICES C.36X1.5MM VITO PROPLUS-AYPA</t>
  </si>
  <si>
    <t>P/R RF CO/101906-MATRICES 0.6X1.5MM CITO PROPLUS-AYPA</t>
  </si>
  <si>
    <t>P/R RF CO/101908-MATRICES 0.6X1.5 MM CITO PROPLUS-AYPA</t>
  </si>
  <si>
    <t>CANC.NOMINA RQ210602 OTROS DECUENTOS</t>
  </si>
  <si>
    <t>CANC.NOMINA RQ210602 MULTAS</t>
  </si>
  <si>
    <t>P/R RF CO/101719-TRAPO-TINGO CHILIGUANA MARIA ELENA</t>
  </si>
  <si>
    <t>P/R RF CO/101913-TINTA NEGRO PROCESO NOVAVIT-GLOBAL GRAPHIC</t>
  </si>
  <si>
    <t>SERVICIO DE MANUFACTURA L/C # 9415</t>
  </si>
  <si>
    <t>SERVICIO DE MANUFACTURA L/C # 9408</t>
  </si>
  <si>
    <t>N/P# 30062021 PARA DEJAR EN 0 CUENTA DE ANTICIPO REALIZADO SEG EG# 235</t>
  </si>
  <si>
    <t>SERVICIO DE MANUFACTURA L/C # 9409</t>
  </si>
  <si>
    <t>REGISTRO DAÑO OP:52679 TONO EN TINTA ECHERRE</t>
  </si>
  <si>
    <t>P/R RF CO/101877-PALLETS RECICLADOS 1.20X1.20-PISMADE</t>
  </si>
  <si>
    <t>SERVICIO DE MANUFACTURA L/C # 9411</t>
  </si>
  <si>
    <t>SERVICIO DE MANUFACTURA L/C # 9417</t>
  </si>
  <si>
    <t>SERVICIO DE MANUFACTURA L/C # 9407</t>
  </si>
  <si>
    <t>SERVICIO DE MANUFACTURA L/C # 9413</t>
  </si>
  <si>
    <t>SERVICIO DE MANUFACTURA L/C # 9416</t>
  </si>
  <si>
    <t>SERVICIO DE MANUFACTURA L/C # 9412</t>
  </si>
  <si>
    <t>SERVICIO DE MANUFACTURA L/C # 9418</t>
  </si>
  <si>
    <t>SERVICIO DE MANUFACTURA L/C # 9406</t>
  </si>
  <si>
    <t>SERVICIO DE MANUFACTURA L/C # 9405</t>
  </si>
  <si>
    <t>SERVICIO DE MANUFACTURA L/C # 9404</t>
  </si>
  <si>
    <t>SERVICIO DE MANUFACTURA L/C # 9402</t>
  </si>
  <si>
    <t>SERVICIO DE MANUFACTURA L/C # 9403</t>
  </si>
  <si>
    <t>SERVICIO DE MANUFACTURA L/C # 9398</t>
  </si>
  <si>
    <t>P/R RF CO/101934-MICROCORRUGADO TEST-CONVERSA</t>
  </si>
  <si>
    <t>SERVICIO DE MANUFACTURA L/C # 9400</t>
  </si>
  <si>
    <t>SERVICIO DE MANUFACTURA L/C # 9401</t>
  </si>
  <si>
    <t>SERVICIO DE MANUFACTURA L/C # 9399</t>
  </si>
  <si>
    <t>P/R PR CO/102018-BARNIZ ACUOSO-AYPA</t>
  </si>
  <si>
    <t>SERVICIO DE MANUFACTURA L/C # 9395</t>
  </si>
  <si>
    <t>SERVICIO DE MANUFACTURA L/C # 9397</t>
  </si>
  <si>
    <t>Registro Anulado por el Usuario CONTADOR</t>
  </si>
  <si>
    <t>N/C 42759 APLIC N/P 154295 IMP 411/2019 CMPC</t>
  </si>
  <si>
    <t>N/C 9910544 APLIC N/P 14105808-02 IMP 414/2019 - CELLMARK</t>
  </si>
  <si>
    <t>N/C 9910488 APLIC NP 1410580801 IMP400/2019 - CELLMARK</t>
  </si>
  <si>
    <t>N/C 9910486 APLIC NP 1410580801 IMP400/2019 - CELLMARK</t>
  </si>
  <si>
    <t>N/C 9910489 APLIC NP 1410619301 IMP400/2019 - CELLMARK</t>
  </si>
  <si>
    <t>CO 81754 O/C 11300 TABLERO DE DISTRIBUCION FACT#11347</t>
  </si>
  <si>
    <t>N/C 143047 APLIC N/P 64190 IMP 412/2019 - PEREZ TRADING</t>
  </si>
  <si>
    <t>CO 81754 O/C 11300 TABLERO DE DISTRIBUCION 500AMP FACT#11365</t>
  </si>
  <si>
    <t>CO 80499 CO 80500 CO 80951 CO 80952 CO 81274 TINTAS: CYAN, NEGRO, AMAR</t>
  </si>
  <si>
    <t>N/C 9910626 N/P 1410619302 IMP419/2020 - CELLMARK</t>
  </si>
  <si>
    <t>CO 84214 CO 81589 O/C 11310 PLANCHAS TERMICAS CD-102 FACT#1337</t>
  </si>
  <si>
    <t>P/REGULARIZAR AD#4214 POR CORRECCION DE DP#4262</t>
  </si>
  <si>
    <t>CANC.NOMINA RQ200101 MULTAS</t>
  </si>
  <si>
    <t>CO 81688 O/C 11256 TINTA MAGENTA VISION PLUS FACT#1357</t>
  </si>
  <si>
    <t>CO 81687  O/C 10997 TINTA AMARILLO VISION PLUS FACT#1356</t>
  </si>
  <si>
    <t>REGISTRO DAÑO O/P#46135 CAJA ESTUCHADORA SANCHEZ. ARREAGA. ALEJANDRO</t>
  </si>
  <si>
    <t>N/C 143047 APLIC N/P 64989 IMP 412/2019 PEREZ TRADING</t>
  </si>
  <si>
    <t>PAGO OTRAS CUENTAS     O.P</t>
  </si>
  <si>
    <t>REPOSICION DE VALORES IMP418/2019 PEREZ TRADING N/P 912021</t>
  </si>
  <si>
    <t>CRUCE DE PAGO DE FACTURA IMP418/2019-PEREZ TRADING FACT#455713</t>
  </si>
  <si>
    <t>P/R.- REF CO#82894 SINGLE FACE: 57X83, 58X90 - CONVERSA</t>
  </si>
  <si>
    <t>P/R.- REF CO#82901 BARNIZ ACUOSO SENOLITH - RECOGRAPH</t>
  </si>
  <si>
    <t>P/R.- REF CO#82905 GOMA HOLMELT - PF GROUP</t>
  </si>
  <si>
    <t>P/R.- REF CO#82917 MATRICES YELLOW PLUS - AYPA S.A</t>
  </si>
  <si>
    <t>P/R.- REF CO#82903 MATRICES YELLOW PLUS - AYPA S.A</t>
  </si>
  <si>
    <t>P/R.- REF CO#82916 STRETCH FILM - EMBALPACK</t>
  </si>
  <si>
    <t>P/R.- REF CO#82899 CARTON CAMARON LOCAL - PANASA</t>
  </si>
  <si>
    <t>P/R.- REF CO#82906 GOMA HOLMELT - PF GROUP</t>
  </si>
  <si>
    <t>P/R.- REF CO#82942 BARNIZ ACUOSO - RECOGRAPH</t>
  </si>
  <si>
    <t>PAGO TRAMITE R. O.</t>
  </si>
  <si>
    <t>CANC.NOMINA RQ200102 PERMISOS</t>
  </si>
  <si>
    <t>CANC.NOMINA RQ200102 OTROS DECUENTOS   JOTA</t>
  </si>
  <si>
    <t>CANC.NOMINA RQ200102 MULTAS</t>
  </si>
  <si>
    <t>P/R AJUSTE POR RETENCIONES DE DICIEMBRE REGISTRADAS EN ENERO</t>
  </si>
  <si>
    <t>P/R PROVISION GASTOS DE IMP420/2020 CMPC</t>
  </si>
  <si>
    <t>P/R.- REF CO#82914 TINTAS: CYAN, MAGENTA, NEGRO - GLOBAL</t>
  </si>
  <si>
    <t>P/R.- REF CO#82896 TINTA: PURPURA, ROJO CALID, VIOLETA - GAVILANES PAR</t>
  </si>
  <si>
    <t>P/R.- REF CO#82897 SINGLE FACE: 58X90 - CONVERSA</t>
  </si>
  <si>
    <t>P/R.- REF CO#82907 BARNIZ ALTO BRILLO - GRAPHIC SOURCE</t>
  </si>
  <si>
    <t>P/R REGULARIZACION POR TONELADAS DE MAS EN IMP416/PEREZ TRADING</t>
  </si>
  <si>
    <t>P/R PROVISION SERVICIO DE MANUFACTURA 08/01 AL 31/01</t>
  </si>
  <si>
    <t>REGULARIZACION COSTOS IMPORTACION IMP456/2020 CO 83590</t>
  </si>
  <si>
    <t>REGULARIZACION COSTOS IMPORTACION IMP457/2020  CO 83591</t>
  </si>
  <si>
    <t>N/C 184 APLIC N/P 343 IMP420/2020 - CMPC</t>
  </si>
  <si>
    <t>P/R RPOVISION GASTOS DE IMP413/2019 BEARDOW</t>
  </si>
  <si>
    <t>CO</t>
  </si>
  <si>
    <t>Ingreso de Bodega CO 83590 Proveedor: GRAFIMPAC S.A.</t>
  </si>
  <si>
    <t>Ingreso de Bodega CO 83591 Proveedor: GRAFIMPAC S.A.</t>
  </si>
  <si>
    <t>SA</t>
  </si>
  <si>
    <t>Egreso de Bodega SA 116985 SE REGULARIZA CON SU I 80</t>
  </si>
  <si>
    <t>Egreso de Bodega SA 116984 SE REGULARIZA POR EL I 80</t>
  </si>
  <si>
    <t>CO 82894 CO 82897 O/C 11354 SINGLE FACE TEST 150 FLAUTA E 58X90 - 57X8</t>
  </si>
  <si>
    <t>REPOSICION DE VALORES IMP413/2019 BEARDOW ADAMS N/P 6014</t>
  </si>
  <si>
    <t>REPOSICION DE VALORES IMP 423/2020 WILLIAMS N/P 37966</t>
  </si>
  <si>
    <t>CO 82901 O/C 11181 BARNIZ ACUOSO SENOLITH FACT#8352</t>
  </si>
  <si>
    <t>CO 82942 O/C 11474 BARNIZ UV FACT#8355</t>
  </si>
  <si>
    <t xml:space="preserve">CO 82903 CO 82917 MATRICES YELLOW PLUS FACT#2992
</t>
  </si>
  <si>
    <t>CO 82899 O/C 11454 CARTON CAMARON LOCAL FACT#118735</t>
  </si>
  <si>
    <t>CO 82916 O/C 11460 STRETCH FILM FACT#1770</t>
  </si>
  <si>
    <t>CO 82906 O/C 11385 GOMA HOLMELT FACT#9275</t>
  </si>
  <si>
    <t>CO 82905 O/C 11335 GOMA HOTMELT HMS 7789 FACT#9276</t>
  </si>
  <si>
    <t>CO 82914 CO 83178 O/C 11182 TINTAS: CYAN PROCESO, MAGENTA, NEGRO PROCE</t>
  </si>
  <si>
    <t>CO 82896 CO 84403 O/C 11444 TINTAS: VIOLETA, ROJO CALIDO, PURPURA FACT</t>
  </si>
  <si>
    <t>DESCUENTO POR DAÑOS EN TROQUEL MAL ELABORADO</t>
  </si>
  <si>
    <t>DESCUENTO POR DAÑOS DE TROQUEL EN MAL ESTADO</t>
  </si>
  <si>
    <t>REPOSICION DE VALORES IMP419/2020 CELLMARK N/P 71220</t>
  </si>
  <si>
    <t>CANC.NOMINA RQ200201 PERMISOS</t>
  </si>
  <si>
    <t>CANC.NOMINA RQ200201 TROQUELADO YOZA  BARRERA CHRISTIAN</t>
  </si>
  <si>
    <t>Ingreso de Bodega CO 84190 Proveedor: GRAFIMPAC S.A.</t>
  </si>
  <si>
    <t>Egreso de Bodega SA 117908 SE REGULARIZA POR INGRESO CON EL I80</t>
  </si>
  <si>
    <t>Egreso de Bodega SA 117803 SE REGULARIZA EL I80</t>
  </si>
  <si>
    <t>Ingreso de Bodega CO 84187 Proveedor: GRAFIMPAC S.A.</t>
  </si>
  <si>
    <t>REGISTRO DE DAÑO O/P#46618</t>
  </si>
  <si>
    <t>N/C 0135 APLIC N/P 65932 IMP422/2020 PEREZ TRADING</t>
  </si>
  <si>
    <t>CO 82907 O/C 11459 BARNIZ ALTO BRILLO FACT#21636</t>
  </si>
  <si>
    <t>DESCUENTO 3/5 POR DAÑO EN TROQUELES</t>
  </si>
  <si>
    <t>CRUCE POR PAGO DE FACT#145392 MU423/2020 WILLIAMS</t>
  </si>
  <si>
    <t>CRUCE DE PAGO DE FACT#457413 IMP413/2019 BEARDOW ADAMS</t>
  </si>
  <si>
    <t>P/R.- REF CO# 84217 CO#84218 PROVISION TINTA DORADA AZULINA, LISTON -</t>
  </si>
  <si>
    <t>DESCUENTO 4/5 POR DAÑOS EN TROQUEL</t>
  </si>
  <si>
    <t>P/R PROVISION SERVICIO DE MANUFACTURA FEBRERO 2020</t>
  </si>
  <si>
    <t>P/R REVERSO AD4315 PROVISION GTOS IMPORTACION 420/2020 CMPC</t>
  </si>
  <si>
    <t>P/R REVERSO AD4316 PROVISION GTOS IMPORTACION 413/2019 BEARDOW</t>
  </si>
  <si>
    <t>REGISTRO COSTO DE PRODUCCION FEBRERO 2020</t>
  </si>
  <si>
    <t>P/R.- REF CO#84229 MATERIALES PARA CONSTRUCC - ESPINOZA ESPINOZA</t>
  </si>
  <si>
    <t>CANC.NOMINA RQ200202 VENTAS ORBEA  ARELLANO JOSE</t>
  </si>
  <si>
    <t>CANC.NOMINA RQ200202 PERMISOS</t>
  </si>
  <si>
    <t>P/R.- REF CO#84344 PROVISION DE LIGA MASTER, SUM OFICINA - FRANCO PEÑA</t>
  </si>
  <si>
    <t>P/R.- REF CO#84392 PROVISION DE BANDAS - MOLINARO</t>
  </si>
  <si>
    <t>P/R.- REF CO# 84465 PROVISION DE CAUCHO 7MM - VERNAZA GRAFIC</t>
  </si>
  <si>
    <t>P/R.- REF CO#84348 PROVISION DE GOMA HOTMELT - PF GROUP</t>
  </si>
  <si>
    <t>P/R.- REF CO#84531 PROVISION DE TINTA AZUL PROCESO - ECUAFLEX</t>
  </si>
  <si>
    <t>P/R.- REF CO#84343 TONER NEGRO, TONER IMP SAMSUNG - CAPITALPRINT</t>
  </si>
  <si>
    <t>CO 84348 O/C 11556 GOMA HOTMELT HMS 7789 FACT#9442</t>
  </si>
  <si>
    <t>O/C 11610 TINTA AZUL PROCESO HOSTMAN FACT#5450</t>
  </si>
  <si>
    <t>O/C 11604 TONER HP NEGRO, TONER SAMSUNG NEGRO FACT#10884</t>
  </si>
  <si>
    <t>CO 84392 O/C 11584 BANDAS 4600X25, 3760X25, 1960X25 FACT#4334</t>
  </si>
  <si>
    <t>CO 84465 O/C 10979 CAUCHO 7MM VULKOLAND FACT#121745</t>
  </si>
  <si>
    <t>O/C 11580 MATERIALES: BROCA, MACHUELO, SIERRA COP, MANDRIL UNIV FACT#8</t>
  </si>
  <si>
    <t>CO 84217 CO 84218 O/C 11489 TINTA DORADO AZULINA, LISTONES: GUILLOTINA</t>
  </si>
  <si>
    <t>Ingreso de Bodega CO 84732 Proveedor: GRAFIMPAC S.A.</t>
  </si>
  <si>
    <t>CO 84344 O/C 11587 LIGAS SUPER RESISTENTE, PAQ. FUNDA INDUSTRIALES FAC</t>
  </si>
  <si>
    <t>Egreso de Bodega SA 121597 SE REGULARIZA CON E45 P.I 425</t>
  </si>
  <si>
    <t>CRUCE DE FACT#157296 PASA RREMBOLSO KAPPACORP</t>
  </si>
  <si>
    <t>DEC. CUARTO A. VILLAMAR</t>
  </si>
  <si>
    <t>PAGO DECIMO CUARTO K. CORREA</t>
  </si>
  <si>
    <t>N/C 9910770 APLIC N/P 1410619403 IMP427/2020 CELLMARK</t>
  </si>
  <si>
    <t>N/C 9910768 APLIC N/P 1410619503 IMP427/2020 CELLMARK</t>
  </si>
  <si>
    <t>REGISTRO LIQ. DAVID ROSAS daño o/p#46901-46909 camaron ganiva</t>
  </si>
  <si>
    <t>CANC.NOMINA RQ200301 MULTAS</t>
  </si>
  <si>
    <t>CRUCE POR DSCTO FACT#1649 - MULTA POR DEJAR LA LLAVE ABIERTA EN EL COM</t>
  </si>
  <si>
    <t>CRUCE DE PAGO DE FACTURA POR REEMBOLSO</t>
  </si>
  <si>
    <t>P/R PROVISION IMP426/CELLMARK FP#41818</t>
  </si>
  <si>
    <t>COMISIONES POR LIQUIDAR CLIENTE ANTARTICA  O.PINEDA</t>
  </si>
  <si>
    <t>P/R.- PROVISION CO 85042 SOLUCION DE FUENTE S-3021 - RECOGRAPH</t>
  </si>
  <si>
    <t>P/R AJUSTE PROVISION FEBRERO X CAMBIO RET AD#4356</t>
  </si>
  <si>
    <t>P/R AJUSTE PROVISION ENERO X CAMBIO RET AD#4308</t>
  </si>
  <si>
    <t>COSTO DE PRODUCCION MARZO 2020</t>
  </si>
  <si>
    <t>P/R PROVISION IMP428/2020 CELLMARK REF FP#41825, 41826 Y 41819</t>
  </si>
  <si>
    <t>P/R PROVISION IMP427/2020 CELLMARK REF FP#42800 Y 42801</t>
  </si>
  <si>
    <t>REGULACION COSTO IMPORTACION IP 422 FEBRERO 2020</t>
  </si>
  <si>
    <t>REGULACION COSTO IMPORTACION IP 419 FEBRERO 2020</t>
  </si>
  <si>
    <t>P/R PROVISION SERVICIO DE MANUFACTURA MARZO</t>
  </si>
  <si>
    <t>P/R.- CO 85917 PROVISION ADHESIVO MULTIUSO 77 - V &amp; V</t>
  </si>
  <si>
    <t>P/R.- PROVISION CO 85119 STRETCH FILM - EMBALPACK</t>
  </si>
  <si>
    <t>P/R.- REF CO 85903 BRANDEO DE CAMIONES - ZAZAPRINT</t>
  </si>
  <si>
    <t>P/R.- PROVISION CO 86049  TERMINALES - EEINSA</t>
  </si>
  <si>
    <t>P/R.- PROVISION CO 86260 - 86261 - 86048 CARTON BASE MASTER - PANASA</t>
  </si>
  <si>
    <t>P/R REF CO# 98914 -SINGLE FACE 150 - CONVERSA CONVERTIDORA DE PAPEL</t>
  </si>
  <si>
    <t>SERV POR REPOSICION DE VALORES IMP426/2020 CELLMARK NP 815221</t>
  </si>
  <si>
    <t>P/R REVERSO PROVISION AD#6024</t>
  </si>
  <si>
    <t>P/R REVERSO PROVISION REF AD#6026</t>
  </si>
  <si>
    <t>CANC DE FACTURA FACT#464283 MAQ424/2020 PEREZ TRADING</t>
  </si>
  <si>
    <t>OTROS INGRESOS POR REEMBOLSO POR CONTENEDOR IMP430/2020 PEREZ TRADING</t>
  </si>
  <si>
    <t>REEMBOLSO DE GASTOS IMP429/2020 PEREZ TRADING N/P10980</t>
  </si>
  <si>
    <t>N/C 143047 APLIC N/P 64872 IMP416/2019 PEREZ TRADING</t>
  </si>
  <si>
    <t>N/C 147376 APLIC N/P 64872 IMP416/2019 PEREZ TRADING</t>
  </si>
  <si>
    <t>ADMIN Y MANIP. DE CONTEN. IMP429/2020 PEREZ TRADING FACT#466072</t>
  </si>
  <si>
    <t>ADMIN Y MANUP. DE CONTEN. IMP431/2020 CMPC FACT#165198</t>
  </si>
  <si>
    <t>ADMIN Y MANIP. DE CONTEN. IMP430/2020 PEREZ TRADING FACT#7308</t>
  </si>
  <si>
    <t>COSTO DE PRODUCCION ABRIL 2020</t>
  </si>
  <si>
    <t>REGISTRO LIQUIDACION KEVIN CORREA</t>
  </si>
  <si>
    <t>CANC.NOMINA RQ200402 PERMISOS</t>
  </si>
  <si>
    <t>CANC.NOMINA RQ200402 VENTAS ORBEA  ARELLANO JOSE</t>
  </si>
  <si>
    <t>P/R PROVISION GASTO IMP429/2020 PEREZ T REF 42517 Y 42518</t>
  </si>
  <si>
    <t>P/R PROVISION SERVICIO MANUFACTURA ABRIL</t>
  </si>
  <si>
    <t>P/R.- PROVISION CO 86515 AMARRAS DE 20 CM - KITTON</t>
  </si>
  <si>
    <t>P/R.- PROVISION REF CO 86132 SOLUCION FUENTE S-3021, GRASA LUB. - RECO</t>
  </si>
  <si>
    <t>P/R.-  PROVISION CO 86131 POLIVINILO EASY LACK - RECOGRAPH</t>
  </si>
  <si>
    <t>CONSUMO DE MATERIALES REALIZADO EN JULIO</t>
  </si>
  <si>
    <t>P/R REVERSO PROVISION AD#6065</t>
  </si>
  <si>
    <t>P/R OTRAS CUENTAS (OSCAR PINEDA)</t>
  </si>
  <si>
    <t>PAGO FACT#468091 IMP433/2020 PEREZ TRADING</t>
  </si>
  <si>
    <t>CO 86132 O/C 11803 SOLUCION FUENTE, GRASA LUBRICANTE FACT#9079</t>
  </si>
  <si>
    <t>CO 86131 O/C 11803 POLIVINILO EASY LACK FACT#9080</t>
  </si>
  <si>
    <t>CRUCE DE FACTURA POR REEMBOLSO IMP415/2019 SHENZHEN?</t>
  </si>
  <si>
    <t>PAGO OTRAS CUENTAS PINEDA</t>
  </si>
  <si>
    <t>Ingreso de Bodega CO 87830 Proveedor: GRAFIMPAC S.A.</t>
  </si>
  <si>
    <t>P/R PAGO VALOR EXTRA LIQ KEVIN CORREA</t>
  </si>
  <si>
    <t>Egreso de Bodega SA 121952 SE REGULARIZA P.I 440 CON E45</t>
  </si>
  <si>
    <t>Egreso de Bodega SA 121897 SE REGULARIZA P.I 438 E45</t>
  </si>
  <si>
    <t>CO 86515 O/C 11767 AMARRAS DE 20 CM NEGRO FACT#49793</t>
  </si>
  <si>
    <t>REEMBOLSO DE GASTOS IMP429/2020 PEREZ TRADING N/P 245673</t>
  </si>
  <si>
    <t>REEMBOLSO DE GASTOS IMP415/2019 SHENZHEN N/P 290435</t>
  </si>
  <si>
    <t>CO 85903 O/C 11619 BRANDEO CAMION VEH GRZ-6679 FACT#4397</t>
  </si>
  <si>
    <t>REEMBOLSO DE GASTOS IMP 428/2020 CELLMARK N/P 76352</t>
  </si>
  <si>
    <t>CO 81578 O/C 11291 TONER CYAN, TONER MAGENTA FACT#1901</t>
  </si>
  <si>
    <t>CO 85042 O/C 11616 SOLUCION FUENTE S-3021 FACT#9134</t>
  </si>
  <si>
    <t>REEMBOLSO DE GASTOS MAQ424/2020 PEREZ TRADING N/P 912011</t>
  </si>
  <si>
    <t>REEMBOLSO DE GASTOS IMP431/2020 CMPC N/P 237527</t>
  </si>
  <si>
    <t>Ingreso de Bodega CO 88145 Proveedor: GRAFIMPAC S.A.</t>
  </si>
  <si>
    <t>Egreso de Bodega SA 122294 SE REGULARIZA P.I 443 CON E 45</t>
  </si>
  <si>
    <t>DSCTO POR PRUEBAS COVID-19 A 2 EMPLEADOS</t>
  </si>
  <si>
    <t>N/C 9910696 APLIC N/P 1410619401 IMP425/2020 CELLMARK</t>
  </si>
  <si>
    <t>CO 86049 O/C 11790 TERMINALES FACT#4134</t>
  </si>
  <si>
    <t>N/C 16221 APLIC FACT#25460 DSCTO POR DAÑO EN PUERT</t>
  </si>
  <si>
    <t>REGISTRO DAÑO O/P47622 SANTA PRISILA ETIQUETAS     JUAN CARLOS CASTRO</t>
  </si>
  <si>
    <t>REGISTRO DAÑO O/P47622 SANTA PRISILA ETIQUETAS    MURILLO ISRAEL</t>
  </si>
  <si>
    <t>REEMBOLSO DE GASTOS IMP433/2020 PEREZ TRADING N/P 270971</t>
  </si>
  <si>
    <t>REGISTRO LIQ DE JAIME MONTIEL</t>
  </si>
  <si>
    <t>P/R.- CO 86949 PROVISION DE FIBRA VERDE - AMC ECUADOR</t>
  </si>
  <si>
    <t>P/R.- CO 86884 PROVISION  DE RODAMIENTOS - CASA DEL RULIMAN</t>
  </si>
  <si>
    <t>P/R.- CO 86954 PROVISION DE MATRICES YELLOW - AYPA</t>
  </si>
  <si>
    <t>CO 86260 - 86200 86048 O/C 11788 CARTON BASE MASTER-MEDIANO IMPRESO-MA</t>
  </si>
  <si>
    <t>P/R PROVISION COSTO IMP436 CELLMARK FP#42792,42793,42803 Y 42804</t>
  </si>
  <si>
    <t>P/R PROVISION SERVICIO DE MANUFACTURA MAYO</t>
  </si>
  <si>
    <t>P/R.- CO 3319 PROVISION BARNIZ ACUOSO BLISTER - AYPA</t>
  </si>
  <si>
    <t>P/R.- CO 86901 PROVISIOIN DE GOMA ABEZETA - GLOBAL</t>
  </si>
  <si>
    <t>P/R.- CO 86885 PROVISION REPUESTOS VARIOS - CASA DEL RULIMAN</t>
  </si>
  <si>
    <t>P/R.- CO 86772 PROVISION FOIL METALIZADO - BOSSINACROW</t>
  </si>
  <si>
    <t>N/C 144980 APLIC N/P 68864 IMP438/2020 PEREZ TRADING</t>
  </si>
  <si>
    <t>P/R.- REGULARIZACION DE PROVISION AD#4270 CO#82896 SA#117744 - GAVILAN</t>
  </si>
  <si>
    <t>COSTO DE PRODUCCION MAYO 2020</t>
  </si>
  <si>
    <t>N/C 152864 APLIC N/P 68885 IMP440/2020 PEREZ TRADING</t>
  </si>
  <si>
    <t>CANC.NOMINA RQ200502 PERMISOS</t>
  </si>
  <si>
    <t>CANC.NOMINA RQ200502 OTROS DECUENTOS    JOTA</t>
  </si>
  <si>
    <t>CANC.NOMINA RQ200502 FOND RESERVA  DE SOTO</t>
  </si>
  <si>
    <t>P/R PROVISION GASTOS IMP443 REF FP#42798 Y 42799</t>
  </si>
  <si>
    <t>P/R REVERSION PROVISION REF AD#6102</t>
  </si>
  <si>
    <t>P/R REVERSO PROVISION REF AD#6028</t>
  </si>
  <si>
    <t>N/C 144349 APLIC N/P 66939 MQ424/2020 PEREZ TRADING</t>
  </si>
  <si>
    <t>N/C 153283 APLIC N/P 69144 IMP443/2020 PEREZ TRADING</t>
  </si>
  <si>
    <t>N/C 9910988 APLIC N/P 1410693702 IMP442/2020 CELLMARK</t>
  </si>
  <si>
    <t>P/R REVERSO PROVISION REF AD#6085</t>
  </si>
  <si>
    <t>N/C 9911013 APLIC N/P 1410694201 IMP441/2020 CELLMARK</t>
  </si>
  <si>
    <t>N/C 9910913 APLIC N/P 1410693701 IMP436/2020 CELLMARK</t>
  </si>
  <si>
    <t>CO 86772 O/C 11864 FOIL METALIZADO FACT#622</t>
  </si>
  <si>
    <t>ALMACENAJE DE CONTENEDOR IMP439/2020 MORGAN PRICE</t>
  </si>
  <si>
    <t>REPOSICION DE VALORES IMP439/2020 MORGAN PRICE N/P 337123</t>
  </si>
  <si>
    <t>N/C 145010 APLIC N/P 69576 IMP445/2020 PEREZ TRADING</t>
  </si>
  <si>
    <t>CO 86954 O/C 11642 MATRICES YELLOW PLUS 0.5X1.5 FACT#3320</t>
  </si>
  <si>
    <t>CO 86953 O/C 11921 BARNIZ ACUOSO BLISTER A11050G FACT#3319</t>
  </si>
  <si>
    <t>CO 85119 O/C 11557 STRETCH FILM FACT#2156</t>
  </si>
  <si>
    <t>CANC.NOMINA RQ200601 OTROS DECUENTOS</t>
  </si>
  <si>
    <t>Ingreso de Bodega CO 87901 Proveedor: GRAFIMPAC S.A.</t>
  </si>
  <si>
    <t>DSCTO POR PRUEBA COVID-19 FACT#1764</t>
  </si>
  <si>
    <t>INCUMPLIMINEO DE NORMAS (M.O. F.C. N. CH</t>
  </si>
  <si>
    <t>N/C 9910893 APLIC N/P 1410693601 IMP432/2020 CELLMARK</t>
  </si>
  <si>
    <t>N/C 9910908 APLIC N/P 1410693602 IMP434/2020 CELLMARK</t>
  </si>
  <si>
    <t>N/C 9910912 APLIC N/P 1410619405 IMP436/2020 CELLMARK</t>
  </si>
  <si>
    <t>CO 86884 O/C 11915 RODAMIENTO 6009 2RS1 C3, RODAMIENTO 6907 2Z C3 FACT</t>
  </si>
  <si>
    <t>Ingreso de Bodega CO 89413 Proveedor: GRAFIMPAC S.A.</t>
  </si>
  <si>
    <t>Egreso de Bodega SA 125119 SE REGULARIZA E45 CON C.O 89516 I 80</t>
  </si>
  <si>
    <t>REGISTRO COSTO PRODUCCION JUNIO 2020</t>
  </si>
  <si>
    <t>P/R PROVISION GATO IMP442/CELLMARK FP43419 KAPIC SA</t>
  </si>
  <si>
    <t>CO 86949 O/C 11916 FIBRA VERDE FACT#39070</t>
  </si>
  <si>
    <t>CO 86901 O/C 11908 GOMA ABEZETA PARA PLANCHAS TERMICAS FACT#1816</t>
  </si>
  <si>
    <t>P/R.- REF CO#88783 EQUIPO NORDSON - TECAD</t>
  </si>
  <si>
    <t>REGISTRO LIQUIDACION ALEXANDRA VILLAMAR</t>
  </si>
  <si>
    <t>P/R.- REF CO#88690 GOMA ABEZETA P/P TERMIC - GLOBAL GRAPHIC</t>
  </si>
  <si>
    <t>P/R.- REF CO#88652 SUMINISTROS DE OFICINA - CECUAMAQ</t>
  </si>
  <si>
    <t>P/R.- REF CO 88645 PROVISION DE BARNIZ ACUOSO - GRAPHIC SOURCE</t>
  </si>
  <si>
    <t>P/R.- REF CO#88706 PROVISION PEGA PARA CLISHE E-715 - RECOGRAPH</t>
  </si>
  <si>
    <t>P/R.- REF CO#88742-88740 PROVISION MATRICES, BARNIZ A. - AYPA</t>
  </si>
  <si>
    <t>P/R.- CO 88615 PROVISION BARNIZ ACUOSO - GRAPHIC SOURCE</t>
  </si>
  <si>
    <t>P/R.- REF CO#88638 TINTAS: MAGENTA, NEGRO - GLOBAL GRAPHIC</t>
  </si>
  <si>
    <t>P/R.- REF CO#88597 TINTAS: AMARILLO Y CYAN VISION PLUS - GLOBAL GRAPHI</t>
  </si>
  <si>
    <t>P/R.- REF CO#88689 TINTAS: CYAN, NEGRO, MAGENTA - GLOBAL GRAPHIC</t>
  </si>
  <si>
    <t>P/R.- REF CO 88618 RULIMANES 6002 C/SELLO D/CAUCHO - CASA DEL RULIMAN</t>
  </si>
  <si>
    <t>P/R PROVISION SERV MANTE MAQUINA ELVIS JUNIO</t>
  </si>
  <si>
    <t>DESC. X DEVOLUCION OP#48097 ZAMORA</t>
  </si>
  <si>
    <t>DESC. X DEVOLUCION OP#48135 LOPEZ RUBEN</t>
  </si>
  <si>
    <t>CANC.NOMINA RQ200602 MULTAS</t>
  </si>
  <si>
    <t>CR</t>
  </si>
  <si>
    <t>SE REVERSA EGRESO#21289 DECIMO TERCERO AL VILLAMAR</t>
  </si>
  <si>
    <t>P/R PROVISION SERVICIO ADMINISTRATIVO JUNIO</t>
  </si>
  <si>
    <t>P/R PROVISION SERVICIO DE MANUFACTURA JUNIO</t>
  </si>
  <si>
    <t>REGULARIZACION COSTO IMPORTACION 425</t>
  </si>
  <si>
    <t>CO 88742, 88740 MATRICES YELLOW Y BARNIZ ACUOSO FACTº3427</t>
  </si>
  <si>
    <t>CO 88690 O/C 12055 GOMA ABEZETA FACTº1909</t>
  </si>
  <si>
    <t>CO 88638 O/C 11595 TINTAS FACTº1907</t>
  </si>
  <si>
    <t>CO 88689 O/C 12052  TINTAS FACTº1908</t>
  </si>
  <si>
    <t>CO 88597 O/C 12039 TINTA AMARILLO, TINTA CYAN FACT1906</t>
  </si>
  <si>
    <t>CO 88615 O/C11820 BARNIZ ACUOSO FACTº22659</t>
  </si>
  <si>
    <t>CO 88706 O/C 12049 COMPRA PEGA PARA CLISHE E-715 STICKY BAK FACTº9497</t>
  </si>
  <si>
    <t>N/C 1917 APLIC N/P 4122 IMP451/2020 CMPC</t>
  </si>
  <si>
    <t>CO 88645 O/C 11820 BARNIZ ACUOSO FACº22658</t>
  </si>
  <si>
    <t>P/R REVVERSO PROVISION GTO IMP442/2020 CELLMARK REF AD 7394</t>
  </si>
  <si>
    <t>CO 88783 O/C 11807 BOBINAS, APLICADOR CALIENTE FACTº689</t>
  </si>
  <si>
    <t>CO 88652 O/C12029 COMPRA DE MICROMETRO EXTERNO FACTº5920</t>
  </si>
  <si>
    <t>CO 86885 O/C 11907 CHUMACERA,RODAMIENTOS, RULIMANES FACTº178586</t>
  </si>
  <si>
    <t>CO 88618 O/C 12037 RULIMANES 6002 CON SELLO DE CAUCHO FACTº178588</t>
  </si>
  <si>
    <t>CRUCE POR PAGO DE FACT#13887 EXP336/2020 PROCEMARCA</t>
  </si>
  <si>
    <t>DESC. X DEVOLUCION CHATTIN Y YOZA C</t>
  </si>
  <si>
    <t>DESC. X DEVOLUCIONOP#48014</t>
  </si>
  <si>
    <t>ANULADO Anulación de cheque  EG-# 22384  CH-#     156568</t>
  </si>
  <si>
    <t>REGISTO OTROS PAGO J. SOTO</t>
  </si>
  <si>
    <t>336/2020 PROCEMARCA GASTOS REEMBOLSABLES N/P529</t>
  </si>
  <si>
    <t>CANC.NOMINA RQ200701 MULTAS</t>
  </si>
  <si>
    <t>DESCUENTO A FACTURA #204</t>
  </si>
  <si>
    <t>CRUCE POR PAGO KAPPACORP IMP419/2020 CELLMARK</t>
  </si>
  <si>
    <t>N/C 1531 APLIC N/P 70345 IMP455/2020 PEREZ TRADING</t>
  </si>
  <si>
    <t>N/C 9911128 APLIC N/P 1410722501 IMP461/2020 CELLMARK</t>
  </si>
  <si>
    <t>N/C 51531 APLIC N/P 69946 IMP452/2020 CELLMARK</t>
  </si>
  <si>
    <t>N/C 9911065 APLIC N/P1410694701 IMP454/2020 CELLMARK</t>
  </si>
  <si>
    <t>CRUCE POR PAGO COMO REEMBOLSO IMP449/2020 PEREZ TRADING FACT#273986</t>
  </si>
  <si>
    <t>449 PEREZ TRADING REPOSICION DE VALORES N/P 68607</t>
  </si>
  <si>
    <t>N/C 9911063 APLIC N/P 1410693704 IMP453/2020 CELLMARK</t>
  </si>
  <si>
    <t>REGISTRO LIQUIDACION LIBBYTH SANCHEZ</t>
  </si>
  <si>
    <t>N/C 9911023 APLIC N/P 1410693703 IMP447/2020 CELLMARK</t>
  </si>
  <si>
    <t>N/C 144981 APLIC N/P 69412 IMP446/2020 PEREZ TRADING</t>
  </si>
  <si>
    <t>N/C 9911064 APLIC N/P 1410693604 IMP450/2020 CELLMARK</t>
  </si>
  <si>
    <t>MANTENIMIENTO MAQ SANWA#3 MES DE JUNIO N/V 472</t>
  </si>
  <si>
    <t>N/C 9011021 APLIC NIP 1410694202 IMP444/2020 CELLMARK</t>
  </si>
  <si>
    <t>N/C 9911089 APLIC N/P 1410694702 IMP459/2020 CELLMARK</t>
  </si>
  <si>
    <t>N/C 2239 APLIC N/P 5008 IMP460/2020 CMPC</t>
  </si>
  <si>
    <t>SERVICIOS ADMINISTRATIVOS MES DE JULIO/2020 NV512</t>
  </si>
  <si>
    <t>P/R REF CO#89489 - TINTA MAGENTA - GLOBAL GRAPHIC</t>
  </si>
  <si>
    <t>P/R REF CO# 89537 - BARNIZ ACUOSO SENOLITH - GRAPHICSOURCE</t>
  </si>
  <si>
    <t>P/R REF CO#89554 - MATRICES YELLOW PLUS - AYPA</t>
  </si>
  <si>
    <t>P/R REF CO# 89540 - (PEGADORA) BANDAS: 1750MMX25MMX3MM Y 1960MMX25MMX3</t>
  </si>
  <si>
    <t>P/R REF CO# 89545 - SILLA ERGONOMICA TIPO ARAÑA DE ACERO - JIMENEZ CHI</t>
  </si>
  <si>
    <t>P/R REF CO# 89555 - RODILLO DE APOYO Y EMBRAGUE MV.028  141/02 - HEIDE</t>
  </si>
  <si>
    <t>P/R REF CO#89544 - COMPRA PARA BOTIQUIN DE PRIMEROS AUXILIOS - COMERCI</t>
  </si>
  <si>
    <t>P/R REF CO#89492 SUPRESOR 3F - GESISMUR</t>
  </si>
  <si>
    <t>P/R REF CO# 89532- MATERIALES ELECTRICOS - GESISMUR</t>
  </si>
  <si>
    <t>P/R REF CO# 89491 - TINTAS: BLANCO TRANS Y ROJO RUBINE - ECUAFLEX</t>
  </si>
  <si>
    <t>P/R REF CO# 89534-89539 - TINTA PLATA, CAUCHO 7MM VULKOLAND, SIERRA PA</t>
  </si>
  <si>
    <t>P/R REF CO#89490 - BARNIZ ACUOSO A11400GQ - AYPA</t>
  </si>
  <si>
    <t>P/R REF CO#89580-RUEDAS DE CAUCHO PARA MAQ. CONVERTIDORA-GONZALEZ ENRI</t>
  </si>
  <si>
    <t>P/R REF CO#89592 SUMINISTROS DE OFICINAS VARIOS-SALAN CANDO BETSY JACQ</t>
  </si>
  <si>
    <t>P/R REF CO#89584-AROS DE DISCO PARA LLANTAS-ANTONIO PINO ICAZA</t>
  </si>
  <si>
    <t>P/R REF CO#89656-CARTON CAMARON LOCAL-PAPELERIA NACIONAL</t>
  </si>
  <si>
    <t>P/R PROVISION IMP460/CMPC FP 44013-44015-44176-44245</t>
  </si>
  <si>
    <t>CO 85917 O/C 11703 ADHESIVO MULTIUSO 777 FACT#57324</t>
  </si>
  <si>
    <t>CANC.NOMINA RQ200702 OTROS DECUENTOS</t>
  </si>
  <si>
    <t>CANC.NOMINA RQ200702 MULTAS</t>
  </si>
  <si>
    <t>P/R REF CO#89590-CONECTOR HEMBRA 12X14MM Y MANGUERA NEUMATICA 10MM- AY</t>
  </si>
  <si>
    <t>P/R REF CO#89586-SUPER BONDER (BRUJITA)-ESPINOZA ESPINOZA MARIA DEL CA</t>
  </si>
  <si>
    <t>P/R REF CO#89589-TRAPOS INDUSTRIALES-MARIA ELENA TINGO CHILIGUANA</t>
  </si>
  <si>
    <t>CRUCE DE FACT#5910 REEMBOLSO KAPIC IMP447/2020 CELLMARK</t>
  </si>
  <si>
    <t>447 CELLMARK GASTOS REEMBOLSABLES N/P 66</t>
  </si>
  <si>
    <t xml:space="preserve">447 CELLMARK GASTOS REEMBOLSABLES N/P 67
</t>
  </si>
  <si>
    <t>CRUCE POR P/FACT#5586 - REEMBOLSO KAPIC IMP447/2020 CELLMARK</t>
  </si>
  <si>
    <t>CRUCE POR P/FACT#5674 - REEMBOLSO KAPIC IMP447/2020 CELLMARK</t>
  </si>
  <si>
    <t>P/R REF CO#89654-DESENGRASANTE CTP DE PLANCHAS-GRAPHIC SOURCE</t>
  </si>
  <si>
    <t>P/R REF CO#89655-RODILLO EN ACERO Y  EJES CON CABEZA HEXAGONAL-BAEZ BA</t>
  </si>
  <si>
    <t xml:space="preserve">447 CELLMARK GASTOS REEMBOLSABLES N/P 65
</t>
  </si>
  <si>
    <t>REGISTRO COSTO PRODUCCION JULIO 2021</t>
  </si>
  <si>
    <t>P/R PROOVISION SERVICIO DE MANUFACTURA JULIO</t>
  </si>
  <si>
    <t>P/R PROVISION IMP453/CELLMARK FP 44014-44017-44108-44109</t>
  </si>
  <si>
    <t>CO#89586 OC#12223 SUPER BONDER (BRUJITA) FACº 82478</t>
  </si>
  <si>
    <t>CO#89590 OC#12175 CONECTOR HEMBRA 12X14MM Y MANGUERA NEUMATICA 10MM FA</t>
  </si>
  <si>
    <t>CO# 89580 OC#12122 REVESTIMIENTO DE RUEDAS DE CAUCHO MAQUINA CONVERTID</t>
  </si>
  <si>
    <t>CO 89589 OC 12226 TRAPOS INDUSTRIALES FACº 4566</t>
  </si>
  <si>
    <t>CO# 89544 OC#12189 COMPRA PARA BOTIQUIN DE PRIMEROS AUXILIOS FACº 8245</t>
  </si>
  <si>
    <t>CO#89545 OC#12174 SILLON ERGONOMICO TIPO ARAÑA DE ACERO FACº 4516</t>
  </si>
  <si>
    <t>CO#89540 OC#12125 (PEGADORA) BANDAS: 1750MMX25MMX3MM, 1960MMX25MMX3MM</t>
  </si>
  <si>
    <t>CO#89555 OC#12119 EMBRAGUE, RODILLO DE POLVO FACº 4629</t>
  </si>
  <si>
    <t>CO#89537 OC#12170 BARNIZ SENOLITH ACUOSO CAMARON (CANECA 150KG) FACº 2</t>
  </si>
  <si>
    <t>CO#89490 OC#12212 BARNIZ ACUOSO BRILLANTE POLYBOARD 485 LB FACº 3506</t>
  </si>
  <si>
    <t>CO#89592 OC#12228 SUMINISTROS DE OFICINA VARIOS FACº 42645</t>
  </si>
  <si>
    <t>CO#89492 OC#12202 SUPRESOR 3F 220/125V 150KA FACº 542</t>
  </si>
  <si>
    <t>CO#89532 OC#12215 MATERIALES ELECTRICOS (JG. MACHUELO, BREAKERS, GABIN</t>
  </si>
  <si>
    <t>CO#89656 OC#12060 CAJA MASTER CAMARON - 722X467X305 C200K FACº 130812</t>
  </si>
  <si>
    <t>CO#89584 OC#12204 ARO DE DISCO PARA LLANTAS 150MM6X17.5H-32MM FACº 785</t>
  </si>
  <si>
    <t>CO#89534-89539 OC#12217-12211 TINTA PLATA ROYAL GOLD, SIERRA PARA CALA</t>
  </si>
  <si>
    <t>CO#89655 OC#12187 OS#4042 RODILLOS EN ACERO, EJES CON CABEZA HEXAGONAL</t>
  </si>
  <si>
    <t>CO#89491 OC#12216 TINTAS: ROJO RUBINE, BLANCO TRANS FACº 5846</t>
  </si>
  <si>
    <t>CO#89489 OC#12213 TINTA MAGENTA NOVASPOT BIO BOARD 219 792 FACº 2019</t>
  </si>
  <si>
    <t>CO#89654 OC#12237 DESENGRASANTE CTP PLANCHAS FACº 23107</t>
  </si>
  <si>
    <t>PAGO OTRAS CUENTAS J.O</t>
  </si>
  <si>
    <t>CO#89554 OC12224 TIRA MATRIX 0.5X1.5 YELLOW PLUS FACº 3505</t>
  </si>
  <si>
    <t>PAGO OTRAS CUENTAS M.R.</t>
  </si>
  <si>
    <t>DEPOSITO VALOR DE GAFAS $3 F.TORRES, J. AVILA Y A. PERALTA</t>
  </si>
  <si>
    <t>CRUZA CON EGRESO#22466</t>
  </si>
  <si>
    <t>CRUZA CON EGRESO##22486</t>
  </si>
  <si>
    <t>454 CELLMARK CANCELACION DE FACTURAS POR REEMBOLSO KAPIC</t>
  </si>
  <si>
    <t>CANC.NOMINA RQ200801 OTROS DECUENTOS</t>
  </si>
  <si>
    <t>P/R REVERSO PROVISION IMP453/CELLMARK AD7409</t>
  </si>
  <si>
    <t>454 CELLMARK GASTOS REEMBOLSABLES N/P #70</t>
  </si>
  <si>
    <t>454 CELLMARK GASTOS REEMBOLSABLES N/P# 68</t>
  </si>
  <si>
    <t>N/C 9911180 APLIC NP 1410694703 IMP 457/2020 CELLMARK</t>
  </si>
  <si>
    <t>N/C 9911175 APLIC NP 1410694205 IMP458/2020 CELLMARK</t>
  </si>
  <si>
    <t>454 CELLMARK GASTOS REEMBOLSABLES N/P#69</t>
  </si>
  <si>
    <t>P/R REVERSO PROVISION IMP460/CMPC AD#7431</t>
  </si>
  <si>
    <t>464 CELLMARK N/Cº 9911176 APL. FACº 1410694206</t>
  </si>
  <si>
    <t>Ingreso de Bodega CO 90939 Proveedor: GRAFIMPAC S.A.</t>
  </si>
  <si>
    <t>Ingreso de Bodega CO 90938 Proveedor: GRAFIMPAC S.A.</t>
  </si>
  <si>
    <t>P/R REF CO#90647-PALLETS RECICLADOS MEDIA 1.2X1.00-PISMADE</t>
  </si>
  <si>
    <t>Egreso de Bodega SA 127084 SE REGULARIZA  E 45 IP LIQUIDADA</t>
  </si>
  <si>
    <t>457 CELLMARK REPOSICION DE VALORES N/P# 75897</t>
  </si>
  <si>
    <t>457 CELLMARK ADMINISTRACION Y MANIPULEO DE CONTENEDOR</t>
  </si>
  <si>
    <t>P/R REF CO#90708-FLUORESCENTE ELECTRICO-ALMACEN ELECTRICO H.A.Z</t>
  </si>
  <si>
    <t>P/R REF CO#90710-RODAMIENTO 6000-2R SR C3-CASA DEL RULIMAN DEL ECUADOR</t>
  </si>
  <si>
    <t>P/R REF CO#90764-BARNIZ ACUOSO-AYPA</t>
  </si>
  <si>
    <t>P/R REF CO#90717-LUBRICANTE MULTIUSO W-40-ESPINOZA ESPINOZA MARIA DEL</t>
  </si>
  <si>
    <t>P/R REF CO# 90762-SUPER BONDER (BRUJITA)- ESPINOZA ESPINOZA MARIA DEL</t>
  </si>
  <si>
    <t>P/R REF CO#90718-CHAPAS EN LAMINA ACERADA-MESA BEJARANO JOSE LUIS</t>
  </si>
  <si>
    <t>PAGO OTRAS CUENTAS J.O.</t>
  </si>
  <si>
    <t>CANC.NOMINA RQ200802 MULTAS</t>
  </si>
  <si>
    <t>CANC.NOMINA RQ200802 OTROS DECUENTOS</t>
  </si>
  <si>
    <t>P/R REF CO#90765-TONER REVOLUTION 116L-SALAN CANDO BETSY JACQUELIN</t>
  </si>
  <si>
    <t>P/R REF CO#90785-ARANDELA DE SEGURIDAD, MUELLE DE SUJEC, VALVULA 4/2 V</t>
  </si>
  <si>
    <t>P/R REF CO#90777-BATERIA EXWILL-ANTONIO PINO ICAZA</t>
  </si>
  <si>
    <t>P/R REF CO# 90757-TRAPOS INDUSTRIALES-MARIA ELENA TINGO CHILIGUANA</t>
  </si>
  <si>
    <t>P/R REF CO#90774-SENSOR DIFFUSE MODE, BOQUILLAS-TECHNOLOGY ADVISORS</t>
  </si>
  <si>
    <t>P/R REF CO#90740-CONECT. RECT, MANG. POLIURETANO- COMPAÑIA DE EQUIPAMI</t>
  </si>
  <si>
    <t>465 CMPC DESCUENTO POR ACUERDO COMERCIAL APLIC. N/P#5854</t>
  </si>
  <si>
    <t>P/R REF CO#90562,90563,90769-CINTAS: MASKING-PEGAFAN, CAUCHO, MATRIC.</t>
  </si>
  <si>
    <t>ANULADO Anulación de cheque  EG-# 22522  CH-#     156697</t>
  </si>
  <si>
    <t>P/R REF CO#90761-BARNIZ ACUOSO SENOLITH-GRAPHIC SOURCE</t>
  </si>
  <si>
    <t>P/R REF CO#90720-BANDA 1110X25X6MM MARCADO PEGADORA- MOLINA ROJAS MOLI</t>
  </si>
  <si>
    <t>REGISTRO COSTO DE PRODUCCION AGOSTO 2021</t>
  </si>
  <si>
    <t>P/R PROVISION SERVICIO MANUFACTURA AGOSTO 2020</t>
  </si>
  <si>
    <t>P/R PROVISION COSTOS IMP455/2020 PEREZ TRADING FP#44588-44589</t>
  </si>
  <si>
    <t>N/C # 3490 APLICA A NP# 71141 POR DESCUENTO EN PRECIO</t>
  </si>
  <si>
    <t>Egreso de Bodega SA 127109 SE REGULARIZA CON E 45 P.I LIQUIDADA</t>
  </si>
  <si>
    <t>CO#90717 OC#12352 LUBRICANTE MULTIUSO W-40 FACº 82662</t>
  </si>
  <si>
    <t>PAGOOTRAS CUENTAS ING</t>
  </si>
  <si>
    <t>CO#90757 OC#12226 TRAPOS INDUSTRIALES FACº 4629</t>
  </si>
  <si>
    <t>CO#90718 OC#12375 CHAPAS EN LAMINA ACERADA FACº 533</t>
  </si>
  <si>
    <t>CO#90764 OC#12378 BARNIZ ACUOSO FACº 3581</t>
  </si>
  <si>
    <t>CO#90761 OC#12377 BARNIZ SENOLITH ACUOSO CAMARON FACº 23480</t>
  </si>
  <si>
    <t>CO#90765 OC#12369 TONER REVOLUTION116L FACº 43126</t>
  </si>
  <si>
    <t>CO#90762 OC#12376 SUPER BONDER (BRUJITA) FACº 82673</t>
  </si>
  <si>
    <t>REGISTRO DEVOLUCION O/P#48924  KARINA SUAREZ 3 PAGO</t>
  </si>
  <si>
    <t>CO#90647 OC#12355 PALLETS RECICLADOS MEDIA 1.20X1.00 FACº4738</t>
  </si>
  <si>
    <t>REGISTRO DEVOLUCION J. MORAN</t>
  </si>
  <si>
    <t>REGISTRO DEVOLUCION D. PEDRAZZOLI</t>
  </si>
  <si>
    <t>P/R REVERSO PROVISION IMP455/2020 PEREZ TRADING AD#7464</t>
  </si>
  <si>
    <t>CO#90777 OC#12367 BATERIA EXWILL FACº 13186</t>
  </si>
  <si>
    <t>CO#90708 OC#12370  FLUORESCENTE ELECTRICO FACº 3818</t>
  </si>
  <si>
    <t>CO#90774 OC#12182  SENSOR DIFFUSE MODE, BOQUILLAS FACº 742</t>
  </si>
  <si>
    <t>464 CELLMARK REPOSICION DE VALORES N/P 80196</t>
  </si>
  <si>
    <t>464 CELLMARK ADMINISTRACION Y MANIPULEO DE CONTENEDOR FACT#482118</t>
  </si>
  <si>
    <t>ANULADO Anulación de cheque  EG-# 22565  CH-#     156739</t>
  </si>
  <si>
    <t>DESCUENTO DE DARWIN GUAN X DAÑO 180-20</t>
  </si>
  <si>
    <t>COFIA EVENTUAL</t>
  </si>
  <si>
    <t>CO#90710 OC#12363 RODAMIENTO 6000-2R SR C3 FACº 183865</t>
  </si>
  <si>
    <t>CO#90740 OC#12364 MANGUERA POLIURETANO AZUL, CONECTORES 8MM FACº 5054</t>
  </si>
  <si>
    <t>CO#90563-90562-90769 OC#12313-12310 CINTAS: MASKING-PEGAFAN, CAUCHO, M</t>
  </si>
  <si>
    <t>REGISTRO DAÑO EN CONVERSION O/P49062 JORGE MARTINEZ</t>
  </si>
  <si>
    <t>REGISTRO DAÑO EN CONVERSION</t>
  </si>
  <si>
    <t>CO#90785 OC#12248 ARANDELA DE SEGURIDAD, MUELLE DE SUJEC, VALVULA 4/2</t>
  </si>
  <si>
    <t>CO#90720 OC#11888 BANDA 11110X25X6MM MARCADO PEGADORA FACº 5414</t>
  </si>
  <si>
    <t>CANC.NOMINA RQ200901 MULTAS</t>
  </si>
  <si>
    <t>CANC.NOMINA RQ200901 BODEGA YEPEZ  CRUZ HENRY</t>
  </si>
  <si>
    <t>P/R.- PAGO DOBLE DE GASTOS POR LA IMP#429/2020 PEREZ TRADING</t>
  </si>
  <si>
    <t>P/R.- AJUSTES DE CTVS POR PROVISIONES</t>
  </si>
  <si>
    <t>DESCUENTO DE DARWIN GUAMAN X DAÑO 160-20</t>
  </si>
  <si>
    <t>OTRAS CUENTAS X COBRAR</t>
  </si>
  <si>
    <t>REGISTRO DAÑO O/P#48783 CARTON SIEMBRA</t>
  </si>
  <si>
    <t>DEPOSITO DE DARWIN GUAMAN  140-20</t>
  </si>
  <si>
    <t>DEPSOITO DE CASTRO FERNANDO  50-20</t>
  </si>
  <si>
    <t>PAGO OTRAS CUENTAS DIF S.</t>
  </si>
  <si>
    <t>P/R REF CO# 91891-UNION T, Y, CODO Q69-EEINSA</t>
  </si>
  <si>
    <t>P/R REF CO# 91890-CONECTORES-EEINSA</t>
  </si>
  <si>
    <t>P/R REF CO# 91881-MATRICES CITO PROPLUS-AYPA</t>
  </si>
  <si>
    <t>P/R REF CO# 91879-DESENGRASANTE CTP DE PLANCHAS-GRAPHIC SOURCE</t>
  </si>
  <si>
    <t>P/R REF CO# 91877-LENGUETA SEPARADORA P/CARTONCILLO-HEIDELBERG</t>
  </si>
  <si>
    <t>P/R REF CO# 91876-CHAPA DE REVESTIMIENTO-HEIDELBERG</t>
  </si>
  <si>
    <t>P/R REF CO# 91878-RULIMANES, RETENEDORES-CASA DEL RULIMAN</t>
  </si>
  <si>
    <t>P/R REF CO# 91882-CABLE, GUARDAMOTOR, TERM.TAL/SEN-ELECTROLEG</t>
  </si>
  <si>
    <t>N/C 151532 APLIC N/P 71503 IMP#466/2020 PEREZ TRADING</t>
  </si>
  <si>
    <t>REGISTRO LIQUIDACION ROXANA CANDO</t>
  </si>
  <si>
    <t>P/R PROVISION SERVICIO DE MANUFACTURA SEPTIEMBRE 2020</t>
  </si>
  <si>
    <t>CANC.NOMINA RQ200902 OTROS DECUENTOS</t>
  </si>
  <si>
    <t>PAGO X DAÑO GUAMAN 120-20</t>
  </si>
  <si>
    <t>DEPOSITO DAÑO CASTRO 30-20</t>
  </si>
  <si>
    <t>CO# 91881 OC# 12484 MATRICES CITO PROPLUS FACº 3668</t>
  </si>
  <si>
    <t>PAGOOTRAS CUENTAS</t>
  </si>
  <si>
    <t>CO# 91879 OC# 12490 DESENGRASANTE CTP DE PLANCHAS FACº 23938</t>
  </si>
  <si>
    <t>CO# 91890 OC# 12478 CONECTORES FACº 5307</t>
  </si>
  <si>
    <t>CO# 91891 OC# 12486 UNION T-Y, CODO FACº 5306</t>
  </si>
  <si>
    <t>CO# 91877 OC# 12479 LENGUETA SEPARADORA P/CARTONCILLO FACº 4736</t>
  </si>
  <si>
    <t>CO# 91878 OC# 12477 RULIMANES, RETENEDORES FACº 186663</t>
  </si>
  <si>
    <t>CO# 91876 OC# 12425 CHAPA DE REVESTIMIENTO FACº 4735</t>
  </si>
  <si>
    <t>ANULADO Anulación de cheque  EG-# 22650  CH-#     156824</t>
  </si>
  <si>
    <t>CO# 91882 CO# 12487 CABLE, GUARDAMOTOR, TERM.TAL/SEN#6 FACº 759</t>
  </si>
  <si>
    <t>DEPOSITO DAÑO 10-10 CANCELADO</t>
  </si>
  <si>
    <t>DEPOSITO X DAÑO GUAMAN 100-20</t>
  </si>
  <si>
    <t>467 BEARDOW ADAMS ADMINISTRACION Y MANIPULEO DE CONTENEDOR FACº 45226</t>
  </si>
  <si>
    <t>467 BEARDOW ADAMS REPOSICION DE VALORES NP# 2040</t>
  </si>
  <si>
    <t>DEPOSITO DARWIN GUAMAN 80-20</t>
  </si>
  <si>
    <t>REGISTRO LIQ. DA DANELLA PEDRAZZOLI</t>
  </si>
  <si>
    <t>Egreso de Bodega SA 131759 5420</t>
  </si>
  <si>
    <t>462 PEREZ TRADING REEMBOLSO GENERAL BUSSINES FACº 24921</t>
  </si>
  <si>
    <t>462 PEREZ TRADING REPOSICION DE VALORES NP# 425209</t>
  </si>
  <si>
    <t>P/R REF CO# 92777-(AMBITTION) BANDA-MOLINA ROJAS MOLINARO</t>
  </si>
  <si>
    <t>P/R REF CO# 92776-RESISTENCIA KIT DURABLUE-TECHNOLOGY ADVISORS</t>
  </si>
  <si>
    <t>P/R REF CO# 92779-PALETAS BECKER VANES CARBON-GRAFISTAL ECUADOR</t>
  </si>
  <si>
    <t>SERVICIO DE MANUFACTURA REF EG#22564 L/C#9053</t>
  </si>
  <si>
    <t>SERVICIO DE MANUFACTURA REF EG#22602 L/C#9060</t>
  </si>
  <si>
    <t>SERVICIO DE MANUFACTURA REF EG#22602 L/C#9059</t>
  </si>
  <si>
    <t>P/R REF CO# 92814-CINTA DE EMBALAJE,STRETCH FILM-EMBALPACK</t>
  </si>
  <si>
    <t>SERVICIO DE MANUFACTURA REF EG#22539 L/C#9048</t>
  </si>
  <si>
    <t>SERV DE MANUFACTURA REF EG#22539 L/C#9046</t>
  </si>
  <si>
    <t>SERVICIO DE MANUFACTURA REF EG#22564 L/C#9082</t>
  </si>
  <si>
    <t>SERVICIO DE MANUFACTURA REF EG#22602 L/C#9083</t>
  </si>
  <si>
    <t>SERVICIO DE MANUFACTURA REF EG#22602 L/C#9061</t>
  </si>
  <si>
    <t>SERV DE MANUFACTURA REF EG#22539 L/C#9045</t>
  </si>
  <si>
    <t>SREVICIO DE MANUFACTURA REF EG#22539 L/C#9047</t>
  </si>
  <si>
    <t>X CAMBIO DE BENEFICIARIO Anulación de cheque  EG-# 22681  CH-#     156</t>
  </si>
  <si>
    <t>P/R REF CO# 92812-CHUPONES# 99 NEGRO-VERNAZA GRAFIC</t>
  </si>
  <si>
    <t>P/R REF CO# 92813-BARNIZ ACUOSO SENOLITH-GRAPHIC SOURCE</t>
  </si>
  <si>
    <t>SERVICIO DE MANUFACTURA REF EG#22564 L/C#9055</t>
  </si>
  <si>
    <t>SERVICIO DE MANUFACTURA REF EG#22564 L/C#9054</t>
  </si>
  <si>
    <t>P/R REF CO# 92785-CONECTOR CODO-EEIN S.A</t>
  </si>
  <si>
    <t>P/R REF CO# 92864-BANDAS MAQ. AMBIT Y JAGEMB- MOLINARO</t>
  </si>
  <si>
    <t>P/R REF CO# 92863-TRAPOS INDUSTRIALES-TINGO CHILIGUANA MARIA</t>
  </si>
  <si>
    <t>SERVICIO DE MANUFACTURA REF EG#22612 L/C#9084</t>
  </si>
  <si>
    <t>SERVICIO DE MANUFACTURA REF EG#22612 L/C#9063</t>
  </si>
  <si>
    <t>P/R REF CO# 92861-MOUSE, LAPIZ-SALAN CANDO BETSY</t>
  </si>
  <si>
    <t>SERVICIO DE MANUFACTURA REF EG#22612 L/C#9064</t>
  </si>
  <si>
    <t>SERVICIO DE MANUFACTURA REF EG#22612 L/C#9065</t>
  </si>
  <si>
    <t>P/R REF CO# 92872-ACETATO-OLIPACK</t>
  </si>
  <si>
    <t>P/R REF CO# 92869- BARNIZ ACUOSO-AYPA</t>
  </si>
  <si>
    <t>P/R REF CO# 92870-TONER REVOLUTION-CAPITALPRINT</t>
  </si>
  <si>
    <t>SERVICIO DE MANUFACTURA REF EG#22645 L/C#9085</t>
  </si>
  <si>
    <t>P/R REF CO# 92871-PALLETS RECICLADOS-PISMADE</t>
  </si>
  <si>
    <t>SERVICIO DE MANUFACTURA REF EG#22645 L/C#9068</t>
  </si>
  <si>
    <t>SERVICIO DE MANUFACTURA REF EG#22645 L/C#9067</t>
  </si>
  <si>
    <t>DEPOSITO DARWIN GUAMAN 60-20</t>
  </si>
  <si>
    <t>P/R REF CO# 92881-CARTON CAMARON LOCAL-PAPELERA NACIONAL</t>
  </si>
  <si>
    <t>P/R REF CO# 92874-UTILES DE OFICINA-FRANCO PEÑAFIEL LUIS ADOLFO</t>
  </si>
  <si>
    <t>P/R REF CO# 92892-TINTA BLANCO TRANS-ECUAFLEX</t>
  </si>
  <si>
    <t>P/R REF CO# 92890-92891-CARTON CAMARON LOCAL-PAPELERA NACIONAL</t>
  </si>
  <si>
    <t>P/R REF CO# 92924-92925-RELE TRIFASICO Y BORNERA TIP RIEL-EEIN S.A</t>
  </si>
  <si>
    <t>P/R REF CO# 92923-PULSADOR VERDE-EEIN S.A</t>
  </si>
  <si>
    <t>P/R REF CO# 92873-RETENEDOR, RODAMIENTO-CASA DEL RULIMAN</t>
  </si>
  <si>
    <t>P/R REF CO# 92884-SINGLE FACE FLAUTA E TEST-CONVERSA</t>
  </si>
  <si>
    <t>P/R REF CO# 92941-BANDA PLANA TG 0.4 12 VERDE-MOLINARO</t>
  </si>
  <si>
    <t>P/R REF CO# 93098-PLANCHAS TERMICAS CD102, GTO51-GLOBAL GRAPHIC</t>
  </si>
  <si>
    <t>P/R REF CO# 93096-SOLVENTE LAVADOR DE RODILLOS-GRAPHIC SOURCE</t>
  </si>
  <si>
    <t>P/R REF CO# 92992-BANDA PLANA TT02 AZUL-MOLINARO</t>
  </si>
  <si>
    <t>P/R REF CO# 92990-PASTA LIMPIAD DE RODILLOS-RECOGRAPH INTERNACIONAL</t>
  </si>
  <si>
    <t>P/R REF CO# 93093-MANTILLAS CD-102-GRAPHIC SOURCE</t>
  </si>
  <si>
    <t>P/R REF CO# 93168-BARNIZ SOBRE IMPRESION MATE-GLOBAL GRAPHIC</t>
  </si>
  <si>
    <t>P/R REF CO# 93139-93138-93167-CAUCHO 7.3X8MM, TINTA DORADO AZULINA-VER</t>
  </si>
  <si>
    <t>P/R REF CO# 92971-92970-TINTA NEGRO Y AMARILLO-GLOBAL GRAPHIC</t>
  </si>
  <si>
    <t>P/R REF CO# 93095-MANTILLAS CD-102-GRAPHIC SOURCE</t>
  </si>
  <si>
    <t>P/R REF CO# 93099-ALCOHOL EN GEL, JABON CREMA-MERGAMA</t>
  </si>
  <si>
    <t>P/R REF CO# 92989-SOLUCION BUFFER 7.01PH Y CONDUCTIVIDAD-RECOGRAPH INT</t>
  </si>
  <si>
    <t>P/R REF CO# 93169-BANDA POLY V PL6 CANALES: 2070XA:27.5MM, 4486XA:37MM</t>
  </si>
  <si>
    <t>P/R REF CO# 93091-BARNIZ ACUOSO-AYPA</t>
  </si>
  <si>
    <t>P/R REF CO# 93090-BARNIZ ACUOSO SENOLITH-GRAPHIC SOURCE</t>
  </si>
  <si>
    <t>P/R REF CO# 92991-TRAPOS INDUSTRIAL-TINGO CHILIGUANA MARIA ELENA</t>
  </si>
  <si>
    <t>P/R REF CO# 92930-CARTON MAST CAMARON, MED IMPRESO, CHICO ETIQ-PAPELER</t>
  </si>
  <si>
    <t>PAGO OTRAS CUENTAS JXO</t>
  </si>
  <si>
    <t>P/R REF CO# 93092-ELECTROVALVULA-GESISMUR</t>
  </si>
  <si>
    <t>P/R REF CO# 92993-TINTA ROJO CALIDO HARDMAN-ECUAFLEX</t>
  </si>
  <si>
    <t>P/R REF CO# 93094-MANTILLAS CD-74-GRAPHIC SOURCE</t>
  </si>
  <si>
    <t>P/R REF CO# 92994-BOND BLANCO -GRUPO CERVANTES</t>
  </si>
  <si>
    <t>CANC.NOMINA RQ201002 VENTAS ORBEA  ARELLANO JOSE</t>
  </si>
  <si>
    <t>P/R FLETES MES DE OCTUBRE</t>
  </si>
  <si>
    <t>P/R PROVISION SERVICIO DE MANUFACTURA OCTUBRE</t>
  </si>
  <si>
    <t>N/C# 151533 APLICA A NP# 74124 POR DESCUENTO EN PRECIO</t>
  </si>
  <si>
    <t>DEPSOITO DAÑO GUAMAN 20-20</t>
  </si>
  <si>
    <t>DEPOSITO DAÑO GUAMAN 40-20</t>
  </si>
  <si>
    <t>CO# 93094 OC# 12628 MANTILLAS CD-74 FACº 24423</t>
  </si>
  <si>
    <t>CO# 92930 OC# 12568 CART BAS MASTER CAMARON, CART CHICO ETIQUETA, CART</t>
  </si>
  <si>
    <t>CO# 92863-92991 OC# 12500 TRAPOS INDUSTRIALES FACº 4714</t>
  </si>
  <si>
    <t>N/Cº 3433 DESCUENTO POR ACUERDO COMERCIAL APLICA N/Pº 7543</t>
  </si>
  <si>
    <t>CO# 92871 OC# 12611 PALLETS RECICLADOS MEDIA FACº 5062</t>
  </si>
  <si>
    <t>CO# 92779 OC# 12390 PALETAS BECKER VANES CARBON FACº 72</t>
  </si>
  <si>
    <t>CO# 92994 OC# 12635 PAPEL BOND FACº 122812</t>
  </si>
  <si>
    <t>CO# 93092 OC# 12625 ELECTROVALVULA SLENOIDE FACº 806</t>
  </si>
  <si>
    <t>CO# 92874 OC# 12597 UTILES DE OFICINA VARIOS FACº 487</t>
  </si>
  <si>
    <t>CO# 92861 OC# 12608 MOUSE ALAMBRICO, LAPIZ ARTESCO FACº 43801</t>
  </si>
  <si>
    <t>CO# 92813 OC# 12565 BARNIZ ACUOSO SENOLITH FACº 24399</t>
  </si>
  <si>
    <t>CO# 92993 OC# 12627 ROJO CALIDO PANTONE FACº 6265</t>
  </si>
  <si>
    <t>CO# 93090 OC# 12565 BARNIZ ACUOSO SENOLITH FACº 24419</t>
  </si>
  <si>
    <t>CO# 92892 OC# 12589 BLANCO TRANSPARENTE PANTONE FACº 6258</t>
  </si>
  <si>
    <t>CO# 93169 OC# 12522 BANDA POLY V PL6 CANALES: 2070XA: 27.5MM, 4486XA:3</t>
  </si>
  <si>
    <t>CO# 93096 OC# 12400 SOLVENTE LAVADOR DE RODILLOS FACº 24420</t>
  </si>
  <si>
    <t>CO# 92870 OC# 12606 TONER REVOLUTION FACº 14184</t>
  </si>
  <si>
    <t>CO# 92990 OC# 12511 PASTA LIMPIADORA DE RODILLOS FACº 10765</t>
  </si>
  <si>
    <t>CO# 92777-92864 OC# 12590 BANDAS AMBITTION, JAGEMB FACº 5813</t>
  </si>
  <si>
    <t>CO# 92992 OC# 12618 BANDA PLANA TT 02 AZUL FACº 5822</t>
  </si>
  <si>
    <t>CO# 92869 OC# 12612 BARNIZ ACUOSO BRILLANTE POLYBOARD FACº 3791</t>
  </si>
  <si>
    <t>CO# 93091 OC# 12634 BARNIZ ACUOSO BRILLANTE POLYBOARD FACº 3794</t>
  </si>
  <si>
    <t>CO# 92814-93175 OC# 12393 CINTA INDUSTRIAL DE EMBALAJE, STRETCH FILM F</t>
  </si>
  <si>
    <t>468 SHENZHEN REEMBOLSOS GENERAL BUSSINES</t>
  </si>
  <si>
    <t>468 SHENZHEN REPOSICION DE VALORES N/P# 769694</t>
  </si>
  <si>
    <t>CO# 93093-93095 OC# 12633 MANTILLAS CD-102: 800X1048 C/B-840X1052 C/B</t>
  </si>
  <si>
    <t>CO# 92812 OC# 12595 CHUPONES #99 NEGRO FACº 123114</t>
  </si>
  <si>
    <t>CO# 93099 OC# 12607 ALCOHOL EN GEL, JABON CREMA FACº 54808</t>
  </si>
  <si>
    <t>CO# 93167 OC# 12637 TINTA DORADO AZULINA FACº 123112</t>
  </si>
  <si>
    <t>473 CMPC REPOSICION DE VALORES N/P# 780365</t>
  </si>
  <si>
    <t>CO# 93168 OC# 12636 BARNIZ SOBRE IMPRESION MATE FACº 2402</t>
  </si>
  <si>
    <t>473 CMPC REEMBOLSO GENERAL BUSSINES</t>
  </si>
  <si>
    <t>CO# 92970 OC# 11595 NOVAVIT AMARILLO FACº 2403</t>
  </si>
  <si>
    <t>CO# 92884 OC# 12576 SINGLE FACE FLAUTA E TEST 160GR: 67X75 - 95X62 FAC</t>
  </si>
  <si>
    <t>CO# 92971 OC# 12337 NOVAVIT NEGRO FACº 2405</t>
  </si>
  <si>
    <t>CO#  92785 OC# 12592 CONECTOR CODO FACº 5610</t>
  </si>
  <si>
    <t>CO# 92923 OC# 12563 PULSADOR VERDE FACº 5611</t>
  </si>
  <si>
    <t>CO# 92924-92925 OC# 12552 RELE TRIFASICO, BORNERA TIPO RIE FACº 5609</t>
  </si>
  <si>
    <t>CO# 92873 OC# 12619 RETENEDORES Y RODAMIENTO FACº 189563</t>
  </si>
  <si>
    <t>CO# 92941 OC# 12605 BANDA PLANA TG 0.4 12 VERDE FACº 5850</t>
  </si>
  <si>
    <t>473 CMPC REEMBOLSO CONTENEDOR N/P#147</t>
  </si>
  <si>
    <t>473 CMPC REEMBOLSO CONTENEDOR TRANSGOM</t>
  </si>
  <si>
    <t>CO# 92989 OC# 12609 SOLUCION BUFFER 7.01 PH-CONDUCTIVIDAD PH FACº 1085</t>
  </si>
  <si>
    <t>CANC.NOMINA RQ201101 OTROS DECUENTOS</t>
  </si>
  <si>
    <t>CO# 93098 OC# 12632 PLANCHAS TERMICAS CD-102 Y GTO 51 FACº 2406</t>
  </si>
  <si>
    <t>REG. LIQUIDACION JAMIL MORAN</t>
  </si>
  <si>
    <t>CO# 92776 OC# 12579 O/S# 4205 SERVICIO TECNICO DE TANQUE NORDSON-  RES</t>
  </si>
  <si>
    <t>CO# 92872 OC# 12571 ACETATO FACº 143</t>
  </si>
  <si>
    <t>N/C 9911367 IMP#459/2020 CELLMARK POR CALIDAD EN MP</t>
  </si>
  <si>
    <t>PAGO OTRAS CUENTAS J.X.O.</t>
  </si>
  <si>
    <t>anulado Anulación de cheque  EG-# 22812  CH-#     156967</t>
  </si>
  <si>
    <t>CO# 93139-93138 OC# 11972-12022 CAUCHO 7.3X8MM PROFILGUMI BLANCO FACº</t>
  </si>
  <si>
    <t>FLETES MES DE NOVIEMBRE FACT#8464</t>
  </si>
  <si>
    <t>CO# 92890-92891-92881 OC# 12438-12568 CARTON CAMARON LOCAL FACº 138852</t>
  </si>
  <si>
    <t>PAGO OTRAS CUENTAS ING O.</t>
  </si>
  <si>
    <t>anulado Anulación de cheque  EG-# 22829  CH-#     156979</t>
  </si>
  <si>
    <t>469/2020 PEREZ TRADING REPOSICION DE VALORES N/P#40348</t>
  </si>
  <si>
    <t>P/R REF CO# 94503-BARNIZ UV-GRAPHIC SOURCE</t>
  </si>
  <si>
    <t>P/R REF CO# 94090-LLANTAS DELANTERAS Y TRASERAS-CONAUTO</t>
  </si>
  <si>
    <t>P/R REF CO# 94093-GOMA CASCOREZ-INDUCHILLOS</t>
  </si>
  <si>
    <t>P/R REF CO# 94094-PAPEL ANTIGRASA 38GR-GRUPO CERVANTES</t>
  </si>
  <si>
    <t>P/R REF CO# 94087-PLANCHAS TERMICAS CD-102-GLOBAL GRAPHIC</t>
  </si>
  <si>
    <t>P/R REF CO# 94088-PLANCHAS TERMICAS GTO51X40-GLOBAL GRAPHIC</t>
  </si>
  <si>
    <t>P/R REF CO# 94218-CINTA SEÑALIZACION ADHES-CALMETAL</t>
  </si>
  <si>
    <t>P/R REF CO# 94210-EXTENSION-GESISMUR</t>
  </si>
  <si>
    <t>P/R REF CO# 94209- (CONVERTID) AXIAL FAN 220VAC 60HZ-EEINSA</t>
  </si>
  <si>
    <t>P/R REF CO# 94217-MANTILLA CD-74-GRAPHIC SOURCE</t>
  </si>
  <si>
    <t>FLETES MES DE NOVIEMBRE FACT#8451</t>
  </si>
  <si>
    <t>CANC.NOMINA RQ201102 MULTAS</t>
  </si>
  <si>
    <t>CANC.NOMINA RQ201102 VENTAS ORBEA  ARELLANO JOSE</t>
  </si>
  <si>
    <t>REGULARIZACION INVENTARIO PRODUCTO TERMINADO</t>
  </si>
  <si>
    <t>P/R REF CO# 94095-BARNIZ ACUOSO BLISTER-AYPA</t>
  </si>
  <si>
    <t>P/R REF CO# 94206-REMOVEDOR (SEROGRAF)-PAN GRAPHIC &amp; SERVICE</t>
  </si>
  <si>
    <t>469 PEREZ TRADING ADMIN Y MANIPULEO DE CONTENEDOR FACT#492957</t>
  </si>
  <si>
    <t>CO# 94095 OC# 12722 BARNIZ ACUOSO BLISTER FACº 3876</t>
  </si>
  <si>
    <t>CO# 94094 OC# 12721 PAPEL ANTIGRASA 38GR FACº 123226</t>
  </si>
  <si>
    <t>N/C# 9911424 APLICA A NP# 1410773203 POR DESCUENTO EN PRECIO</t>
  </si>
  <si>
    <t>N/C# 9911425 APLICA A N/P# 14107758001 POR DESCUENTO EN PRECIO</t>
  </si>
  <si>
    <t>CO# 94218 OC# 12732 CINTA SEÑALIZACION ADHES. FACº 20772</t>
  </si>
  <si>
    <t>PAGO OTRAS CUENTA</t>
  </si>
  <si>
    <t>471 ROXCEL REEMBOLSO GENERAL BUSSINES</t>
  </si>
  <si>
    <t>471 ROXCEL REPOSICION DE VALORES N/P# 865748</t>
  </si>
  <si>
    <t>CO# 94217 OC# 12692 MANTILLAS CD-74 FACº 24880</t>
  </si>
  <si>
    <t>CO# 94093 OC# 12710 GOMA CASCOREZ FACº 837</t>
  </si>
  <si>
    <t>CO# 94087 OC# 12652 PLANCHAS TERMICAS CD-102 FACº 2519</t>
  </si>
  <si>
    <t>CO# 94503 OC# 12528 BARNIZ UV FACº 24881</t>
  </si>
  <si>
    <t>CO# 94206 OC# 12699 REMOVEDOR 285 LIQUIDO FACº 218</t>
  </si>
  <si>
    <t>CO# 94210 OC# 12725 EXTENSION PARA AREA DE GERENCIA FACº 922</t>
  </si>
  <si>
    <t>CO# 94088 OC# 12724 PLANCHAS TERMICAS GTO-51X40 0.15MM FACº 2520</t>
  </si>
  <si>
    <t>CO# 94209 OC# 12681 VENTILADOR (CONVERTID) AXIAL FAN  FACº 5855</t>
  </si>
  <si>
    <t>P/R DADA DE BAJA DE INV SEG ACTA NOTARIAL 15/DIC/2020</t>
  </si>
  <si>
    <t>CANC.NOMINA RQ201201 MULTAS</t>
  </si>
  <si>
    <t>PAGO OTRAS UCENTAS (ARROYO MQ CONV)</t>
  </si>
  <si>
    <t>DESC CURSO FSSC</t>
  </si>
  <si>
    <t>REGISTRO LIQUIDACION BEYLU CAMPOVERDE</t>
  </si>
  <si>
    <t>DEVOLUCION DE DESCUENTO (J.M)</t>
  </si>
  <si>
    <t>CO# 94090 OC# 12717 LLANTAS DELANTERAS Y POSTERIORES PARA MONTACRAGAS</t>
  </si>
  <si>
    <t>PAGO OTRAS CUENTAS DIC. ING</t>
  </si>
  <si>
    <t>PAGO OTRA CUENTAS ING.</t>
  </si>
  <si>
    <t>P/R REF CO# 95011-OREJERAS 3M, ESCOBA. RECOGEDOR-CALMETAL</t>
  </si>
  <si>
    <t>P/R REF CO# 95156-SINGLE FACE 150 GR 57X83-CONVERSA</t>
  </si>
  <si>
    <t>P/R REF CO# 95157-ZUNCHO NEGRO 10KG(ROLLO)-EMBALPACK</t>
  </si>
  <si>
    <t>P/R REF CO# 95146-GOMA CASCOREZ C-8320-INDUCHILLOS</t>
  </si>
  <si>
    <t>P/R REF CO# 95008-REVELADOR PARA PLANCHAS TERMICAS, PLANCHAS TERMICAS-</t>
  </si>
  <si>
    <t>P/R REF CO# 95006-TINTAS CYAN, AMARILLO,  MAGENTA, NEGRO-GLOBAL GRAPHI</t>
  </si>
  <si>
    <t>P/R REF CO# 95009 -SACO DE FILTRADO CD-102-HEIDELBERG</t>
  </si>
  <si>
    <t>P/R  REF CO# 95510-CINTA DE EMBALAJE,STRETCH FILM-EMBALPACK</t>
  </si>
  <si>
    <t>P/R REEF CO# 95092-MATERIALES ELECTRICOS-ELECTROLEG</t>
  </si>
  <si>
    <t>CANC.NOMINA RQ201202 OTROS DECUENTOS</t>
  </si>
  <si>
    <t>CANC.NOMINA RQ201202 FINANCIERO Y ADMINISTRACION CAMPOVERDE  RAMIREZ B</t>
  </si>
  <si>
    <t>CANC.NOMINA RQ201202 PERMISOS</t>
  </si>
  <si>
    <t>P/R REF CO#95145-PAPEL ANTIGRASA-GRUPO CERVANTES</t>
  </si>
  <si>
    <t>P/R  REF CO# 95155-SOLVENTE LAVADOR DE RODILLOS-GRAPHIC SOURCE</t>
  </si>
  <si>
    <t>P/R REF CO# 95148-MUELLE NEUMATICO HAZ MATERIAL (CD102)-HEIDELBERG</t>
  </si>
  <si>
    <t>P/R REF CO# 95154-SINGLE FACE TEST FLAUTA 58X90 Y 57X83-CONVERSA</t>
  </si>
  <si>
    <t>P/R REF CO# 95021-BARNIZ ACUOSO SENOLITH-GRAPHIC SOURCE</t>
  </si>
  <si>
    <t>P/R REF CO# 95093-TINTA VERDE ANTIALKALY ALTA SOLIDES-GAVILANES PAREDE</t>
  </si>
  <si>
    <t>P/R REF CO#95094-CARTON CAMARON EXPORTACION 2KILOS Y LOGO AZUL-PAPELER</t>
  </si>
  <si>
    <t>P/R REF CO# 95017-TONNER AMARILLO, CIAN, MAGENTA-CAPITALPRINT</t>
  </si>
  <si>
    <t>REGULARIZACION DE INVENTARIO Y COSTOS</t>
  </si>
  <si>
    <t>REGISTRO PRODUCCION SEP-DIC 2020</t>
  </si>
  <si>
    <t>P/R PROVISION DE HONORARIOS MES DE DICIEMBRE/2020- LAURA ORBEA VACA</t>
  </si>
  <si>
    <t>REGULACION DE N/C PROVEEDORES EXTERIOR 2020</t>
  </si>
  <si>
    <t>P/R REF CO# 95511 STRETCH FILM-EMBALPACK</t>
  </si>
  <si>
    <t>P/R INTERESES GANADOS</t>
  </si>
  <si>
    <t>Cheques pagados</t>
  </si>
  <si>
    <t>Anulaciones de cheques</t>
  </si>
  <si>
    <t>Ingresos de bodega</t>
  </si>
  <si>
    <t>Compras</t>
  </si>
  <si>
    <t>Reembolsos de gastos</t>
  </si>
  <si>
    <t>Servicios de manufactura</t>
  </si>
  <si>
    <t>Egresos de bodega</t>
  </si>
  <si>
    <t>Otros</t>
  </si>
  <si>
    <t>Asientos de diario:</t>
  </si>
  <si>
    <t>Anio 2020</t>
  </si>
  <si>
    <t>En-jun 2021</t>
  </si>
  <si>
    <t>Saldo enero 1o.</t>
  </si>
  <si>
    <t>Saldo a diciembre 31, 2020 (jun-21)</t>
  </si>
  <si>
    <t>AUDITORIA DE OTRAS CUENTAS POR PAGAR (Codigo  201030401003)</t>
  </si>
  <si>
    <t>Parcial</t>
  </si>
  <si>
    <t>Reversion provision vacaciones</t>
  </si>
  <si>
    <t>Regularizacion n/c proveedores</t>
  </si>
  <si>
    <t>Baja y regularizacion inventarios</t>
  </si>
  <si>
    <t>Nomina (multas, permisos)</t>
  </si>
  <si>
    <t>Depósitos</t>
  </si>
  <si>
    <t>Descuentos y devoluciones</t>
  </si>
  <si>
    <t>P/R Provisiones de costos, gastos, servicios</t>
  </si>
  <si>
    <t>Registro danios y devoluciones</t>
  </si>
  <si>
    <t>Liquidaciones de personal</t>
  </si>
  <si>
    <t>Regularizacion costos de importacion</t>
  </si>
  <si>
    <t>Varios</t>
  </si>
  <si>
    <t>Notas de credito de proveedores</t>
  </si>
  <si>
    <t>Registro costo de produccion US$60k y US$80k</t>
  </si>
  <si>
    <t>Codigo</t>
  </si>
  <si>
    <t>Descripcion</t>
  </si>
  <si>
    <t>Ingresos y egresos de bodega</t>
  </si>
  <si>
    <t>Heidelberg</t>
  </si>
  <si>
    <t>026</t>
  </si>
  <si>
    <t>012</t>
  </si>
  <si>
    <t>Provisiones varias</t>
  </si>
  <si>
    <t>098</t>
  </si>
  <si>
    <t>Danios y multas</t>
  </si>
  <si>
    <t>099</t>
  </si>
  <si>
    <t>Proveedores varios</t>
  </si>
  <si>
    <t>103</t>
  </si>
  <si>
    <t>Servicio de manufactura</t>
  </si>
  <si>
    <t>104</t>
  </si>
  <si>
    <t>Participaciones resagadas</t>
  </si>
  <si>
    <t>105</t>
  </si>
  <si>
    <t>Decimos resagados</t>
  </si>
  <si>
    <t>SRI por devolver</t>
  </si>
  <si>
    <t>100</t>
  </si>
  <si>
    <t>Por liquidar</t>
  </si>
  <si>
    <t>003</t>
  </si>
  <si>
    <t>Jose Orbea</t>
  </si>
  <si>
    <t>Diners Club</t>
  </si>
  <si>
    <t>Registro anulado por el usuario</t>
  </si>
  <si>
    <t>024</t>
  </si>
  <si>
    <t>097</t>
  </si>
  <si>
    <t>Otros descuentos al personal</t>
  </si>
  <si>
    <t>Consumos de  inventarios importados y cuyo costo no ha sido liquidado hasta fin de mes, su saldo debe quedar en cero al final del anio</t>
  </si>
  <si>
    <t>Costo de personal eventual que se provisiona mensualmente y posteriormente se cruza con el pago. Debe  quedar en cero al final del anio</t>
  </si>
  <si>
    <t>DETALLE POR CODIGO DE AUXILIAR, OTRAS CUENTAS POR PAGAR</t>
  </si>
  <si>
    <t>Al 31 de diciembre del 2020</t>
  </si>
  <si>
    <t>n/c de proveedores</t>
  </si>
  <si>
    <t xml:space="preserve">Regularizacion n/c </t>
  </si>
  <si>
    <t>Baja inventarios y regularizacion PT</t>
  </si>
  <si>
    <t>Pagos</t>
  </si>
  <si>
    <t>Cheques anulados</t>
  </si>
  <si>
    <t>Costo de produccion</t>
  </si>
  <si>
    <t>Otros conceptos</t>
  </si>
  <si>
    <t>Incremento del periodo: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</si>
</sst>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5" formatCode="dd/mm/yyyy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43" fontId="0" fillId="0" borderId="0" xfId="1" applyFont="1"/>
    <xf numFmtId="164" fontId="0" fillId="0" borderId="0" xfId="1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43" fontId="5" fillId="0" borderId="0" xfId="1" applyFont="1" applyFill="1" applyBorder="1" applyAlignment="1" applyProtection="1">
      <alignment horizontal="center"/>
    </xf>
    <xf numFmtId="165" fontId="0" fillId="0" borderId="0" xfId="0" applyNumberFormat="1"/>
    <xf numFmtId="43" fontId="6" fillId="0" borderId="0" xfId="1" applyFont="1" applyFill="1" applyBorder="1" applyAlignment="1" applyProtection="1"/>
    <xf numFmtId="166" fontId="0" fillId="0" borderId="0" xfId="0" applyNumberFormat="1"/>
    <xf numFmtId="43" fontId="4" fillId="0" borderId="0" xfId="1" applyFont="1" applyAlignment="1">
      <alignment horizontal="center"/>
    </xf>
    <xf numFmtId="0" fontId="0" fillId="0" borderId="3" xfId="0" applyBorder="1"/>
    <xf numFmtId="0" fontId="0" fillId="0" borderId="5" xfId="0" applyBorder="1"/>
    <xf numFmtId="164" fontId="0" fillId="0" borderId="6" xfId="1" applyNumberFormat="1" applyFont="1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2" borderId="0" xfId="0" applyFill="1"/>
    <xf numFmtId="165" fontId="0" fillId="2" borderId="0" xfId="0" applyNumberFormat="1" applyFill="1"/>
    <xf numFmtId="43" fontId="0" fillId="2" borderId="0" xfId="1" applyFont="1" applyFill="1"/>
    <xf numFmtId="0" fontId="0" fillId="0" borderId="0" xfId="0" applyFill="1"/>
    <xf numFmtId="165" fontId="0" fillId="0" borderId="0" xfId="0" applyNumberFormat="1" applyFill="1"/>
    <xf numFmtId="43" fontId="0" fillId="0" borderId="0" xfId="1" applyFont="1" applyFill="1"/>
    <xf numFmtId="0" fontId="7" fillId="0" borderId="2" xfId="0" applyFont="1" applyBorder="1"/>
    <xf numFmtId="0" fontId="7" fillId="0" borderId="8" xfId="0" applyFont="1" applyBorder="1"/>
    <xf numFmtId="0" fontId="7" fillId="0" borderId="5" xfId="0" applyFont="1" applyBorder="1"/>
    <xf numFmtId="164" fontId="7" fillId="0" borderId="6" xfId="1" applyNumberFormat="1" applyFont="1" applyBorder="1"/>
    <xf numFmtId="164" fontId="7" fillId="0" borderId="6" xfId="0" applyNumberFormat="1" applyFont="1" applyBorder="1"/>
    <xf numFmtId="0" fontId="7" fillId="0" borderId="0" xfId="0" applyFont="1"/>
    <xf numFmtId="0" fontId="7" fillId="0" borderId="4" xfId="0" applyFont="1" applyBorder="1"/>
    <xf numFmtId="0" fontId="7" fillId="0" borderId="9" xfId="0" applyFont="1" applyBorder="1"/>
    <xf numFmtId="0" fontId="7" fillId="0" borderId="7" xfId="0" applyFont="1" applyBorder="1"/>
    <xf numFmtId="164" fontId="7" fillId="0" borderId="1" xfId="1" applyNumberFormat="1" applyFont="1" applyBorder="1"/>
    <xf numFmtId="43" fontId="6" fillId="2" borderId="0" xfId="1" applyFont="1" applyFill="1" applyBorder="1" applyAlignment="1" applyProtection="1"/>
    <xf numFmtId="0" fontId="0" fillId="3" borderId="0" xfId="0" applyFill="1"/>
    <xf numFmtId="165" fontId="0" fillId="3" borderId="0" xfId="0" applyNumberFormat="1" applyFill="1"/>
    <xf numFmtId="43" fontId="0" fillId="3" borderId="0" xfId="1" applyFont="1" applyFill="1"/>
    <xf numFmtId="164" fontId="0" fillId="0" borderId="7" xfId="1" applyNumberFormat="1" applyFont="1" applyBorder="1"/>
    <xf numFmtId="17" fontId="2" fillId="0" borderId="1" xfId="0" applyNumberFormat="1" applyFont="1" applyBorder="1" applyAlignment="1">
      <alignment horizontal="center"/>
    </xf>
    <xf numFmtId="0" fontId="0" fillId="0" borderId="10" xfId="0" applyBorder="1"/>
    <xf numFmtId="0" fontId="0" fillId="0" borderId="3" xfId="0" quotePrefix="1" applyBorder="1"/>
    <xf numFmtId="0" fontId="0" fillId="0" borderId="4" xfId="0" applyBorder="1"/>
    <xf numFmtId="0" fontId="0" fillId="0" borderId="11" xfId="0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0" xfId="0" applyAlignment="1">
      <alignment wrapText="1"/>
    </xf>
    <xf numFmtId="0" fontId="2" fillId="0" borderId="14" xfId="0" applyFont="1" applyBorder="1" applyAlignment="1">
      <alignment horizontal="center"/>
    </xf>
    <xf numFmtId="0" fontId="8" fillId="0" borderId="10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A2F5A-BF87-4997-BA5A-4EB87743B6EB}">
  <dimension ref="A1:J35"/>
  <sheetViews>
    <sheetView tabSelected="1" workbookViewId="0">
      <selection activeCell="J1" sqref="J1"/>
    </sheetView>
  </sheetViews>
  <sheetFormatPr defaultRowHeight="15" x14ac:dyDescent="0.25"/>
  <cols>
    <col min="1" max="1" width="3.140625" customWidth="1"/>
    <col min="2" max="2" width="7.140625" bestFit="1" customWidth="1"/>
    <col min="3" max="3" width="3.28515625" customWidth="1"/>
    <col min="4" max="4" width="32.7109375" bestFit="1" customWidth="1"/>
    <col min="5" max="5" width="10" bestFit="1" customWidth="1"/>
    <col min="6" max="6" width="10" customWidth="1"/>
    <col min="7" max="7" width="10" bestFit="1" customWidth="1"/>
    <col min="8" max="8" width="10" customWidth="1"/>
    <col min="9" max="9" width="10" bestFit="1" customWidth="1"/>
    <col min="10" max="10" width="81" bestFit="1" customWidth="1"/>
  </cols>
  <sheetData>
    <row r="1" spans="1:10" x14ac:dyDescent="0.25">
      <c r="A1" s="4" t="s">
        <v>0</v>
      </c>
    </row>
    <row r="2" spans="1:10" x14ac:dyDescent="0.25">
      <c r="A2" s="3" t="s">
        <v>1073</v>
      </c>
    </row>
    <row r="3" spans="1:10" x14ac:dyDescent="0.25">
      <c r="A3" s="3" t="s">
        <v>1074</v>
      </c>
    </row>
    <row r="5" spans="1:10" x14ac:dyDescent="0.25">
      <c r="B5" s="45" t="s">
        <v>1044</v>
      </c>
      <c r="C5" s="48"/>
      <c r="D5" s="46" t="s">
        <v>1045</v>
      </c>
      <c r="E5" s="40">
        <v>43800</v>
      </c>
      <c r="F5" s="40" t="s">
        <v>1030</v>
      </c>
      <c r="G5" s="40">
        <v>44166</v>
      </c>
      <c r="H5" s="40" t="s">
        <v>1030</v>
      </c>
      <c r="I5" s="40">
        <v>44348</v>
      </c>
    </row>
    <row r="6" spans="1:10" x14ac:dyDescent="0.25">
      <c r="B6" s="11"/>
      <c r="C6" s="41" t="s">
        <v>1046</v>
      </c>
      <c r="D6" s="41"/>
      <c r="E6" s="13">
        <v>-2465</v>
      </c>
      <c r="F6" s="13"/>
      <c r="G6" s="13">
        <v>-26605</v>
      </c>
      <c r="H6" s="13"/>
      <c r="I6" s="13"/>
    </row>
    <row r="7" spans="1:10" x14ac:dyDescent="0.25">
      <c r="B7" s="42" t="s">
        <v>1064</v>
      </c>
      <c r="C7" s="41" t="s">
        <v>1065</v>
      </c>
      <c r="D7" s="41"/>
      <c r="E7" s="13"/>
      <c r="F7" s="13"/>
      <c r="G7" s="13"/>
      <c r="H7" s="13"/>
      <c r="I7" s="13">
        <v>-600</v>
      </c>
    </row>
    <row r="8" spans="1:10" x14ac:dyDescent="0.25">
      <c r="B8" s="42" t="s">
        <v>1049</v>
      </c>
      <c r="C8" s="41" t="s">
        <v>1047</v>
      </c>
      <c r="D8" s="41"/>
      <c r="E8" s="13">
        <v>753</v>
      </c>
      <c r="F8" s="13"/>
      <c r="G8" s="13">
        <v>753</v>
      </c>
      <c r="H8" s="13"/>
      <c r="I8" s="13">
        <v>753</v>
      </c>
    </row>
    <row r="9" spans="1:10" x14ac:dyDescent="0.25">
      <c r="B9" s="42" t="s">
        <v>1068</v>
      </c>
      <c r="C9" s="41" t="s">
        <v>1066</v>
      </c>
      <c r="D9" s="41"/>
      <c r="E9" s="13"/>
      <c r="F9" s="13"/>
      <c r="G9" s="13"/>
      <c r="H9" s="13"/>
      <c r="I9" s="13">
        <v>-26451</v>
      </c>
      <c r="J9" t="s">
        <v>1067</v>
      </c>
    </row>
    <row r="10" spans="1:10" ht="30" x14ac:dyDescent="0.25">
      <c r="B10" s="42" t="s">
        <v>1048</v>
      </c>
      <c r="C10" s="41" t="s">
        <v>1050</v>
      </c>
      <c r="D10" s="41"/>
      <c r="E10" s="13">
        <v>30141</v>
      </c>
      <c r="F10" s="13"/>
      <c r="G10" s="13">
        <v>59988</v>
      </c>
      <c r="H10" s="13"/>
      <c r="I10" s="13">
        <v>45533</v>
      </c>
      <c r="J10" s="47" t="s">
        <v>1071</v>
      </c>
    </row>
    <row r="11" spans="1:10" x14ac:dyDescent="0.25">
      <c r="B11" s="42" t="s">
        <v>1069</v>
      </c>
      <c r="C11" s="41" t="s">
        <v>1070</v>
      </c>
      <c r="D11" s="41"/>
      <c r="E11" s="13"/>
      <c r="F11" s="13"/>
      <c r="G11" s="13"/>
      <c r="H11" s="13"/>
      <c r="I11" s="13">
        <v>25</v>
      </c>
    </row>
    <row r="12" spans="1:10" x14ac:dyDescent="0.25">
      <c r="B12" s="42" t="s">
        <v>1051</v>
      </c>
      <c r="C12" s="41" t="s">
        <v>1052</v>
      </c>
      <c r="D12" s="41"/>
      <c r="E12" s="13">
        <v>48548</v>
      </c>
      <c r="F12" s="13"/>
      <c r="G12" s="13">
        <v>64978</v>
      </c>
      <c r="H12" s="13"/>
      <c r="I12" s="13">
        <v>67600</v>
      </c>
    </row>
    <row r="13" spans="1:10" x14ac:dyDescent="0.25">
      <c r="B13" s="42" t="s">
        <v>1053</v>
      </c>
      <c r="C13" s="41" t="s">
        <v>1054</v>
      </c>
      <c r="D13" s="41"/>
      <c r="E13" s="13">
        <v>1154868</v>
      </c>
      <c r="F13" s="13"/>
      <c r="G13" s="13">
        <v>2923566</v>
      </c>
      <c r="H13" s="13"/>
      <c r="I13" s="13">
        <v>3403617</v>
      </c>
    </row>
    <row r="14" spans="1:10" x14ac:dyDescent="0.25">
      <c r="B14" s="42"/>
      <c r="C14" s="17"/>
      <c r="D14" s="49" t="s">
        <v>1082</v>
      </c>
      <c r="E14" s="13"/>
      <c r="F14" s="13"/>
      <c r="G14" s="13"/>
      <c r="H14" s="13"/>
      <c r="I14" s="13"/>
    </row>
    <row r="15" spans="1:10" x14ac:dyDescent="0.25">
      <c r="B15" s="42"/>
      <c r="C15" s="17"/>
      <c r="D15" s="41" t="s">
        <v>1075</v>
      </c>
      <c r="E15" s="13"/>
      <c r="F15" s="13">
        <v>1168701</v>
      </c>
      <c r="G15" s="13"/>
      <c r="H15" s="13"/>
      <c r="I15" s="13"/>
    </row>
    <row r="16" spans="1:10" x14ac:dyDescent="0.25">
      <c r="B16" s="42"/>
      <c r="C16" s="17"/>
      <c r="D16" s="41" t="s">
        <v>1076</v>
      </c>
      <c r="E16" s="13"/>
      <c r="F16" s="13">
        <v>96852</v>
      </c>
      <c r="G16" s="13"/>
      <c r="H16" s="13"/>
      <c r="I16" s="13"/>
    </row>
    <row r="17" spans="2:10" x14ac:dyDescent="0.25">
      <c r="B17" s="42"/>
      <c r="C17" s="17"/>
      <c r="D17" s="41" t="s">
        <v>1077</v>
      </c>
      <c r="E17" s="13"/>
      <c r="F17" s="13">
        <v>137944</v>
      </c>
      <c r="G17" s="13"/>
      <c r="H17" s="13"/>
      <c r="I17" s="13"/>
    </row>
    <row r="18" spans="2:10" x14ac:dyDescent="0.25">
      <c r="B18" s="42"/>
      <c r="C18" s="17"/>
      <c r="D18" s="41" t="s">
        <v>1078</v>
      </c>
      <c r="E18" s="13"/>
      <c r="F18" s="13">
        <v>-391927</v>
      </c>
      <c r="G18" s="13"/>
      <c r="H18" s="13"/>
      <c r="I18" s="13"/>
    </row>
    <row r="19" spans="2:10" x14ac:dyDescent="0.25">
      <c r="B19" s="42"/>
      <c r="C19" s="17"/>
      <c r="D19" s="41" t="s">
        <v>1079</v>
      </c>
      <c r="E19" s="13"/>
      <c r="F19" s="13">
        <v>32065</v>
      </c>
      <c r="G19" s="13"/>
      <c r="H19" s="13"/>
      <c r="I19" s="13"/>
    </row>
    <row r="20" spans="2:10" x14ac:dyDescent="0.25">
      <c r="B20" s="42"/>
      <c r="C20" s="17"/>
      <c r="D20" s="41" t="s">
        <v>1080</v>
      </c>
      <c r="E20" s="13"/>
      <c r="F20" s="13">
        <v>694631</v>
      </c>
      <c r="G20" s="13"/>
      <c r="H20" s="13"/>
      <c r="I20" s="13"/>
    </row>
    <row r="21" spans="2:10" x14ac:dyDescent="0.25">
      <c r="B21" s="42"/>
      <c r="C21" s="17"/>
      <c r="D21" s="41" t="s">
        <v>1081</v>
      </c>
      <c r="E21" s="13"/>
      <c r="F21" s="13">
        <f>+G13-E13-1738266</f>
        <v>30432</v>
      </c>
      <c r="G21" s="13"/>
      <c r="H21" s="13"/>
      <c r="I21" s="13"/>
    </row>
    <row r="22" spans="2:10" x14ac:dyDescent="0.25">
      <c r="B22" s="42" t="s">
        <v>1062</v>
      </c>
      <c r="C22" s="41" t="s">
        <v>1063</v>
      </c>
      <c r="D22" s="41"/>
      <c r="E22" s="13">
        <v>2808</v>
      </c>
      <c r="F22" s="13"/>
      <c r="G22" s="13">
        <v>43191</v>
      </c>
      <c r="H22" s="13"/>
      <c r="I22" s="13">
        <v>175806</v>
      </c>
    </row>
    <row r="23" spans="2:10" ht="30" x14ac:dyDescent="0.25">
      <c r="B23" s="42" t="s">
        <v>1055</v>
      </c>
      <c r="C23" s="41" t="s">
        <v>1056</v>
      </c>
      <c r="D23" s="41"/>
      <c r="E23" s="13">
        <v>27</v>
      </c>
      <c r="F23" s="13"/>
      <c r="G23" s="13">
        <v>195377</v>
      </c>
      <c r="H23" s="13"/>
      <c r="I23" s="13">
        <v>-4562</v>
      </c>
      <c r="J23" s="47" t="s">
        <v>1072</v>
      </c>
    </row>
    <row r="24" spans="2:10" x14ac:dyDescent="0.25">
      <c r="B24" s="42" t="s">
        <v>1057</v>
      </c>
      <c r="C24" s="41" t="s">
        <v>1058</v>
      </c>
      <c r="D24" s="41"/>
      <c r="E24" s="13">
        <v>1687</v>
      </c>
      <c r="F24" s="13"/>
      <c r="G24" s="13">
        <v>1687</v>
      </c>
      <c r="H24" s="13"/>
      <c r="I24" s="13">
        <v>1687</v>
      </c>
    </row>
    <row r="25" spans="2:10" x14ac:dyDescent="0.25">
      <c r="B25" s="42" t="s">
        <v>1059</v>
      </c>
      <c r="C25" s="41" t="s">
        <v>1060</v>
      </c>
      <c r="D25" s="41"/>
      <c r="E25" s="13"/>
      <c r="F25" s="13"/>
      <c r="G25" s="13"/>
      <c r="H25" s="13"/>
      <c r="I25" s="13"/>
    </row>
    <row r="26" spans="2:10" x14ac:dyDescent="0.25">
      <c r="B26" s="11"/>
      <c r="C26" s="41" t="s">
        <v>1061</v>
      </c>
      <c r="D26" s="41"/>
      <c r="E26" s="13">
        <v>3988</v>
      </c>
      <c r="F26" s="13"/>
      <c r="G26" s="13">
        <v>3988</v>
      </c>
      <c r="H26" s="13"/>
      <c r="I26" s="13">
        <v>3988</v>
      </c>
    </row>
    <row r="27" spans="2:10" x14ac:dyDescent="0.25">
      <c r="B27" s="43"/>
      <c r="C27" s="44"/>
      <c r="D27" s="44"/>
      <c r="E27" s="39">
        <f>SUM(E6:E26)</f>
        <v>1240355</v>
      </c>
      <c r="F27" s="39"/>
      <c r="G27" s="39">
        <f>SUM(G6:G26)</f>
        <v>3266923</v>
      </c>
      <c r="H27" s="39"/>
      <c r="I27" s="39">
        <f>SUM(I6:I26)</f>
        <v>3667396</v>
      </c>
    </row>
    <row r="28" spans="2:10" x14ac:dyDescent="0.25">
      <c r="E28" s="2"/>
      <c r="F28" s="2"/>
      <c r="G28" s="2"/>
      <c r="H28" s="2"/>
      <c r="I28" s="2">
        <f>3667243-I27</f>
        <v>-153</v>
      </c>
    </row>
    <row r="29" spans="2:10" x14ac:dyDescent="0.25">
      <c r="E29" s="2"/>
      <c r="F29" s="2"/>
      <c r="G29" s="2"/>
      <c r="H29" s="2"/>
      <c r="I29" s="2"/>
    </row>
    <row r="30" spans="2:10" x14ac:dyDescent="0.25">
      <c r="E30" s="2"/>
      <c r="F30" s="2"/>
      <c r="G30" s="2"/>
      <c r="H30" s="2"/>
      <c r="I30" s="2"/>
    </row>
    <row r="31" spans="2:10" x14ac:dyDescent="0.25">
      <c r="E31" s="2"/>
      <c r="F31" s="2"/>
      <c r="G31" s="2"/>
      <c r="H31" s="2"/>
      <c r="I31" s="2"/>
    </row>
    <row r="32" spans="2:10" x14ac:dyDescent="0.25">
      <c r="E32" s="2"/>
      <c r="F32" s="2"/>
      <c r="G32" s="2"/>
      <c r="H32" s="2"/>
      <c r="I32" s="2"/>
    </row>
    <row r="33" spans="5:9" x14ac:dyDescent="0.25">
      <c r="E33" s="2"/>
      <c r="F33" s="2"/>
      <c r="G33" s="2"/>
      <c r="H33" s="2"/>
      <c r="I33" s="2"/>
    </row>
    <row r="34" spans="5:9" x14ac:dyDescent="0.25">
      <c r="E34" s="2"/>
      <c r="F34" s="2"/>
      <c r="G34" s="2"/>
      <c r="H34" s="2"/>
      <c r="I34" s="2"/>
    </row>
    <row r="35" spans="5:9" x14ac:dyDescent="0.25">
      <c r="E35" s="2"/>
      <c r="F35" s="2"/>
      <c r="G35" s="2"/>
      <c r="H35" s="2"/>
      <c r="I3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B9CD7-E7B5-4B25-8BEE-BD6058384BE5}">
  <sheetPr filterMode="1"/>
  <dimension ref="A1:J385"/>
  <sheetViews>
    <sheetView workbookViewId="0">
      <selection activeCell="F172" sqref="F172"/>
    </sheetView>
  </sheetViews>
  <sheetFormatPr defaultRowHeight="15" x14ac:dyDescent="0.25"/>
  <cols>
    <col min="1" max="1" width="11" bestFit="1" customWidth="1"/>
    <col min="2" max="2" width="24.42578125" bestFit="1" customWidth="1"/>
    <col min="3" max="3" width="7.7109375" bestFit="1" customWidth="1"/>
    <col min="4" max="4" width="9.5703125" customWidth="1"/>
    <col min="5" max="5" width="11.28515625" bestFit="1" customWidth="1"/>
    <col min="6" max="6" width="75.42578125" customWidth="1"/>
    <col min="7" max="7" width="4.28515625" bestFit="1" customWidth="1"/>
    <col min="8" max="8" width="11.85546875" style="8" bestFit="1" customWidth="1"/>
    <col min="9" max="9" width="12.85546875" style="8" bestFit="1" customWidth="1"/>
    <col min="10" max="10" width="14.85546875" customWidth="1"/>
    <col min="11" max="1024" width="9.5703125" customWidth="1"/>
  </cols>
  <sheetData>
    <row r="1" spans="1:10" s="5" customFormat="1" ht="14.65" customHeight="1" x14ac:dyDescent="0.25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6" t="s">
        <v>9</v>
      </c>
      <c r="I1" s="6" t="s">
        <v>10</v>
      </c>
    </row>
    <row r="2" spans="1:10" ht="14.65" hidden="1" customHeight="1" x14ac:dyDescent="0.25">
      <c r="A2">
        <v>201030401003</v>
      </c>
      <c r="B2" t="s">
        <v>11</v>
      </c>
      <c r="D2">
        <v>0</v>
      </c>
      <c r="E2" s="7">
        <v>44196</v>
      </c>
      <c r="F2" t="s">
        <v>12</v>
      </c>
      <c r="H2" s="8">
        <v>0</v>
      </c>
      <c r="I2" s="8">
        <v>3266925.54</v>
      </c>
      <c r="J2" s="9"/>
    </row>
    <row r="3" spans="1:10" ht="14.65" hidden="1" customHeight="1" x14ac:dyDescent="0.25">
      <c r="A3">
        <v>201030401003</v>
      </c>
      <c r="B3" t="s">
        <v>11</v>
      </c>
      <c r="C3" t="s">
        <v>13</v>
      </c>
      <c r="D3">
        <v>8225</v>
      </c>
      <c r="E3" s="7">
        <v>44286</v>
      </c>
      <c r="F3">
        <v>1</v>
      </c>
      <c r="G3" t="s">
        <v>16</v>
      </c>
      <c r="H3" s="8">
        <v>-2190</v>
      </c>
      <c r="I3" s="8">
        <v>3832128.12</v>
      </c>
    </row>
    <row r="4" spans="1:10" ht="14.65" hidden="1" customHeight="1" x14ac:dyDescent="0.25">
      <c r="A4">
        <v>201030401003</v>
      </c>
      <c r="B4" t="s">
        <v>11</v>
      </c>
      <c r="C4" t="s">
        <v>13</v>
      </c>
      <c r="D4">
        <v>8332</v>
      </c>
      <c r="E4" s="7">
        <v>44255</v>
      </c>
      <c r="F4" t="s">
        <v>103</v>
      </c>
      <c r="G4" t="s">
        <v>16</v>
      </c>
      <c r="H4" s="8">
        <v>-80000</v>
      </c>
      <c r="I4" s="8">
        <v>3680530.43</v>
      </c>
    </row>
    <row r="5" spans="1:10" ht="14.65" hidden="1" customHeight="1" x14ac:dyDescent="0.25">
      <c r="A5">
        <v>201030401003</v>
      </c>
      <c r="B5" t="s">
        <v>11</v>
      </c>
      <c r="C5" t="s">
        <v>13</v>
      </c>
      <c r="D5">
        <v>8357</v>
      </c>
      <c r="E5" s="7">
        <v>44377</v>
      </c>
      <c r="F5" t="s">
        <v>325</v>
      </c>
      <c r="G5" t="s">
        <v>15</v>
      </c>
      <c r="H5" s="8">
        <v>20</v>
      </c>
      <c r="I5" s="8">
        <v>3753413.92</v>
      </c>
    </row>
    <row r="6" spans="1:10" ht="14.65" hidden="1" customHeight="1" x14ac:dyDescent="0.25">
      <c r="A6">
        <v>201030401003</v>
      </c>
      <c r="B6" t="s">
        <v>11</v>
      </c>
      <c r="C6" t="s">
        <v>13</v>
      </c>
      <c r="D6">
        <v>8352</v>
      </c>
      <c r="E6" s="7">
        <v>44376</v>
      </c>
      <c r="F6" t="s">
        <v>317</v>
      </c>
      <c r="G6" t="s">
        <v>16</v>
      </c>
      <c r="H6" s="8">
        <v>-90</v>
      </c>
      <c r="I6" s="8">
        <v>3724438.5</v>
      </c>
    </row>
    <row r="7" spans="1:10" ht="14.65" hidden="1" customHeight="1" x14ac:dyDescent="0.25">
      <c r="A7">
        <v>201030401003</v>
      </c>
      <c r="B7" t="s">
        <v>11</v>
      </c>
      <c r="C7" t="s">
        <v>13</v>
      </c>
      <c r="D7">
        <v>8310</v>
      </c>
      <c r="E7" s="7">
        <v>44343</v>
      </c>
      <c r="F7" t="s">
        <v>254</v>
      </c>
      <c r="G7" t="s">
        <v>16</v>
      </c>
      <c r="H7" s="8">
        <v>-71.260000000000005</v>
      </c>
      <c r="I7" s="8">
        <v>3724726.17</v>
      </c>
    </row>
    <row r="8" spans="1:10" ht="14.65" hidden="1" customHeight="1" x14ac:dyDescent="0.25">
      <c r="A8">
        <v>201030401003</v>
      </c>
      <c r="B8" t="s">
        <v>11</v>
      </c>
      <c r="C8" t="s">
        <v>13</v>
      </c>
      <c r="D8">
        <v>8357</v>
      </c>
      <c r="E8" s="7">
        <v>44377</v>
      </c>
      <c r="F8" t="s">
        <v>326</v>
      </c>
      <c r="G8" t="s">
        <v>15</v>
      </c>
      <c r="H8" s="8">
        <v>20</v>
      </c>
      <c r="I8" s="8">
        <v>3753393.92</v>
      </c>
    </row>
    <row r="9" spans="1:10" ht="14.65" hidden="1" customHeight="1" x14ac:dyDescent="0.25">
      <c r="A9">
        <v>201030401003</v>
      </c>
      <c r="B9" t="s">
        <v>11</v>
      </c>
      <c r="C9" t="s">
        <v>13</v>
      </c>
      <c r="D9">
        <v>8248</v>
      </c>
      <c r="E9" s="7">
        <v>44308</v>
      </c>
      <c r="F9" t="s">
        <v>184</v>
      </c>
      <c r="G9" t="s">
        <v>16</v>
      </c>
      <c r="H9" s="8">
        <v>-39</v>
      </c>
      <c r="I9" s="8">
        <v>3833776.78</v>
      </c>
    </row>
    <row r="10" spans="1:10" ht="14.65" hidden="1" customHeight="1" x14ac:dyDescent="0.25">
      <c r="A10">
        <v>201030401003</v>
      </c>
      <c r="B10" t="s">
        <v>11</v>
      </c>
      <c r="C10" t="s">
        <v>21</v>
      </c>
      <c r="D10">
        <v>46533</v>
      </c>
      <c r="E10" s="7">
        <v>44202</v>
      </c>
      <c r="F10" t="s">
        <v>22</v>
      </c>
      <c r="G10" t="s">
        <v>15</v>
      </c>
      <c r="H10" s="8">
        <v>17500</v>
      </c>
      <c r="I10" s="8">
        <v>3332095.94</v>
      </c>
    </row>
    <row r="11" spans="1:10" ht="14.65" hidden="1" customHeight="1" x14ac:dyDescent="0.25">
      <c r="A11">
        <v>201030401003</v>
      </c>
      <c r="B11" t="s">
        <v>11</v>
      </c>
      <c r="C11" t="s">
        <v>23</v>
      </c>
      <c r="D11">
        <v>8332</v>
      </c>
      <c r="E11" s="7">
        <v>44203</v>
      </c>
      <c r="F11" t="s">
        <v>24</v>
      </c>
      <c r="G11" t="s">
        <v>16</v>
      </c>
      <c r="H11" s="8">
        <v>-12196.32</v>
      </c>
      <c r="I11" s="8">
        <v>3344292.26</v>
      </c>
    </row>
    <row r="12" spans="1:10" ht="14.65" hidden="1" customHeight="1" x14ac:dyDescent="0.25">
      <c r="A12">
        <v>201030401003</v>
      </c>
      <c r="B12" t="s">
        <v>11</v>
      </c>
      <c r="C12" t="s">
        <v>23</v>
      </c>
      <c r="D12">
        <v>8355</v>
      </c>
      <c r="E12" s="7">
        <v>44225</v>
      </c>
      <c r="F12" t="s">
        <v>59</v>
      </c>
      <c r="G12" t="s">
        <v>16</v>
      </c>
      <c r="H12" s="8">
        <v>-199.64</v>
      </c>
      <c r="I12" s="8">
        <v>3367064.78</v>
      </c>
    </row>
    <row r="13" spans="1:10" ht="14.65" hidden="1" customHeight="1" x14ac:dyDescent="0.25">
      <c r="A13">
        <v>201030401003</v>
      </c>
      <c r="B13" t="s">
        <v>11</v>
      </c>
      <c r="C13" t="s">
        <v>23</v>
      </c>
      <c r="D13">
        <v>8342</v>
      </c>
      <c r="E13" s="7">
        <v>44216</v>
      </c>
      <c r="F13" t="s">
        <v>49</v>
      </c>
      <c r="G13" t="s">
        <v>16</v>
      </c>
      <c r="H13" s="8">
        <v>-365.41</v>
      </c>
      <c r="I13" s="8">
        <v>3365936.99</v>
      </c>
    </row>
    <row r="14" spans="1:10" ht="14.65" hidden="1" customHeight="1" x14ac:dyDescent="0.25">
      <c r="A14">
        <v>201030401003</v>
      </c>
      <c r="B14" t="s">
        <v>11</v>
      </c>
      <c r="C14" t="s">
        <v>21</v>
      </c>
      <c r="D14">
        <v>46802</v>
      </c>
      <c r="E14" s="7">
        <v>44225</v>
      </c>
      <c r="F14" t="s">
        <v>68</v>
      </c>
      <c r="G14" t="s">
        <v>15</v>
      </c>
      <c r="H14" s="8">
        <v>199.64</v>
      </c>
      <c r="I14" s="8">
        <v>3370061.37</v>
      </c>
    </row>
    <row r="15" spans="1:10" ht="14.65" hidden="1" customHeight="1" x14ac:dyDescent="0.25">
      <c r="A15">
        <v>201030401003</v>
      </c>
      <c r="B15" t="s">
        <v>11</v>
      </c>
      <c r="C15" t="s">
        <v>21</v>
      </c>
      <c r="D15">
        <v>47707</v>
      </c>
      <c r="E15" s="7">
        <v>44284</v>
      </c>
      <c r="F15" t="s">
        <v>131</v>
      </c>
      <c r="G15" t="s">
        <v>15</v>
      </c>
      <c r="H15" s="8">
        <v>77.709999999999994</v>
      </c>
      <c r="I15" s="8">
        <v>3796579.71</v>
      </c>
    </row>
    <row r="16" spans="1:10" ht="14.65" hidden="1" customHeight="1" x14ac:dyDescent="0.25">
      <c r="A16">
        <v>201030401003</v>
      </c>
      <c r="B16" t="s">
        <v>11</v>
      </c>
      <c r="C16" t="s">
        <v>21</v>
      </c>
      <c r="D16">
        <v>46667</v>
      </c>
      <c r="E16" s="7">
        <v>44216</v>
      </c>
      <c r="F16" t="s">
        <v>48</v>
      </c>
      <c r="G16" t="s">
        <v>15</v>
      </c>
      <c r="H16" s="8">
        <v>365.41</v>
      </c>
      <c r="I16" s="8">
        <v>3365571.58</v>
      </c>
    </row>
    <row r="17" spans="1:9" ht="14.65" hidden="1" customHeight="1" x14ac:dyDescent="0.25">
      <c r="A17">
        <v>201030401003</v>
      </c>
      <c r="B17" t="s">
        <v>11</v>
      </c>
      <c r="C17" t="s">
        <v>21</v>
      </c>
      <c r="D17">
        <v>47407</v>
      </c>
      <c r="E17" s="7">
        <v>44263</v>
      </c>
      <c r="F17" t="s">
        <v>113</v>
      </c>
      <c r="G17" t="s">
        <v>15</v>
      </c>
      <c r="H17" s="8">
        <v>185.36</v>
      </c>
      <c r="I17" s="8">
        <v>3787711.24</v>
      </c>
    </row>
    <row r="18" spans="1:9" ht="14.65" hidden="1" customHeight="1" x14ac:dyDescent="0.25">
      <c r="A18">
        <v>201030401003</v>
      </c>
      <c r="B18" t="s">
        <v>11</v>
      </c>
      <c r="C18" t="s">
        <v>21</v>
      </c>
      <c r="D18">
        <v>47450</v>
      </c>
      <c r="E18" s="7">
        <v>44264</v>
      </c>
      <c r="F18" t="s">
        <v>115</v>
      </c>
      <c r="G18" t="s">
        <v>15</v>
      </c>
      <c r="H18" s="8">
        <v>446.03</v>
      </c>
      <c r="I18" s="8">
        <v>3787093.1</v>
      </c>
    </row>
    <row r="19" spans="1:9" ht="14.65" hidden="1" customHeight="1" x14ac:dyDescent="0.25">
      <c r="A19">
        <v>201030401003</v>
      </c>
      <c r="B19" t="s">
        <v>11</v>
      </c>
      <c r="C19" t="s">
        <v>21</v>
      </c>
      <c r="D19">
        <v>47509</v>
      </c>
      <c r="E19" s="7">
        <v>44267</v>
      </c>
      <c r="F19" t="s">
        <v>119</v>
      </c>
      <c r="G19" t="s">
        <v>15</v>
      </c>
      <c r="H19" s="8">
        <v>64.11</v>
      </c>
      <c r="I19" s="8">
        <v>3795180.21</v>
      </c>
    </row>
    <row r="20" spans="1:9" ht="14.65" hidden="1" customHeight="1" x14ac:dyDescent="0.25">
      <c r="A20">
        <v>201030401003</v>
      </c>
      <c r="B20" t="s">
        <v>11</v>
      </c>
      <c r="C20" t="s">
        <v>21</v>
      </c>
      <c r="D20">
        <v>47403</v>
      </c>
      <c r="E20" s="7">
        <v>44263</v>
      </c>
      <c r="F20" t="s">
        <v>114</v>
      </c>
      <c r="G20" t="s">
        <v>15</v>
      </c>
      <c r="H20" s="8">
        <v>172.11</v>
      </c>
      <c r="I20" s="8">
        <v>3787539.13</v>
      </c>
    </row>
    <row r="21" spans="1:9" ht="14.65" hidden="1" customHeight="1" x14ac:dyDescent="0.25">
      <c r="A21">
        <v>201030401003</v>
      </c>
      <c r="B21" t="s">
        <v>11</v>
      </c>
      <c r="C21" t="s">
        <v>21</v>
      </c>
      <c r="D21">
        <v>48565</v>
      </c>
      <c r="E21" s="7">
        <v>44334</v>
      </c>
      <c r="F21" t="s">
        <v>250</v>
      </c>
      <c r="G21" t="s">
        <v>15</v>
      </c>
      <c r="H21" s="8">
        <v>32.049999999999997</v>
      </c>
      <c r="I21" s="8">
        <v>3726508.43</v>
      </c>
    </row>
    <row r="22" spans="1:9" ht="14.65" hidden="1" customHeight="1" x14ac:dyDescent="0.25">
      <c r="A22">
        <v>201030401003</v>
      </c>
      <c r="B22" t="s">
        <v>11</v>
      </c>
      <c r="C22" t="s">
        <v>21</v>
      </c>
      <c r="D22">
        <v>48473</v>
      </c>
      <c r="E22" s="7">
        <v>44328</v>
      </c>
      <c r="F22" t="s">
        <v>242</v>
      </c>
      <c r="G22" t="s">
        <v>15</v>
      </c>
      <c r="H22" s="8">
        <v>223.02</v>
      </c>
      <c r="I22" s="8">
        <v>3719402.57</v>
      </c>
    </row>
    <row r="23" spans="1:9" ht="14.65" hidden="1" customHeight="1" x14ac:dyDescent="0.25">
      <c r="A23">
        <v>201030401003</v>
      </c>
      <c r="B23" t="s">
        <v>11</v>
      </c>
      <c r="C23" t="s">
        <v>21</v>
      </c>
      <c r="D23">
        <v>48821</v>
      </c>
      <c r="E23" s="7">
        <v>44347</v>
      </c>
      <c r="F23" t="s">
        <v>258</v>
      </c>
      <c r="G23" t="s">
        <v>15</v>
      </c>
      <c r="H23" s="8">
        <v>34.11</v>
      </c>
      <c r="I23" s="8">
        <v>3724729.46</v>
      </c>
    </row>
    <row r="24" spans="1:9" ht="14.65" hidden="1" customHeight="1" x14ac:dyDescent="0.25">
      <c r="A24">
        <v>201030401003</v>
      </c>
      <c r="B24" t="s">
        <v>11</v>
      </c>
      <c r="C24" t="s">
        <v>21</v>
      </c>
      <c r="D24">
        <v>47104</v>
      </c>
      <c r="E24" s="7">
        <v>44246</v>
      </c>
      <c r="F24" t="s">
        <v>91</v>
      </c>
      <c r="G24" t="s">
        <v>15</v>
      </c>
      <c r="H24" s="8">
        <v>55</v>
      </c>
      <c r="I24" s="8">
        <v>3467593.87</v>
      </c>
    </row>
    <row r="25" spans="1:9" ht="14.65" hidden="1" customHeight="1" x14ac:dyDescent="0.25">
      <c r="A25">
        <v>201030401003</v>
      </c>
      <c r="B25" t="s">
        <v>11</v>
      </c>
      <c r="C25" t="s">
        <v>21</v>
      </c>
      <c r="D25">
        <v>47099</v>
      </c>
      <c r="E25" s="7">
        <v>44246</v>
      </c>
      <c r="F25" t="s">
        <v>89</v>
      </c>
      <c r="G25" t="s">
        <v>15</v>
      </c>
      <c r="H25" s="8">
        <v>128.34</v>
      </c>
      <c r="I25" s="8">
        <v>3467740.47</v>
      </c>
    </row>
    <row r="26" spans="1:9" ht="25.35" hidden="1" customHeight="1" x14ac:dyDescent="0.25">
      <c r="A26">
        <v>201030401003</v>
      </c>
      <c r="B26" t="s">
        <v>11</v>
      </c>
      <c r="C26" t="s">
        <v>21</v>
      </c>
      <c r="D26">
        <v>47101</v>
      </c>
      <c r="E26" s="7">
        <v>44246</v>
      </c>
      <c r="F26" t="s">
        <v>90</v>
      </c>
      <c r="G26" t="s">
        <v>15</v>
      </c>
      <c r="H26" s="8">
        <v>91.6</v>
      </c>
      <c r="I26" s="8">
        <v>3467648.87</v>
      </c>
    </row>
    <row r="27" spans="1:9" ht="14.65" hidden="1" customHeight="1" x14ac:dyDescent="0.25">
      <c r="A27">
        <v>201030401003</v>
      </c>
      <c r="B27" t="s">
        <v>11</v>
      </c>
      <c r="C27" t="s">
        <v>21</v>
      </c>
      <c r="D27">
        <v>46549</v>
      </c>
      <c r="E27" s="7">
        <v>44207</v>
      </c>
      <c r="F27" t="s">
        <v>33</v>
      </c>
      <c r="G27" t="s">
        <v>15</v>
      </c>
      <c r="H27" s="8">
        <v>9654</v>
      </c>
      <c r="I27" s="8">
        <v>3380608.98</v>
      </c>
    </row>
    <row r="28" spans="1:9" ht="14.65" hidden="1" customHeight="1" x14ac:dyDescent="0.25">
      <c r="A28">
        <v>201030401003</v>
      </c>
      <c r="B28" t="s">
        <v>11</v>
      </c>
      <c r="C28" t="s">
        <v>21</v>
      </c>
      <c r="D28">
        <v>46550</v>
      </c>
      <c r="E28" s="7">
        <v>44207</v>
      </c>
      <c r="F28" t="s">
        <v>38</v>
      </c>
      <c r="G28" t="s">
        <v>15</v>
      </c>
      <c r="H28" s="8">
        <v>3122.7</v>
      </c>
      <c r="I28" s="8">
        <v>3372455.02</v>
      </c>
    </row>
    <row r="29" spans="1:9" ht="14.65" hidden="1" customHeight="1" x14ac:dyDescent="0.25">
      <c r="A29">
        <v>201030401003</v>
      </c>
      <c r="B29" t="s">
        <v>11</v>
      </c>
      <c r="C29" t="s">
        <v>13</v>
      </c>
      <c r="D29">
        <v>8248</v>
      </c>
      <c r="E29" s="7">
        <v>44308</v>
      </c>
      <c r="F29" t="s">
        <v>185</v>
      </c>
      <c r="G29" t="s">
        <v>16</v>
      </c>
      <c r="H29" s="8">
        <v>-111.36</v>
      </c>
      <c r="I29" s="8">
        <v>3833888.14</v>
      </c>
    </row>
    <row r="30" spans="1:9" ht="14.65" hidden="1" customHeight="1" x14ac:dyDescent="0.25">
      <c r="A30">
        <v>201030401003</v>
      </c>
      <c r="B30" t="s">
        <v>11</v>
      </c>
      <c r="C30" t="s">
        <v>21</v>
      </c>
      <c r="D30">
        <v>46555</v>
      </c>
      <c r="E30" s="7">
        <v>44207</v>
      </c>
      <c r="F30" t="s">
        <v>32</v>
      </c>
      <c r="G30" t="s">
        <v>15</v>
      </c>
      <c r="H30" s="8">
        <v>93</v>
      </c>
      <c r="I30" s="8">
        <v>3390262.98</v>
      </c>
    </row>
    <row r="31" spans="1:9" ht="14.65" hidden="1" customHeight="1" x14ac:dyDescent="0.25">
      <c r="A31">
        <v>201030401003</v>
      </c>
      <c r="B31" t="s">
        <v>11</v>
      </c>
      <c r="C31" t="s">
        <v>21</v>
      </c>
      <c r="D31">
        <v>46600</v>
      </c>
      <c r="E31" s="7">
        <v>44209</v>
      </c>
      <c r="F31" t="s">
        <v>41</v>
      </c>
      <c r="G31" t="s">
        <v>15</v>
      </c>
      <c r="H31" s="8">
        <v>125.06</v>
      </c>
      <c r="I31" s="8">
        <v>3370871.46</v>
      </c>
    </row>
    <row r="32" spans="1:9" ht="14.65" hidden="1" customHeight="1" x14ac:dyDescent="0.25">
      <c r="A32">
        <v>201030401003</v>
      </c>
      <c r="B32" t="s">
        <v>11</v>
      </c>
      <c r="C32" t="s">
        <v>21</v>
      </c>
      <c r="D32">
        <v>46548</v>
      </c>
      <c r="E32" s="7">
        <v>44207</v>
      </c>
      <c r="F32" t="s">
        <v>40</v>
      </c>
      <c r="G32" t="s">
        <v>15</v>
      </c>
      <c r="H32" s="8">
        <v>870</v>
      </c>
      <c r="I32" s="8">
        <v>3370996.52</v>
      </c>
    </row>
    <row r="33" spans="1:9" ht="14.65" customHeight="1" x14ac:dyDescent="0.25">
      <c r="A33">
        <v>201030401003</v>
      </c>
      <c r="B33" t="s">
        <v>11</v>
      </c>
      <c r="C33" t="s">
        <v>46</v>
      </c>
      <c r="D33">
        <v>23034</v>
      </c>
      <c r="E33" s="7">
        <v>44215</v>
      </c>
      <c r="F33" t="s">
        <v>47</v>
      </c>
      <c r="G33" t="s">
        <v>15</v>
      </c>
      <c r="H33" s="8">
        <v>3200</v>
      </c>
      <c r="I33" s="8">
        <v>3365936.99</v>
      </c>
    </row>
    <row r="34" spans="1:9" ht="14.65" hidden="1" customHeight="1" x14ac:dyDescent="0.25">
      <c r="A34">
        <v>201030401003</v>
      </c>
      <c r="B34" t="s">
        <v>11</v>
      </c>
      <c r="C34" t="s">
        <v>21</v>
      </c>
      <c r="D34">
        <v>46551</v>
      </c>
      <c r="E34" s="7">
        <v>44207</v>
      </c>
      <c r="F34" t="s">
        <v>30</v>
      </c>
      <c r="G34" t="s">
        <v>15</v>
      </c>
      <c r="H34" s="8">
        <v>1095</v>
      </c>
      <c r="I34" s="8">
        <v>3391683.81</v>
      </c>
    </row>
    <row r="35" spans="1:9" ht="14.65" hidden="1" customHeight="1" x14ac:dyDescent="0.25">
      <c r="A35">
        <v>201030401003</v>
      </c>
      <c r="B35" t="s">
        <v>11</v>
      </c>
      <c r="C35" t="s">
        <v>23</v>
      </c>
      <c r="D35">
        <v>8443</v>
      </c>
      <c r="E35" s="7">
        <v>44263</v>
      </c>
      <c r="F35" t="s">
        <v>112</v>
      </c>
      <c r="G35" t="s">
        <v>16</v>
      </c>
      <c r="H35" s="8">
        <v>-185.36</v>
      </c>
      <c r="I35" s="8">
        <v>3787896.6</v>
      </c>
    </row>
    <row r="36" spans="1:9" ht="14.65" hidden="1" customHeight="1" x14ac:dyDescent="0.25">
      <c r="A36">
        <v>201030401003</v>
      </c>
      <c r="B36" t="s">
        <v>11</v>
      </c>
      <c r="C36" t="s">
        <v>13</v>
      </c>
      <c r="D36">
        <v>8110</v>
      </c>
      <c r="E36" s="7">
        <v>44225</v>
      </c>
      <c r="F36" t="s">
        <v>61</v>
      </c>
      <c r="G36" t="s">
        <v>16</v>
      </c>
      <c r="H36" s="8">
        <v>-629</v>
      </c>
      <c r="I36" s="8">
        <v>3368088.28</v>
      </c>
    </row>
    <row r="37" spans="1:9" ht="14.65" hidden="1" customHeight="1" x14ac:dyDescent="0.25">
      <c r="A37">
        <v>201030401003</v>
      </c>
      <c r="B37" t="s">
        <v>11</v>
      </c>
      <c r="C37" t="s">
        <v>13</v>
      </c>
      <c r="D37">
        <v>8122</v>
      </c>
      <c r="E37" s="7">
        <v>44227</v>
      </c>
      <c r="F37" t="s">
        <v>74</v>
      </c>
      <c r="G37" t="s">
        <v>16</v>
      </c>
      <c r="H37" s="8">
        <v>-554.09</v>
      </c>
      <c r="I37" s="8">
        <v>3451891.46</v>
      </c>
    </row>
    <row r="38" spans="1:9" ht="14.65" hidden="1" customHeight="1" x14ac:dyDescent="0.25">
      <c r="A38">
        <v>201030401003</v>
      </c>
      <c r="B38" t="s">
        <v>11</v>
      </c>
      <c r="C38" t="s">
        <v>13</v>
      </c>
      <c r="D38">
        <v>8121</v>
      </c>
      <c r="E38" s="7">
        <v>44227</v>
      </c>
      <c r="F38" t="s">
        <v>75</v>
      </c>
      <c r="G38" t="s">
        <v>16</v>
      </c>
      <c r="H38" s="8">
        <v>-156.08000000000001</v>
      </c>
      <c r="I38" s="8">
        <v>3452047.54</v>
      </c>
    </row>
    <row r="39" spans="1:9" ht="14.65" hidden="1" customHeight="1" x14ac:dyDescent="0.25">
      <c r="A39">
        <v>201030401003</v>
      </c>
      <c r="B39" t="s">
        <v>11</v>
      </c>
      <c r="C39" t="s">
        <v>13</v>
      </c>
      <c r="D39">
        <v>8115</v>
      </c>
      <c r="E39" s="7">
        <v>44225</v>
      </c>
      <c r="F39" t="s">
        <v>64</v>
      </c>
      <c r="G39" t="s">
        <v>16</v>
      </c>
      <c r="H39" s="8">
        <v>-1261</v>
      </c>
      <c r="I39" s="8">
        <v>3369440.09</v>
      </c>
    </row>
    <row r="40" spans="1:9" ht="14.65" hidden="1" customHeight="1" x14ac:dyDescent="0.25">
      <c r="A40">
        <v>201030401003</v>
      </c>
      <c r="B40" t="s">
        <v>11</v>
      </c>
      <c r="C40" t="s">
        <v>13</v>
      </c>
      <c r="D40">
        <v>8120</v>
      </c>
      <c r="E40" s="7">
        <v>44227</v>
      </c>
      <c r="F40" t="s">
        <v>71</v>
      </c>
      <c r="G40" t="s">
        <v>16</v>
      </c>
      <c r="H40" s="8">
        <v>-544</v>
      </c>
      <c r="I40" s="8">
        <v>3371337.37</v>
      </c>
    </row>
    <row r="41" spans="1:9" ht="14.65" hidden="1" customHeight="1" x14ac:dyDescent="0.25">
      <c r="A41">
        <v>201030401003</v>
      </c>
      <c r="B41" t="s">
        <v>11</v>
      </c>
      <c r="C41" t="s">
        <v>13</v>
      </c>
      <c r="D41">
        <v>8113</v>
      </c>
      <c r="E41" s="7">
        <v>44225</v>
      </c>
      <c r="F41" t="s">
        <v>63</v>
      </c>
      <c r="G41" t="s">
        <v>16</v>
      </c>
      <c r="H41" s="8">
        <v>-35.81</v>
      </c>
      <c r="I41" s="8">
        <v>3368179.09</v>
      </c>
    </row>
    <row r="42" spans="1:9" ht="14.65" hidden="1" customHeight="1" x14ac:dyDescent="0.25">
      <c r="A42">
        <v>201030401003</v>
      </c>
      <c r="B42" t="s">
        <v>11</v>
      </c>
      <c r="C42" t="s">
        <v>13</v>
      </c>
      <c r="D42">
        <v>8104</v>
      </c>
      <c r="E42" s="7">
        <v>44225</v>
      </c>
      <c r="F42" t="s">
        <v>66</v>
      </c>
      <c r="G42" t="s">
        <v>16</v>
      </c>
      <c r="H42" s="8">
        <v>-34.799999999999997</v>
      </c>
      <c r="I42" s="8">
        <v>3369603.23</v>
      </c>
    </row>
    <row r="43" spans="1:9" ht="14.65" hidden="1" customHeight="1" x14ac:dyDescent="0.25">
      <c r="A43">
        <v>201030401003</v>
      </c>
      <c r="B43" t="s">
        <v>11</v>
      </c>
      <c r="C43" t="s">
        <v>13</v>
      </c>
      <c r="D43">
        <v>8303</v>
      </c>
      <c r="E43" s="7">
        <v>44334</v>
      </c>
      <c r="F43" t="s">
        <v>252</v>
      </c>
      <c r="G43" t="s">
        <v>16</v>
      </c>
      <c r="H43" s="8">
        <v>-108.59</v>
      </c>
      <c r="I43" s="8">
        <v>3725282.02</v>
      </c>
    </row>
    <row r="44" spans="1:9" ht="14.65" hidden="1" customHeight="1" x14ac:dyDescent="0.25">
      <c r="A44">
        <v>201030401003</v>
      </c>
      <c r="B44" t="s">
        <v>11</v>
      </c>
      <c r="C44" t="s">
        <v>13</v>
      </c>
      <c r="D44">
        <v>8387</v>
      </c>
      <c r="E44" s="7">
        <v>44371</v>
      </c>
      <c r="F44" t="s">
        <v>312</v>
      </c>
      <c r="G44" t="s">
        <v>16</v>
      </c>
      <c r="H44" s="8">
        <v>-77911.83</v>
      </c>
      <c r="I44" s="8">
        <v>3733918.5</v>
      </c>
    </row>
    <row r="45" spans="1:9" ht="14.65" hidden="1" customHeight="1" x14ac:dyDescent="0.25">
      <c r="A45">
        <v>201030401003</v>
      </c>
      <c r="B45" t="s">
        <v>11</v>
      </c>
      <c r="C45" t="s">
        <v>23</v>
      </c>
      <c r="D45">
        <v>8455</v>
      </c>
      <c r="E45" s="7">
        <v>44267</v>
      </c>
      <c r="F45" t="s">
        <v>118</v>
      </c>
      <c r="G45" t="s">
        <v>16</v>
      </c>
      <c r="H45" s="8">
        <v>-64.11</v>
      </c>
      <c r="I45" s="8">
        <v>3795244.32</v>
      </c>
    </row>
    <row r="46" spans="1:9" ht="14.65" hidden="1" customHeight="1" x14ac:dyDescent="0.25">
      <c r="A46">
        <v>201030401003</v>
      </c>
      <c r="B46" t="s">
        <v>11</v>
      </c>
      <c r="C46" t="s">
        <v>13</v>
      </c>
      <c r="D46">
        <v>8111</v>
      </c>
      <c r="E46" s="7">
        <v>44225</v>
      </c>
      <c r="F46" t="s">
        <v>60</v>
      </c>
      <c r="G46" t="s">
        <v>16</v>
      </c>
      <c r="H46" s="8">
        <v>-394.5</v>
      </c>
      <c r="I46" s="8">
        <v>3367459.28</v>
      </c>
    </row>
    <row r="47" spans="1:9" ht="14.65" hidden="1" customHeight="1" x14ac:dyDescent="0.25">
      <c r="A47">
        <v>201030401003</v>
      </c>
      <c r="B47" t="s">
        <v>11</v>
      </c>
      <c r="C47" t="s">
        <v>13</v>
      </c>
      <c r="D47">
        <v>8325</v>
      </c>
      <c r="E47" s="7">
        <v>44347</v>
      </c>
      <c r="F47" t="s">
        <v>260</v>
      </c>
      <c r="G47" t="s">
        <v>16</v>
      </c>
      <c r="H47" s="8">
        <v>-1152</v>
      </c>
      <c r="I47" s="8">
        <v>3726007.94</v>
      </c>
    </row>
    <row r="48" spans="1:9" ht="14.65" hidden="1" customHeight="1" x14ac:dyDescent="0.25">
      <c r="A48">
        <v>201030401003</v>
      </c>
      <c r="B48" t="s">
        <v>11</v>
      </c>
      <c r="C48" t="s">
        <v>13</v>
      </c>
      <c r="D48">
        <v>8105</v>
      </c>
      <c r="E48" s="7">
        <v>44225</v>
      </c>
      <c r="F48" t="s">
        <v>67</v>
      </c>
      <c r="G48" t="s">
        <v>16</v>
      </c>
      <c r="H48" s="8">
        <v>-657.78</v>
      </c>
      <c r="I48" s="8">
        <v>3370261.01</v>
      </c>
    </row>
    <row r="49" spans="1:9" ht="14.65" hidden="1" customHeight="1" x14ac:dyDescent="0.25">
      <c r="A49">
        <v>201030401003</v>
      </c>
      <c r="B49" t="s">
        <v>11</v>
      </c>
      <c r="C49" t="s">
        <v>13</v>
      </c>
      <c r="D49">
        <v>8106</v>
      </c>
      <c r="E49" s="7">
        <v>44225</v>
      </c>
      <c r="F49" t="s">
        <v>57</v>
      </c>
      <c r="G49" t="s">
        <v>16</v>
      </c>
      <c r="H49" s="8">
        <v>-131.55000000000001</v>
      </c>
      <c r="I49" s="8">
        <v>3366815.14</v>
      </c>
    </row>
    <row r="50" spans="1:9" ht="14.65" hidden="1" customHeight="1" x14ac:dyDescent="0.25">
      <c r="A50">
        <v>201030401003</v>
      </c>
      <c r="B50" t="s">
        <v>11</v>
      </c>
      <c r="C50" t="s">
        <v>13</v>
      </c>
      <c r="D50">
        <v>8112</v>
      </c>
      <c r="E50" s="7">
        <v>44225</v>
      </c>
      <c r="F50" t="s">
        <v>58</v>
      </c>
      <c r="G50" t="s">
        <v>16</v>
      </c>
      <c r="H50" s="8">
        <v>-50</v>
      </c>
      <c r="I50" s="8">
        <v>3366865.14</v>
      </c>
    </row>
    <row r="51" spans="1:9" ht="14.65" hidden="1" customHeight="1" x14ac:dyDescent="0.25">
      <c r="A51">
        <v>201030401003</v>
      </c>
      <c r="B51" t="s">
        <v>11</v>
      </c>
      <c r="C51" t="s">
        <v>13</v>
      </c>
      <c r="D51">
        <v>8468</v>
      </c>
      <c r="E51" s="7">
        <v>44197</v>
      </c>
      <c r="F51" t="s">
        <v>18</v>
      </c>
      <c r="G51" t="s">
        <v>15</v>
      </c>
      <c r="H51" s="8">
        <v>600</v>
      </c>
      <c r="I51" s="8">
        <v>3266325.54</v>
      </c>
    </row>
    <row r="52" spans="1:9" ht="14.65" hidden="1" customHeight="1" x14ac:dyDescent="0.25">
      <c r="A52">
        <v>201030401003</v>
      </c>
      <c r="B52" t="s">
        <v>11</v>
      </c>
      <c r="C52" t="s">
        <v>13</v>
      </c>
      <c r="D52">
        <v>8109</v>
      </c>
      <c r="E52" s="7">
        <v>44225</v>
      </c>
      <c r="F52" t="s">
        <v>62</v>
      </c>
      <c r="G52" t="s">
        <v>16</v>
      </c>
      <c r="H52" s="8">
        <v>-55</v>
      </c>
      <c r="I52" s="8">
        <v>3368143.28</v>
      </c>
    </row>
    <row r="53" spans="1:9" ht="14.65" hidden="1" customHeight="1" x14ac:dyDescent="0.25">
      <c r="A53">
        <v>201030401003</v>
      </c>
      <c r="B53" t="s">
        <v>11</v>
      </c>
      <c r="C53" t="s">
        <v>13</v>
      </c>
      <c r="D53">
        <v>8373</v>
      </c>
      <c r="E53" s="7">
        <v>44377</v>
      </c>
      <c r="F53" t="s">
        <v>357</v>
      </c>
      <c r="G53" t="s">
        <v>16</v>
      </c>
      <c r="H53" s="8">
        <v>-1527.75</v>
      </c>
      <c r="I53" s="8">
        <v>3675643.05</v>
      </c>
    </row>
    <row r="54" spans="1:9" ht="14.65" hidden="1" customHeight="1" x14ac:dyDescent="0.25">
      <c r="A54">
        <v>201030401003</v>
      </c>
      <c r="B54" t="s">
        <v>11</v>
      </c>
      <c r="C54" t="s">
        <v>21</v>
      </c>
      <c r="D54">
        <v>46615</v>
      </c>
      <c r="E54" s="7">
        <v>44210</v>
      </c>
      <c r="F54" t="s">
        <v>45</v>
      </c>
      <c r="G54" t="s">
        <v>15</v>
      </c>
      <c r="H54" s="8">
        <v>552.07000000000005</v>
      </c>
      <c r="I54" s="8">
        <v>3369136.99</v>
      </c>
    </row>
    <row r="55" spans="1:9" ht="14.65" hidden="1" customHeight="1" x14ac:dyDescent="0.25">
      <c r="A55">
        <v>201030401003</v>
      </c>
      <c r="B55" t="s">
        <v>11</v>
      </c>
      <c r="C55" t="s">
        <v>69</v>
      </c>
      <c r="D55">
        <v>210102</v>
      </c>
      <c r="E55" s="7">
        <v>44227</v>
      </c>
      <c r="F55" t="s">
        <v>70</v>
      </c>
      <c r="G55" t="s">
        <v>16</v>
      </c>
      <c r="H55" s="8">
        <v>-732</v>
      </c>
      <c r="I55" s="8">
        <v>3370793.37</v>
      </c>
    </row>
    <row r="56" spans="1:9" ht="14.65" hidden="1" customHeight="1" x14ac:dyDescent="0.25">
      <c r="A56">
        <v>201030401003</v>
      </c>
      <c r="B56" t="s">
        <v>11</v>
      </c>
      <c r="C56" t="s">
        <v>13</v>
      </c>
      <c r="D56">
        <v>8275</v>
      </c>
      <c r="E56" s="7">
        <v>44316</v>
      </c>
      <c r="F56" t="s">
        <v>235</v>
      </c>
      <c r="G56" t="s">
        <v>16</v>
      </c>
      <c r="H56" s="8">
        <v>-28684.85</v>
      </c>
      <c r="I56" s="8">
        <v>3739400.94</v>
      </c>
    </row>
    <row r="57" spans="1:9" ht="14.65" hidden="1" customHeight="1" x14ac:dyDescent="0.25">
      <c r="A57">
        <v>201030401003</v>
      </c>
      <c r="B57" t="s">
        <v>11</v>
      </c>
      <c r="C57" t="s">
        <v>23</v>
      </c>
      <c r="D57">
        <v>8447</v>
      </c>
      <c r="E57" s="7">
        <v>44264</v>
      </c>
      <c r="F57" t="s">
        <v>116</v>
      </c>
      <c r="G57" t="s">
        <v>16</v>
      </c>
      <c r="H57" s="8">
        <v>-446.03</v>
      </c>
      <c r="I57" s="8">
        <v>3787539.13</v>
      </c>
    </row>
    <row r="58" spans="1:9" ht="14.65" hidden="1" customHeight="1" x14ac:dyDescent="0.25">
      <c r="A58">
        <v>201030401003</v>
      </c>
      <c r="B58" t="s">
        <v>11</v>
      </c>
      <c r="C58" t="s">
        <v>13</v>
      </c>
      <c r="D58">
        <v>8255</v>
      </c>
      <c r="E58" s="7">
        <v>44227</v>
      </c>
      <c r="F58" t="s">
        <v>76</v>
      </c>
      <c r="G58" t="s">
        <v>16</v>
      </c>
      <c r="H58" s="8">
        <v>-20014.45</v>
      </c>
      <c r="I58" s="8">
        <v>3472061.99</v>
      </c>
    </row>
    <row r="59" spans="1:9" ht="14.65" hidden="1" customHeight="1" x14ac:dyDescent="0.25">
      <c r="A59">
        <v>201030401003</v>
      </c>
      <c r="B59" t="s">
        <v>11</v>
      </c>
      <c r="C59" t="s">
        <v>13</v>
      </c>
      <c r="D59">
        <v>8256</v>
      </c>
      <c r="E59" s="7">
        <v>44255</v>
      </c>
      <c r="F59" t="s">
        <v>105</v>
      </c>
      <c r="G59" t="s">
        <v>16</v>
      </c>
      <c r="H59" s="8">
        <v>-17716.7</v>
      </c>
      <c r="I59" s="8">
        <v>3793247.13</v>
      </c>
    </row>
    <row r="60" spans="1:9" ht="14.65" hidden="1" customHeight="1" x14ac:dyDescent="0.25">
      <c r="A60">
        <v>201030401003</v>
      </c>
      <c r="B60" t="s">
        <v>11</v>
      </c>
      <c r="C60" t="s">
        <v>13</v>
      </c>
      <c r="D60">
        <v>8274</v>
      </c>
      <c r="E60" s="7">
        <v>44286</v>
      </c>
      <c r="F60" t="s">
        <v>135</v>
      </c>
      <c r="G60" t="s">
        <v>16</v>
      </c>
      <c r="H60" s="8">
        <v>-19500.95</v>
      </c>
      <c r="I60" s="8">
        <v>3827391.42</v>
      </c>
    </row>
    <row r="61" spans="1:9" ht="14.65" hidden="1" customHeight="1" x14ac:dyDescent="0.25">
      <c r="A61">
        <v>201030401003</v>
      </c>
      <c r="B61" t="s">
        <v>11</v>
      </c>
      <c r="C61" t="s">
        <v>13</v>
      </c>
      <c r="D61">
        <v>8446</v>
      </c>
      <c r="E61" s="7">
        <v>44347</v>
      </c>
      <c r="F61" t="s">
        <v>264</v>
      </c>
      <c r="G61" t="s">
        <v>16</v>
      </c>
      <c r="H61" s="8">
        <v>-26944.26</v>
      </c>
      <c r="I61" s="8">
        <v>3753503.2</v>
      </c>
    </row>
    <row r="62" spans="1:9" ht="14.65" hidden="1" customHeight="1" x14ac:dyDescent="0.25">
      <c r="A62">
        <v>201030401003</v>
      </c>
      <c r="B62" t="s">
        <v>11</v>
      </c>
      <c r="C62" t="s">
        <v>21</v>
      </c>
      <c r="D62">
        <v>46543</v>
      </c>
      <c r="E62" s="7">
        <v>44207</v>
      </c>
      <c r="F62" t="s">
        <v>27</v>
      </c>
      <c r="G62" t="s">
        <v>15</v>
      </c>
      <c r="H62" s="8">
        <v>3326.9</v>
      </c>
      <c r="I62" s="8">
        <v>3406921.56</v>
      </c>
    </row>
    <row r="63" spans="1:9" ht="14.65" hidden="1" customHeight="1" x14ac:dyDescent="0.25">
      <c r="A63">
        <v>201030401003</v>
      </c>
      <c r="B63" t="s">
        <v>11</v>
      </c>
      <c r="C63" t="s">
        <v>21</v>
      </c>
      <c r="D63">
        <v>46561</v>
      </c>
      <c r="E63" s="7">
        <v>44207</v>
      </c>
      <c r="F63" t="s">
        <v>35</v>
      </c>
      <c r="G63" t="s">
        <v>15</v>
      </c>
      <c r="H63" s="8">
        <v>1052.5999999999999</v>
      </c>
      <c r="I63" s="8">
        <v>3378697.18</v>
      </c>
    </row>
    <row r="64" spans="1:9" ht="14.65" hidden="1" customHeight="1" x14ac:dyDescent="0.25">
      <c r="A64">
        <v>201030401003</v>
      </c>
      <c r="B64" t="s">
        <v>11</v>
      </c>
      <c r="C64" t="s">
        <v>21</v>
      </c>
      <c r="D64">
        <v>46545</v>
      </c>
      <c r="E64" s="7">
        <v>44207</v>
      </c>
      <c r="F64" t="s">
        <v>37</v>
      </c>
      <c r="G64" t="s">
        <v>15</v>
      </c>
      <c r="H64" s="8">
        <v>1979.46</v>
      </c>
      <c r="I64" s="8">
        <v>3375577.72</v>
      </c>
    </row>
    <row r="65" spans="1:9" ht="14.65" hidden="1" customHeight="1" x14ac:dyDescent="0.25">
      <c r="A65">
        <v>201030401003</v>
      </c>
      <c r="B65" t="s">
        <v>11</v>
      </c>
      <c r="C65" t="s">
        <v>21</v>
      </c>
      <c r="D65">
        <v>46553</v>
      </c>
      <c r="E65" s="7">
        <v>44207</v>
      </c>
      <c r="F65" t="s">
        <v>31</v>
      </c>
      <c r="G65" t="s">
        <v>15</v>
      </c>
      <c r="H65" s="8">
        <v>1327.83</v>
      </c>
      <c r="I65" s="8">
        <v>3390355.98</v>
      </c>
    </row>
    <row r="66" spans="1:9" ht="14.65" hidden="1" customHeight="1" x14ac:dyDescent="0.25">
      <c r="A66">
        <v>201030401003</v>
      </c>
      <c r="B66" t="s">
        <v>11</v>
      </c>
      <c r="C66" t="s">
        <v>21</v>
      </c>
      <c r="D66">
        <v>46546</v>
      </c>
      <c r="E66" s="7">
        <v>44207</v>
      </c>
      <c r="F66" t="s">
        <v>28</v>
      </c>
      <c r="G66" t="s">
        <v>15</v>
      </c>
      <c r="H66" s="8">
        <v>13932.75</v>
      </c>
      <c r="I66" s="8">
        <v>3392988.81</v>
      </c>
    </row>
    <row r="67" spans="1:9" ht="14.65" hidden="1" customHeight="1" x14ac:dyDescent="0.25">
      <c r="A67">
        <v>201030401003</v>
      </c>
      <c r="B67" t="s">
        <v>11</v>
      </c>
      <c r="C67" t="s">
        <v>21</v>
      </c>
      <c r="D67">
        <v>46552</v>
      </c>
      <c r="E67" s="7">
        <v>44207</v>
      </c>
      <c r="F67" t="s">
        <v>36</v>
      </c>
      <c r="G67" t="s">
        <v>15</v>
      </c>
      <c r="H67" s="8">
        <v>1140</v>
      </c>
      <c r="I67" s="8">
        <v>3377557.18</v>
      </c>
    </row>
    <row r="68" spans="1:9" ht="14.65" hidden="1" customHeight="1" x14ac:dyDescent="0.25">
      <c r="A68">
        <v>201030401003</v>
      </c>
      <c r="B68" t="s">
        <v>11</v>
      </c>
      <c r="C68" t="s">
        <v>21</v>
      </c>
      <c r="D68">
        <v>46544</v>
      </c>
      <c r="E68" s="7">
        <v>44207</v>
      </c>
      <c r="F68" t="s">
        <v>39</v>
      </c>
      <c r="G68" t="s">
        <v>15</v>
      </c>
      <c r="H68" s="8">
        <v>588.5</v>
      </c>
      <c r="I68" s="8">
        <v>3371866.52</v>
      </c>
    </row>
    <row r="69" spans="1:9" ht="14.65" hidden="1" customHeight="1" x14ac:dyDescent="0.25">
      <c r="A69">
        <v>201030401003</v>
      </c>
      <c r="B69" t="s">
        <v>11</v>
      </c>
      <c r="C69" t="s">
        <v>21</v>
      </c>
      <c r="D69">
        <v>46556</v>
      </c>
      <c r="E69" s="7">
        <v>44207</v>
      </c>
      <c r="F69" t="s">
        <v>29</v>
      </c>
      <c r="G69" t="s">
        <v>15</v>
      </c>
      <c r="H69" s="8">
        <v>210</v>
      </c>
      <c r="I69" s="8">
        <v>3392778.81</v>
      </c>
    </row>
    <row r="70" spans="1:9" ht="14.65" hidden="1" customHeight="1" x14ac:dyDescent="0.25">
      <c r="A70">
        <v>201030401003</v>
      </c>
      <c r="B70" t="s">
        <v>11</v>
      </c>
      <c r="C70" t="s">
        <v>21</v>
      </c>
      <c r="D70">
        <v>46614</v>
      </c>
      <c r="E70" s="7">
        <v>44210</v>
      </c>
      <c r="F70" t="s">
        <v>43</v>
      </c>
      <c r="G70" t="s">
        <v>15</v>
      </c>
      <c r="H70" s="8">
        <v>604.79999999999995</v>
      </c>
      <c r="I70" s="8">
        <v>3370466.66</v>
      </c>
    </row>
    <row r="71" spans="1:9" ht="14.65" customHeight="1" x14ac:dyDescent="0.25">
      <c r="A71">
        <v>201030401003</v>
      </c>
      <c r="B71" t="s">
        <v>11</v>
      </c>
      <c r="C71" t="s">
        <v>46</v>
      </c>
      <c r="D71">
        <v>23098</v>
      </c>
      <c r="E71" s="7">
        <v>44235</v>
      </c>
      <c r="F71" t="s">
        <v>82</v>
      </c>
      <c r="G71" t="s">
        <v>15</v>
      </c>
      <c r="H71" s="8">
        <v>500</v>
      </c>
      <c r="I71" s="8">
        <v>3469010.98</v>
      </c>
    </row>
    <row r="72" spans="1:9" ht="14.65" hidden="1" customHeight="1" x14ac:dyDescent="0.25">
      <c r="A72">
        <v>201030401003</v>
      </c>
      <c r="B72" t="s">
        <v>11</v>
      </c>
      <c r="C72" t="s">
        <v>21</v>
      </c>
      <c r="D72">
        <v>46613</v>
      </c>
      <c r="E72" s="7">
        <v>44210</v>
      </c>
      <c r="F72" t="s">
        <v>44</v>
      </c>
      <c r="G72" t="s">
        <v>15</v>
      </c>
      <c r="H72" s="8">
        <v>777.6</v>
      </c>
      <c r="I72" s="8">
        <v>3369689.06</v>
      </c>
    </row>
    <row r="73" spans="1:9" ht="14.65" hidden="1" customHeight="1" x14ac:dyDescent="0.25">
      <c r="A73">
        <v>201030401003</v>
      </c>
      <c r="B73" t="s">
        <v>11</v>
      </c>
      <c r="C73" t="s">
        <v>21</v>
      </c>
      <c r="D73">
        <v>46958</v>
      </c>
      <c r="E73" s="7">
        <v>44235</v>
      </c>
      <c r="F73" t="s">
        <v>84</v>
      </c>
      <c r="G73" t="s">
        <v>15</v>
      </c>
      <c r="H73" s="8">
        <v>50</v>
      </c>
      <c r="I73" s="8">
        <v>3468566.48</v>
      </c>
    </row>
    <row r="74" spans="1:9" ht="14.65" hidden="1" customHeight="1" x14ac:dyDescent="0.25">
      <c r="A74">
        <v>201030401003</v>
      </c>
      <c r="B74" t="s">
        <v>11</v>
      </c>
      <c r="C74" t="s">
        <v>23</v>
      </c>
      <c r="D74">
        <v>8442</v>
      </c>
      <c r="E74" s="7">
        <v>44263</v>
      </c>
      <c r="F74" t="s">
        <v>111</v>
      </c>
      <c r="G74" t="s">
        <v>16</v>
      </c>
      <c r="H74" s="8">
        <v>-172.11</v>
      </c>
      <c r="I74" s="8">
        <v>3787711.24</v>
      </c>
    </row>
    <row r="75" spans="1:9" ht="14.65" customHeight="1" x14ac:dyDescent="0.25">
      <c r="A75">
        <v>201030401003</v>
      </c>
      <c r="B75" t="s">
        <v>11</v>
      </c>
      <c r="C75" t="s">
        <v>46</v>
      </c>
      <c r="D75">
        <v>23111</v>
      </c>
      <c r="E75" s="7">
        <v>44239</v>
      </c>
      <c r="F75" t="s">
        <v>86</v>
      </c>
      <c r="G75" t="s">
        <v>15</v>
      </c>
      <c r="H75" s="8">
        <v>3200</v>
      </c>
      <c r="I75" s="8">
        <v>3469287.14</v>
      </c>
    </row>
    <row r="76" spans="1:9" ht="14.65" hidden="1" customHeight="1" x14ac:dyDescent="0.25">
      <c r="A76">
        <v>201030401003</v>
      </c>
      <c r="B76" t="s">
        <v>11</v>
      </c>
      <c r="C76" t="s">
        <v>21</v>
      </c>
      <c r="D76">
        <v>46957</v>
      </c>
      <c r="E76" s="7">
        <v>44235</v>
      </c>
      <c r="F76" t="s">
        <v>83</v>
      </c>
      <c r="G76" t="s">
        <v>15</v>
      </c>
      <c r="H76" s="8">
        <v>394.5</v>
      </c>
      <c r="I76" s="8">
        <v>3468616.48</v>
      </c>
    </row>
    <row r="77" spans="1:9" ht="14.65" hidden="1" customHeight="1" x14ac:dyDescent="0.25">
      <c r="A77">
        <v>201030401003</v>
      </c>
      <c r="B77" t="s">
        <v>11</v>
      </c>
      <c r="C77" t="s">
        <v>21</v>
      </c>
      <c r="D77">
        <v>47055</v>
      </c>
      <c r="E77" s="7">
        <v>44244</v>
      </c>
      <c r="F77" t="s">
        <v>87</v>
      </c>
      <c r="G77" t="s">
        <v>15</v>
      </c>
      <c r="H77" s="8">
        <v>629</v>
      </c>
      <c r="I77" s="8">
        <v>3468658.14</v>
      </c>
    </row>
    <row r="78" spans="1:9" ht="14.65" hidden="1" customHeight="1" x14ac:dyDescent="0.25">
      <c r="A78">
        <v>201030401003</v>
      </c>
      <c r="B78" t="s">
        <v>11</v>
      </c>
      <c r="C78" t="s">
        <v>21</v>
      </c>
      <c r="D78">
        <v>47155</v>
      </c>
      <c r="E78" s="7">
        <v>44250</v>
      </c>
      <c r="F78" t="s">
        <v>94</v>
      </c>
      <c r="G78" t="s">
        <v>15</v>
      </c>
      <c r="H78" s="8">
        <v>34.799999999999997</v>
      </c>
      <c r="I78" s="8">
        <v>3474379.45</v>
      </c>
    </row>
    <row r="79" spans="1:9" ht="14.65" hidden="1" customHeight="1" x14ac:dyDescent="0.25">
      <c r="A79">
        <v>201030401003</v>
      </c>
      <c r="B79" t="s">
        <v>11</v>
      </c>
      <c r="C79" t="s">
        <v>21</v>
      </c>
      <c r="D79">
        <v>46959</v>
      </c>
      <c r="E79" s="7">
        <v>44235</v>
      </c>
      <c r="F79" t="s">
        <v>81</v>
      </c>
      <c r="G79" t="s">
        <v>15</v>
      </c>
      <c r="H79" s="8">
        <v>35.81</v>
      </c>
      <c r="I79" s="8">
        <v>3469510.98</v>
      </c>
    </row>
    <row r="80" spans="1:9" ht="14.65" hidden="1" customHeight="1" x14ac:dyDescent="0.25">
      <c r="A80">
        <v>201030401003</v>
      </c>
      <c r="B80" t="s">
        <v>11</v>
      </c>
      <c r="C80" t="s">
        <v>21</v>
      </c>
      <c r="D80">
        <v>47113</v>
      </c>
      <c r="E80" s="7">
        <v>44246</v>
      </c>
      <c r="F80" t="s">
        <v>88</v>
      </c>
      <c r="G80" t="s">
        <v>15</v>
      </c>
      <c r="H80" s="8">
        <v>131.55000000000001</v>
      </c>
      <c r="I80" s="8">
        <v>3468526.59</v>
      </c>
    </row>
    <row r="81" spans="1:9" ht="14.65" hidden="1" customHeight="1" x14ac:dyDescent="0.25">
      <c r="A81">
        <v>201030401003</v>
      </c>
      <c r="B81" t="s">
        <v>11</v>
      </c>
      <c r="C81" t="s">
        <v>21</v>
      </c>
      <c r="D81">
        <v>47113</v>
      </c>
      <c r="E81" s="7">
        <v>44246</v>
      </c>
      <c r="F81" t="s">
        <v>88</v>
      </c>
      <c r="G81" t="s">
        <v>15</v>
      </c>
      <c r="H81" s="8">
        <v>657.78</v>
      </c>
      <c r="I81" s="8">
        <v>3467868.81</v>
      </c>
    </row>
    <row r="82" spans="1:9" ht="14.65" hidden="1" customHeight="1" x14ac:dyDescent="0.25">
      <c r="A82">
        <v>201030401003</v>
      </c>
      <c r="B82" t="s">
        <v>11</v>
      </c>
      <c r="C82" t="s">
        <v>23</v>
      </c>
      <c r="D82">
        <v>8589</v>
      </c>
      <c r="E82" s="7">
        <v>44334</v>
      </c>
      <c r="F82" t="s">
        <v>249</v>
      </c>
      <c r="G82" t="s">
        <v>16</v>
      </c>
      <c r="H82" s="8">
        <v>-32.049999999999997</v>
      </c>
      <c r="I82" s="8">
        <v>3726540.48</v>
      </c>
    </row>
    <row r="83" spans="1:9" ht="14.65" hidden="1" customHeight="1" x14ac:dyDescent="0.25">
      <c r="A83">
        <v>201030401003</v>
      </c>
      <c r="B83" t="s">
        <v>11</v>
      </c>
      <c r="C83" t="s">
        <v>23</v>
      </c>
      <c r="D83">
        <v>8588</v>
      </c>
      <c r="E83" s="7">
        <v>44333</v>
      </c>
      <c r="F83" t="s">
        <v>248</v>
      </c>
      <c r="G83" t="s">
        <v>16</v>
      </c>
      <c r="H83" s="8">
        <v>-58</v>
      </c>
      <c r="I83" s="8">
        <v>3726508.43</v>
      </c>
    </row>
    <row r="84" spans="1:9" ht="14.65" hidden="1" customHeight="1" x14ac:dyDescent="0.25">
      <c r="A84">
        <v>201030401003</v>
      </c>
      <c r="B84" t="s">
        <v>11</v>
      </c>
      <c r="C84" t="s">
        <v>21</v>
      </c>
      <c r="D84">
        <v>47329</v>
      </c>
      <c r="E84" s="7">
        <v>44258</v>
      </c>
      <c r="F84" t="s">
        <v>106</v>
      </c>
      <c r="G84" t="s">
        <v>15</v>
      </c>
      <c r="H84" s="8">
        <v>240</v>
      </c>
      <c r="I84" s="8">
        <v>3793007.13</v>
      </c>
    </row>
    <row r="85" spans="1:9" ht="14.65" hidden="1" customHeight="1" x14ac:dyDescent="0.25">
      <c r="A85">
        <v>201030401003</v>
      </c>
      <c r="B85" t="s">
        <v>11</v>
      </c>
      <c r="C85" t="s">
        <v>23</v>
      </c>
      <c r="D85">
        <v>8465</v>
      </c>
      <c r="E85" s="7">
        <v>44277</v>
      </c>
      <c r="F85" t="s">
        <v>125</v>
      </c>
      <c r="G85" t="s">
        <v>16</v>
      </c>
      <c r="H85" s="8">
        <v>-180.66</v>
      </c>
      <c r="I85" s="8">
        <v>3792163.37</v>
      </c>
    </row>
    <row r="86" spans="1:9" ht="14.65" hidden="1" customHeight="1" x14ac:dyDescent="0.25">
      <c r="A86">
        <v>201030401003</v>
      </c>
      <c r="B86" t="s">
        <v>11</v>
      </c>
      <c r="C86" t="s">
        <v>23</v>
      </c>
      <c r="D86">
        <v>8519</v>
      </c>
      <c r="E86" s="7">
        <v>44308</v>
      </c>
      <c r="F86" t="s">
        <v>186</v>
      </c>
      <c r="G86" t="s">
        <v>16</v>
      </c>
      <c r="H86" s="8">
        <v>-31647.200000000001</v>
      </c>
      <c r="I86" s="8">
        <v>3861035.34</v>
      </c>
    </row>
    <row r="87" spans="1:9" ht="14.65" hidden="1" customHeight="1" x14ac:dyDescent="0.25">
      <c r="A87">
        <v>201030401003</v>
      </c>
      <c r="B87" t="s">
        <v>11</v>
      </c>
      <c r="C87" t="s">
        <v>23</v>
      </c>
      <c r="D87">
        <v>8472</v>
      </c>
      <c r="E87" s="7">
        <v>44281</v>
      </c>
      <c r="F87" t="s">
        <v>128</v>
      </c>
      <c r="G87" t="s">
        <v>16</v>
      </c>
      <c r="H87" s="8">
        <v>-4500</v>
      </c>
      <c r="I87" s="8">
        <v>3796242.71</v>
      </c>
    </row>
    <row r="88" spans="1:9" ht="14.65" customHeight="1" x14ac:dyDescent="0.25">
      <c r="A88">
        <v>201030401003</v>
      </c>
      <c r="B88" t="s">
        <v>11</v>
      </c>
      <c r="C88" t="s">
        <v>46</v>
      </c>
      <c r="D88">
        <v>23151</v>
      </c>
      <c r="E88" s="7">
        <v>44254</v>
      </c>
      <c r="F88" t="s">
        <v>98</v>
      </c>
      <c r="G88" t="s">
        <v>15</v>
      </c>
      <c r="H88" s="8">
        <v>500</v>
      </c>
      <c r="I88" s="8">
        <v>3594803.43</v>
      </c>
    </row>
    <row r="89" spans="1:9" ht="14.65" hidden="1" customHeight="1" x14ac:dyDescent="0.25">
      <c r="A89">
        <v>201030401003</v>
      </c>
      <c r="B89" t="s">
        <v>11</v>
      </c>
      <c r="C89" t="s">
        <v>13</v>
      </c>
      <c r="D89">
        <v>8277</v>
      </c>
      <c r="E89" s="7">
        <v>44197</v>
      </c>
      <c r="F89" t="s">
        <v>17</v>
      </c>
      <c r="G89" t="s">
        <v>15</v>
      </c>
      <c r="H89" s="8">
        <v>65000.34</v>
      </c>
      <c r="I89" s="8">
        <v>3201925.2</v>
      </c>
    </row>
    <row r="90" spans="1:9" ht="14.65" hidden="1" customHeight="1" x14ac:dyDescent="0.25">
      <c r="A90">
        <v>201030401003</v>
      </c>
      <c r="B90" t="s">
        <v>11</v>
      </c>
      <c r="C90" t="s">
        <v>13</v>
      </c>
      <c r="D90">
        <v>8277</v>
      </c>
      <c r="E90" s="7">
        <v>44197</v>
      </c>
      <c r="F90" t="s">
        <v>17</v>
      </c>
      <c r="G90" t="s">
        <v>16</v>
      </c>
      <c r="H90" s="8">
        <v>-65000.34</v>
      </c>
      <c r="I90" s="8">
        <v>3266925.54</v>
      </c>
    </row>
    <row r="91" spans="1:9" ht="14.65" hidden="1" customHeight="1" x14ac:dyDescent="0.25">
      <c r="A91">
        <v>201030401003</v>
      </c>
      <c r="B91" t="s">
        <v>11</v>
      </c>
      <c r="C91" t="s">
        <v>13</v>
      </c>
      <c r="D91">
        <v>8258</v>
      </c>
      <c r="E91" s="7">
        <v>44315</v>
      </c>
      <c r="F91" t="s">
        <v>226</v>
      </c>
      <c r="G91" t="s">
        <v>16</v>
      </c>
      <c r="H91" s="8">
        <v>-87.25</v>
      </c>
      <c r="I91" s="8">
        <v>3690332.59</v>
      </c>
    </row>
    <row r="92" spans="1:9" ht="14.65" hidden="1" customHeight="1" x14ac:dyDescent="0.25">
      <c r="A92">
        <v>201030401003</v>
      </c>
      <c r="B92" t="s">
        <v>11</v>
      </c>
      <c r="C92" t="s">
        <v>13</v>
      </c>
      <c r="D92">
        <v>8392</v>
      </c>
      <c r="E92" s="7">
        <v>44333</v>
      </c>
      <c r="F92" t="s">
        <v>247</v>
      </c>
      <c r="G92" t="s">
        <v>16</v>
      </c>
      <c r="H92" s="8">
        <v>-6381.6</v>
      </c>
      <c r="I92" s="8">
        <v>3726450.43</v>
      </c>
    </row>
    <row r="93" spans="1:9" ht="14.65" hidden="1" customHeight="1" x14ac:dyDescent="0.25">
      <c r="A93">
        <v>201030401003</v>
      </c>
      <c r="B93" t="s">
        <v>11</v>
      </c>
      <c r="C93" t="s">
        <v>13</v>
      </c>
      <c r="D93">
        <v>8162</v>
      </c>
      <c r="E93" s="7">
        <v>44255</v>
      </c>
      <c r="F93" t="s">
        <v>99</v>
      </c>
      <c r="G93" t="s">
        <v>16</v>
      </c>
      <c r="H93" s="8">
        <v>-240</v>
      </c>
      <c r="I93" s="8">
        <v>3595043.43</v>
      </c>
    </row>
    <row r="94" spans="1:9" ht="14.65" hidden="1" customHeight="1" x14ac:dyDescent="0.25">
      <c r="A94">
        <v>201030401003</v>
      </c>
      <c r="B94" t="s">
        <v>11</v>
      </c>
      <c r="C94" t="s">
        <v>13</v>
      </c>
      <c r="D94">
        <v>8163</v>
      </c>
      <c r="E94" s="7">
        <v>44255</v>
      </c>
      <c r="F94" t="s">
        <v>102</v>
      </c>
      <c r="G94" t="s">
        <v>16</v>
      </c>
      <c r="H94" s="8">
        <v>-29</v>
      </c>
      <c r="I94" s="8">
        <v>3600530.43</v>
      </c>
    </row>
    <row r="95" spans="1:9" ht="14.65" hidden="1" customHeight="1" x14ac:dyDescent="0.25">
      <c r="A95">
        <v>201030401003</v>
      </c>
      <c r="B95" t="s">
        <v>11</v>
      </c>
      <c r="C95" t="s">
        <v>13</v>
      </c>
      <c r="D95">
        <v>8160</v>
      </c>
      <c r="E95" s="7">
        <v>44255</v>
      </c>
      <c r="F95" t="s">
        <v>100</v>
      </c>
      <c r="G95" t="s">
        <v>16</v>
      </c>
      <c r="H95" s="8">
        <v>-296</v>
      </c>
      <c r="I95" s="8">
        <v>3595339.43</v>
      </c>
    </row>
    <row r="96" spans="1:9" ht="14.65" hidden="1" customHeight="1" x14ac:dyDescent="0.25">
      <c r="A96">
        <v>201030401003</v>
      </c>
      <c r="B96" t="s">
        <v>11</v>
      </c>
      <c r="C96" t="s">
        <v>21</v>
      </c>
      <c r="D96">
        <v>47328</v>
      </c>
      <c r="E96" s="7">
        <v>44258</v>
      </c>
      <c r="F96" t="s">
        <v>107</v>
      </c>
      <c r="G96" t="s">
        <v>15</v>
      </c>
      <c r="H96" s="8">
        <v>29</v>
      </c>
      <c r="I96" s="8">
        <v>3792978.13</v>
      </c>
    </row>
    <row r="97" spans="1:9" ht="14.65" hidden="1" customHeight="1" x14ac:dyDescent="0.25">
      <c r="A97">
        <v>201030401003</v>
      </c>
      <c r="B97" t="s">
        <v>11</v>
      </c>
      <c r="C97" t="s">
        <v>21</v>
      </c>
      <c r="D97">
        <v>47327</v>
      </c>
      <c r="E97" s="7">
        <v>44258</v>
      </c>
      <c r="F97" t="s">
        <v>108</v>
      </c>
      <c r="G97" t="s">
        <v>15</v>
      </c>
      <c r="H97" s="8">
        <v>296</v>
      </c>
      <c r="I97" s="8">
        <v>3792682.13</v>
      </c>
    </row>
    <row r="98" spans="1:9" ht="14.65" hidden="1" customHeight="1" x14ac:dyDescent="0.25">
      <c r="A98">
        <v>201030401003</v>
      </c>
      <c r="B98" t="s">
        <v>11</v>
      </c>
      <c r="C98" t="s">
        <v>21</v>
      </c>
      <c r="D98">
        <v>47342</v>
      </c>
      <c r="E98" s="7">
        <v>44258</v>
      </c>
      <c r="F98" t="s">
        <v>109</v>
      </c>
      <c r="G98" t="s">
        <v>15</v>
      </c>
      <c r="H98" s="8">
        <v>5162</v>
      </c>
      <c r="I98" s="8">
        <v>3787520.13</v>
      </c>
    </row>
    <row r="99" spans="1:9" ht="14.65" hidden="1" customHeight="1" x14ac:dyDescent="0.25">
      <c r="A99">
        <v>201030401003</v>
      </c>
      <c r="B99" t="s">
        <v>11</v>
      </c>
      <c r="C99" t="s">
        <v>21</v>
      </c>
      <c r="D99">
        <v>47652</v>
      </c>
      <c r="E99" s="7">
        <v>44278</v>
      </c>
      <c r="F99" t="s">
        <v>127</v>
      </c>
      <c r="G99" t="s">
        <v>15</v>
      </c>
      <c r="H99" s="8">
        <v>240</v>
      </c>
      <c r="I99" s="8">
        <v>3791742.71</v>
      </c>
    </row>
    <row r="100" spans="1:9" ht="14.65" hidden="1" customHeight="1" x14ac:dyDescent="0.25">
      <c r="A100">
        <v>201030401003</v>
      </c>
      <c r="B100" t="s">
        <v>11</v>
      </c>
      <c r="C100" t="s">
        <v>13</v>
      </c>
      <c r="D100">
        <v>8203</v>
      </c>
      <c r="E100" s="7">
        <v>44284</v>
      </c>
      <c r="F100" t="s">
        <v>129</v>
      </c>
      <c r="G100" t="s">
        <v>16</v>
      </c>
      <c r="H100" s="8">
        <v>-337</v>
      </c>
      <c r="I100" s="8">
        <v>3796579.71</v>
      </c>
    </row>
    <row r="101" spans="1:9" ht="14.65" hidden="1" customHeight="1" x14ac:dyDescent="0.25">
      <c r="A101">
        <v>201030401003</v>
      </c>
      <c r="B101" t="s">
        <v>11</v>
      </c>
      <c r="C101" t="s">
        <v>23</v>
      </c>
      <c r="D101">
        <v>8569</v>
      </c>
      <c r="E101" s="7">
        <v>44316</v>
      </c>
      <c r="F101" t="s">
        <v>232</v>
      </c>
      <c r="G101" t="s">
        <v>16</v>
      </c>
      <c r="H101" s="8">
        <v>-473.28</v>
      </c>
      <c r="I101" s="8">
        <v>3694913.3</v>
      </c>
    </row>
    <row r="102" spans="1:9" ht="14.65" hidden="1" customHeight="1" x14ac:dyDescent="0.25">
      <c r="A102">
        <v>201030401003</v>
      </c>
      <c r="B102" t="s">
        <v>11</v>
      </c>
      <c r="C102" t="s">
        <v>23</v>
      </c>
      <c r="D102">
        <v>8445</v>
      </c>
      <c r="E102" s="7">
        <v>44264</v>
      </c>
      <c r="F102" t="s">
        <v>117</v>
      </c>
      <c r="G102" t="s">
        <v>16</v>
      </c>
      <c r="H102" s="8">
        <v>-7641.08</v>
      </c>
      <c r="I102" s="8">
        <v>3795180.21</v>
      </c>
    </row>
    <row r="103" spans="1:9" ht="14.65" hidden="1" customHeight="1" x14ac:dyDescent="0.25">
      <c r="A103">
        <v>201030401003</v>
      </c>
      <c r="B103" t="s">
        <v>11</v>
      </c>
      <c r="C103" t="s">
        <v>21</v>
      </c>
      <c r="D103">
        <v>47867</v>
      </c>
      <c r="E103" s="7">
        <v>44292</v>
      </c>
      <c r="F103" t="s">
        <v>155</v>
      </c>
      <c r="G103" t="s">
        <v>15</v>
      </c>
      <c r="H103" s="8">
        <v>337</v>
      </c>
      <c r="I103" s="8">
        <v>3914785.64</v>
      </c>
    </row>
    <row r="104" spans="1:9" ht="14.65" hidden="1" customHeight="1" x14ac:dyDescent="0.25">
      <c r="A104">
        <v>201030401003</v>
      </c>
      <c r="B104" t="s">
        <v>11</v>
      </c>
      <c r="C104" t="s">
        <v>21</v>
      </c>
      <c r="D104">
        <v>47946</v>
      </c>
      <c r="E104" s="7">
        <v>44299</v>
      </c>
      <c r="F104" t="s">
        <v>165</v>
      </c>
      <c r="G104" t="s">
        <v>15</v>
      </c>
      <c r="H104" s="8">
        <v>272</v>
      </c>
      <c r="I104" s="8">
        <v>3891536.27</v>
      </c>
    </row>
    <row r="105" spans="1:9" ht="14.65" hidden="1" customHeight="1" x14ac:dyDescent="0.25">
      <c r="A105">
        <v>201030401003</v>
      </c>
      <c r="B105" t="s">
        <v>11</v>
      </c>
      <c r="C105" t="s">
        <v>21</v>
      </c>
      <c r="D105">
        <v>47945</v>
      </c>
      <c r="E105" s="7">
        <v>44299</v>
      </c>
      <c r="F105" t="s">
        <v>162</v>
      </c>
      <c r="G105" t="s">
        <v>15</v>
      </c>
      <c r="H105" s="8">
        <v>272</v>
      </c>
      <c r="I105" s="8">
        <v>3897251.77</v>
      </c>
    </row>
    <row r="106" spans="1:9" ht="14.65" hidden="1" customHeight="1" x14ac:dyDescent="0.25">
      <c r="A106">
        <v>201030401003</v>
      </c>
      <c r="B106" t="s">
        <v>11</v>
      </c>
      <c r="C106" t="s">
        <v>23</v>
      </c>
      <c r="D106">
        <v>8487</v>
      </c>
      <c r="E106" s="7">
        <v>44286</v>
      </c>
      <c r="F106" t="s">
        <v>149</v>
      </c>
      <c r="G106" t="s">
        <v>16</v>
      </c>
      <c r="H106" s="8">
        <v>-54605.51</v>
      </c>
      <c r="I106" s="8">
        <v>3894019.43</v>
      </c>
    </row>
    <row r="107" spans="1:9" ht="14.65" hidden="1" customHeight="1" x14ac:dyDescent="0.25">
      <c r="A107">
        <v>201030401003</v>
      </c>
      <c r="B107" t="s">
        <v>11</v>
      </c>
      <c r="C107" t="s">
        <v>23</v>
      </c>
      <c r="D107">
        <v>8385</v>
      </c>
      <c r="E107" s="7">
        <v>44239</v>
      </c>
      <c r="F107" t="s">
        <v>85</v>
      </c>
      <c r="G107" t="s">
        <v>16</v>
      </c>
      <c r="H107" s="8">
        <v>-3920.66</v>
      </c>
      <c r="I107" s="8">
        <v>3472487.14</v>
      </c>
    </row>
    <row r="108" spans="1:9" ht="14.65" hidden="1" customHeight="1" x14ac:dyDescent="0.25">
      <c r="A108">
        <v>201030401003</v>
      </c>
      <c r="B108" t="s">
        <v>11</v>
      </c>
      <c r="C108" t="s">
        <v>23</v>
      </c>
      <c r="D108">
        <v>8408</v>
      </c>
      <c r="E108" s="7">
        <v>44251</v>
      </c>
      <c r="F108" t="s">
        <v>95</v>
      </c>
      <c r="G108" t="s">
        <v>16</v>
      </c>
      <c r="H108" s="8">
        <v>-3846.17</v>
      </c>
      <c r="I108" s="8">
        <v>3478225.62</v>
      </c>
    </row>
    <row r="109" spans="1:9" ht="14.65" hidden="1" customHeight="1" x14ac:dyDescent="0.25">
      <c r="A109">
        <v>201030401003</v>
      </c>
      <c r="B109" t="s">
        <v>11</v>
      </c>
      <c r="C109" t="s">
        <v>21</v>
      </c>
      <c r="D109">
        <v>47954</v>
      </c>
      <c r="E109" s="7">
        <v>44299</v>
      </c>
      <c r="F109" t="s">
        <v>168</v>
      </c>
      <c r="G109" t="s">
        <v>15</v>
      </c>
      <c r="H109" s="8">
        <v>93.36</v>
      </c>
      <c r="I109" s="8">
        <v>3889839.71</v>
      </c>
    </row>
    <row r="110" spans="1:9" ht="14.65" hidden="1" customHeight="1" x14ac:dyDescent="0.25">
      <c r="A110">
        <v>201030401003</v>
      </c>
      <c r="B110" t="s">
        <v>11</v>
      </c>
      <c r="C110" t="s">
        <v>23</v>
      </c>
      <c r="D110">
        <v>8429</v>
      </c>
      <c r="E110" s="7">
        <v>44250</v>
      </c>
      <c r="F110" t="s">
        <v>92</v>
      </c>
      <c r="G110" t="s">
        <v>16</v>
      </c>
      <c r="H110" s="8">
        <v>-5828.22</v>
      </c>
      <c r="I110" s="8">
        <v>3473422.09</v>
      </c>
    </row>
    <row r="111" spans="1:9" ht="14.65" hidden="1" customHeight="1" x14ac:dyDescent="0.25">
      <c r="A111">
        <v>201030401003</v>
      </c>
      <c r="B111" t="s">
        <v>11</v>
      </c>
      <c r="C111" t="s">
        <v>21</v>
      </c>
      <c r="D111">
        <v>47953</v>
      </c>
      <c r="E111" s="7">
        <v>44299</v>
      </c>
      <c r="F111" t="s">
        <v>171</v>
      </c>
      <c r="G111" t="s">
        <v>15</v>
      </c>
      <c r="H111" s="8">
        <v>179.44</v>
      </c>
      <c r="I111" s="8">
        <v>3889366.45</v>
      </c>
    </row>
    <row r="112" spans="1:9" ht="14.65" hidden="1" customHeight="1" x14ac:dyDescent="0.25">
      <c r="A112">
        <v>201030401003</v>
      </c>
      <c r="B112" t="s">
        <v>11</v>
      </c>
      <c r="C112" t="s">
        <v>122</v>
      </c>
      <c r="D112">
        <v>5141</v>
      </c>
      <c r="E112" s="7">
        <v>44272</v>
      </c>
      <c r="F112" t="s">
        <v>123</v>
      </c>
      <c r="G112" t="s">
        <v>16</v>
      </c>
      <c r="H112" s="8">
        <v>-2.5</v>
      </c>
      <c r="I112" s="8">
        <v>3795182.71</v>
      </c>
    </row>
    <row r="113" spans="1:9" ht="14.65" customHeight="1" x14ac:dyDescent="0.25">
      <c r="A113">
        <v>201030401003</v>
      </c>
      <c r="B113" t="s">
        <v>11</v>
      </c>
      <c r="C113" t="s">
        <v>46</v>
      </c>
      <c r="D113">
        <v>23208</v>
      </c>
      <c r="E113" s="7">
        <v>44274</v>
      </c>
      <c r="F113" t="s">
        <v>124</v>
      </c>
      <c r="G113" t="s">
        <v>15</v>
      </c>
      <c r="H113" s="8">
        <v>3200</v>
      </c>
      <c r="I113" s="8">
        <v>3791982.71</v>
      </c>
    </row>
    <row r="114" spans="1:9" ht="14.65" hidden="1" customHeight="1" x14ac:dyDescent="0.25">
      <c r="A114">
        <v>201030401003</v>
      </c>
      <c r="B114" t="s">
        <v>11</v>
      </c>
      <c r="C114" t="s">
        <v>23</v>
      </c>
      <c r="D114">
        <v>8500</v>
      </c>
      <c r="E114" s="7">
        <v>44287</v>
      </c>
      <c r="F114" t="s">
        <v>154</v>
      </c>
      <c r="G114" t="s">
        <v>16</v>
      </c>
      <c r="H114" s="8">
        <v>-3736.55</v>
      </c>
      <c r="I114" s="8">
        <v>3915122.64</v>
      </c>
    </row>
    <row r="115" spans="1:9" ht="14.65" hidden="1" customHeight="1" x14ac:dyDescent="0.25">
      <c r="A115">
        <v>201030401003</v>
      </c>
      <c r="B115" t="s">
        <v>11</v>
      </c>
      <c r="C115" t="s">
        <v>21</v>
      </c>
      <c r="D115">
        <v>48004</v>
      </c>
      <c r="E115" s="7">
        <v>44301</v>
      </c>
      <c r="F115" t="s">
        <v>175</v>
      </c>
      <c r="G115" t="s">
        <v>15</v>
      </c>
      <c r="H115" s="8">
        <v>3971.2</v>
      </c>
      <c r="I115" s="8">
        <v>3885611.28</v>
      </c>
    </row>
    <row r="116" spans="1:9" ht="14.65" hidden="1" customHeight="1" x14ac:dyDescent="0.25">
      <c r="A116">
        <v>201030401003</v>
      </c>
      <c r="B116" t="s">
        <v>11</v>
      </c>
      <c r="C116" t="s">
        <v>21</v>
      </c>
      <c r="D116">
        <v>48004</v>
      </c>
      <c r="E116" s="7">
        <v>44301</v>
      </c>
      <c r="F116" t="s">
        <v>175</v>
      </c>
      <c r="G116" t="s">
        <v>15</v>
      </c>
      <c r="H116" s="8">
        <v>4790.26</v>
      </c>
      <c r="I116" s="8">
        <v>3880821.02</v>
      </c>
    </row>
    <row r="117" spans="1:9" ht="14.65" hidden="1" customHeight="1" x14ac:dyDescent="0.25">
      <c r="A117">
        <v>201030401003</v>
      </c>
      <c r="B117" t="s">
        <v>11</v>
      </c>
      <c r="C117" t="s">
        <v>23</v>
      </c>
      <c r="D117">
        <v>8583</v>
      </c>
      <c r="E117" s="7">
        <v>44330</v>
      </c>
      <c r="F117" t="s">
        <v>245</v>
      </c>
      <c r="G117" t="s">
        <v>16</v>
      </c>
      <c r="H117" s="8">
        <v>-3814.38</v>
      </c>
      <c r="I117" s="8">
        <v>3719983.83</v>
      </c>
    </row>
    <row r="118" spans="1:9" ht="14.65" hidden="1" customHeight="1" x14ac:dyDescent="0.25">
      <c r="A118">
        <v>201030401003</v>
      </c>
      <c r="B118" t="s">
        <v>11</v>
      </c>
      <c r="C118" t="s">
        <v>13</v>
      </c>
      <c r="D118">
        <v>8220</v>
      </c>
      <c r="E118" s="7">
        <v>44286</v>
      </c>
      <c r="F118" t="s">
        <v>147</v>
      </c>
      <c r="G118" t="s">
        <v>16</v>
      </c>
      <c r="H118" s="8">
        <v>-272</v>
      </c>
      <c r="I118" s="8">
        <v>3839141.92</v>
      </c>
    </row>
    <row r="119" spans="1:9" ht="14.65" hidden="1" customHeight="1" x14ac:dyDescent="0.25">
      <c r="A119">
        <v>201030401003</v>
      </c>
      <c r="B119" t="s">
        <v>11</v>
      </c>
      <c r="C119" t="s">
        <v>23</v>
      </c>
      <c r="D119">
        <v>8390</v>
      </c>
      <c r="E119" s="7">
        <v>44250</v>
      </c>
      <c r="F119" t="s">
        <v>93</v>
      </c>
      <c r="G119" t="s">
        <v>16</v>
      </c>
      <c r="H119" s="8">
        <v>-992.16</v>
      </c>
      <c r="I119" s="8">
        <v>3474414.25</v>
      </c>
    </row>
    <row r="120" spans="1:9" ht="14.65" hidden="1" customHeight="1" x14ac:dyDescent="0.25">
      <c r="A120">
        <v>201030401003</v>
      </c>
      <c r="B120" t="s">
        <v>11</v>
      </c>
      <c r="C120" t="s">
        <v>21</v>
      </c>
      <c r="D120">
        <v>47955</v>
      </c>
      <c r="E120" s="7">
        <v>44299</v>
      </c>
      <c r="F120" t="s">
        <v>169</v>
      </c>
      <c r="G120" t="s">
        <v>15</v>
      </c>
      <c r="H120" s="8">
        <v>375</v>
      </c>
      <c r="I120" s="8">
        <v>3889464.71</v>
      </c>
    </row>
    <row r="121" spans="1:9" ht="14.65" hidden="1" customHeight="1" x14ac:dyDescent="0.25">
      <c r="A121">
        <v>201030401003</v>
      </c>
      <c r="B121" t="s">
        <v>11</v>
      </c>
      <c r="C121" t="s">
        <v>13</v>
      </c>
      <c r="D121">
        <v>8221</v>
      </c>
      <c r="E121" s="7">
        <v>44286</v>
      </c>
      <c r="F121" t="s">
        <v>146</v>
      </c>
      <c r="G121" t="s">
        <v>16</v>
      </c>
      <c r="H121" s="8">
        <v>-93.36</v>
      </c>
      <c r="I121" s="8">
        <v>3838869.92</v>
      </c>
    </row>
    <row r="122" spans="1:9" ht="14.65" hidden="1" customHeight="1" x14ac:dyDescent="0.25">
      <c r="A122">
        <v>201030401003</v>
      </c>
      <c r="B122" t="s">
        <v>11</v>
      </c>
      <c r="C122" t="s">
        <v>13</v>
      </c>
      <c r="D122">
        <v>8214</v>
      </c>
      <c r="E122" s="7">
        <v>44286</v>
      </c>
      <c r="F122" t="s">
        <v>139</v>
      </c>
      <c r="G122" t="s">
        <v>16</v>
      </c>
      <c r="H122" s="8">
        <v>-78.989999999999995</v>
      </c>
      <c r="I122" s="8">
        <v>3832207.11</v>
      </c>
    </row>
    <row r="123" spans="1:9" ht="14.65" hidden="1" customHeight="1" x14ac:dyDescent="0.25">
      <c r="A123">
        <v>201030401003</v>
      </c>
      <c r="B123" t="s">
        <v>11</v>
      </c>
      <c r="C123" t="s">
        <v>13</v>
      </c>
      <c r="D123">
        <v>8215</v>
      </c>
      <c r="E123" s="7">
        <v>44286</v>
      </c>
      <c r="F123" t="s">
        <v>151</v>
      </c>
      <c r="G123" t="s">
        <v>16</v>
      </c>
      <c r="H123" s="8">
        <v>-453.6</v>
      </c>
      <c r="I123" s="8">
        <v>3894680.14</v>
      </c>
    </row>
    <row r="124" spans="1:9" ht="14.65" hidden="1" customHeight="1" x14ac:dyDescent="0.25">
      <c r="A124">
        <v>201030401003</v>
      </c>
      <c r="B124" t="s">
        <v>11</v>
      </c>
      <c r="C124" t="s">
        <v>13</v>
      </c>
      <c r="D124">
        <v>8224</v>
      </c>
      <c r="E124" s="7">
        <v>44286</v>
      </c>
      <c r="F124" t="s">
        <v>150</v>
      </c>
      <c r="G124" t="s">
        <v>16</v>
      </c>
      <c r="H124" s="8">
        <v>-207.11</v>
      </c>
      <c r="I124" s="8">
        <v>3894226.54</v>
      </c>
    </row>
    <row r="125" spans="1:9" ht="14.65" hidden="1" customHeight="1" x14ac:dyDescent="0.25">
      <c r="A125">
        <v>201030401003</v>
      </c>
      <c r="B125" t="s">
        <v>11</v>
      </c>
      <c r="C125" t="s">
        <v>13</v>
      </c>
      <c r="D125">
        <v>8227</v>
      </c>
      <c r="E125" s="7">
        <v>44286</v>
      </c>
      <c r="F125" t="s">
        <v>136</v>
      </c>
      <c r="G125" t="s">
        <v>16</v>
      </c>
      <c r="H125" s="8">
        <v>-943.5</v>
      </c>
      <c r="I125" s="8">
        <v>3828334.92</v>
      </c>
    </row>
    <row r="126" spans="1:9" ht="14.65" hidden="1" customHeight="1" x14ac:dyDescent="0.25">
      <c r="A126">
        <v>201030401003</v>
      </c>
      <c r="B126" t="s">
        <v>11</v>
      </c>
      <c r="C126" t="s">
        <v>13</v>
      </c>
      <c r="D126">
        <v>8226</v>
      </c>
      <c r="E126" s="7">
        <v>44286</v>
      </c>
      <c r="F126" t="s">
        <v>137</v>
      </c>
      <c r="G126" t="s">
        <v>16</v>
      </c>
      <c r="H126" s="8">
        <v>-728</v>
      </c>
      <c r="I126" s="8">
        <v>3829062.92</v>
      </c>
    </row>
    <row r="127" spans="1:9" ht="14.65" hidden="1" customHeight="1" x14ac:dyDescent="0.25">
      <c r="A127">
        <v>201030401003</v>
      </c>
      <c r="B127" t="s">
        <v>11</v>
      </c>
      <c r="C127" t="s">
        <v>13</v>
      </c>
      <c r="D127">
        <v>8228</v>
      </c>
      <c r="E127" s="7">
        <v>44286</v>
      </c>
      <c r="F127" t="s">
        <v>138</v>
      </c>
      <c r="G127" t="s">
        <v>16</v>
      </c>
      <c r="H127" s="8">
        <v>-875.2</v>
      </c>
      <c r="I127" s="8">
        <v>3829938.12</v>
      </c>
    </row>
    <row r="128" spans="1:9" ht="14.65" hidden="1" customHeight="1" x14ac:dyDescent="0.25">
      <c r="A128">
        <v>201030401003</v>
      </c>
      <c r="B128" t="s">
        <v>11</v>
      </c>
      <c r="C128" t="s">
        <v>13</v>
      </c>
      <c r="D128">
        <v>8211</v>
      </c>
      <c r="E128" s="7">
        <v>44286</v>
      </c>
      <c r="F128" t="s">
        <v>153</v>
      </c>
      <c r="G128" t="s">
        <v>16</v>
      </c>
      <c r="H128" s="8">
        <v>-12734.75</v>
      </c>
      <c r="I128" s="8">
        <v>3911386.09</v>
      </c>
    </row>
    <row r="129" spans="1:9" ht="14.65" hidden="1" customHeight="1" x14ac:dyDescent="0.25">
      <c r="A129">
        <v>201030401003</v>
      </c>
      <c r="B129" t="s">
        <v>11</v>
      </c>
      <c r="C129" t="s">
        <v>13</v>
      </c>
      <c r="D129">
        <v>8244</v>
      </c>
      <c r="E129" s="7">
        <v>44286</v>
      </c>
      <c r="F129" t="s">
        <v>133</v>
      </c>
      <c r="G129" t="s">
        <v>16</v>
      </c>
      <c r="H129" s="8">
        <v>-7650.5</v>
      </c>
      <c r="I129" s="8">
        <v>3807478.87</v>
      </c>
    </row>
    <row r="130" spans="1:9" ht="14.65" hidden="1" customHeight="1" x14ac:dyDescent="0.25">
      <c r="A130">
        <v>201030401003</v>
      </c>
      <c r="B130" t="s">
        <v>11</v>
      </c>
      <c r="C130" t="s">
        <v>13</v>
      </c>
      <c r="D130">
        <v>8328</v>
      </c>
      <c r="E130" s="7">
        <v>44286</v>
      </c>
      <c r="F130" t="s">
        <v>141</v>
      </c>
      <c r="G130" t="s">
        <v>16</v>
      </c>
      <c r="H130" s="8">
        <v>-1177</v>
      </c>
      <c r="I130" s="8">
        <v>3833759.11</v>
      </c>
    </row>
    <row r="131" spans="1:9" ht="14.65" hidden="1" customHeight="1" x14ac:dyDescent="0.25">
      <c r="A131">
        <v>201030401003</v>
      </c>
      <c r="B131" t="s">
        <v>11</v>
      </c>
      <c r="C131" t="s">
        <v>13</v>
      </c>
      <c r="D131">
        <v>8246</v>
      </c>
      <c r="E131" s="7">
        <v>44286</v>
      </c>
      <c r="F131" t="s">
        <v>134</v>
      </c>
      <c r="G131" t="s">
        <v>16</v>
      </c>
      <c r="H131" s="8">
        <v>-411.6</v>
      </c>
      <c r="I131" s="8">
        <v>3807890.47</v>
      </c>
    </row>
    <row r="132" spans="1:9" ht="14.65" hidden="1" customHeight="1" x14ac:dyDescent="0.25">
      <c r="A132">
        <v>201030401003</v>
      </c>
      <c r="B132" t="s">
        <v>11</v>
      </c>
      <c r="C132" t="s">
        <v>13</v>
      </c>
      <c r="D132">
        <v>8263</v>
      </c>
      <c r="E132" s="7">
        <v>44316</v>
      </c>
      <c r="F132" t="s">
        <v>231</v>
      </c>
      <c r="G132" t="s">
        <v>16</v>
      </c>
      <c r="H132" s="8">
        <v>-1335</v>
      </c>
      <c r="I132" s="8">
        <v>3694440.02</v>
      </c>
    </row>
    <row r="133" spans="1:9" ht="14.65" hidden="1" customHeight="1" x14ac:dyDescent="0.25">
      <c r="A133">
        <v>201030401003</v>
      </c>
      <c r="B133" t="s">
        <v>11</v>
      </c>
      <c r="C133" t="s">
        <v>13</v>
      </c>
      <c r="D133">
        <v>8264</v>
      </c>
      <c r="E133" s="7">
        <v>44316</v>
      </c>
      <c r="F133" t="s">
        <v>230</v>
      </c>
      <c r="G133" t="s">
        <v>16</v>
      </c>
      <c r="H133" s="8">
        <v>-3285</v>
      </c>
      <c r="I133" s="8">
        <v>3693105.02</v>
      </c>
    </row>
    <row r="134" spans="1:9" ht="14.65" hidden="1" customHeight="1" x14ac:dyDescent="0.25">
      <c r="A134">
        <v>201030401003</v>
      </c>
      <c r="B134" t="s">
        <v>11</v>
      </c>
      <c r="C134" t="s">
        <v>13</v>
      </c>
      <c r="D134">
        <v>8281</v>
      </c>
      <c r="E134" s="7">
        <v>44316</v>
      </c>
      <c r="F134" t="s">
        <v>234</v>
      </c>
      <c r="G134" t="s">
        <v>16</v>
      </c>
      <c r="H134" s="8">
        <v>-627.11</v>
      </c>
      <c r="I134" s="8">
        <v>3710716.09</v>
      </c>
    </row>
    <row r="135" spans="1:9" ht="14.65" hidden="1" customHeight="1" x14ac:dyDescent="0.25">
      <c r="A135">
        <v>201030401003</v>
      </c>
      <c r="B135" t="s">
        <v>11</v>
      </c>
      <c r="C135" t="s">
        <v>13</v>
      </c>
      <c r="D135">
        <v>8273</v>
      </c>
      <c r="E135" s="7">
        <v>44316</v>
      </c>
      <c r="F135" t="s">
        <v>229</v>
      </c>
      <c r="G135" t="s">
        <v>16</v>
      </c>
      <c r="H135" s="8">
        <v>-68.12</v>
      </c>
      <c r="I135" s="8">
        <v>3689820.02</v>
      </c>
    </row>
    <row r="136" spans="1:9" ht="14.65" hidden="1" customHeight="1" x14ac:dyDescent="0.25">
      <c r="A136">
        <v>201030401003</v>
      </c>
      <c r="B136" t="s">
        <v>11</v>
      </c>
      <c r="C136" t="s">
        <v>13</v>
      </c>
      <c r="D136">
        <v>8272</v>
      </c>
      <c r="E136" s="7">
        <v>44316</v>
      </c>
      <c r="F136" t="s">
        <v>228</v>
      </c>
      <c r="G136" t="s">
        <v>16</v>
      </c>
      <c r="H136" s="8">
        <v>-175.98</v>
      </c>
      <c r="I136" s="8">
        <v>3689751.9</v>
      </c>
    </row>
    <row r="137" spans="1:9" ht="14.65" hidden="1" customHeight="1" x14ac:dyDescent="0.25">
      <c r="A137">
        <v>201030401003</v>
      </c>
      <c r="B137" t="s">
        <v>11</v>
      </c>
      <c r="C137" t="s">
        <v>13</v>
      </c>
      <c r="D137">
        <v>8280</v>
      </c>
      <c r="E137" s="7">
        <v>44316</v>
      </c>
      <c r="F137" t="s">
        <v>233</v>
      </c>
      <c r="G137" t="s">
        <v>16</v>
      </c>
      <c r="H137" s="8">
        <v>-15175.68</v>
      </c>
      <c r="I137" s="8">
        <v>3710088.98</v>
      </c>
    </row>
    <row r="138" spans="1:9" ht="14.65" hidden="1" customHeight="1" x14ac:dyDescent="0.25">
      <c r="A138">
        <v>201030401003</v>
      </c>
      <c r="B138" t="s">
        <v>11</v>
      </c>
      <c r="C138" t="s">
        <v>13</v>
      </c>
      <c r="D138">
        <v>8161</v>
      </c>
      <c r="E138" s="7">
        <v>44255</v>
      </c>
      <c r="F138" t="s">
        <v>101</v>
      </c>
      <c r="G138" t="s">
        <v>16</v>
      </c>
      <c r="H138" s="8">
        <v>-5162</v>
      </c>
      <c r="I138" s="8">
        <v>3600501.43</v>
      </c>
    </row>
    <row r="139" spans="1:9" ht="14.65" hidden="1" customHeight="1" x14ac:dyDescent="0.25">
      <c r="A139">
        <v>201030401003</v>
      </c>
      <c r="B139" t="s">
        <v>11</v>
      </c>
      <c r="C139" t="s">
        <v>13</v>
      </c>
      <c r="D139">
        <v>8212</v>
      </c>
      <c r="E139" s="7">
        <v>44286</v>
      </c>
      <c r="F139" t="s">
        <v>152</v>
      </c>
      <c r="G139" t="s">
        <v>16</v>
      </c>
      <c r="H139" s="8">
        <v>-3971.2</v>
      </c>
      <c r="I139" s="8">
        <v>3898651.34</v>
      </c>
    </row>
    <row r="140" spans="1:9" ht="14.65" hidden="1" customHeight="1" x14ac:dyDescent="0.25">
      <c r="A140">
        <v>201030401003</v>
      </c>
      <c r="B140" t="s">
        <v>11</v>
      </c>
      <c r="C140" t="s">
        <v>13</v>
      </c>
      <c r="D140">
        <v>8219</v>
      </c>
      <c r="E140" s="7">
        <v>44286</v>
      </c>
      <c r="F140" t="s">
        <v>148</v>
      </c>
      <c r="G140" t="s">
        <v>16</v>
      </c>
      <c r="H140" s="8">
        <v>-272</v>
      </c>
      <c r="I140" s="8">
        <v>3839413.92</v>
      </c>
    </row>
    <row r="141" spans="1:9" ht="14.65" hidden="1" customHeight="1" x14ac:dyDescent="0.25">
      <c r="A141">
        <v>201030401003</v>
      </c>
      <c r="B141" t="s">
        <v>11</v>
      </c>
      <c r="C141" t="s">
        <v>23</v>
      </c>
      <c r="D141">
        <v>8336</v>
      </c>
      <c r="E141" s="7">
        <v>44204</v>
      </c>
      <c r="F141" t="s">
        <v>26</v>
      </c>
      <c r="G141" t="s">
        <v>16</v>
      </c>
      <c r="H141" s="8">
        <v>-65956.2</v>
      </c>
      <c r="I141" s="8">
        <v>3410248.46</v>
      </c>
    </row>
    <row r="142" spans="1:9" ht="14.65" hidden="1" customHeight="1" x14ac:dyDescent="0.25">
      <c r="A142">
        <v>201030401003</v>
      </c>
      <c r="B142" t="s">
        <v>11</v>
      </c>
      <c r="C142" t="s">
        <v>13</v>
      </c>
      <c r="D142">
        <v>8222</v>
      </c>
      <c r="E142" s="7">
        <v>44286</v>
      </c>
      <c r="F142" t="s">
        <v>145</v>
      </c>
      <c r="G142" t="s">
        <v>16</v>
      </c>
      <c r="H142" s="8">
        <v>-179.44</v>
      </c>
      <c r="I142" s="8">
        <v>3838776.56</v>
      </c>
    </row>
    <row r="143" spans="1:9" ht="14.65" hidden="1" customHeight="1" x14ac:dyDescent="0.25">
      <c r="A143">
        <v>201030401003</v>
      </c>
      <c r="B143" t="s">
        <v>11</v>
      </c>
      <c r="C143" t="s">
        <v>13</v>
      </c>
      <c r="D143">
        <v>8217</v>
      </c>
      <c r="E143" s="7">
        <v>44286</v>
      </c>
      <c r="F143" t="s">
        <v>144</v>
      </c>
      <c r="G143" t="s">
        <v>16</v>
      </c>
      <c r="H143" s="8">
        <v>-4790.26</v>
      </c>
      <c r="I143" s="8">
        <v>3838597.1200000001</v>
      </c>
    </row>
    <row r="144" spans="1:9" ht="14.65" hidden="1" customHeight="1" x14ac:dyDescent="0.25">
      <c r="A144">
        <v>201030401003</v>
      </c>
      <c r="B144" t="s">
        <v>11</v>
      </c>
      <c r="C144" t="s">
        <v>13</v>
      </c>
      <c r="D144">
        <v>8213</v>
      </c>
      <c r="E144" s="7">
        <v>44286</v>
      </c>
      <c r="F144" t="s">
        <v>140</v>
      </c>
      <c r="G144" t="s">
        <v>16</v>
      </c>
      <c r="H144" s="8">
        <v>-375</v>
      </c>
      <c r="I144" s="8">
        <v>3832582.11</v>
      </c>
    </row>
    <row r="145" spans="1:9" ht="14.65" hidden="1" customHeight="1" x14ac:dyDescent="0.25">
      <c r="A145">
        <v>201030401003</v>
      </c>
      <c r="B145" t="s">
        <v>11</v>
      </c>
      <c r="C145" t="s">
        <v>13</v>
      </c>
      <c r="D145">
        <v>8239</v>
      </c>
      <c r="E145" s="7">
        <v>44286</v>
      </c>
      <c r="F145" t="s">
        <v>132</v>
      </c>
      <c r="G145" t="s">
        <v>16</v>
      </c>
      <c r="H145" s="8">
        <v>-3248.66</v>
      </c>
      <c r="I145" s="8">
        <v>3799828.37</v>
      </c>
    </row>
    <row r="146" spans="1:9" ht="14.65" hidden="1" customHeight="1" x14ac:dyDescent="0.25">
      <c r="A146">
        <v>201030401003</v>
      </c>
      <c r="B146" t="s">
        <v>11</v>
      </c>
      <c r="C146" t="s">
        <v>23</v>
      </c>
      <c r="D146">
        <v>8428</v>
      </c>
      <c r="E146" s="7">
        <v>44252</v>
      </c>
      <c r="F146" t="s">
        <v>97</v>
      </c>
      <c r="G146" t="s">
        <v>16</v>
      </c>
      <c r="H146" s="8">
        <v>-102363.65</v>
      </c>
      <c r="I146" s="8">
        <v>3595303.43</v>
      </c>
    </row>
    <row r="147" spans="1:9" ht="14.65" hidden="1" customHeight="1" x14ac:dyDescent="0.25">
      <c r="A147">
        <v>201030401003</v>
      </c>
      <c r="B147" t="s">
        <v>11</v>
      </c>
      <c r="C147" t="s">
        <v>21</v>
      </c>
      <c r="D147">
        <v>48016</v>
      </c>
      <c r="E147" s="7">
        <v>44301</v>
      </c>
      <c r="F147" t="s">
        <v>174</v>
      </c>
      <c r="G147" t="s">
        <v>15</v>
      </c>
      <c r="H147" s="8">
        <v>79</v>
      </c>
      <c r="I147" s="8">
        <v>3889582.48</v>
      </c>
    </row>
    <row r="148" spans="1:9" ht="14.65" customHeight="1" x14ac:dyDescent="0.25">
      <c r="A148">
        <v>201030401003</v>
      </c>
      <c r="B148" t="s">
        <v>11</v>
      </c>
      <c r="C148" t="s">
        <v>46</v>
      </c>
      <c r="D148">
        <v>23253</v>
      </c>
      <c r="E148" s="7">
        <v>44293</v>
      </c>
      <c r="F148" t="s">
        <v>156</v>
      </c>
      <c r="G148" t="s">
        <v>15</v>
      </c>
      <c r="H148" s="8">
        <v>4500</v>
      </c>
      <c r="I148" s="8">
        <v>3910285.64</v>
      </c>
    </row>
    <row r="149" spans="1:9" ht="14.65" customHeight="1" x14ac:dyDescent="0.25">
      <c r="A149">
        <v>201030401003</v>
      </c>
      <c r="B149" t="s">
        <v>11</v>
      </c>
      <c r="C149" t="s">
        <v>46</v>
      </c>
      <c r="D149">
        <v>23254</v>
      </c>
      <c r="E149" s="7">
        <v>44294</v>
      </c>
      <c r="F149" t="s">
        <v>157</v>
      </c>
      <c r="G149" t="s">
        <v>15</v>
      </c>
      <c r="H149" s="8">
        <v>4500</v>
      </c>
      <c r="I149" s="8">
        <v>3905785.64</v>
      </c>
    </row>
    <row r="150" spans="1:9" ht="14.65" customHeight="1" x14ac:dyDescent="0.25">
      <c r="A150">
        <v>201030401003</v>
      </c>
      <c r="B150" t="s">
        <v>11</v>
      </c>
      <c r="C150" t="s">
        <v>46</v>
      </c>
      <c r="D150">
        <v>23257</v>
      </c>
      <c r="E150" s="7">
        <v>44294</v>
      </c>
      <c r="F150" t="s">
        <v>156</v>
      </c>
      <c r="G150" t="s">
        <v>15</v>
      </c>
      <c r="H150" s="8">
        <v>500</v>
      </c>
      <c r="I150" s="8">
        <v>3905285.64</v>
      </c>
    </row>
    <row r="151" spans="1:9" ht="14.65" hidden="1" customHeight="1" x14ac:dyDescent="0.25">
      <c r="A151">
        <v>201030401003</v>
      </c>
      <c r="B151" t="s">
        <v>11</v>
      </c>
      <c r="C151" t="s">
        <v>158</v>
      </c>
      <c r="D151">
        <v>9861</v>
      </c>
      <c r="E151" s="7">
        <v>44294</v>
      </c>
      <c r="F151" t="s">
        <v>159</v>
      </c>
      <c r="G151" t="s">
        <v>16</v>
      </c>
      <c r="H151" s="8">
        <v>-1279</v>
      </c>
      <c r="I151" s="8">
        <v>3906564.64</v>
      </c>
    </row>
    <row r="152" spans="1:9" ht="14.65" hidden="1" customHeight="1" x14ac:dyDescent="0.25">
      <c r="A152">
        <v>201030401003</v>
      </c>
      <c r="B152" t="s">
        <v>11</v>
      </c>
      <c r="C152" t="s">
        <v>158</v>
      </c>
      <c r="D152">
        <v>9861</v>
      </c>
      <c r="E152" s="7">
        <v>44294</v>
      </c>
      <c r="F152" t="s">
        <v>160</v>
      </c>
      <c r="G152" t="s">
        <v>16</v>
      </c>
      <c r="H152" s="8">
        <v>-2.75</v>
      </c>
      <c r="I152" s="8">
        <v>3906567.39</v>
      </c>
    </row>
    <row r="153" spans="1:9" ht="14.65" customHeight="1" x14ac:dyDescent="0.25">
      <c r="A153">
        <v>201030401003</v>
      </c>
      <c r="B153" t="s">
        <v>11</v>
      </c>
      <c r="C153" t="s">
        <v>46</v>
      </c>
      <c r="D153">
        <v>23302</v>
      </c>
      <c r="E153" s="7">
        <v>44295</v>
      </c>
      <c r="F153" t="s">
        <v>157</v>
      </c>
      <c r="G153" t="s">
        <v>15</v>
      </c>
      <c r="H153" s="8">
        <v>4500</v>
      </c>
      <c r="I153" s="8">
        <v>3902067.39</v>
      </c>
    </row>
    <row r="154" spans="1:9" ht="14.65" customHeight="1" x14ac:dyDescent="0.25">
      <c r="A154">
        <v>201030401003</v>
      </c>
      <c r="B154" t="s">
        <v>11</v>
      </c>
      <c r="C154" t="s">
        <v>46</v>
      </c>
      <c r="D154">
        <v>23303</v>
      </c>
      <c r="E154" s="7">
        <v>44295</v>
      </c>
      <c r="F154" t="s">
        <v>161</v>
      </c>
      <c r="G154" t="s">
        <v>15</v>
      </c>
      <c r="H154" s="8">
        <v>43.62</v>
      </c>
      <c r="I154" s="8">
        <v>3902023.77</v>
      </c>
    </row>
    <row r="155" spans="1:9" ht="14.65" customHeight="1" x14ac:dyDescent="0.25">
      <c r="A155">
        <v>201030401003</v>
      </c>
      <c r="B155" t="s">
        <v>11</v>
      </c>
      <c r="C155" t="s">
        <v>46</v>
      </c>
      <c r="D155">
        <v>23312</v>
      </c>
      <c r="E155" s="7">
        <v>44299</v>
      </c>
      <c r="F155" t="s">
        <v>156</v>
      </c>
      <c r="G155" t="s">
        <v>15</v>
      </c>
      <c r="H155" s="8">
        <v>4500</v>
      </c>
      <c r="I155" s="8">
        <v>3897523.77</v>
      </c>
    </row>
    <row r="156" spans="1:9" ht="14.65" hidden="1" customHeight="1" x14ac:dyDescent="0.25">
      <c r="A156">
        <v>201030401003</v>
      </c>
      <c r="B156" t="s">
        <v>11</v>
      </c>
      <c r="C156" t="s">
        <v>21</v>
      </c>
      <c r="D156">
        <v>48003</v>
      </c>
      <c r="E156" s="7">
        <v>44301</v>
      </c>
      <c r="F156" t="s">
        <v>178</v>
      </c>
      <c r="G156" t="s">
        <v>15</v>
      </c>
      <c r="H156" s="8">
        <v>453.6</v>
      </c>
      <c r="I156" s="8">
        <v>3875660.3</v>
      </c>
    </row>
    <row r="157" spans="1:9" ht="14.65" customHeight="1" x14ac:dyDescent="0.25">
      <c r="A157">
        <v>201030401003</v>
      </c>
      <c r="B157" t="s">
        <v>11</v>
      </c>
      <c r="C157" t="s">
        <v>46</v>
      </c>
      <c r="D157">
        <v>23308</v>
      </c>
      <c r="E157" s="7">
        <v>44299</v>
      </c>
      <c r="F157" t="s">
        <v>163</v>
      </c>
      <c r="G157" t="s">
        <v>15</v>
      </c>
      <c r="H157" s="8">
        <v>4500</v>
      </c>
      <c r="I157" s="8">
        <v>3892751.77</v>
      </c>
    </row>
    <row r="158" spans="1:9" ht="14.65" hidden="1" customHeight="1" x14ac:dyDescent="0.25">
      <c r="A158">
        <v>201030401003</v>
      </c>
      <c r="B158" t="s">
        <v>11</v>
      </c>
      <c r="C158" t="s">
        <v>21</v>
      </c>
      <c r="D158">
        <v>47996</v>
      </c>
      <c r="E158" s="7">
        <v>44301</v>
      </c>
      <c r="F158" t="s">
        <v>176</v>
      </c>
      <c r="G158" t="s">
        <v>15</v>
      </c>
      <c r="H158" s="8">
        <v>207.12</v>
      </c>
      <c r="I158" s="8">
        <v>3880613.9</v>
      </c>
    </row>
    <row r="159" spans="1:9" ht="14.65" hidden="1" customHeight="1" x14ac:dyDescent="0.25">
      <c r="A159">
        <v>201030401003</v>
      </c>
      <c r="B159" t="s">
        <v>11</v>
      </c>
      <c r="C159" t="s">
        <v>21</v>
      </c>
      <c r="D159">
        <v>48177</v>
      </c>
      <c r="E159" s="7">
        <v>44312</v>
      </c>
      <c r="F159" t="s">
        <v>187</v>
      </c>
      <c r="G159" t="s">
        <v>15</v>
      </c>
      <c r="H159" s="8">
        <v>2190</v>
      </c>
      <c r="I159" s="8">
        <v>3849845.34</v>
      </c>
    </row>
    <row r="160" spans="1:9" ht="14.65" hidden="1" customHeight="1" x14ac:dyDescent="0.25">
      <c r="A160">
        <v>201030401003</v>
      </c>
      <c r="B160" t="s">
        <v>11</v>
      </c>
      <c r="C160" t="s">
        <v>21</v>
      </c>
      <c r="D160">
        <v>47944</v>
      </c>
      <c r="E160" s="7">
        <v>44299</v>
      </c>
      <c r="F160" t="s">
        <v>164</v>
      </c>
      <c r="G160" t="s">
        <v>15</v>
      </c>
      <c r="H160" s="8">
        <v>943.5</v>
      </c>
      <c r="I160" s="8">
        <v>3891808.27</v>
      </c>
    </row>
    <row r="161" spans="1:9" ht="14.65" hidden="1" customHeight="1" x14ac:dyDescent="0.25">
      <c r="A161">
        <v>201030401003</v>
      </c>
      <c r="B161" t="s">
        <v>11</v>
      </c>
      <c r="C161" t="s">
        <v>21</v>
      </c>
      <c r="D161">
        <v>47943</v>
      </c>
      <c r="E161" s="7">
        <v>44299</v>
      </c>
      <c r="F161" t="s">
        <v>167</v>
      </c>
      <c r="G161" t="s">
        <v>15</v>
      </c>
      <c r="H161" s="8">
        <v>728</v>
      </c>
      <c r="I161" s="8">
        <v>3889933.07</v>
      </c>
    </row>
    <row r="162" spans="1:9" ht="14.65" hidden="1" customHeight="1" x14ac:dyDescent="0.25">
      <c r="A162">
        <v>201030401003</v>
      </c>
      <c r="B162" t="s">
        <v>11</v>
      </c>
      <c r="C162" t="s">
        <v>21</v>
      </c>
      <c r="D162">
        <v>47942</v>
      </c>
      <c r="E162" s="7">
        <v>44299</v>
      </c>
      <c r="F162" t="s">
        <v>166</v>
      </c>
      <c r="G162" t="s">
        <v>15</v>
      </c>
      <c r="H162" s="8">
        <v>875.2</v>
      </c>
      <c r="I162" s="8">
        <v>3890661.07</v>
      </c>
    </row>
    <row r="163" spans="1:9" ht="14.65" hidden="1" customHeight="1" x14ac:dyDescent="0.25">
      <c r="A163">
        <v>201030401003</v>
      </c>
      <c r="B163" t="s">
        <v>11</v>
      </c>
      <c r="C163" t="s">
        <v>21</v>
      </c>
      <c r="D163">
        <v>48044</v>
      </c>
      <c r="E163" s="7">
        <v>44305</v>
      </c>
      <c r="F163" t="s">
        <v>182</v>
      </c>
      <c r="G163" t="s">
        <v>15</v>
      </c>
      <c r="H163" s="8">
        <v>20385.25</v>
      </c>
      <c r="I163" s="8">
        <v>3845986.44</v>
      </c>
    </row>
    <row r="164" spans="1:9" ht="14.65" hidden="1" customHeight="1" x14ac:dyDescent="0.25">
      <c r="A164">
        <v>201030401003</v>
      </c>
      <c r="B164" t="s">
        <v>11</v>
      </c>
      <c r="C164" t="s">
        <v>13</v>
      </c>
      <c r="D164">
        <v>8257</v>
      </c>
      <c r="E164" s="7">
        <v>44197</v>
      </c>
      <c r="F164" t="s">
        <v>14</v>
      </c>
      <c r="G164" t="s">
        <v>15</v>
      </c>
      <c r="H164" s="8">
        <v>43191.4</v>
      </c>
      <c r="I164" s="8">
        <v>3223734.14</v>
      </c>
    </row>
    <row r="165" spans="1:9" ht="14.65" hidden="1" customHeight="1" x14ac:dyDescent="0.25">
      <c r="A165">
        <v>201030401003</v>
      </c>
      <c r="B165" t="s">
        <v>11</v>
      </c>
      <c r="C165" t="s">
        <v>21</v>
      </c>
      <c r="D165">
        <v>48073</v>
      </c>
      <c r="E165" s="7">
        <v>44306</v>
      </c>
      <c r="F165" t="s">
        <v>183</v>
      </c>
      <c r="G165" t="s">
        <v>15</v>
      </c>
      <c r="H165" s="8">
        <v>3248.66</v>
      </c>
      <c r="I165" s="8">
        <v>3838237.78</v>
      </c>
    </row>
    <row r="166" spans="1:9" ht="14.65" hidden="1" customHeight="1" x14ac:dyDescent="0.25">
      <c r="A166">
        <v>201030401003</v>
      </c>
      <c r="B166" t="s">
        <v>11</v>
      </c>
      <c r="C166" t="s">
        <v>69</v>
      </c>
      <c r="D166">
        <v>210401</v>
      </c>
      <c r="E166" s="7">
        <v>44301</v>
      </c>
      <c r="F166" t="s">
        <v>172</v>
      </c>
      <c r="G166" t="s">
        <v>16</v>
      </c>
      <c r="H166" s="8">
        <v>-25</v>
      </c>
      <c r="I166" s="8">
        <v>3889391.45</v>
      </c>
    </row>
    <row r="167" spans="1:9" ht="14.65" hidden="1" customHeight="1" x14ac:dyDescent="0.25">
      <c r="A167">
        <v>201030401003</v>
      </c>
      <c r="B167" t="s">
        <v>11</v>
      </c>
      <c r="C167" t="s">
        <v>69</v>
      </c>
      <c r="D167">
        <v>210401</v>
      </c>
      <c r="E167" s="7">
        <v>44301</v>
      </c>
      <c r="F167" t="s">
        <v>173</v>
      </c>
      <c r="G167" t="s">
        <v>16</v>
      </c>
      <c r="H167" s="8">
        <v>-270.02999999999997</v>
      </c>
      <c r="I167" s="8">
        <v>3889661.48</v>
      </c>
    </row>
    <row r="168" spans="1:9" ht="14.65" hidden="1" customHeight="1" x14ac:dyDescent="0.25">
      <c r="A168">
        <v>201030401003</v>
      </c>
      <c r="B168" t="s">
        <v>11</v>
      </c>
      <c r="C168" t="s">
        <v>21</v>
      </c>
      <c r="D168">
        <v>48043</v>
      </c>
      <c r="E168" s="7">
        <v>44305</v>
      </c>
      <c r="F168" t="s">
        <v>181</v>
      </c>
      <c r="G168" t="s">
        <v>15</v>
      </c>
      <c r="H168" s="8">
        <v>1177</v>
      </c>
      <c r="I168" s="8">
        <v>3866371.69</v>
      </c>
    </row>
    <row r="169" spans="1:9" ht="14.65" hidden="1" customHeight="1" x14ac:dyDescent="0.25">
      <c r="A169">
        <v>201030401003</v>
      </c>
      <c r="B169" t="s">
        <v>11</v>
      </c>
      <c r="C169" t="s">
        <v>21</v>
      </c>
      <c r="D169">
        <v>48045</v>
      </c>
      <c r="E169" s="7">
        <v>44305</v>
      </c>
      <c r="F169" t="s">
        <v>179</v>
      </c>
      <c r="G169" t="s">
        <v>15</v>
      </c>
      <c r="H169" s="8">
        <v>411.61</v>
      </c>
      <c r="I169" s="8">
        <v>3870748.69</v>
      </c>
    </row>
    <row r="170" spans="1:9" ht="14.65" hidden="1" customHeight="1" x14ac:dyDescent="0.25">
      <c r="A170">
        <v>201030401003</v>
      </c>
      <c r="B170" t="s">
        <v>11</v>
      </c>
      <c r="C170" t="s">
        <v>21</v>
      </c>
      <c r="D170">
        <v>48540</v>
      </c>
      <c r="E170" s="7">
        <v>44334</v>
      </c>
      <c r="F170" t="s">
        <v>251</v>
      </c>
      <c r="G170" t="s">
        <v>15</v>
      </c>
      <c r="H170" s="8">
        <v>1335</v>
      </c>
      <c r="I170" s="8">
        <v>3725173.43</v>
      </c>
    </row>
    <row r="171" spans="1:9" ht="14.65" hidden="1" customHeight="1" x14ac:dyDescent="0.25">
      <c r="A171">
        <v>201030401003</v>
      </c>
      <c r="B171" t="s">
        <v>11</v>
      </c>
      <c r="C171" t="s">
        <v>21</v>
      </c>
      <c r="D171">
        <v>48544</v>
      </c>
      <c r="E171" s="7">
        <v>44334</v>
      </c>
      <c r="F171" t="s">
        <v>253</v>
      </c>
      <c r="G171" t="s">
        <v>15</v>
      </c>
      <c r="H171" s="8">
        <v>627.11</v>
      </c>
      <c r="I171" s="8">
        <v>3724654.91</v>
      </c>
    </row>
    <row r="172" spans="1:9" ht="14.65" customHeight="1" x14ac:dyDescent="0.25">
      <c r="A172">
        <v>201030401003</v>
      </c>
      <c r="B172" t="s">
        <v>11</v>
      </c>
      <c r="C172" t="s">
        <v>46</v>
      </c>
      <c r="D172">
        <v>23318</v>
      </c>
      <c r="E172" s="7">
        <v>44301</v>
      </c>
      <c r="F172" t="s">
        <v>177</v>
      </c>
      <c r="G172" t="s">
        <v>15</v>
      </c>
      <c r="H172" s="8">
        <v>4500</v>
      </c>
      <c r="I172" s="8">
        <v>3876113.9</v>
      </c>
    </row>
    <row r="173" spans="1:9" ht="14.65" hidden="1" customHeight="1" x14ac:dyDescent="0.25">
      <c r="A173">
        <v>201030401003</v>
      </c>
      <c r="B173" t="s">
        <v>11</v>
      </c>
      <c r="C173" t="s">
        <v>21</v>
      </c>
      <c r="D173">
        <v>48502</v>
      </c>
      <c r="E173" s="7">
        <v>44330</v>
      </c>
      <c r="F173" t="s">
        <v>244</v>
      </c>
      <c r="G173" t="s">
        <v>15</v>
      </c>
      <c r="H173" s="8">
        <v>68.12</v>
      </c>
      <c r="I173" s="8">
        <v>3719369.45</v>
      </c>
    </row>
    <row r="174" spans="1:9" ht="14.65" customHeight="1" x14ac:dyDescent="0.25">
      <c r="A174">
        <v>201030401003</v>
      </c>
      <c r="B174" t="s">
        <v>11</v>
      </c>
      <c r="C174" t="s">
        <v>46</v>
      </c>
      <c r="D174">
        <v>23344</v>
      </c>
      <c r="E174" s="7">
        <v>44305</v>
      </c>
      <c r="F174" t="s">
        <v>163</v>
      </c>
      <c r="G174" t="s">
        <v>15</v>
      </c>
      <c r="H174" s="8">
        <v>4500</v>
      </c>
      <c r="I174" s="8">
        <v>3871160.3</v>
      </c>
    </row>
    <row r="175" spans="1:9" ht="14.65" hidden="1" customHeight="1" x14ac:dyDescent="0.25">
      <c r="A175">
        <v>201030401003</v>
      </c>
      <c r="B175" t="s">
        <v>11</v>
      </c>
      <c r="C175" t="s">
        <v>21</v>
      </c>
      <c r="D175">
        <v>48412</v>
      </c>
      <c r="E175" s="7">
        <v>44323</v>
      </c>
      <c r="F175" t="s">
        <v>237</v>
      </c>
      <c r="G175" t="s">
        <v>15</v>
      </c>
      <c r="H175" s="8">
        <v>175.98</v>
      </c>
      <c r="I175" s="8">
        <v>3724049.28</v>
      </c>
    </row>
    <row r="176" spans="1:9" ht="14.65" customHeight="1" x14ac:dyDescent="0.25">
      <c r="A176">
        <v>201030401003</v>
      </c>
      <c r="B176" t="s">
        <v>11</v>
      </c>
      <c r="C176" t="s">
        <v>46</v>
      </c>
      <c r="D176">
        <v>23347</v>
      </c>
      <c r="E176" s="7">
        <v>44305</v>
      </c>
      <c r="F176" t="s">
        <v>180</v>
      </c>
      <c r="G176" t="s">
        <v>15</v>
      </c>
      <c r="H176" s="8">
        <v>3200</v>
      </c>
      <c r="I176" s="8">
        <v>3867548.69</v>
      </c>
    </row>
    <row r="177" spans="1:9" ht="14.65" hidden="1" customHeight="1" x14ac:dyDescent="0.25">
      <c r="A177">
        <v>201030401003</v>
      </c>
      <c r="B177" t="s">
        <v>11</v>
      </c>
      <c r="C177" t="s">
        <v>21</v>
      </c>
      <c r="D177">
        <v>48392</v>
      </c>
      <c r="E177" s="7">
        <v>44322</v>
      </c>
      <c r="F177" t="s">
        <v>236</v>
      </c>
      <c r="G177" t="s">
        <v>15</v>
      </c>
      <c r="H177" s="8">
        <v>15175.68</v>
      </c>
      <c r="I177" s="8">
        <v>3724225.26</v>
      </c>
    </row>
    <row r="178" spans="1:9" ht="14.65" hidden="1" customHeight="1" x14ac:dyDescent="0.25">
      <c r="A178">
        <v>201030401003</v>
      </c>
      <c r="B178" t="s">
        <v>11</v>
      </c>
      <c r="C178" t="s">
        <v>21</v>
      </c>
      <c r="D178">
        <v>48665</v>
      </c>
      <c r="E178" s="7">
        <v>44344</v>
      </c>
      <c r="F178" t="s">
        <v>255</v>
      </c>
      <c r="G178" t="s">
        <v>15</v>
      </c>
      <c r="H178" s="8">
        <v>3285</v>
      </c>
      <c r="I178" s="8">
        <v>3721441.17</v>
      </c>
    </row>
    <row r="179" spans="1:9" ht="14.65" customHeight="1" x14ac:dyDescent="0.25">
      <c r="A179">
        <v>201030401003</v>
      </c>
      <c r="B179" t="s">
        <v>11</v>
      </c>
      <c r="C179" t="s">
        <v>46</v>
      </c>
      <c r="D179">
        <v>23348</v>
      </c>
      <c r="E179" s="7">
        <v>44306</v>
      </c>
      <c r="F179" t="s">
        <v>157</v>
      </c>
      <c r="G179" t="s">
        <v>15</v>
      </c>
      <c r="H179" s="8">
        <v>4500</v>
      </c>
      <c r="I179" s="8">
        <v>3841486.44</v>
      </c>
    </row>
    <row r="180" spans="1:9" ht="14.65" hidden="1" customHeight="1" x14ac:dyDescent="0.25">
      <c r="A180">
        <v>201030401003</v>
      </c>
      <c r="B180" t="s">
        <v>11</v>
      </c>
      <c r="C180" t="s">
        <v>21</v>
      </c>
      <c r="D180">
        <v>46908</v>
      </c>
      <c r="E180" s="7">
        <v>44231</v>
      </c>
      <c r="F180" t="s">
        <v>80</v>
      </c>
      <c r="G180" t="s">
        <v>15</v>
      </c>
      <c r="H180" s="8">
        <v>1261</v>
      </c>
      <c r="I180" s="8">
        <v>3469546.79</v>
      </c>
    </row>
    <row r="181" spans="1:9" ht="14.65" customHeight="1" x14ac:dyDescent="0.25">
      <c r="A181">
        <v>201030401003</v>
      </c>
      <c r="B181" t="s">
        <v>11</v>
      </c>
      <c r="C181" t="s">
        <v>46</v>
      </c>
      <c r="D181">
        <v>23353</v>
      </c>
      <c r="E181" s="7">
        <v>44307</v>
      </c>
      <c r="F181" t="s">
        <v>157</v>
      </c>
      <c r="G181" t="s">
        <v>15</v>
      </c>
      <c r="H181" s="8">
        <v>4500</v>
      </c>
      <c r="I181" s="8">
        <v>3833737.78</v>
      </c>
    </row>
    <row r="182" spans="1:9" ht="14.65" hidden="1" customHeight="1" x14ac:dyDescent="0.25">
      <c r="A182">
        <v>201030401003</v>
      </c>
      <c r="B182" t="s">
        <v>11</v>
      </c>
      <c r="C182" t="s">
        <v>13</v>
      </c>
      <c r="D182">
        <v>8257</v>
      </c>
      <c r="E182" s="7">
        <v>44197</v>
      </c>
      <c r="F182" t="s">
        <v>14</v>
      </c>
      <c r="G182" t="s">
        <v>16</v>
      </c>
      <c r="H182" s="8">
        <v>-43191.4</v>
      </c>
      <c r="I182" s="8">
        <v>3266925.54</v>
      </c>
    </row>
    <row r="183" spans="1:9" ht="14.65" hidden="1" customHeight="1" x14ac:dyDescent="0.25">
      <c r="A183">
        <v>201030401003</v>
      </c>
      <c r="B183" t="s">
        <v>11</v>
      </c>
      <c r="C183" t="s">
        <v>13</v>
      </c>
      <c r="D183">
        <v>8253</v>
      </c>
      <c r="E183" s="7">
        <v>44197</v>
      </c>
      <c r="F183" t="s">
        <v>19</v>
      </c>
      <c r="G183" t="s">
        <v>15</v>
      </c>
      <c r="H183" s="8">
        <v>0.01</v>
      </c>
      <c r="I183" s="8">
        <v>3266325.53</v>
      </c>
    </row>
    <row r="184" spans="1:9" ht="14.65" customHeight="1" x14ac:dyDescent="0.25">
      <c r="A184">
        <v>201030401003</v>
      </c>
      <c r="B184" t="s">
        <v>11</v>
      </c>
      <c r="C184" t="s">
        <v>46</v>
      </c>
      <c r="D184">
        <v>23356</v>
      </c>
      <c r="E184" s="7">
        <v>44308</v>
      </c>
      <c r="F184" t="s">
        <v>157</v>
      </c>
      <c r="G184" t="s">
        <v>15</v>
      </c>
      <c r="H184" s="8">
        <v>4500</v>
      </c>
      <c r="I184" s="8">
        <v>3829388.14</v>
      </c>
    </row>
    <row r="185" spans="1:9" ht="14.65" hidden="1" customHeight="1" x14ac:dyDescent="0.25">
      <c r="A185">
        <v>201030401003</v>
      </c>
      <c r="B185" t="s">
        <v>11</v>
      </c>
      <c r="C185" t="s">
        <v>23</v>
      </c>
      <c r="D185">
        <v>8427</v>
      </c>
      <c r="E185" s="7">
        <v>44252</v>
      </c>
      <c r="F185" t="s">
        <v>96</v>
      </c>
      <c r="G185" t="s">
        <v>16</v>
      </c>
      <c r="H185" s="8">
        <v>-14714.16</v>
      </c>
      <c r="I185" s="8">
        <v>3492939.78</v>
      </c>
    </row>
    <row r="186" spans="1:9" ht="14.65" customHeight="1" x14ac:dyDescent="0.25">
      <c r="A186">
        <v>201030401003</v>
      </c>
      <c r="B186" t="s">
        <v>11</v>
      </c>
      <c r="C186" t="s">
        <v>46</v>
      </c>
      <c r="D186">
        <v>23362</v>
      </c>
      <c r="E186" s="7">
        <v>44309</v>
      </c>
      <c r="F186" t="s">
        <v>157</v>
      </c>
      <c r="G186" t="s">
        <v>15</v>
      </c>
      <c r="H186" s="8">
        <v>4500</v>
      </c>
      <c r="I186" s="8">
        <v>3856535.34</v>
      </c>
    </row>
    <row r="187" spans="1:9" ht="14.65" customHeight="1" x14ac:dyDescent="0.25">
      <c r="A187">
        <v>201030401003</v>
      </c>
      <c r="B187" t="s">
        <v>11</v>
      </c>
      <c r="C187" t="s">
        <v>46</v>
      </c>
      <c r="D187">
        <v>23364</v>
      </c>
      <c r="E187" s="7">
        <v>44312</v>
      </c>
      <c r="F187" t="s">
        <v>156</v>
      </c>
      <c r="G187" t="s">
        <v>15</v>
      </c>
      <c r="H187" s="8">
        <v>4500</v>
      </c>
      <c r="I187" s="8">
        <v>3852035.34</v>
      </c>
    </row>
    <row r="188" spans="1:9" ht="14.65" hidden="1" customHeight="1" x14ac:dyDescent="0.25">
      <c r="A188">
        <v>201030401003</v>
      </c>
      <c r="B188" t="s">
        <v>11</v>
      </c>
      <c r="C188" t="s">
        <v>21</v>
      </c>
      <c r="D188">
        <v>46905</v>
      </c>
      <c r="E188" s="7">
        <v>44231</v>
      </c>
      <c r="F188" t="s">
        <v>78</v>
      </c>
      <c r="G188" t="s">
        <v>15</v>
      </c>
      <c r="H188" s="8">
        <v>91.84</v>
      </c>
      <c r="I188" s="8">
        <v>3471814.04</v>
      </c>
    </row>
    <row r="189" spans="1:9" ht="14.65" hidden="1" customHeight="1" x14ac:dyDescent="0.25">
      <c r="A189">
        <v>201030401003</v>
      </c>
      <c r="B189" t="s">
        <v>11</v>
      </c>
      <c r="C189" t="s">
        <v>21</v>
      </c>
      <c r="D189">
        <v>46905</v>
      </c>
      <c r="E189" s="7">
        <v>44231</v>
      </c>
      <c r="F189" t="s">
        <v>78</v>
      </c>
      <c r="G189" t="s">
        <v>15</v>
      </c>
      <c r="H189" s="8">
        <v>130.62</v>
      </c>
      <c r="I189" s="8">
        <v>3471683.42</v>
      </c>
    </row>
    <row r="190" spans="1:9" ht="14.65" hidden="1" customHeight="1" x14ac:dyDescent="0.25">
      <c r="A190">
        <v>201030401003</v>
      </c>
      <c r="B190" t="s">
        <v>11</v>
      </c>
      <c r="C190" t="s">
        <v>21</v>
      </c>
      <c r="D190">
        <v>46905</v>
      </c>
      <c r="E190" s="7">
        <v>44231</v>
      </c>
      <c r="F190" t="s">
        <v>78</v>
      </c>
      <c r="G190" t="s">
        <v>15</v>
      </c>
      <c r="H190" s="8">
        <v>77.38</v>
      </c>
      <c r="I190" s="8">
        <v>3471606.04</v>
      </c>
    </row>
    <row r="191" spans="1:9" ht="14.65" hidden="1" customHeight="1" x14ac:dyDescent="0.25">
      <c r="A191">
        <v>201030401003</v>
      </c>
      <c r="B191" t="s">
        <v>11</v>
      </c>
      <c r="C191" t="s">
        <v>21</v>
      </c>
      <c r="D191">
        <v>46905</v>
      </c>
      <c r="E191" s="7">
        <v>44231</v>
      </c>
      <c r="F191" t="s">
        <v>78</v>
      </c>
      <c r="G191" t="s">
        <v>15</v>
      </c>
      <c r="H191" s="8">
        <v>254.25</v>
      </c>
      <c r="I191" s="8">
        <v>3471351.79</v>
      </c>
    </row>
    <row r="192" spans="1:9" ht="14.65" hidden="1" customHeight="1" x14ac:dyDescent="0.25">
      <c r="A192">
        <v>201030401003</v>
      </c>
      <c r="B192" t="s">
        <v>11</v>
      </c>
      <c r="C192" t="s">
        <v>21</v>
      </c>
      <c r="D192">
        <v>46904</v>
      </c>
      <c r="E192" s="7">
        <v>44231</v>
      </c>
      <c r="F192" t="s">
        <v>77</v>
      </c>
      <c r="G192" t="s">
        <v>15</v>
      </c>
      <c r="H192" s="8">
        <v>156.11000000000001</v>
      </c>
      <c r="I192" s="8">
        <v>3471905.88</v>
      </c>
    </row>
    <row r="193" spans="1:9" ht="14.65" hidden="1" customHeight="1" x14ac:dyDescent="0.25">
      <c r="A193">
        <v>201030401003</v>
      </c>
      <c r="B193" t="s">
        <v>11</v>
      </c>
      <c r="C193" t="s">
        <v>21</v>
      </c>
      <c r="D193">
        <v>46907</v>
      </c>
      <c r="E193" s="7">
        <v>44231</v>
      </c>
      <c r="F193" t="s">
        <v>79</v>
      </c>
      <c r="G193" t="s">
        <v>15</v>
      </c>
      <c r="H193" s="8">
        <v>272</v>
      </c>
      <c r="I193" s="8">
        <v>3471079.79</v>
      </c>
    </row>
    <row r="194" spans="1:9" ht="14.65" hidden="1" customHeight="1" x14ac:dyDescent="0.25">
      <c r="A194">
        <v>201030401003</v>
      </c>
      <c r="B194" t="s">
        <v>11</v>
      </c>
      <c r="C194" t="s">
        <v>21</v>
      </c>
      <c r="D194">
        <v>46907</v>
      </c>
      <c r="E194" s="7">
        <v>44231</v>
      </c>
      <c r="F194" t="s">
        <v>79</v>
      </c>
      <c r="G194" t="s">
        <v>15</v>
      </c>
      <c r="H194" s="8">
        <v>272</v>
      </c>
      <c r="I194" s="8">
        <v>3470807.79</v>
      </c>
    </row>
    <row r="195" spans="1:9" ht="14.65" hidden="1" customHeight="1" x14ac:dyDescent="0.25">
      <c r="A195">
        <v>201030401003</v>
      </c>
      <c r="B195" t="s">
        <v>11</v>
      </c>
      <c r="C195" t="s">
        <v>21</v>
      </c>
      <c r="D195">
        <v>48986</v>
      </c>
      <c r="E195" s="7">
        <v>44365</v>
      </c>
      <c r="F195" t="s">
        <v>305</v>
      </c>
      <c r="G195" t="s">
        <v>15</v>
      </c>
      <c r="H195" s="8">
        <v>6381.6</v>
      </c>
      <c r="I195" s="8">
        <v>3675631</v>
      </c>
    </row>
    <row r="196" spans="1:9" ht="14.65" hidden="1" customHeight="1" x14ac:dyDescent="0.25">
      <c r="A196">
        <v>201030401003</v>
      </c>
      <c r="B196" t="s">
        <v>11</v>
      </c>
      <c r="C196" t="s">
        <v>21</v>
      </c>
      <c r="D196">
        <v>48857</v>
      </c>
      <c r="E196" s="7">
        <v>44356</v>
      </c>
      <c r="F196" t="s">
        <v>281</v>
      </c>
      <c r="G196" t="s">
        <v>15</v>
      </c>
      <c r="H196" s="8">
        <v>272</v>
      </c>
      <c r="I196" s="8">
        <v>3740328.48</v>
      </c>
    </row>
    <row r="197" spans="1:9" ht="14.65" hidden="1" customHeight="1" x14ac:dyDescent="0.25">
      <c r="A197">
        <v>201030401003</v>
      </c>
      <c r="B197" t="s">
        <v>11</v>
      </c>
      <c r="C197" t="s">
        <v>21</v>
      </c>
      <c r="D197">
        <v>48858</v>
      </c>
      <c r="E197" s="7">
        <v>44356</v>
      </c>
      <c r="F197" t="s">
        <v>283</v>
      </c>
      <c r="G197" t="s">
        <v>15</v>
      </c>
      <c r="H197" s="8">
        <v>272</v>
      </c>
      <c r="I197" s="8">
        <v>3725956.48</v>
      </c>
    </row>
    <row r="198" spans="1:9" ht="14.65" hidden="1" customHeight="1" x14ac:dyDescent="0.25">
      <c r="A198">
        <v>201030401003</v>
      </c>
      <c r="B198" t="s">
        <v>11</v>
      </c>
      <c r="C198" t="s">
        <v>21</v>
      </c>
      <c r="D198">
        <v>49094</v>
      </c>
      <c r="E198" s="7">
        <v>44371</v>
      </c>
      <c r="F198" t="s">
        <v>313</v>
      </c>
      <c r="G198" t="s">
        <v>15</v>
      </c>
      <c r="H198" s="8">
        <v>480</v>
      </c>
      <c r="I198" s="8">
        <v>3733438.5</v>
      </c>
    </row>
    <row r="199" spans="1:9" ht="14.65" hidden="1" customHeight="1" x14ac:dyDescent="0.25">
      <c r="A199">
        <v>201030401003</v>
      </c>
      <c r="B199" t="s">
        <v>11</v>
      </c>
      <c r="C199" t="s">
        <v>21</v>
      </c>
      <c r="D199">
        <v>48978</v>
      </c>
      <c r="E199" s="7">
        <v>44364</v>
      </c>
      <c r="F199" t="s">
        <v>297</v>
      </c>
      <c r="G199" t="s">
        <v>15</v>
      </c>
      <c r="H199" s="8">
        <v>496</v>
      </c>
      <c r="I199" s="8">
        <v>3690370.68</v>
      </c>
    </row>
    <row r="200" spans="1:9" ht="14.65" hidden="1" customHeight="1" x14ac:dyDescent="0.25">
      <c r="A200">
        <v>201030401003</v>
      </c>
      <c r="B200" t="s">
        <v>11</v>
      </c>
      <c r="C200" t="s">
        <v>21</v>
      </c>
      <c r="D200">
        <v>48979</v>
      </c>
      <c r="E200" s="7">
        <v>44364</v>
      </c>
      <c r="F200" t="s">
        <v>298</v>
      </c>
      <c r="G200" t="s">
        <v>15</v>
      </c>
      <c r="H200" s="8">
        <v>9.02</v>
      </c>
      <c r="I200" s="8">
        <v>3690361.66</v>
      </c>
    </row>
    <row r="201" spans="1:9" ht="14.65" hidden="1" customHeight="1" x14ac:dyDescent="0.25">
      <c r="A201">
        <v>201030401003</v>
      </c>
      <c r="B201" t="s">
        <v>11</v>
      </c>
      <c r="C201" t="s">
        <v>21</v>
      </c>
      <c r="D201">
        <v>48989</v>
      </c>
      <c r="E201" s="7">
        <v>44365</v>
      </c>
      <c r="F201" t="s">
        <v>301</v>
      </c>
      <c r="G201" t="s">
        <v>15</v>
      </c>
      <c r="H201" s="8">
        <v>49.81</v>
      </c>
      <c r="I201" s="8">
        <v>3681214.6</v>
      </c>
    </row>
    <row r="202" spans="1:9" ht="14.65" hidden="1" customHeight="1" x14ac:dyDescent="0.25">
      <c r="A202">
        <v>201030401003</v>
      </c>
      <c r="B202" t="s">
        <v>11</v>
      </c>
      <c r="C202" t="s">
        <v>21</v>
      </c>
      <c r="D202">
        <v>48853</v>
      </c>
      <c r="E202" s="7">
        <v>44355</v>
      </c>
      <c r="F202" t="s">
        <v>277</v>
      </c>
      <c r="G202" t="s">
        <v>15</v>
      </c>
      <c r="H202" s="8">
        <v>126.48</v>
      </c>
      <c r="I202" s="8">
        <v>3746623.48</v>
      </c>
    </row>
    <row r="203" spans="1:9" ht="14.65" hidden="1" customHeight="1" x14ac:dyDescent="0.25">
      <c r="A203">
        <v>201030401003</v>
      </c>
      <c r="B203" t="s">
        <v>11</v>
      </c>
      <c r="C203" t="s">
        <v>21</v>
      </c>
      <c r="D203">
        <v>48854</v>
      </c>
      <c r="E203" s="7">
        <v>44355</v>
      </c>
      <c r="F203" t="s">
        <v>279</v>
      </c>
      <c r="G203" t="s">
        <v>15</v>
      </c>
      <c r="H203" s="8">
        <v>1152</v>
      </c>
      <c r="I203" s="8">
        <v>3745100.48</v>
      </c>
    </row>
    <row r="204" spans="1:9" ht="14.65" hidden="1" customHeight="1" x14ac:dyDescent="0.25">
      <c r="A204">
        <v>201030401003</v>
      </c>
      <c r="B204" t="s">
        <v>11</v>
      </c>
      <c r="C204" t="s">
        <v>21</v>
      </c>
      <c r="D204">
        <v>48855</v>
      </c>
      <c r="E204" s="7">
        <v>44355</v>
      </c>
      <c r="F204" t="s">
        <v>278</v>
      </c>
      <c r="G204" t="s">
        <v>15</v>
      </c>
      <c r="H204" s="8">
        <v>371</v>
      </c>
      <c r="I204" s="8">
        <v>3746252.48</v>
      </c>
    </row>
    <row r="205" spans="1:9" ht="14.65" hidden="1" customHeight="1" x14ac:dyDescent="0.25">
      <c r="A205">
        <v>201030401003</v>
      </c>
      <c r="B205" t="s">
        <v>11</v>
      </c>
      <c r="C205" t="s">
        <v>21</v>
      </c>
      <c r="D205">
        <v>48856</v>
      </c>
      <c r="E205" s="7">
        <v>44355</v>
      </c>
      <c r="F205" t="s">
        <v>276</v>
      </c>
      <c r="G205" t="s">
        <v>15</v>
      </c>
      <c r="H205" s="8">
        <v>46.4</v>
      </c>
      <c r="I205" s="8">
        <v>3746749.96</v>
      </c>
    </row>
    <row r="206" spans="1:9" ht="14.65" hidden="1" customHeight="1" x14ac:dyDescent="0.25">
      <c r="A206">
        <v>201030401003</v>
      </c>
      <c r="B206" t="s">
        <v>11</v>
      </c>
      <c r="C206" t="s">
        <v>21</v>
      </c>
      <c r="D206">
        <v>48975</v>
      </c>
      <c r="E206" s="7">
        <v>44364</v>
      </c>
      <c r="F206" t="s">
        <v>296</v>
      </c>
      <c r="G206" t="s">
        <v>15</v>
      </c>
      <c r="H206" s="8">
        <v>3276</v>
      </c>
      <c r="I206" s="8">
        <v>3690866.68</v>
      </c>
    </row>
    <row r="207" spans="1:9" ht="14.65" hidden="1" customHeight="1" x14ac:dyDescent="0.25">
      <c r="A207">
        <v>201030401003</v>
      </c>
      <c r="B207" t="s">
        <v>11</v>
      </c>
      <c r="C207" t="s">
        <v>21</v>
      </c>
      <c r="D207">
        <v>47619</v>
      </c>
      <c r="E207" s="7">
        <v>44277</v>
      </c>
      <c r="F207" t="s">
        <v>126</v>
      </c>
      <c r="G207" t="s">
        <v>15</v>
      </c>
      <c r="H207" s="8">
        <v>180.66</v>
      </c>
      <c r="I207" s="8">
        <v>3791982.71</v>
      </c>
    </row>
    <row r="208" spans="1:9" ht="14.65" hidden="1" customHeight="1" x14ac:dyDescent="0.25">
      <c r="A208">
        <v>201030401003</v>
      </c>
      <c r="B208" t="s">
        <v>11</v>
      </c>
      <c r="C208" t="s">
        <v>21</v>
      </c>
      <c r="D208">
        <v>49037</v>
      </c>
      <c r="E208" s="7">
        <v>44369</v>
      </c>
      <c r="F208" t="s">
        <v>307</v>
      </c>
      <c r="G208" t="s">
        <v>15</v>
      </c>
      <c r="H208" s="8">
        <v>71.47</v>
      </c>
      <c r="I208" s="8">
        <v>3665979.53</v>
      </c>
    </row>
    <row r="209" spans="1:9" ht="14.65" hidden="1" customHeight="1" x14ac:dyDescent="0.25">
      <c r="A209">
        <v>201030401003</v>
      </c>
      <c r="B209" t="s">
        <v>11</v>
      </c>
      <c r="C209" t="s">
        <v>21</v>
      </c>
      <c r="D209">
        <v>49033</v>
      </c>
      <c r="E209" s="7">
        <v>44369</v>
      </c>
      <c r="F209" t="s">
        <v>308</v>
      </c>
      <c r="G209" t="s">
        <v>15</v>
      </c>
      <c r="H209" s="8">
        <v>636.22</v>
      </c>
      <c r="I209" s="8">
        <v>3665343.31</v>
      </c>
    </row>
    <row r="210" spans="1:9" ht="14.65" hidden="1" customHeight="1" x14ac:dyDescent="0.25">
      <c r="A210">
        <v>201030401003</v>
      </c>
      <c r="B210" t="s">
        <v>11</v>
      </c>
      <c r="C210" t="s">
        <v>21</v>
      </c>
      <c r="D210">
        <v>49036</v>
      </c>
      <c r="E210" s="7">
        <v>44369</v>
      </c>
      <c r="F210" t="s">
        <v>309</v>
      </c>
      <c r="G210" t="s">
        <v>15</v>
      </c>
      <c r="H210" s="8">
        <v>106.64</v>
      </c>
      <c r="I210" s="8">
        <v>3665236.67</v>
      </c>
    </row>
    <row r="211" spans="1:9" ht="14.65" hidden="1" customHeight="1" x14ac:dyDescent="0.25">
      <c r="A211">
        <v>201030401003</v>
      </c>
      <c r="B211" t="s">
        <v>11</v>
      </c>
      <c r="C211" t="s">
        <v>21</v>
      </c>
      <c r="D211">
        <v>49224</v>
      </c>
      <c r="E211" s="7">
        <v>44377</v>
      </c>
      <c r="F211" t="s">
        <v>336</v>
      </c>
      <c r="G211" t="s">
        <v>15</v>
      </c>
      <c r="H211" s="8">
        <v>8.75</v>
      </c>
      <c r="I211" s="8">
        <v>3747992.6</v>
      </c>
    </row>
    <row r="212" spans="1:9" ht="14.65" hidden="1" customHeight="1" x14ac:dyDescent="0.25">
      <c r="A212">
        <v>201030401003</v>
      </c>
      <c r="B212" t="s">
        <v>11</v>
      </c>
      <c r="C212" t="s">
        <v>21</v>
      </c>
      <c r="D212">
        <v>46554</v>
      </c>
      <c r="E212" s="7">
        <v>44207</v>
      </c>
      <c r="F212" t="s">
        <v>34</v>
      </c>
      <c r="G212" t="s">
        <v>15</v>
      </c>
      <c r="H212" s="8">
        <v>859.2</v>
      </c>
      <c r="I212" s="8">
        <v>3379749.78</v>
      </c>
    </row>
    <row r="213" spans="1:9" ht="14.65" hidden="1" customHeight="1" x14ac:dyDescent="0.25">
      <c r="A213">
        <v>201030401003</v>
      </c>
      <c r="B213" t="s">
        <v>11</v>
      </c>
      <c r="C213" t="s">
        <v>21</v>
      </c>
      <c r="D213">
        <v>49073</v>
      </c>
      <c r="E213" s="7">
        <v>44371</v>
      </c>
      <c r="F213" t="s">
        <v>310</v>
      </c>
      <c r="G213" t="s">
        <v>15</v>
      </c>
      <c r="H213" s="8">
        <v>78.73</v>
      </c>
      <c r="I213" s="8">
        <v>3660577.94</v>
      </c>
    </row>
    <row r="214" spans="1:9" ht="14.65" hidden="1" customHeight="1" x14ac:dyDescent="0.25">
      <c r="A214">
        <v>201030401003</v>
      </c>
      <c r="B214" t="s">
        <v>11</v>
      </c>
      <c r="C214" t="s">
        <v>21</v>
      </c>
      <c r="D214">
        <v>47555</v>
      </c>
      <c r="E214" s="7">
        <v>44270</v>
      </c>
      <c r="F214" t="s">
        <v>121</v>
      </c>
      <c r="G214" t="s">
        <v>15</v>
      </c>
      <c r="H214" s="8">
        <v>98.67</v>
      </c>
      <c r="I214" s="8">
        <v>3795180.21</v>
      </c>
    </row>
    <row r="215" spans="1:9" ht="14.65" hidden="1" customHeight="1" x14ac:dyDescent="0.25">
      <c r="A215">
        <v>201030401003</v>
      </c>
      <c r="B215" t="s">
        <v>11</v>
      </c>
      <c r="C215" t="s">
        <v>21</v>
      </c>
      <c r="D215">
        <v>48454</v>
      </c>
      <c r="E215" s="7">
        <v>44328</v>
      </c>
      <c r="F215" t="s">
        <v>240</v>
      </c>
      <c r="G215" t="s">
        <v>15</v>
      </c>
      <c r="H215" s="8">
        <v>58</v>
      </c>
      <c r="I215" s="8">
        <v>3719402.57</v>
      </c>
    </row>
    <row r="216" spans="1:9" ht="14.65" hidden="1" customHeight="1" x14ac:dyDescent="0.25">
      <c r="A216">
        <v>201030401003</v>
      </c>
      <c r="B216" t="s">
        <v>11</v>
      </c>
      <c r="C216" t="s">
        <v>21</v>
      </c>
      <c r="D216">
        <v>48210</v>
      </c>
      <c r="E216" s="7">
        <v>44313</v>
      </c>
      <c r="F216" t="s">
        <v>72</v>
      </c>
      <c r="G216" t="s">
        <v>15</v>
      </c>
      <c r="H216" s="8">
        <v>0</v>
      </c>
      <c r="I216" s="8">
        <v>3807845.34</v>
      </c>
    </row>
    <row r="217" spans="1:9" ht="14.65" hidden="1" customHeight="1" x14ac:dyDescent="0.25">
      <c r="A217">
        <v>201030401003</v>
      </c>
      <c r="B217" t="s">
        <v>11</v>
      </c>
      <c r="C217" t="s">
        <v>21</v>
      </c>
      <c r="D217">
        <v>48238</v>
      </c>
      <c r="E217" s="7">
        <v>44313</v>
      </c>
      <c r="F217" t="s">
        <v>72</v>
      </c>
      <c r="G217" t="s">
        <v>15</v>
      </c>
      <c r="H217" s="8">
        <v>0</v>
      </c>
      <c r="I217" s="8">
        <v>3736445.34</v>
      </c>
    </row>
    <row r="218" spans="1:9" ht="14.65" hidden="1" customHeight="1" x14ac:dyDescent="0.25">
      <c r="A218">
        <v>201030401003</v>
      </c>
      <c r="B218" t="s">
        <v>11</v>
      </c>
      <c r="C218" t="s">
        <v>21</v>
      </c>
      <c r="D218">
        <v>48977</v>
      </c>
      <c r="E218" s="7">
        <v>44364</v>
      </c>
      <c r="F218" t="s">
        <v>72</v>
      </c>
      <c r="G218" t="s">
        <v>15</v>
      </c>
      <c r="H218" s="8">
        <v>0</v>
      </c>
      <c r="I218" s="8">
        <v>3686114.41</v>
      </c>
    </row>
    <row r="219" spans="1:9" ht="14.65" hidden="1" customHeight="1" x14ac:dyDescent="0.25">
      <c r="A219">
        <v>201030401003</v>
      </c>
      <c r="B219" t="s">
        <v>11</v>
      </c>
      <c r="C219" t="s">
        <v>21</v>
      </c>
      <c r="D219">
        <v>49338</v>
      </c>
      <c r="E219" s="7">
        <v>44377</v>
      </c>
      <c r="F219" t="s">
        <v>358</v>
      </c>
      <c r="G219" t="s">
        <v>15</v>
      </c>
      <c r="H219" s="8">
        <v>4200</v>
      </c>
      <c r="I219" s="8">
        <v>3671443.05</v>
      </c>
    </row>
    <row r="220" spans="1:9" ht="14.65" hidden="1" customHeight="1" x14ac:dyDescent="0.25">
      <c r="A220">
        <v>201030401003</v>
      </c>
      <c r="B220" t="s">
        <v>11</v>
      </c>
      <c r="C220" t="s">
        <v>21</v>
      </c>
      <c r="D220">
        <v>49337</v>
      </c>
      <c r="E220" s="7">
        <v>44377</v>
      </c>
      <c r="F220" t="s">
        <v>359</v>
      </c>
      <c r="G220" t="s">
        <v>15</v>
      </c>
      <c r="H220" s="8">
        <v>4200</v>
      </c>
      <c r="I220" s="8">
        <v>3667243.05</v>
      </c>
    </row>
    <row r="221" spans="1:9" ht="14.65" hidden="1" customHeight="1" x14ac:dyDescent="0.25">
      <c r="A221">
        <v>201030401003</v>
      </c>
      <c r="B221" t="s">
        <v>11</v>
      </c>
      <c r="C221" t="s">
        <v>21</v>
      </c>
      <c r="D221">
        <v>49336</v>
      </c>
      <c r="E221" s="7">
        <v>44377</v>
      </c>
      <c r="F221" t="s">
        <v>352</v>
      </c>
      <c r="G221" t="s">
        <v>15</v>
      </c>
      <c r="H221" s="8">
        <v>4200</v>
      </c>
      <c r="I221" s="8">
        <v>3684894.6</v>
      </c>
    </row>
    <row r="222" spans="1:9" ht="14.65" hidden="1" customHeight="1" x14ac:dyDescent="0.25">
      <c r="A222">
        <v>201030401003</v>
      </c>
      <c r="B222" t="s">
        <v>11</v>
      </c>
      <c r="C222" t="s">
        <v>21</v>
      </c>
      <c r="D222">
        <v>49335</v>
      </c>
      <c r="E222" s="7">
        <v>44377</v>
      </c>
      <c r="F222" t="s">
        <v>356</v>
      </c>
      <c r="G222" t="s">
        <v>15</v>
      </c>
      <c r="H222" s="8">
        <v>4200</v>
      </c>
      <c r="I222" s="8">
        <v>3674115.3</v>
      </c>
    </row>
    <row r="223" spans="1:9" ht="14.65" hidden="1" customHeight="1" x14ac:dyDescent="0.25">
      <c r="A223">
        <v>201030401003</v>
      </c>
      <c r="B223" t="s">
        <v>11</v>
      </c>
      <c r="C223" t="s">
        <v>21</v>
      </c>
      <c r="D223">
        <v>49330</v>
      </c>
      <c r="E223" s="7">
        <v>44377</v>
      </c>
      <c r="F223" t="s">
        <v>354</v>
      </c>
      <c r="G223" t="s">
        <v>15</v>
      </c>
      <c r="H223" s="8">
        <v>4200</v>
      </c>
      <c r="I223" s="8">
        <v>3682515.3</v>
      </c>
    </row>
    <row r="224" spans="1:9" ht="14.65" hidden="1" customHeight="1" x14ac:dyDescent="0.25">
      <c r="A224">
        <v>201030401003</v>
      </c>
      <c r="B224" t="s">
        <v>11</v>
      </c>
      <c r="C224" t="s">
        <v>21</v>
      </c>
      <c r="D224">
        <v>49331</v>
      </c>
      <c r="E224" s="7">
        <v>44377</v>
      </c>
      <c r="F224" t="s">
        <v>355</v>
      </c>
      <c r="G224" t="s">
        <v>15</v>
      </c>
      <c r="H224" s="8">
        <v>4200</v>
      </c>
      <c r="I224" s="8">
        <v>3678315.3</v>
      </c>
    </row>
    <row r="225" spans="1:9" ht="14.65" hidden="1" customHeight="1" x14ac:dyDescent="0.25">
      <c r="A225">
        <v>201030401003</v>
      </c>
      <c r="B225" t="s">
        <v>11</v>
      </c>
      <c r="C225" t="s">
        <v>21</v>
      </c>
      <c r="D225">
        <v>49332</v>
      </c>
      <c r="E225" s="7">
        <v>44377</v>
      </c>
      <c r="F225" t="s">
        <v>350</v>
      </c>
      <c r="G225" t="s">
        <v>15</v>
      </c>
      <c r="H225" s="8">
        <v>4200</v>
      </c>
      <c r="I225" s="8">
        <v>3693294.6</v>
      </c>
    </row>
    <row r="226" spans="1:9" ht="25.35" hidden="1" customHeight="1" x14ac:dyDescent="0.25">
      <c r="A226">
        <v>201030401003</v>
      </c>
      <c r="B226" t="s">
        <v>11</v>
      </c>
      <c r="C226" t="s">
        <v>21</v>
      </c>
      <c r="D226">
        <v>49333</v>
      </c>
      <c r="E226" s="7">
        <v>44377</v>
      </c>
      <c r="F226" t="s">
        <v>351</v>
      </c>
      <c r="G226" t="s">
        <v>15</v>
      </c>
      <c r="H226" s="8">
        <v>4200</v>
      </c>
      <c r="I226" s="8">
        <v>3689094.6</v>
      </c>
    </row>
    <row r="227" spans="1:9" ht="14.65" hidden="1" customHeight="1" x14ac:dyDescent="0.25">
      <c r="A227">
        <v>201030401003</v>
      </c>
      <c r="B227" t="s">
        <v>11</v>
      </c>
      <c r="C227" t="s">
        <v>21</v>
      </c>
      <c r="D227">
        <v>49334</v>
      </c>
      <c r="E227" s="7">
        <v>44377</v>
      </c>
      <c r="F227" t="s">
        <v>349</v>
      </c>
      <c r="G227" t="s">
        <v>15</v>
      </c>
      <c r="H227" s="8">
        <v>4200</v>
      </c>
      <c r="I227" s="8">
        <v>3697494.6</v>
      </c>
    </row>
    <row r="228" spans="1:9" ht="14.65" hidden="1" customHeight="1" x14ac:dyDescent="0.25">
      <c r="A228">
        <v>201030401003</v>
      </c>
      <c r="B228" t="s">
        <v>11</v>
      </c>
      <c r="C228" t="s">
        <v>21</v>
      </c>
      <c r="D228">
        <v>49322</v>
      </c>
      <c r="E228" s="7">
        <v>44377</v>
      </c>
      <c r="F228" t="s">
        <v>348</v>
      </c>
      <c r="G228" t="s">
        <v>15</v>
      </c>
      <c r="H228" s="8">
        <v>4200</v>
      </c>
      <c r="I228" s="8">
        <v>3701694.6</v>
      </c>
    </row>
    <row r="229" spans="1:9" ht="14.65" hidden="1" customHeight="1" x14ac:dyDescent="0.25">
      <c r="A229">
        <v>201030401003</v>
      </c>
      <c r="B229" t="s">
        <v>11</v>
      </c>
      <c r="C229" t="s">
        <v>13</v>
      </c>
      <c r="D229">
        <v>8378</v>
      </c>
      <c r="E229" s="7">
        <v>44377</v>
      </c>
      <c r="F229" t="s">
        <v>319</v>
      </c>
      <c r="G229" t="s">
        <v>16</v>
      </c>
      <c r="H229" s="8">
        <v>-30</v>
      </c>
      <c r="I229" s="8">
        <v>3720088.5</v>
      </c>
    </row>
    <row r="230" spans="1:9" ht="14.65" customHeight="1" x14ac:dyDescent="0.25">
      <c r="A230">
        <v>201030401003</v>
      </c>
      <c r="B230" t="s">
        <v>11</v>
      </c>
      <c r="C230" t="s">
        <v>46</v>
      </c>
      <c r="D230">
        <v>23380</v>
      </c>
      <c r="E230" s="7">
        <v>44315</v>
      </c>
      <c r="F230" t="s">
        <v>156</v>
      </c>
      <c r="G230" t="s">
        <v>15</v>
      </c>
      <c r="H230" s="8">
        <v>800</v>
      </c>
      <c r="I230" s="8">
        <v>3689532.59</v>
      </c>
    </row>
    <row r="231" spans="1:9" ht="14.65" hidden="1" customHeight="1" x14ac:dyDescent="0.25">
      <c r="A231">
        <v>201030401003</v>
      </c>
      <c r="B231" t="s">
        <v>11</v>
      </c>
      <c r="C231" t="s">
        <v>69</v>
      </c>
      <c r="D231">
        <v>210402</v>
      </c>
      <c r="E231" s="7">
        <v>44315</v>
      </c>
      <c r="F231" t="s">
        <v>227</v>
      </c>
      <c r="G231" t="s">
        <v>16</v>
      </c>
      <c r="H231" s="8">
        <v>-43.33</v>
      </c>
      <c r="I231" s="8">
        <v>3689575.92</v>
      </c>
    </row>
    <row r="232" spans="1:9" ht="14.65" hidden="1" customHeight="1" x14ac:dyDescent="0.25">
      <c r="A232">
        <v>201030401003</v>
      </c>
      <c r="B232" t="s">
        <v>11</v>
      </c>
      <c r="C232" t="s">
        <v>13</v>
      </c>
      <c r="D232">
        <v>8361</v>
      </c>
      <c r="E232" s="7">
        <v>44377</v>
      </c>
      <c r="F232" t="s">
        <v>327</v>
      </c>
      <c r="G232" t="s">
        <v>16</v>
      </c>
      <c r="H232" s="8">
        <v>-10.199999999999999</v>
      </c>
      <c r="I232" s="8">
        <v>3753404.12</v>
      </c>
    </row>
    <row r="233" spans="1:9" ht="14.65" hidden="1" customHeight="1" x14ac:dyDescent="0.25">
      <c r="A233">
        <v>201030401003</v>
      </c>
      <c r="B233" t="s">
        <v>11</v>
      </c>
      <c r="C233" t="s">
        <v>13</v>
      </c>
      <c r="D233">
        <v>8326</v>
      </c>
      <c r="E233" s="7">
        <v>44347</v>
      </c>
      <c r="F233" t="s">
        <v>265</v>
      </c>
      <c r="G233" t="s">
        <v>16</v>
      </c>
      <c r="H233" s="8">
        <v>-272</v>
      </c>
      <c r="I233" s="8">
        <v>3753775.2</v>
      </c>
    </row>
    <row r="234" spans="1:9" ht="14.65" hidden="1" customHeight="1" x14ac:dyDescent="0.25">
      <c r="A234">
        <v>201030401003</v>
      </c>
      <c r="B234" t="s">
        <v>11</v>
      </c>
      <c r="C234" t="s">
        <v>13</v>
      </c>
      <c r="D234">
        <v>8331</v>
      </c>
      <c r="E234" s="7">
        <v>44347</v>
      </c>
      <c r="F234" t="s">
        <v>270</v>
      </c>
      <c r="G234" t="s">
        <v>16</v>
      </c>
      <c r="H234" s="8">
        <v>-272</v>
      </c>
      <c r="I234" s="8">
        <v>3755082.03</v>
      </c>
    </row>
    <row r="235" spans="1:9" ht="14.65" hidden="1" customHeight="1" x14ac:dyDescent="0.25">
      <c r="A235">
        <v>201030401003</v>
      </c>
      <c r="B235" t="s">
        <v>11</v>
      </c>
      <c r="C235" t="s">
        <v>13</v>
      </c>
      <c r="D235">
        <v>8322</v>
      </c>
      <c r="E235" s="7">
        <v>44347</v>
      </c>
      <c r="F235" t="s">
        <v>269</v>
      </c>
      <c r="G235" t="s">
        <v>16</v>
      </c>
      <c r="H235" s="8">
        <v>-480</v>
      </c>
      <c r="I235" s="8">
        <v>3754810.03</v>
      </c>
    </row>
    <row r="236" spans="1:9" ht="14.65" hidden="1" customHeight="1" x14ac:dyDescent="0.25">
      <c r="A236">
        <v>201030401003</v>
      </c>
      <c r="B236" t="s">
        <v>11</v>
      </c>
      <c r="C236" t="s">
        <v>23</v>
      </c>
      <c r="D236">
        <v>8738</v>
      </c>
      <c r="E236" s="7">
        <v>44327</v>
      </c>
      <c r="F236" t="s">
        <v>238</v>
      </c>
      <c r="G236" t="s">
        <v>16</v>
      </c>
      <c r="H236" s="8">
        <v>-147.6</v>
      </c>
      <c r="I236" s="8">
        <v>3719696.88</v>
      </c>
    </row>
    <row r="237" spans="1:9" ht="14.65" hidden="1" customHeight="1" x14ac:dyDescent="0.25">
      <c r="A237">
        <v>201030401003</v>
      </c>
      <c r="B237" t="s">
        <v>11</v>
      </c>
      <c r="C237" t="s">
        <v>13</v>
      </c>
      <c r="D237">
        <v>8321</v>
      </c>
      <c r="E237" s="7">
        <v>44347</v>
      </c>
      <c r="F237" t="s">
        <v>268</v>
      </c>
      <c r="G237" t="s">
        <v>16</v>
      </c>
      <c r="H237" s="8">
        <v>-496</v>
      </c>
      <c r="I237" s="8">
        <v>3754330.03</v>
      </c>
    </row>
    <row r="238" spans="1:9" ht="14.65" hidden="1" customHeight="1" x14ac:dyDescent="0.25">
      <c r="A238">
        <v>201030401003</v>
      </c>
      <c r="B238" t="s">
        <v>11</v>
      </c>
      <c r="C238" t="s">
        <v>13</v>
      </c>
      <c r="D238">
        <v>8330</v>
      </c>
      <c r="E238" s="7">
        <v>44347</v>
      </c>
      <c r="F238" t="s">
        <v>262</v>
      </c>
      <c r="G238" t="s">
        <v>16</v>
      </c>
      <c r="H238" s="8">
        <v>-60</v>
      </c>
      <c r="I238" s="8">
        <v>3726438.94</v>
      </c>
    </row>
    <row r="239" spans="1:9" ht="14.65" hidden="1" customHeight="1" x14ac:dyDescent="0.25">
      <c r="A239">
        <v>201030401003</v>
      </c>
      <c r="B239" t="s">
        <v>11</v>
      </c>
      <c r="C239" t="s">
        <v>13</v>
      </c>
      <c r="D239">
        <v>8329</v>
      </c>
      <c r="E239" s="7">
        <v>44347</v>
      </c>
      <c r="F239" t="s">
        <v>263</v>
      </c>
      <c r="G239" t="s">
        <v>16</v>
      </c>
      <c r="H239" s="8">
        <v>-120</v>
      </c>
      <c r="I239" s="8">
        <v>3726558.94</v>
      </c>
    </row>
    <row r="240" spans="1:9" ht="14.65" hidden="1" customHeight="1" x14ac:dyDescent="0.25">
      <c r="A240">
        <v>201030401003</v>
      </c>
      <c r="B240" t="s">
        <v>11</v>
      </c>
      <c r="C240" t="s">
        <v>21</v>
      </c>
      <c r="D240">
        <v>49323</v>
      </c>
      <c r="E240" s="7">
        <v>44377</v>
      </c>
      <c r="F240" t="s">
        <v>347</v>
      </c>
      <c r="G240" t="s">
        <v>15</v>
      </c>
      <c r="H240" s="8">
        <v>4200</v>
      </c>
      <c r="I240" s="8">
        <v>3705894.6</v>
      </c>
    </row>
    <row r="241" spans="1:9" ht="14.65" hidden="1" customHeight="1" x14ac:dyDescent="0.25">
      <c r="A241">
        <v>201030401003</v>
      </c>
      <c r="B241" t="s">
        <v>11</v>
      </c>
      <c r="C241" t="s">
        <v>21</v>
      </c>
      <c r="D241">
        <v>49324</v>
      </c>
      <c r="E241" s="7">
        <v>44377</v>
      </c>
      <c r="F241" t="s">
        <v>342</v>
      </c>
      <c r="G241" t="s">
        <v>15</v>
      </c>
      <c r="H241" s="8">
        <v>4200</v>
      </c>
      <c r="I241" s="8">
        <v>3726894.6</v>
      </c>
    </row>
    <row r="242" spans="1:9" ht="14.65" customHeight="1" x14ac:dyDescent="0.25">
      <c r="A242">
        <v>201030401003</v>
      </c>
      <c r="B242" t="s">
        <v>11</v>
      </c>
      <c r="C242" t="s">
        <v>46</v>
      </c>
      <c r="D242">
        <v>23397</v>
      </c>
      <c r="E242" s="7">
        <v>44326</v>
      </c>
      <c r="F242" t="s">
        <v>157</v>
      </c>
      <c r="G242" t="s">
        <v>15</v>
      </c>
      <c r="H242" s="8">
        <v>4500</v>
      </c>
      <c r="I242" s="8">
        <v>3719549.28</v>
      </c>
    </row>
    <row r="243" spans="1:9" ht="14.65" hidden="1" customHeight="1" x14ac:dyDescent="0.25">
      <c r="A243">
        <v>201030401003</v>
      </c>
      <c r="B243" t="s">
        <v>11</v>
      </c>
      <c r="C243" t="s">
        <v>23</v>
      </c>
      <c r="D243">
        <v>8459</v>
      </c>
      <c r="E243" s="7">
        <v>44270</v>
      </c>
      <c r="F243" t="s">
        <v>120</v>
      </c>
      <c r="G243" t="s">
        <v>16</v>
      </c>
      <c r="H243" s="8">
        <v>-98.67</v>
      </c>
      <c r="I243" s="8">
        <v>3795278.88</v>
      </c>
    </row>
    <row r="244" spans="1:9" ht="14.65" hidden="1" customHeight="1" x14ac:dyDescent="0.25">
      <c r="A244">
        <v>201030401003</v>
      </c>
      <c r="B244" t="s">
        <v>11</v>
      </c>
      <c r="C244" t="s">
        <v>158</v>
      </c>
      <c r="D244">
        <v>10116</v>
      </c>
      <c r="E244" s="7">
        <v>44327</v>
      </c>
      <c r="F244" t="s">
        <v>239</v>
      </c>
      <c r="G244" t="s">
        <v>15</v>
      </c>
      <c r="H244" s="8">
        <v>236.31</v>
      </c>
      <c r="I244" s="8">
        <v>3719460.57</v>
      </c>
    </row>
    <row r="245" spans="1:9" ht="14.65" hidden="1" customHeight="1" x14ac:dyDescent="0.25">
      <c r="A245">
        <v>201030401003</v>
      </c>
      <c r="B245" t="s">
        <v>11</v>
      </c>
      <c r="C245" t="s">
        <v>21</v>
      </c>
      <c r="D245">
        <v>49325</v>
      </c>
      <c r="E245" s="7">
        <v>44377</v>
      </c>
      <c r="F245" t="s">
        <v>335</v>
      </c>
      <c r="G245" t="s">
        <v>15</v>
      </c>
      <c r="H245" s="8">
        <v>4200</v>
      </c>
      <c r="I245" s="8">
        <v>3747992.6</v>
      </c>
    </row>
    <row r="246" spans="1:9" ht="14.65" hidden="1" customHeight="1" x14ac:dyDescent="0.25">
      <c r="A246">
        <v>201030401003</v>
      </c>
      <c r="B246" t="s">
        <v>11</v>
      </c>
      <c r="C246" t="s">
        <v>23</v>
      </c>
      <c r="D246">
        <v>8640</v>
      </c>
      <c r="E246" s="7">
        <v>44348</v>
      </c>
      <c r="F246" t="s">
        <v>273</v>
      </c>
      <c r="G246" t="s">
        <v>16</v>
      </c>
      <c r="H246" s="8">
        <v>-71.47</v>
      </c>
      <c r="I246" s="8">
        <v>3755896.36</v>
      </c>
    </row>
    <row r="247" spans="1:9" ht="14.65" hidden="1" customHeight="1" x14ac:dyDescent="0.25">
      <c r="A247">
        <v>201030401003</v>
      </c>
      <c r="B247" t="s">
        <v>11</v>
      </c>
      <c r="C247" t="s">
        <v>21</v>
      </c>
      <c r="D247">
        <v>49326</v>
      </c>
      <c r="E247" s="7">
        <v>44377</v>
      </c>
      <c r="F247" t="s">
        <v>337</v>
      </c>
      <c r="G247" t="s">
        <v>15</v>
      </c>
      <c r="H247" s="8">
        <v>4200</v>
      </c>
      <c r="I247" s="8">
        <v>3743792.6</v>
      </c>
    </row>
    <row r="248" spans="1:9" ht="14.65" hidden="1" customHeight="1" x14ac:dyDescent="0.25">
      <c r="A248">
        <v>201030401003</v>
      </c>
      <c r="B248" t="s">
        <v>11</v>
      </c>
      <c r="C248" t="s">
        <v>122</v>
      </c>
      <c r="D248">
        <v>5238</v>
      </c>
      <c r="E248" s="7">
        <v>44329</v>
      </c>
      <c r="F248" t="s">
        <v>243</v>
      </c>
      <c r="G248" t="s">
        <v>16</v>
      </c>
      <c r="H248" s="8">
        <v>-35</v>
      </c>
      <c r="I248" s="8">
        <v>3719437.57</v>
      </c>
    </row>
    <row r="249" spans="1:9" ht="14.65" hidden="1" customHeight="1" x14ac:dyDescent="0.25">
      <c r="A249">
        <v>201030401003</v>
      </c>
      <c r="B249" t="s">
        <v>11</v>
      </c>
      <c r="C249" t="s">
        <v>21</v>
      </c>
      <c r="D249">
        <v>49327</v>
      </c>
      <c r="E249" s="7">
        <v>44377</v>
      </c>
      <c r="F249" t="s">
        <v>340</v>
      </c>
      <c r="G249" t="s">
        <v>15</v>
      </c>
      <c r="H249" s="8">
        <v>4200</v>
      </c>
      <c r="I249" s="8">
        <v>3735294.6</v>
      </c>
    </row>
    <row r="250" spans="1:9" ht="14.65" customHeight="1" x14ac:dyDescent="0.25">
      <c r="A250">
        <v>201030401003</v>
      </c>
      <c r="B250" t="s">
        <v>11</v>
      </c>
      <c r="C250" t="s">
        <v>46</v>
      </c>
      <c r="D250">
        <v>23431</v>
      </c>
      <c r="E250" s="7">
        <v>44330</v>
      </c>
      <c r="F250" t="s">
        <v>180</v>
      </c>
      <c r="G250" t="s">
        <v>15</v>
      </c>
      <c r="H250" s="8">
        <v>3200</v>
      </c>
      <c r="I250" s="8">
        <v>3716169.45</v>
      </c>
    </row>
    <row r="251" spans="1:9" ht="14.65" hidden="1" customHeight="1" x14ac:dyDescent="0.25">
      <c r="A251">
        <v>201030401003</v>
      </c>
      <c r="B251" t="s">
        <v>11</v>
      </c>
      <c r="C251" t="s">
        <v>23</v>
      </c>
      <c r="D251">
        <v>8474</v>
      </c>
      <c r="E251" s="7">
        <v>44284</v>
      </c>
      <c r="F251" t="s">
        <v>130</v>
      </c>
      <c r="G251" t="s">
        <v>16</v>
      </c>
      <c r="H251" s="8">
        <v>-77.709999999999994</v>
      </c>
      <c r="I251" s="8">
        <v>3796657.42</v>
      </c>
    </row>
    <row r="252" spans="1:9" ht="14.65" hidden="1" customHeight="1" x14ac:dyDescent="0.25">
      <c r="A252">
        <v>201030401003</v>
      </c>
      <c r="B252" t="s">
        <v>11</v>
      </c>
      <c r="C252" t="s">
        <v>69</v>
      </c>
      <c r="D252">
        <v>210501</v>
      </c>
      <c r="E252" s="7">
        <v>44331</v>
      </c>
      <c r="F252" t="s">
        <v>246</v>
      </c>
      <c r="G252" t="s">
        <v>16</v>
      </c>
      <c r="H252" s="8">
        <v>-85</v>
      </c>
      <c r="I252" s="8">
        <v>3720068.83</v>
      </c>
    </row>
    <row r="253" spans="1:9" ht="14.65" hidden="1" customHeight="1" x14ac:dyDescent="0.25">
      <c r="A253">
        <v>201030401003</v>
      </c>
      <c r="B253" t="s">
        <v>11</v>
      </c>
      <c r="C253" t="s">
        <v>13</v>
      </c>
      <c r="D253">
        <v>8318</v>
      </c>
      <c r="E253" s="7">
        <v>44347</v>
      </c>
      <c r="F253" t="s">
        <v>256</v>
      </c>
      <c r="G253" t="s">
        <v>16</v>
      </c>
      <c r="H253" s="8">
        <v>-3276</v>
      </c>
      <c r="I253" s="8">
        <v>3724717.17</v>
      </c>
    </row>
    <row r="254" spans="1:9" ht="14.65" hidden="1" customHeight="1" x14ac:dyDescent="0.25">
      <c r="A254">
        <v>201030401003</v>
      </c>
      <c r="B254" t="s">
        <v>11</v>
      </c>
      <c r="C254" t="s">
        <v>23</v>
      </c>
      <c r="D254">
        <v>8639</v>
      </c>
      <c r="E254" s="7">
        <v>44348</v>
      </c>
      <c r="F254" t="s">
        <v>272</v>
      </c>
      <c r="G254" t="s">
        <v>16</v>
      </c>
      <c r="H254" s="8">
        <v>-106.64</v>
      </c>
      <c r="I254" s="8">
        <v>3755824.89</v>
      </c>
    </row>
    <row r="255" spans="1:9" ht="14.65" hidden="1" customHeight="1" x14ac:dyDescent="0.25">
      <c r="A255">
        <v>201030401003</v>
      </c>
      <c r="B255" t="s">
        <v>11</v>
      </c>
      <c r="C255" t="s">
        <v>23</v>
      </c>
      <c r="D255">
        <v>8638</v>
      </c>
      <c r="E255" s="7">
        <v>44348</v>
      </c>
      <c r="F255" t="s">
        <v>271</v>
      </c>
      <c r="G255" t="s">
        <v>16</v>
      </c>
      <c r="H255" s="8">
        <v>-636.22</v>
      </c>
      <c r="I255" s="8">
        <v>3755718.25</v>
      </c>
    </row>
    <row r="256" spans="1:9" ht="14.65" hidden="1" customHeight="1" x14ac:dyDescent="0.25">
      <c r="A256">
        <v>201030401003</v>
      </c>
      <c r="B256" t="s">
        <v>11</v>
      </c>
      <c r="C256" t="s">
        <v>21</v>
      </c>
      <c r="D256">
        <v>49328</v>
      </c>
      <c r="E256" s="7">
        <v>44377</v>
      </c>
      <c r="F256" t="s">
        <v>345</v>
      </c>
      <c r="G256" t="s">
        <v>15</v>
      </c>
      <c r="H256" s="8">
        <v>4200</v>
      </c>
      <c r="I256" s="8">
        <v>3714294.6</v>
      </c>
    </row>
    <row r="257" spans="1:9" ht="14.65" hidden="1" customHeight="1" x14ac:dyDescent="0.25">
      <c r="A257">
        <v>201030401003</v>
      </c>
      <c r="B257" t="s">
        <v>11</v>
      </c>
      <c r="C257" t="s">
        <v>21</v>
      </c>
      <c r="D257">
        <v>49329</v>
      </c>
      <c r="E257" s="7">
        <v>44377</v>
      </c>
      <c r="F257" t="s">
        <v>343</v>
      </c>
      <c r="G257" t="s">
        <v>15</v>
      </c>
      <c r="H257" s="8">
        <v>4200</v>
      </c>
      <c r="I257" s="8">
        <v>3722694.6</v>
      </c>
    </row>
    <row r="258" spans="1:9" ht="14.65" hidden="1" customHeight="1" x14ac:dyDescent="0.25">
      <c r="A258">
        <v>201030401003</v>
      </c>
      <c r="B258" t="s">
        <v>11</v>
      </c>
      <c r="C258" t="s">
        <v>13</v>
      </c>
      <c r="D258">
        <v>8319</v>
      </c>
      <c r="E258" s="7">
        <v>44347</v>
      </c>
      <c r="F258" t="s">
        <v>266</v>
      </c>
      <c r="G258" t="s">
        <v>16</v>
      </c>
      <c r="H258" s="8">
        <v>-9.02</v>
      </c>
      <c r="I258" s="8">
        <v>3753784.22</v>
      </c>
    </row>
    <row r="259" spans="1:9" ht="14.65" hidden="1" customHeight="1" x14ac:dyDescent="0.25">
      <c r="A259">
        <v>201030401003</v>
      </c>
      <c r="B259" t="s">
        <v>11</v>
      </c>
      <c r="C259" t="s">
        <v>21</v>
      </c>
      <c r="D259">
        <v>49318</v>
      </c>
      <c r="E259" s="7">
        <v>44377</v>
      </c>
      <c r="F259" t="s">
        <v>334</v>
      </c>
      <c r="G259" t="s">
        <v>15</v>
      </c>
      <c r="H259" s="8">
        <v>4200</v>
      </c>
      <c r="I259" s="8">
        <v>3752192.6</v>
      </c>
    </row>
    <row r="260" spans="1:9" ht="14.65" hidden="1" customHeight="1" x14ac:dyDescent="0.25">
      <c r="A260">
        <v>201030401003</v>
      </c>
      <c r="B260" t="s">
        <v>11</v>
      </c>
      <c r="C260" t="s">
        <v>13</v>
      </c>
      <c r="D260">
        <v>8320</v>
      </c>
      <c r="E260" s="7">
        <v>44347</v>
      </c>
      <c r="F260" t="s">
        <v>267</v>
      </c>
      <c r="G260" t="s">
        <v>16</v>
      </c>
      <c r="H260" s="8">
        <v>-49.81</v>
      </c>
      <c r="I260" s="8">
        <v>3753834.03</v>
      </c>
    </row>
    <row r="261" spans="1:9" ht="14.65" hidden="1" customHeight="1" x14ac:dyDescent="0.25">
      <c r="A261">
        <v>201030401003</v>
      </c>
      <c r="B261" t="s">
        <v>11</v>
      </c>
      <c r="C261" t="s">
        <v>21</v>
      </c>
      <c r="D261">
        <v>49319</v>
      </c>
      <c r="E261" s="7">
        <v>44377</v>
      </c>
      <c r="F261" t="s">
        <v>344</v>
      </c>
      <c r="G261" t="s">
        <v>15</v>
      </c>
      <c r="H261" s="8">
        <v>4200</v>
      </c>
      <c r="I261" s="8">
        <v>3718494.6</v>
      </c>
    </row>
    <row r="262" spans="1:9" ht="14.65" hidden="1" customHeight="1" x14ac:dyDescent="0.25">
      <c r="A262">
        <v>201030401003</v>
      </c>
      <c r="B262" t="s">
        <v>11</v>
      </c>
      <c r="C262" t="s">
        <v>13</v>
      </c>
      <c r="D262">
        <v>8327</v>
      </c>
      <c r="E262" s="7">
        <v>44347</v>
      </c>
      <c r="F262" t="s">
        <v>259</v>
      </c>
      <c r="G262" t="s">
        <v>16</v>
      </c>
      <c r="H262" s="8">
        <v>-126.48</v>
      </c>
      <c r="I262" s="8">
        <v>3724855.94</v>
      </c>
    </row>
    <row r="263" spans="1:9" ht="14.65" hidden="1" customHeight="1" x14ac:dyDescent="0.25">
      <c r="A263">
        <v>201030401003</v>
      </c>
      <c r="B263" t="s">
        <v>11</v>
      </c>
      <c r="C263" t="s">
        <v>13</v>
      </c>
      <c r="D263">
        <v>8324</v>
      </c>
      <c r="E263" s="7">
        <v>44347</v>
      </c>
      <c r="F263" t="s">
        <v>261</v>
      </c>
      <c r="G263" t="s">
        <v>16</v>
      </c>
      <c r="H263" s="8">
        <v>-371</v>
      </c>
      <c r="I263" s="8">
        <v>3726378.94</v>
      </c>
    </row>
    <row r="264" spans="1:9" ht="14.65" hidden="1" customHeight="1" x14ac:dyDescent="0.25">
      <c r="A264">
        <v>201030401003</v>
      </c>
      <c r="B264" t="s">
        <v>11</v>
      </c>
      <c r="C264" t="s">
        <v>21</v>
      </c>
      <c r="D264">
        <v>49320</v>
      </c>
      <c r="E264" s="7">
        <v>44377</v>
      </c>
      <c r="F264" t="s">
        <v>341</v>
      </c>
      <c r="G264" t="s">
        <v>15</v>
      </c>
      <c r="H264" s="8">
        <v>4200</v>
      </c>
      <c r="I264" s="8">
        <v>3731094.6</v>
      </c>
    </row>
    <row r="265" spans="1:9" ht="14.65" hidden="1" customHeight="1" x14ac:dyDescent="0.25">
      <c r="A265">
        <v>201030401003</v>
      </c>
      <c r="B265" t="s">
        <v>11</v>
      </c>
      <c r="C265" t="s">
        <v>13</v>
      </c>
      <c r="D265">
        <v>8323</v>
      </c>
      <c r="E265" s="7">
        <v>44347</v>
      </c>
      <c r="F265" t="s">
        <v>257</v>
      </c>
      <c r="G265" t="s">
        <v>16</v>
      </c>
      <c r="H265" s="8">
        <v>-46.4</v>
      </c>
      <c r="I265" s="8">
        <v>3724763.57</v>
      </c>
    </row>
    <row r="266" spans="1:9" ht="14.65" hidden="1" customHeight="1" x14ac:dyDescent="0.25">
      <c r="A266">
        <v>201030401003</v>
      </c>
      <c r="B266" t="s">
        <v>11</v>
      </c>
      <c r="C266" t="s">
        <v>13</v>
      </c>
      <c r="D266">
        <v>8363</v>
      </c>
      <c r="E266" s="7">
        <v>44377</v>
      </c>
      <c r="F266" t="s">
        <v>332</v>
      </c>
      <c r="G266" t="s">
        <v>16</v>
      </c>
      <c r="H266" s="8">
        <v>-124</v>
      </c>
      <c r="I266" s="8">
        <v>3753876.6</v>
      </c>
    </row>
    <row r="267" spans="1:9" ht="14.65" hidden="1" customHeight="1" x14ac:dyDescent="0.25">
      <c r="A267">
        <v>201030401003</v>
      </c>
      <c r="B267" t="s">
        <v>11</v>
      </c>
      <c r="C267" t="s">
        <v>13</v>
      </c>
      <c r="D267">
        <v>8362</v>
      </c>
      <c r="E267" s="7">
        <v>44377</v>
      </c>
      <c r="F267" t="s">
        <v>339</v>
      </c>
      <c r="G267" t="s">
        <v>16</v>
      </c>
      <c r="H267" s="8">
        <v>-400</v>
      </c>
      <c r="I267" s="8">
        <v>3739494.6</v>
      </c>
    </row>
    <row r="268" spans="1:9" ht="14.65" hidden="1" customHeight="1" x14ac:dyDescent="0.25">
      <c r="A268">
        <v>201030401003</v>
      </c>
      <c r="B268" t="s">
        <v>11</v>
      </c>
      <c r="C268" t="s">
        <v>13</v>
      </c>
      <c r="D268">
        <v>8360</v>
      </c>
      <c r="E268" s="7">
        <v>44377</v>
      </c>
      <c r="F268" t="s">
        <v>328</v>
      </c>
      <c r="G268" t="s">
        <v>16</v>
      </c>
      <c r="H268" s="8">
        <v>-10.199999999999999</v>
      </c>
      <c r="I268" s="8">
        <v>3753414.32</v>
      </c>
    </row>
    <row r="269" spans="1:9" ht="14.65" hidden="1" customHeight="1" x14ac:dyDescent="0.25">
      <c r="A269">
        <v>201030401003</v>
      </c>
      <c r="B269" t="s">
        <v>11</v>
      </c>
      <c r="C269" t="s">
        <v>13</v>
      </c>
      <c r="D269">
        <v>8365</v>
      </c>
      <c r="E269" s="7">
        <v>44377</v>
      </c>
      <c r="F269" t="s">
        <v>329</v>
      </c>
      <c r="G269" t="s">
        <v>16</v>
      </c>
      <c r="H269" s="8">
        <v>-272</v>
      </c>
      <c r="I269" s="8">
        <v>3753686.32</v>
      </c>
    </row>
    <row r="270" spans="1:9" ht="14.65" hidden="1" customHeight="1" x14ac:dyDescent="0.25">
      <c r="A270">
        <v>201030401003</v>
      </c>
      <c r="B270" t="s">
        <v>11</v>
      </c>
      <c r="C270" t="s">
        <v>13</v>
      </c>
      <c r="D270">
        <v>8358</v>
      </c>
      <c r="E270" s="7">
        <v>44377</v>
      </c>
      <c r="F270" t="s">
        <v>333</v>
      </c>
      <c r="G270" t="s">
        <v>16</v>
      </c>
      <c r="H270" s="8">
        <v>-2516</v>
      </c>
      <c r="I270" s="8">
        <v>3756392.6</v>
      </c>
    </row>
    <row r="271" spans="1:9" ht="14.65" hidden="1" customHeight="1" x14ac:dyDescent="0.25">
      <c r="A271">
        <v>201030401003</v>
      </c>
      <c r="B271" t="s">
        <v>11</v>
      </c>
      <c r="C271" t="s">
        <v>13</v>
      </c>
      <c r="D271">
        <v>8359</v>
      </c>
      <c r="E271" s="7">
        <v>44377</v>
      </c>
      <c r="F271" t="s">
        <v>353</v>
      </c>
      <c r="G271" t="s">
        <v>16</v>
      </c>
      <c r="H271" s="8">
        <v>-1820.7</v>
      </c>
      <c r="I271" s="8">
        <v>3686715.3</v>
      </c>
    </row>
    <row r="272" spans="1:9" ht="14.65" hidden="1" customHeight="1" x14ac:dyDescent="0.25">
      <c r="A272">
        <v>201030401003</v>
      </c>
      <c r="B272" t="s">
        <v>11</v>
      </c>
      <c r="C272" t="s">
        <v>13</v>
      </c>
      <c r="D272">
        <v>8380</v>
      </c>
      <c r="E272" s="7">
        <v>44377</v>
      </c>
      <c r="F272" t="s">
        <v>322</v>
      </c>
      <c r="G272" t="s">
        <v>16</v>
      </c>
      <c r="H272" s="8">
        <v>-7956</v>
      </c>
      <c r="I272" s="8">
        <v>3743854.5</v>
      </c>
    </row>
    <row r="273" spans="1:9" ht="14.65" hidden="1" customHeight="1" x14ac:dyDescent="0.25">
      <c r="A273">
        <v>201030401003</v>
      </c>
      <c r="B273" t="s">
        <v>11</v>
      </c>
      <c r="C273" t="s">
        <v>13</v>
      </c>
      <c r="D273">
        <v>8383</v>
      </c>
      <c r="E273" s="7">
        <v>44377</v>
      </c>
      <c r="F273" t="s">
        <v>324</v>
      </c>
      <c r="G273" t="s">
        <v>16</v>
      </c>
      <c r="H273" s="8">
        <v>-9367</v>
      </c>
      <c r="I273" s="8">
        <v>3753433.92</v>
      </c>
    </row>
    <row r="274" spans="1:9" ht="14.65" hidden="1" customHeight="1" x14ac:dyDescent="0.25">
      <c r="A274">
        <v>201030401003</v>
      </c>
      <c r="B274" t="s">
        <v>11</v>
      </c>
      <c r="C274" t="s">
        <v>13</v>
      </c>
      <c r="D274">
        <v>8381</v>
      </c>
      <c r="E274" s="7">
        <v>44377</v>
      </c>
      <c r="F274" t="s">
        <v>321</v>
      </c>
      <c r="G274" t="s">
        <v>16</v>
      </c>
      <c r="H274" s="8">
        <v>-8466</v>
      </c>
      <c r="I274" s="8">
        <v>3735898.5</v>
      </c>
    </row>
    <row r="275" spans="1:9" ht="14.65" hidden="1" customHeight="1" x14ac:dyDescent="0.25">
      <c r="A275">
        <v>201030401003</v>
      </c>
      <c r="B275" t="s">
        <v>11</v>
      </c>
      <c r="C275" t="s">
        <v>13</v>
      </c>
      <c r="D275">
        <v>8382</v>
      </c>
      <c r="E275" s="7">
        <v>44377</v>
      </c>
      <c r="F275" t="s">
        <v>320</v>
      </c>
      <c r="G275" t="s">
        <v>16</v>
      </c>
      <c r="H275" s="8">
        <v>-7344</v>
      </c>
      <c r="I275" s="8">
        <v>3727432.5</v>
      </c>
    </row>
    <row r="276" spans="1:9" ht="14.65" hidden="1" customHeight="1" x14ac:dyDescent="0.25">
      <c r="A276">
        <v>201030401003</v>
      </c>
      <c r="B276" t="s">
        <v>11</v>
      </c>
      <c r="C276" t="s">
        <v>13</v>
      </c>
      <c r="D276">
        <v>8384</v>
      </c>
      <c r="E276" s="7">
        <v>44377</v>
      </c>
      <c r="F276" t="s">
        <v>323</v>
      </c>
      <c r="G276" t="s">
        <v>16</v>
      </c>
      <c r="H276" s="8">
        <v>-212.42</v>
      </c>
      <c r="I276" s="8">
        <v>3744066.92</v>
      </c>
    </row>
    <row r="277" spans="1:9" ht="14.65" hidden="1" customHeight="1" x14ac:dyDescent="0.25">
      <c r="A277">
        <v>201030401003</v>
      </c>
      <c r="B277" t="s">
        <v>11</v>
      </c>
      <c r="C277" t="s">
        <v>23</v>
      </c>
      <c r="D277">
        <v>8582</v>
      </c>
      <c r="E277" s="7">
        <v>44328</v>
      </c>
      <c r="F277" t="s">
        <v>241</v>
      </c>
      <c r="G277" t="s">
        <v>16</v>
      </c>
      <c r="H277" s="8">
        <v>-223.02</v>
      </c>
      <c r="I277" s="8">
        <v>3719625.59</v>
      </c>
    </row>
    <row r="278" spans="1:9" ht="14.65" hidden="1" customHeight="1" x14ac:dyDescent="0.25">
      <c r="A278">
        <v>201030401003</v>
      </c>
      <c r="B278" t="s">
        <v>11</v>
      </c>
      <c r="C278" t="s">
        <v>23</v>
      </c>
      <c r="D278">
        <v>8366</v>
      </c>
      <c r="E278" s="7">
        <v>44227</v>
      </c>
      <c r="F278" t="s">
        <v>72</v>
      </c>
      <c r="G278" t="s">
        <v>16</v>
      </c>
      <c r="H278" s="8">
        <v>0</v>
      </c>
      <c r="I278" s="8">
        <v>3371337.37</v>
      </c>
    </row>
    <row r="279" spans="1:9" ht="14.65" hidden="1" customHeight="1" x14ac:dyDescent="0.25">
      <c r="A279">
        <v>201030401003</v>
      </c>
      <c r="B279" t="s">
        <v>11</v>
      </c>
      <c r="C279" t="s">
        <v>23</v>
      </c>
      <c r="D279">
        <v>8334</v>
      </c>
      <c r="E279" s="7">
        <v>44203</v>
      </c>
      <c r="F279" t="s">
        <v>25</v>
      </c>
      <c r="G279" t="s">
        <v>16</v>
      </c>
      <c r="H279" s="8">
        <v>0</v>
      </c>
      <c r="I279" s="8">
        <v>3344292.26</v>
      </c>
    </row>
    <row r="280" spans="1:9" ht="14.65" hidden="1" customHeight="1" x14ac:dyDescent="0.25">
      <c r="A280">
        <v>201030401003</v>
      </c>
      <c r="B280" t="s">
        <v>11</v>
      </c>
      <c r="C280" t="s">
        <v>158</v>
      </c>
      <c r="D280">
        <v>10244</v>
      </c>
      <c r="E280" s="7">
        <v>44348</v>
      </c>
      <c r="F280" t="s">
        <v>274</v>
      </c>
      <c r="G280" t="s">
        <v>15</v>
      </c>
      <c r="H280" s="8">
        <v>100</v>
      </c>
      <c r="I280" s="8">
        <v>3755796.36</v>
      </c>
    </row>
    <row r="281" spans="1:9" ht="14.65" customHeight="1" x14ac:dyDescent="0.25">
      <c r="A281">
        <v>201030401003</v>
      </c>
      <c r="B281" t="s">
        <v>11</v>
      </c>
      <c r="C281" t="s">
        <v>46</v>
      </c>
      <c r="D281">
        <v>23490</v>
      </c>
      <c r="E281" s="7">
        <v>44351</v>
      </c>
      <c r="F281" t="s">
        <v>157</v>
      </c>
      <c r="G281" t="s">
        <v>15</v>
      </c>
      <c r="H281" s="8">
        <v>4500</v>
      </c>
      <c r="I281" s="8">
        <v>3751296.36</v>
      </c>
    </row>
    <row r="282" spans="1:9" ht="14.65" customHeight="1" x14ac:dyDescent="0.25">
      <c r="A282">
        <v>201030401003</v>
      </c>
      <c r="B282" t="s">
        <v>11</v>
      </c>
      <c r="C282" t="s">
        <v>46</v>
      </c>
      <c r="D282">
        <v>23496</v>
      </c>
      <c r="E282" s="7">
        <v>44354</v>
      </c>
      <c r="F282" t="s">
        <v>275</v>
      </c>
      <c r="G282" t="s">
        <v>15</v>
      </c>
      <c r="H282" s="8">
        <v>4500</v>
      </c>
      <c r="I282" s="8">
        <v>3746796.36</v>
      </c>
    </row>
    <row r="283" spans="1:9" ht="14.65" hidden="1" customHeight="1" x14ac:dyDescent="0.25">
      <c r="A283">
        <v>201030401003</v>
      </c>
      <c r="B283" t="s">
        <v>11</v>
      </c>
      <c r="C283" t="s">
        <v>21</v>
      </c>
      <c r="D283">
        <v>49321</v>
      </c>
      <c r="E283" s="7">
        <v>44377</v>
      </c>
      <c r="F283" t="s">
        <v>346</v>
      </c>
      <c r="G283" t="s">
        <v>15</v>
      </c>
      <c r="H283" s="8">
        <v>4200</v>
      </c>
      <c r="I283" s="8">
        <v>3710094.6</v>
      </c>
    </row>
    <row r="284" spans="1:9" ht="14.65" hidden="1" customHeight="1" x14ac:dyDescent="0.25">
      <c r="A284">
        <v>201030401003</v>
      </c>
      <c r="B284" t="s">
        <v>11</v>
      </c>
      <c r="C284" t="s">
        <v>21</v>
      </c>
      <c r="D284">
        <v>48220</v>
      </c>
      <c r="E284" s="7">
        <v>44313</v>
      </c>
      <c r="F284" t="s">
        <v>222</v>
      </c>
      <c r="G284" t="s">
        <v>15</v>
      </c>
      <c r="H284" s="8">
        <v>4200</v>
      </c>
      <c r="I284" s="8">
        <v>3702845.34</v>
      </c>
    </row>
    <row r="285" spans="1:9" ht="14.65" hidden="1" customHeight="1" x14ac:dyDescent="0.25">
      <c r="A285">
        <v>201030401003</v>
      </c>
      <c r="B285" t="s">
        <v>11</v>
      </c>
      <c r="C285" t="s">
        <v>21</v>
      </c>
      <c r="D285">
        <v>48219</v>
      </c>
      <c r="E285" s="7">
        <v>44313</v>
      </c>
      <c r="F285" t="s">
        <v>195</v>
      </c>
      <c r="G285" t="s">
        <v>15</v>
      </c>
      <c r="H285" s="8">
        <v>4200</v>
      </c>
      <c r="I285" s="8">
        <v>3816245.34</v>
      </c>
    </row>
    <row r="286" spans="1:9" ht="14.65" hidden="1" customHeight="1" x14ac:dyDescent="0.25">
      <c r="A286">
        <v>201030401003</v>
      </c>
      <c r="B286" t="s">
        <v>11</v>
      </c>
      <c r="C286" t="s">
        <v>21</v>
      </c>
      <c r="D286">
        <v>48221</v>
      </c>
      <c r="E286" s="7">
        <v>44313</v>
      </c>
      <c r="F286" t="s">
        <v>211</v>
      </c>
      <c r="G286" t="s">
        <v>15</v>
      </c>
      <c r="H286" s="8">
        <v>4200</v>
      </c>
      <c r="I286" s="8">
        <v>3749045.34</v>
      </c>
    </row>
    <row r="287" spans="1:9" ht="14.65" customHeight="1" x14ac:dyDescent="0.25">
      <c r="A287">
        <v>201030401003</v>
      </c>
      <c r="B287" t="s">
        <v>11</v>
      </c>
      <c r="C287" t="s">
        <v>46</v>
      </c>
      <c r="D287">
        <v>23521</v>
      </c>
      <c r="E287" s="7">
        <v>44355</v>
      </c>
      <c r="F287" t="s">
        <v>280</v>
      </c>
      <c r="G287" t="s">
        <v>15</v>
      </c>
      <c r="H287" s="8">
        <v>4500</v>
      </c>
      <c r="I287" s="8">
        <v>3740600.48</v>
      </c>
    </row>
    <row r="288" spans="1:9" ht="14.65" hidden="1" customHeight="1" x14ac:dyDescent="0.25">
      <c r="A288">
        <v>201030401003</v>
      </c>
      <c r="B288" t="s">
        <v>11</v>
      </c>
      <c r="C288" t="s">
        <v>21</v>
      </c>
      <c r="D288">
        <v>48229</v>
      </c>
      <c r="E288" s="7">
        <v>44313</v>
      </c>
      <c r="F288" t="s">
        <v>200</v>
      </c>
      <c r="G288" t="s">
        <v>15</v>
      </c>
      <c r="H288" s="8">
        <v>4200</v>
      </c>
      <c r="I288" s="8">
        <v>3795245.34</v>
      </c>
    </row>
    <row r="289" spans="1:9" ht="14.65" customHeight="1" x14ac:dyDescent="0.25">
      <c r="A289">
        <v>201030401003</v>
      </c>
      <c r="B289" t="s">
        <v>11</v>
      </c>
      <c r="C289" t="s">
        <v>46</v>
      </c>
      <c r="D289">
        <v>23527</v>
      </c>
      <c r="E289" s="7">
        <v>44356</v>
      </c>
      <c r="F289" t="s">
        <v>280</v>
      </c>
      <c r="G289" t="s">
        <v>15</v>
      </c>
      <c r="H289" s="8">
        <v>4850</v>
      </c>
      <c r="I289" s="8">
        <v>3735478.48</v>
      </c>
    </row>
    <row r="290" spans="1:9" ht="14.65" customHeight="1" x14ac:dyDescent="0.25">
      <c r="A290">
        <v>201030401003</v>
      </c>
      <c r="B290" t="s">
        <v>11</v>
      </c>
      <c r="C290" t="s">
        <v>46</v>
      </c>
      <c r="D290">
        <v>23528</v>
      </c>
      <c r="E290" s="7">
        <v>44356</v>
      </c>
      <c r="F290" t="s">
        <v>282</v>
      </c>
      <c r="G290" t="s">
        <v>15</v>
      </c>
      <c r="H290" s="8">
        <v>4750</v>
      </c>
      <c r="I290" s="8">
        <v>3730728.48</v>
      </c>
    </row>
    <row r="291" spans="1:9" ht="14.65" customHeight="1" x14ac:dyDescent="0.25">
      <c r="A291">
        <v>201030401003</v>
      </c>
      <c r="B291" t="s">
        <v>11</v>
      </c>
      <c r="C291" t="s">
        <v>46</v>
      </c>
      <c r="D291">
        <v>23525</v>
      </c>
      <c r="E291" s="7">
        <v>44356</v>
      </c>
      <c r="F291" t="s">
        <v>280</v>
      </c>
      <c r="G291" t="s">
        <v>15</v>
      </c>
      <c r="H291" s="8">
        <v>4500</v>
      </c>
      <c r="I291" s="8">
        <v>3726228.48</v>
      </c>
    </row>
    <row r="292" spans="1:9" ht="14.65" hidden="1" customHeight="1" x14ac:dyDescent="0.25">
      <c r="A292">
        <v>201030401003</v>
      </c>
      <c r="B292" t="s">
        <v>11</v>
      </c>
      <c r="C292" t="s">
        <v>21</v>
      </c>
      <c r="D292">
        <v>48230</v>
      </c>
      <c r="E292" s="7">
        <v>44313</v>
      </c>
      <c r="F292" t="s">
        <v>204</v>
      </c>
      <c r="G292" t="s">
        <v>15</v>
      </c>
      <c r="H292" s="8">
        <v>4200</v>
      </c>
      <c r="I292" s="8">
        <v>3778445.34</v>
      </c>
    </row>
    <row r="293" spans="1:9" ht="14.65" customHeight="1" x14ac:dyDescent="0.25">
      <c r="A293">
        <v>201030401003</v>
      </c>
      <c r="B293" t="s">
        <v>11</v>
      </c>
      <c r="C293" t="s">
        <v>46</v>
      </c>
      <c r="D293">
        <v>23529</v>
      </c>
      <c r="E293" s="7">
        <v>44357</v>
      </c>
      <c r="F293" t="s">
        <v>284</v>
      </c>
      <c r="G293" t="s">
        <v>15</v>
      </c>
      <c r="H293" s="8">
        <v>4500</v>
      </c>
      <c r="I293" s="8">
        <v>3721456.48</v>
      </c>
    </row>
    <row r="294" spans="1:9" ht="14.65" hidden="1" customHeight="1" x14ac:dyDescent="0.25">
      <c r="A294">
        <v>201030401003</v>
      </c>
      <c r="B294" t="s">
        <v>11</v>
      </c>
      <c r="C294" t="s">
        <v>285</v>
      </c>
      <c r="D294">
        <v>23535</v>
      </c>
      <c r="E294" s="7">
        <v>44358</v>
      </c>
      <c r="F294" t="s">
        <v>286</v>
      </c>
      <c r="G294" t="s">
        <v>16</v>
      </c>
      <c r="H294" s="8">
        <v>-4500</v>
      </c>
      <c r="I294" s="8">
        <v>3725956.48</v>
      </c>
    </row>
    <row r="295" spans="1:9" ht="14.65" hidden="1" customHeight="1" x14ac:dyDescent="0.25">
      <c r="A295">
        <v>201030401003</v>
      </c>
      <c r="B295" t="s">
        <v>11</v>
      </c>
      <c r="C295" t="s">
        <v>285</v>
      </c>
      <c r="D295">
        <v>23536</v>
      </c>
      <c r="E295" s="7">
        <v>44358</v>
      </c>
      <c r="F295" t="s">
        <v>287</v>
      </c>
      <c r="G295" t="s">
        <v>16</v>
      </c>
      <c r="H295" s="8">
        <v>-4650</v>
      </c>
      <c r="I295" s="8">
        <v>3730606.48</v>
      </c>
    </row>
    <row r="296" spans="1:9" ht="14.65" customHeight="1" x14ac:dyDescent="0.25">
      <c r="A296">
        <v>201030401003</v>
      </c>
      <c r="B296" t="s">
        <v>11</v>
      </c>
      <c r="C296" t="s">
        <v>46</v>
      </c>
      <c r="D296">
        <v>23538</v>
      </c>
      <c r="E296" s="7">
        <v>44358</v>
      </c>
      <c r="F296" t="s">
        <v>280</v>
      </c>
      <c r="G296" t="s">
        <v>15</v>
      </c>
      <c r="H296" s="8">
        <v>4650</v>
      </c>
      <c r="I296" s="8">
        <v>3725956.48</v>
      </c>
    </row>
    <row r="297" spans="1:9" ht="14.65" customHeight="1" x14ac:dyDescent="0.25">
      <c r="A297">
        <v>201030401003</v>
      </c>
      <c r="B297" t="s">
        <v>11</v>
      </c>
      <c r="C297" t="s">
        <v>46</v>
      </c>
      <c r="D297">
        <v>23536</v>
      </c>
      <c r="E297" s="7">
        <v>44358</v>
      </c>
      <c r="F297" t="s">
        <v>280</v>
      </c>
      <c r="G297" t="s">
        <v>15</v>
      </c>
      <c r="H297" s="8">
        <v>4650</v>
      </c>
      <c r="I297" s="8">
        <v>3721306.48</v>
      </c>
    </row>
    <row r="298" spans="1:9" ht="14.65" customHeight="1" x14ac:dyDescent="0.25">
      <c r="A298">
        <v>201030401003</v>
      </c>
      <c r="B298" t="s">
        <v>11</v>
      </c>
      <c r="C298" t="s">
        <v>46</v>
      </c>
      <c r="D298">
        <v>23537</v>
      </c>
      <c r="E298" s="7">
        <v>44358</v>
      </c>
      <c r="F298" t="s">
        <v>280</v>
      </c>
      <c r="G298" t="s">
        <v>15</v>
      </c>
      <c r="H298" s="8">
        <v>4750</v>
      </c>
      <c r="I298" s="8">
        <v>3716556.48</v>
      </c>
    </row>
    <row r="299" spans="1:9" ht="14.65" customHeight="1" x14ac:dyDescent="0.25">
      <c r="A299">
        <v>201030401003</v>
      </c>
      <c r="B299" t="s">
        <v>11</v>
      </c>
      <c r="C299" t="s">
        <v>46</v>
      </c>
      <c r="D299">
        <v>23535</v>
      </c>
      <c r="E299" s="7">
        <v>44358</v>
      </c>
      <c r="F299" t="s">
        <v>280</v>
      </c>
      <c r="G299" t="s">
        <v>15</v>
      </c>
      <c r="H299" s="8">
        <v>4500</v>
      </c>
      <c r="I299" s="8">
        <v>3712056.48</v>
      </c>
    </row>
    <row r="300" spans="1:9" ht="14.65" hidden="1" customHeight="1" x14ac:dyDescent="0.25">
      <c r="A300">
        <v>201030401003</v>
      </c>
      <c r="B300" t="s">
        <v>11</v>
      </c>
      <c r="C300" t="s">
        <v>158</v>
      </c>
      <c r="D300">
        <v>10283</v>
      </c>
      <c r="E300" s="7">
        <v>44361</v>
      </c>
      <c r="F300" t="s">
        <v>288</v>
      </c>
      <c r="G300" t="s">
        <v>15</v>
      </c>
      <c r="H300" s="8">
        <v>236.3</v>
      </c>
      <c r="I300" s="8">
        <v>3711820.18</v>
      </c>
    </row>
    <row r="301" spans="1:9" ht="14.65" customHeight="1" x14ac:dyDescent="0.25">
      <c r="A301">
        <v>201030401003</v>
      </c>
      <c r="B301" t="s">
        <v>11</v>
      </c>
      <c r="C301" t="s">
        <v>46</v>
      </c>
      <c r="D301">
        <v>23546</v>
      </c>
      <c r="E301" s="7">
        <v>44361</v>
      </c>
      <c r="F301" t="s">
        <v>157</v>
      </c>
      <c r="G301" t="s">
        <v>15</v>
      </c>
      <c r="H301" s="8">
        <v>4770</v>
      </c>
      <c r="I301" s="8">
        <v>3707050.18</v>
      </c>
    </row>
    <row r="302" spans="1:9" ht="14.65" hidden="1" customHeight="1" x14ac:dyDescent="0.25">
      <c r="A302">
        <v>201030401003</v>
      </c>
      <c r="B302" t="s">
        <v>11</v>
      </c>
      <c r="C302" t="s">
        <v>69</v>
      </c>
      <c r="D302">
        <v>210601</v>
      </c>
      <c r="E302" s="7">
        <v>44362</v>
      </c>
      <c r="F302" t="s">
        <v>289</v>
      </c>
      <c r="G302" t="s">
        <v>16</v>
      </c>
      <c r="H302" s="8">
        <v>-97.5</v>
      </c>
      <c r="I302" s="8">
        <v>3707147.68</v>
      </c>
    </row>
    <row r="303" spans="1:9" ht="14.65" hidden="1" customHeight="1" x14ac:dyDescent="0.25">
      <c r="A303">
        <v>201030401003</v>
      </c>
      <c r="B303" t="s">
        <v>11</v>
      </c>
      <c r="C303" t="s">
        <v>69</v>
      </c>
      <c r="D303">
        <v>210601</v>
      </c>
      <c r="E303" s="7">
        <v>44362</v>
      </c>
      <c r="F303" t="s">
        <v>290</v>
      </c>
      <c r="G303" t="s">
        <v>16</v>
      </c>
      <c r="H303" s="8">
        <v>-50</v>
      </c>
      <c r="I303" s="8">
        <v>3707197.68</v>
      </c>
    </row>
    <row r="304" spans="1:9" ht="14.65" customHeight="1" x14ac:dyDescent="0.25">
      <c r="A304">
        <v>201030401003</v>
      </c>
      <c r="B304" t="s">
        <v>11</v>
      </c>
      <c r="C304" t="s">
        <v>46</v>
      </c>
      <c r="D304">
        <v>23565</v>
      </c>
      <c r="E304" s="7">
        <v>44362</v>
      </c>
      <c r="F304" t="s">
        <v>180</v>
      </c>
      <c r="G304" t="s">
        <v>15</v>
      </c>
      <c r="H304" s="8">
        <v>3200</v>
      </c>
      <c r="I304" s="8">
        <v>3703997.68</v>
      </c>
    </row>
    <row r="305" spans="1:9" ht="14.65" customHeight="1" x14ac:dyDescent="0.25">
      <c r="A305">
        <v>201030401003</v>
      </c>
      <c r="B305" t="s">
        <v>11</v>
      </c>
      <c r="C305" t="s">
        <v>46</v>
      </c>
      <c r="D305">
        <v>23556</v>
      </c>
      <c r="E305" s="7">
        <v>44362</v>
      </c>
      <c r="F305" t="s">
        <v>157</v>
      </c>
      <c r="G305" t="s">
        <v>15</v>
      </c>
      <c r="H305" s="8">
        <v>4680</v>
      </c>
      <c r="I305" s="8">
        <v>3699317.68</v>
      </c>
    </row>
    <row r="306" spans="1:9" ht="14.65" customHeight="1" x14ac:dyDescent="0.25">
      <c r="A306">
        <v>201030401003</v>
      </c>
      <c r="B306" t="s">
        <v>11</v>
      </c>
      <c r="C306" t="s">
        <v>46</v>
      </c>
      <c r="D306">
        <v>23573</v>
      </c>
      <c r="E306" s="7">
        <v>44363</v>
      </c>
      <c r="F306" t="s">
        <v>291</v>
      </c>
      <c r="G306" t="s">
        <v>15</v>
      </c>
      <c r="H306" s="8">
        <v>200</v>
      </c>
      <c r="I306" s="8">
        <v>3699117.68</v>
      </c>
    </row>
    <row r="307" spans="1:9" ht="14.65" customHeight="1" x14ac:dyDescent="0.25">
      <c r="A307">
        <v>201030401003</v>
      </c>
      <c r="B307" t="s">
        <v>11</v>
      </c>
      <c r="C307" t="s">
        <v>46</v>
      </c>
      <c r="D307">
        <v>23569</v>
      </c>
      <c r="E307" s="7">
        <v>44363</v>
      </c>
      <c r="F307" t="s">
        <v>292</v>
      </c>
      <c r="G307" t="s">
        <v>15</v>
      </c>
      <c r="H307" s="8">
        <v>300</v>
      </c>
      <c r="I307" s="8">
        <v>3698817.68</v>
      </c>
    </row>
    <row r="308" spans="1:9" ht="14.65" customHeight="1" x14ac:dyDescent="0.25">
      <c r="A308">
        <v>201030401003</v>
      </c>
      <c r="B308" t="s">
        <v>11</v>
      </c>
      <c r="C308" t="s">
        <v>46</v>
      </c>
      <c r="D308">
        <v>23570</v>
      </c>
      <c r="E308" s="7">
        <v>44363</v>
      </c>
      <c r="F308" t="s">
        <v>293</v>
      </c>
      <c r="G308" t="s">
        <v>15</v>
      </c>
      <c r="H308" s="8">
        <v>300</v>
      </c>
      <c r="I308" s="8">
        <v>3698517.68</v>
      </c>
    </row>
    <row r="309" spans="1:9" ht="14.65" hidden="1" customHeight="1" x14ac:dyDescent="0.25">
      <c r="A309">
        <v>201030401003</v>
      </c>
      <c r="B309" t="s">
        <v>11</v>
      </c>
      <c r="C309" t="s">
        <v>294</v>
      </c>
      <c r="D309">
        <v>4142</v>
      </c>
      <c r="E309" s="7">
        <v>44363</v>
      </c>
      <c r="F309" t="s">
        <v>25</v>
      </c>
      <c r="G309" t="s">
        <v>15</v>
      </c>
      <c r="H309" s="8">
        <v>0</v>
      </c>
      <c r="I309" s="8">
        <v>3698517.68</v>
      </c>
    </row>
    <row r="310" spans="1:9" ht="14.65" customHeight="1" x14ac:dyDescent="0.25">
      <c r="A310">
        <v>201030401003</v>
      </c>
      <c r="B310" t="s">
        <v>11</v>
      </c>
      <c r="C310" t="s">
        <v>46</v>
      </c>
      <c r="D310">
        <v>23571</v>
      </c>
      <c r="E310" s="7">
        <v>44363</v>
      </c>
      <c r="F310" t="s">
        <v>157</v>
      </c>
      <c r="G310" t="s">
        <v>15</v>
      </c>
      <c r="H310" s="8">
        <v>4675</v>
      </c>
      <c r="I310" s="8">
        <v>3693842.68</v>
      </c>
    </row>
    <row r="311" spans="1:9" ht="14.65" hidden="1" customHeight="1" x14ac:dyDescent="0.25">
      <c r="A311">
        <v>201030401003</v>
      </c>
      <c r="B311" t="s">
        <v>11</v>
      </c>
      <c r="C311" t="s">
        <v>285</v>
      </c>
      <c r="D311">
        <v>23570</v>
      </c>
      <c r="E311" s="7">
        <v>44363</v>
      </c>
      <c r="F311" t="s">
        <v>295</v>
      </c>
      <c r="G311" t="s">
        <v>16</v>
      </c>
      <c r="H311" s="8">
        <v>-300</v>
      </c>
      <c r="I311" s="8">
        <v>3694142.68</v>
      </c>
    </row>
    <row r="312" spans="1:9" ht="14.65" hidden="1" customHeight="1" x14ac:dyDescent="0.25">
      <c r="A312">
        <v>201030401003</v>
      </c>
      <c r="B312" t="s">
        <v>11</v>
      </c>
      <c r="C312" t="s">
        <v>21</v>
      </c>
      <c r="D312">
        <v>48215</v>
      </c>
      <c r="E312" s="7">
        <v>44313</v>
      </c>
      <c r="F312" t="s">
        <v>208</v>
      </c>
      <c r="G312" t="s">
        <v>15</v>
      </c>
      <c r="H312" s="8">
        <v>4200</v>
      </c>
      <c r="I312" s="8">
        <v>3761645.34</v>
      </c>
    </row>
    <row r="313" spans="1:9" ht="14.65" hidden="1" customHeight="1" x14ac:dyDescent="0.25">
      <c r="A313">
        <v>201030401003</v>
      </c>
      <c r="B313" t="s">
        <v>11</v>
      </c>
      <c r="C313" t="s">
        <v>21</v>
      </c>
      <c r="D313">
        <v>48216</v>
      </c>
      <c r="E313" s="7">
        <v>44313</v>
      </c>
      <c r="F313" t="s">
        <v>194</v>
      </c>
      <c r="G313" t="s">
        <v>15</v>
      </c>
      <c r="H313" s="8">
        <v>4200</v>
      </c>
      <c r="I313" s="8">
        <v>3820445.34</v>
      </c>
    </row>
    <row r="314" spans="1:9" ht="14.65" hidden="1" customHeight="1" x14ac:dyDescent="0.25">
      <c r="A314">
        <v>201030401003</v>
      </c>
      <c r="B314" t="s">
        <v>11</v>
      </c>
      <c r="C314" t="s">
        <v>21</v>
      </c>
      <c r="D314">
        <v>48217</v>
      </c>
      <c r="E314" s="7">
        <v>44313</v>
      </c>
      <c r="F314" t="s">
        <v>223</v>
      </c>
      <c r="G314" t="s">
        <v>15</v>
      </c>
      <c r="H314" s="8">
        <v>4200</v>
      </c>
      <c r="I314" s="8">
        <v>3698645.34</v>
      </c>
    </row>
    <row r="315" spans="1:9" ht="14.65" hidden="1" customHeight="1" x14ac:dyDescent="0.25">
      <c r="A315">
        <v>201030401003</v>
      </c>
      <c r="B315" t="s">
        <v>11</v>
      </c>
      <c r="C315" t="s">
        <v>13</v>
      </c>
      <c r="D315">
        <v>8108</v>
      </c>
      <c r="E315" s="7">
        <v>44225</v>
      </c>
      <c r="F315" t="s">
        <v>65</v>
      </c>
      <c r="G315" t="s">
        <v>16</v>
      </c>
      <c r="H315" s="8">
        <v>-128.34</v>
      </c>
      <c r="I315" s="8">
        <v>3369568.43</v>
      </c>
    </row>
    <row r="316" spans="1:9" ht="14.65" customHeight="1" x14ac:dyDescent="0.25">
      <c r="A316">
        <v>201030401003</v>
      </c>
      <c r="B316" t="s">
        <v>11</v>
      </c>
      <c r="C316" t="s">
        <v>46</v>
      </c>
      <c r="D316">
        <v>23574</v>
      </c>
      <c r="E316" s="7">
        <v>44364</v>
      </c>
      <c r="F316" t="s">
        <v>163</v>
      </c>
      <c r="G316" t="s">
        <v>15</v>
      </c>
      <c r="H316" s="8">
        <v>4550</v>
      </c>
      <c r="I316" s="8">
        <v>3685981.66</v>
      </c>
    </row>
    <row r="317" spans="1:9" ht="14.65" hidden="1" customHeight="1" x14ac:dyDescent="0.25">
      <c r="A317">
        <v>201030401003</v>
      </c>
      <c r="B317" t="s">
        <v>11</v>
      </c>
      <c r="C317" t="s">
        <v>13</v>
      </c>
      <c r="D317">
        <v>8114</v>
      </c>
      <c r="E317" s="7">
        <v>44225</v>
      </c>
      <c r="F317" t="s">
        <v>56</v>
      </c>
      <c r="G317" t="s">
        <v>16</v>
      </c>
      <c r="H317" s="8">
        <v>-91.6</v>
      </c>
      <c r="I317" s="8">
        <v>3366683.59</v>
      </c>
    </row>
    <row r="318" spans="1:9" ht="14.65" hidden="1" customHeight="1" x14ac:dyDescent="0.25">
      <c r="A318">
        <v>201030401003</v>
      </c>
      <c r="B318" t="s">
        <v>11</v>
      </c>
      <c r="C318" t="s">
        <v>21</v>
      </c>
      <c r="D318">
        <v>48245</v>
      </c>
      <c r="E318" s="7">
        <v>44313</v>
      </c>
      <c r="F318" t="s">
        <v>190</v>
      </c>
      <c r="G318" t="s">
        <v>15</v>
      </c>
      <c r="H318" s="8">
        <v>4200</v>
      </c>
      <c r="I318" s="8">
        <v>3837245.34</v>
      </c>
    </row>
    <row r="319" spans="1:9" ht="14.65" customHeight="1" x14ac:dyDescent="0.25">
      <c r="A319">
        <v>201030401003</v>
      </c>
      <c r="B319" t="s">
        <v>11</v>
      </c>
      <c r="C319" t="s">
        <v>46</v>
      </c>
      <c r="D319">
        <v>23580</v>
      </c>
      <c r="E319" s="7">
        <v>44365</v>
      </c>
      <c r="F319" t="s">
        <v>157</v>
      </c>
      <c r="G319" t="s">
        <v>15</v>
      </c>
      <c r="H319" s="8">
        <v>4850</v>
      </c>
      <c r="I319" s="8">
        <v>3681264.41</v>
      </c>
    </row>
    <row r="320" spans="1:9" ht="14.65" hidden="1" customHeight="1" x14ac:dyDescent="0.25">
      <c r="A320">
        <v>201030401003</v>
      </c>
      <c r="B320" t="s">
        <v>11</v>
      </c>
      <c r="C320" t="s">
        <v>21</v>
      </c>
      <c r="D320">
        <v>48223</v>
      </c>
      <c r="E320" s="7">
        <v>44313</v>
      </c>
      <c r="F320" t="s">
        <v>209</v>
      </c>
      <c r="G320" t="s">
        <v>15</v>
      </c>
      <c r="H320" s="8">
        <v>4200</v>
      </c>
      <c r="I320" s="8">
        <v>3757445.34</v>
      </c>
    </row>
    <row r="321" spans="1:9" ht="14.65" hidden="1" customHeight="1" x14ac:dyDescent="0.25">
      <c r="A321">
        <v>201030401003</v>
      </c>
      <c r="B321" t="s">
        <v>11</v>
      </c>
      <c r="C321" t="s">
        <v>13</v>
      </c>
      <c r="D321">
        <v>8339</v>
      </c>
      <c r="E321" s="7">
        <v>44255</v>
      </c>
      <c r="F321" t="s">
        <v>104</v>
      </c>
      <c r="G321" t="s">
        <v>16</v>
      </c>
      <c r="H321" s="8">
        <v>-95000</v>
      </c>
      <c r="I321" s="8">
        <v>3775530.43</v>
      </c>
    </row>
    <row r="322" spans="1:9" ht="14.65" hidden="1" customHeight="1" x14ac:dyDescent="0.25">
      <c r="A322">
        <v>201030401003</v>
      </c>
      <c r="B322" t="s">
        <v>11</v>
      </c>
      <c r="C322" t="s">
        <v>13</v>
      </c>
      <c r="D322">
        <v>8242</v>
      </c>
      <c r="E322" s="7">
        <v>44299</v>
      </c>
      <c r="F322" t="s">
        <v>170</v>
      </c>
      <c r="G322" t="s">
        <v>16</v>
      </c>
      <c r="H322" s="8">
        <v>-81.180000000000007</v>
      </c>
      <c r="I322" s="8">
        <v>3889545.89</v>
      </c>
    </row>
    <row r="323" spans="1:9" ht="14.65" hidden="1" customHeight="1" x14ac:dyDescent="0.25">
      <c r="A323" s="19">
        <v>201030401003</v>
      </c>
      <c r="B323" s="19" t="s">
        <v>11</v>
      </c>
      <c r="C323" s="19" t="s">
        <v>13</v>
      </c>
      <c r="D323" s="19">
        <v>8218</v>
      </c>
      <c r="E323" s="20">
        <v>44286</v>
      </c>
      <c r="F323" s="19" t="s">
        <v>25</v>
      </c>
      <c r="G323" s="19" t="s">
        <v>16</v>
      </c>
      <c r="H323" s="35">
        <v>0</v>
      </c>
      <c r="I323" s="35">
        <v>3827391.42</v>
      </c>
    </row>
    <row r="324" spans="1:9" ht="14.65" hidden="1" customHeight="1" x14ac:dyDescent="0.25">
      <c r="A324">
        <v>201030401003</v>
      </c>
      <c r="B324" t="s">
        <v>11</v>
      </c>
      <c r="C324" t="s">
        <v>21</v>
      </c>
      <c r="D324">
        <v>48224</v>
      </c>
      <c r="E324" s="7">
        <v>44313</v>
      </c>
      <c r="F324" t="s">
        <v>207</v>
      </c>
      <c r="G324" t="s">
        <v>15</v>
      </c>
      <c r="H324" s="8">
        <v>4200</v>
      </c>
      <c r="I324" s="8">
        <v>3765845.34</v>
      </c>
    </row>
    <row r="325" spans="1:9" ht="14.65" customHeight="1" x14ac:dyDescent="0.25">
      <c r="A325">
        <v>201030401003</v>
      </c>
      <c r="B325" t="s">
        <v>11</v>
      </c>
      <c r="C325" t="s">
        <v>46</v>
      </c>
      <c r="D325">
        <v>23586</v>
      </c>
      <c r="E325" s="7">
        <v>44368</v>
      </c>
      <c r="F325" t="s">
        <v>306</v>
      </c>
      <c r="G325" t="s">
        <v>15</v>
      </c>
      <c r="H325" s="8">
        <v>4830</v>
      </c>
      <c r="I325" s="8">
        <v>3670801</v>
      </c>
    </row>
    <row r="326" spans="1:9" ht="14.65" customHeight="1" x14ac:dyDescent="0.25">
      <c r="A326">
        <v>201030401003</v>
      </c>
      <c r="B326" t="s">
        <v>11</v>
      </c>
      <c r="C326" t="s">
        <v>46</v>
      </c>
      <c r="D326">
        <v>23587</v>
      </c>
      <c r="E326" s="7">
        <v>44369</v>
      </c>
      <c r="F326" t="s">
        <v>280</v>
      </c>
      <c r="G326" t="s">
        <v>15</v>
      </c>
      <c r="H326" s="8">
        <v>4750</v>
      </c>
      <c r="I326" s="8">
        <v>3666051</v>
      </c>
    </row>
    <row r="327" spans="1:9" ht="14.65" hidden="1" customHeight="1" x14ac:dyDescent="0.25">
      <c r="A327">
        <v>201030401003</v>
      </c>
      <c r="B327" t="s">
        <v>11</v>
      </c>
      <c r="C327" t="s">
        <v>21</v>
      </c>
      <c r="D327">
        <v>48225</v>
      </c>
      <c r="E327" s="7">
        <v>44313</v>
      </c>
      <c r="F327" t="s">
        <v>198</v>
      </c>
      <c r="G327" t="s">
        <v>15</v>
      </c>
      <c r="H327" s="8">
        <v>4200</v>
      </c>
      <c r="I327" s="8">
        <v>3803645.34</v>
      </c>
    </row>
    <row r="328" spans="1:9" ht="14.65" hidden="1" customHeight="1" x14ac:dyDescent="0.25">
      <c r="A328">
        <v>201030401003</v>
      </c>
      <c r="B328" t="s">
        <v>11</v>
      </c>
      <c r="C328" t="s">
        <v>21</v>
      </c>
      <c r="D328">
        <v>48228</v>
      </c>
      <c r="E328" s="7">
        <v>44313</v>
      </c>
      <c r="F328" t="s">
        <v>201</v>
      </c>
      <c r="G328" t="s">
        <v>15</v>
      </c>
      <c r="H328" s="8">
        <v>4200</v>
      </c>
      <c r="I328" s="8">
        <v>3791045.34</v>
      </c>
    </row>
    <row r="329" spans="1:9" ht="14.65" hidden="1" customHeight="1" x14ac:dyDescent="0.25">
      <c r="A329">
        <v>201030401003</v>
      </c>
      <c r="B329" t="s">
        <v>11</v>
      </c>
      <c r="C329" t="s">
        <v>21</v>
      </c>
      <c r="D329">
        <v>48240</v>
      </c>
      <c r="E329" s="7">
        <v>44313</v>
      </c>
      <c r="F329" t="s">
        <v>216</v>
      </c>
      <c r="G329" t="s">
        <v>15</v>
      </c>
      <c r="H329" s="8">
        <v>4200</v>
      </c>
      <c r="I329" s="8">
        <v>3728045.34</v>
      </c>
    </row>
    <row r="330" spans="1:9" ht="14.65" customHeight="1" x14ac:dyDescent="0.25">
      <c r="A330">
        <v>201030401003</v>
      </c>
      <c r="B330" t="s">
        <v>11</v>
      </c>
      <c r="C330" t="s">
        <v>46</v>
      </c>
      <c r="D330">
        <v>23592</v>
      </c>
      <c r="E330" s="7">
        <v>44370</v>
      </c>
      <c r="F330" t="s">
        <v>280</v>
      </c>
      <c r="G330" t="s">
        <v>15</v>
      </c>
      <c r="H330" s="8">
        <v>4580</v>
      </c>
      <c r="I330" s="8">
        <v>3660656.67</v>
      </c>
    </row>
    <row r="331" spans="1:9" ht="14.65" hidden="1" customHeight="1" x14ac:dyDescent="0.25">
      <c r="A331">
        <v>201030401003</v>
      </c>
      <c r="B331" t="s">
        <v>11</v>
      </c>
      <c r="C331" t="s">
        <v>21</v>
      </c>
      <c r="D331">
        <v>48231</v>
      </c>
      <c r="E331" s="7">
        <v>44313</v>
      </c>
      <c r="F331" t="s">
        <v>203</v>
      </c>
      <c r="G331" t="s">
        <v>15</v>
      </c>
      <c r="H331" s="8">
        <v>4200</v>
      </c>
      <c r="I331" s="8">
        <v>3782645.34</v>
      </c>
    </row>
    <row r="332" spans="1:9" ht="14.65" customHeight="1" x14ac:dyDescent="0.25">
      <c r="A332">
        <v>201030401003</v>
      </c>
      <c r="B332" t="s">
        <v>11</v>
      </c>
      <c r="C332" t="s">
        <v>46</v>
      </c>
      <c r="D332">
        <v>23594</v>
      </c>
      <c r="E332" s="7">
        <v>44371</v>
      </c>
      <c r="F332" t="s">
        <v>280</v>
      </c>
      <c r="G332" t="s">
        <v>15</v>
      </c>
      <c r="H332" s="8">
        <v>4650</v>
      </c>
      <c r="I332" s="8">
        <v>3655927.94</v>
      </c>
    </row>
    <row r="333" spans="1:9" ht="14.65" hidden="1" customHeight="1" x14ac:dyDescent="0.25">
      <c r="A333">
        <v>201030401003</v>
      </c>
      <c r="B333" t="s">
        <v>11</v>
      </c>
      <c r="C333" t="s">
        <v>294</v>
      </c>
      <c r="D333">
        <v>4144</v>
      </c>
      <c r="E333" s="7">
        <v>44371</v>
      </c>
      <c r="F333" t="s">
        <v>311</v>
      </c>
      <c r="G333" t="s">
        <v>16</v>
      </c>
      <c r="H333" s="8">
        <v>-78.73</v>
      </c>
      <c r="I333" s="8">
        <v>3656006.67</v>
      </c>
    </row>
    <row r="334" spans="1:9" ht="14.65" hidden="1" customHeight="1" x14ac:dyDescent="0.25">
      <c r="A334" s="19">
        <v>201030401003</v>
      </c>
      <c r="B334" s="19" t="s">
        <v>11</v>
      </c>
      <c r="C334" s="19" t="s">
        <v>13</v>
      </c>
      <c r="D334" s="19">
        <v>8216</v>
      </c>
      <c r="E334" s="20">
        <v>44286</v>
      </c>
      <c r="F334" s="19" t="s">
        <v>25</v>
      </c>
      <c r="G334" s="19" t="s">
        <v>16</v>
      </c>
      <c r="H334" s="35">
        <v>0</v>
      </c>
      <c r="I334" s="35">
        <v>3827391.42</v>
      </c>
    </row>
    <row r="335" spans="1:9" ht="14.65" hidden="1" customHeight="1" x14ac:dyDescent="0.25">
      <c r="A335">
        <v>201030401003</v>
      </c>
      <c r="B335" t="s">
        <v>11</v>
      </c>
      <c r="C335" t="s">
        <v>21</v>
      </c>
      <c r="D335">
        <v>48243</v>
      </c>
      <c r="E335" s="7">
        <v>44313</v>
      </c>
      <c r="F335" t="s">
        <v>218</v>
      </c>
      <c r="G335" t="s">
        <v>15</v>
      </c>
      <c r="H335" s="8">
        <v>4200</v>
      </c>
      <c r="I335" s="8">
        <v>3719645.34</v>
      </c>
    </row>
    <row r="336" spans="1:9" ht="14.65" hidden="1" customHeight="1" x14ac:dyDescent="0.25">
      <c r="A336">
        <v>201030401003</v>
      </c>
      <c r="B336" t="s">
        <v>11</v>
      </c>
      <c r="C336" t="s">
        <v>122</v>
      </c>
      <c r="D336">
        <v>5321</v>
      </c>
      <c r="E336" s="7">
        <v>44371</v>
      </c>
      <c r="F336" t="s">
        <v>314</v>
      </c>
      <c r="G336" t="s">
        <v>16</v>
      </c>
      <c r="H336" s="8">
        <v>-200</v>
      </c>
      <c r="I336" s="8">
        <v>3733638.5</v>
      </c>
    </row>
    <row r="337" spans="1:9" ht="14.65" customHeight="1" x14ac:dyDescent="0.25">
      <c r="A337">
        <v>201030401003</v>
      </c>
      <c r="B337" t="s">
        <v>11</v>
      </c>
      <c r="C337" t="s">
        <v>46</v>
      </c>
      <c r="D337">
        <v>23600</v>
      </c>
      <c r="E337" s="7">
        <v>44372</v>
      </c>
      <c r="F337" t="s">
        <v>315</v>
      </c>
      <c r="G337" t="s">
        <v>15</v>
      </c>
      <c r="H337" s="8">
        <v>4630</v>
      </c>
      <c r="I337" s="8">
        <v>3729008.5</v>
      </c>
    </row>
    <row r="338" spans="1:9" ht="14.65" customHeight="1" x14ac:dyDescent="0.25">
      <c r="A338">
        <v>201030401003</v>
      </c>
      <c r="B338" t="s">
        <v>11</v>
      </c>
      <c r="C338" t="s">
        <v>46</v>
      </c>
      <c r="D338">
        <v>23603</v>
      </c>
      <c r="E338" s="7">
        <v>44375</v>
      </c>
      <c r="F338" t="s">
        <v>280</v>
      </c>
      <c r="G338" t="s">
        <v>15</v>
      </c>
      <c r="H338" s="8">
        <v>4460</v>
      </c>
      <c r="I338" s="8">
        <v>3724548.5</v>
      </c>
    </row>
    <row r="339" spans="1:9" ht="14.65" hidden="1" customHeight="1" x14ac:dyDescent="0.25">
      <c r="A339">
        <v>201030401003</v>
      </c>
      <c r="B339" t="s">
        <v>11</v>
      </c>
      <c r="C339" t="s">
        <v>158</v>
      </c>
      <c r="D339">
        <v>10426</v>
      </c>
      <c r="E339" s="7">
        <v>44376</v>
      </c>
      <c r="F339" t="s">
        <v>316</v>
      </c>
      <c r="G339" t="s">
        <v>15</v>
      </c>
      <c r="H339" s="8">
        <v>200</v>
      </c>
      <c r="I339" s="8">
        <v>3724348.5</v>
      </c>
    </row>
    <row r="340" spans="1:9" ht="14.65" hidden="1" customHeight="1" x14ac:dyDescent="0.25">
      <c r="A340">
        <v>201030401003</v>
      </c>
      <c r="B340" t="s">
        <v>11</v>
      </c>
      <c r="C340" t="s">
        <v>13</v>
      </c>
      <c r="D340">
        <v>8348</v>
      </c>
      <c r="E340" s="7">
        <v>44365</v>
      </c>
      <c r="F340" t="s">
        <v>302</v>
      </c>
      <c r="G340" t="s">
        <v>16</v>
      </c>
      <c r="H340" s="8">
        <v>-266</v>
      </c>
      <c r="I340" s="8">
        <v>3681480.6</v>
      </c>
    </row>
    <row r="341" spans="1:9" ht="14.65" customHeight="1" x14ac:dyDescent="0.25">
      <c r="A341">
        <v>201030401003</v>
      </c>
      <c r="B341" t="s">
        <v>11</v>
      </c>
      <c r="C341" t="s">
        <v>46</v>
      </c>
      <c r="D341">
        <v>23606</v>
      </c>
      <c r="E341" s="7">
        <v>44376</v>
      </c>
      <c r="F341" t="s">
        <v>280</v>
      </c>
      <c r="G341" t="s">
        <v>15</v>
      </c>
      <c r="H341" s="8">
        <v>4580</v>
      </c>
      <c r="I341" s="8">
        <v>3719858.5</v>
      </c>
    </row>
    <row r="342" spans="1:9" ht="14.65" hidden="1" customHeight="1" x14ac:dyDescent="0.25">
      <c r="A342">
        <v>201030401003</v>
      </c>
      <c r="B342" t="s">
        <v>11</v>
      </c>
      <c r="C342" t="s">
        <v>13</v>
      </c>
      <c r="D342">
        <v>8348</v>
      </c>
      <c r="E342" s="7">
        <v>44365</v>
      </c>
      <c r="F342" t="s">
        <v>303</v>
      </c>
      <c r="G342" t="s">
        <v>16</v>
      </c>
      <c r="H342" s="8">
        <v>-266</v>
      </c>
      <c r="I342" s="8">
        <v>3681746.6</v>
      </c>
    </row>
    <row r="343" spans="1:9" ht="14.65" hidden="1" customHeight="1" x14ac:dyDescent="0.25">
      <c r="A343">
        <v>201030401003</v>
      </c>
      <c r="B343" t="s">
        <v>11</v>
      </c>
      <c r="C343" t="s">
        <v>13</v>
      </c>
      <c r="D343">
        <v>8348</v>
      </c>
      <c r="E343" s="7">
        <v>44365</v>
      </c>
      <c r="F343" t="s">
        <v>304</v>
      </c>
      <c r="G343" t="s">
        <v>16</v>
      </c>
      <c r="H343" s="8">
        <v>-266</v>
      </c>
      <c r="I343" s="8">
        <v>3682012.6</v>
      </c>
    </row>
    <row r="344" spans="1:9" ht="14.65" hidden="1" customHeight="1" x14ac:dyDescent="0.25">
      <c r="A344">
        <v>201030401003</v>
      </c>
      <c r="B344" t="s">
        <v>11</v>
      </c>
      <c r="C344" t="s">
        <v>13</v>
      </c>
      <c r="D344">
        <v>8102</v>
      </c>
      <c r="E344" s="7">
        <v>44224</v>
      </c>
      <c r="F344" t="s">
        <v>54</v>
      </c>
      <c r="G344" t="s">
        <v>16</v>
      </c>
      <c r="H344" s="8">
        <v>-97.5</v>
      </c>
      <c r="I344" s="8">
        <v>3366198.24</v>
      </c>
    </row>
    <row r="345" spans="1:9" ht="14.65" hidden="1" customHeight="1" x14ac:dyDescent="0.25">
      <c r="A345">
        <v>201030401003</v>
      </c>
      <c r="B345" t="s">
        <v>11</v>
      </c>
      <c r="C345" t="s">
        <v>13</v>
      </c>
      <c r="D345">
        <v>8102</v>
      </c>
      <c r="E345" s="7">
        <v>44224</v>
      </c>
      <c r="F345" t="s">
        <v>53</v>
      </c>
      <c r="G345" t="s">
        <v>16</v>
      </c>
      <c r="H345" s="8">
        <v>-32.5</v>
      </c>
      <c r="I345" s="8">
        <v>3366100.74</v>
      </c>
    </row>
    <row r="346" spans="1:9" ht="14.65" hidden="1" customHeight="1" x14ac:dyDescent="0.25">
      <c r="A346">
        <v>201030401003</v>
      </c>
      <c r="B346" t="s">
        <v>11</v>
      </c>
      <c r="C346" t="s">
        <v>13</v>
      </c>
      <c r="D346">
        <v>8351</v>
      </c>
      <c r="E346" s="7">
        <v>44376</v>
      </c>
      <c r="F346" t="s">
        <v>318</v>
      </c>
      <c r="G346" t="s">
        <v>16</v>
      </c>
      <c r="H346" s="8">
        <v>-200</v>
      </c>
      <c r="I346" s="8">
        <v>3720058.5</v>
      </c>
    </row>
    <row r="347" spans="1:9" ht="14.65" hidden="1" customHeight="1" x14ac:dyDescent="0.25">
      <c r="A347">
        <v>201030401003</v>
      </c>
      <c r="B347" t="s">
        <v>11</v>
      </c>
      <c r="C347" t="s">
        <v>13</v>
      </c>
      <c r="D347">
        <v>8353</v>
      </c>
      <c r="E347" s="7">
        <v>44377</v>
      </c>
      <c r="F347" t="s">
        <v>338</v>
      </c>
      <c r="G347" t="s">
        <v>16</v>
      </c>
      <c r="H347" s="8">
        <v>-52</v>
      </c>
      <c r="I347" s="8">
        <v>3743844.6</v>
      </c>
    </row>
    <row r="348" spans="1:9" ht="14.65" hidden="1" customHeight="1" x14ac:dyDescent="0.25">
      <c r="A348">
        <v>201030401003</v>
      </c>
      <c r="B348" t="s">
        <v>11</v>
      </c>
      <c r="C348" t="s">
        <v>13</v>
      </c>
      <c r="D348">
        <v>8344</v>
      </c>
      <c r="E348" s="7">
        <v>44364</v>
      </c>
      <c r="F348" t="s">
        <v>299</v>
      </c>
      <c r="G348" t="s">
        <v>16</v>
      </c>
      <c r="H348" s="8">
        <v>-170</v>
      </c>
      <c r="I348" s="8">
        <v>3690531.66</v>
      </c>
    </row>
    <row r="349" spans="1:9" ht="14.65" hidden="1" customHeight="1" x14ac:dyDescent="0.25">
      <c r="A349">
        <v>201030401003</v>
      </c>
      <c r="B349" t="s">
        <v>11</v>
      </c>
      <c r="C349" t="s">
        <v>13</v>
      </c>
      <c r="D349">
        <v>8306</v>
      </c>
      <c r="E349" s="7">
        <v>44227</v>
      </c>
      <c r="F349" t="s">
        <v>73</v>
      </c>
      <c r="G349" t="s">
        <v>16</v>
      </c>
      <c r="H349" s="8">
        <v>-80000</v>
      </c>
      <c r="I349" s="8">
        <v>3451337.37</v>
      </c>
    </row>
    <row r="350" spans="1:9" ht="14.65" hidden="1" customHeight="1" x14ac:dyDescent="0.25">
      <c r="A350">
        <v>201030401003</v>
      </c>
      <c r="B350" t="s">
        <v>11</v>
      </c>
      <c r="C350" t="s">
        <v>13</v>
      </c>
      <c r="D350">
        <v>8343</v>
      </c>
      <c r="E350" s="7">
        <v>44364</v>
      </c>
      <c r="F350" t="s">
        <v>300</v>
      </c>
      <c r="G350" t="s">
        <v>16</v>
      </c>
      <c r="H350" s="8">
        <v>-132.75</v>
      </c>
      <c r="I350" s="8">
        <v>3686114.41</v>
      </c>
    </row>
    <row r="351" spans="1:9" ht="14.65" hidden="1" customHeight="1" x14ac:dyDescent="0.25">
      <c r="A351">
        <v>201030401003</v>
      </c>
      <c r="B351" t="s">
        <v>11</v>
      </c>
      <c r="C351" t="s">
        <v>13</v>
      </c>
      <c r="D351">
        <v>8167</v>
      </c>
      <c r="E351" s="7">
        <v>44260</v>
      </c>
      <c r="F351" t="s">
        <v>110</v>
      </c>
      <c r="G351" t="s">
        <v>16</v>
      </c>
      <c r="H351" s="8">
        <v>-19</v>
      </c>
      <c r="I351" s="8">
        <v>3787539.13</v>
      </c>
    </row>
    <row r="352" spans="1:9" ht="14.65" hidden="1" customHeight="1" x14ac:dyDescent="0.25">
      <c r="A352">
        <v>201030401003</v>
      </c>
      <c r="B352" t="s">
        <v>11</v>
      </c>
      <c r="C352" t="s">
        <v>13</v>
      </c>
      <c r="D352">
        <v>8101</v>
      </c>
      <c r="E352" s="7">
        <v>44224</v>
      </c>
      <c r="F352" t="s">
        <v>50</v>
      </c>
      <c r="G352" t="s">
        <v>16</v>
      </c>
      <c r="H352" s="8">
        <v>-78.75</v>
      </c>
      <c r="I352" s="8">
        <v>3366015.74</v>
      </c>
    </row>
    <row r="353" spans="1:9" ht="14.65" hidden="1" customHeight="1" x14ac:dyDescent="0.25">
      <c r="A353">
        <v>201030401003</v>
      </c>
      <c r="B353" t="s">
        <v>11</v>
      </c>
      <c r="C353" t="s">
        <v>13</v>
      </c>
      <c r="D353">
        <v>8101</v>
      </c>
      <c r="E353" s="7">
        <v>44224</v>
      </c>
      <c r="F353" t="s">
        <v>52</v>
      </c>
      <c r="G353" t="s">
        <v>16</v>
      </c>
      <c r="H353" s="8">
        <v>-26.25</v>
      </c>
      <c r="I353" s="8">
        <v>3366068.24</v>
      </c>
    </row>
    <row r="354" spans="1:9" ht="14.65" hidden="1" customHeight="1" x14ac:dyDescent="0.25">
      <c r="A354">
        <v>201030401003</v>
      </c>
      <c r="B354" t="s">
        <v>11</v>
      </c>
      <c r="C354" t="s">
        <v>69</v>
      </c>
      <c r="D354">
        <v>210602</v>
      </c>
      <c r="E354" s="7">
        <v>44377</v>
      </c>
      <c r="F354" t="s">
        <v>330</v>
      </c>
      <c r="G354" t="s">
        <v>16</v>
      </c>
      <c r="H354" s="8">
        <v>-16.28</v>
      </c>
      <c r="I354" s="8">
        <v>3753702.6</v>
      </c>
    </row>
    <row r="355" spans="1:9" ht="14.65" hidden="1" customHeight="1" x14ac:dyDescent="0.25">
      <c r="A355">
        <v>201030401003</v>
      </c>
      <c r="B355" t="s">
        <v>11</v>
      </c>
      <c r="C355" t="s">
        <v>69</v>
      </c>
      <c r="D355">
        <v>210602</v>
      </c>
      <c r="E355" s="7">
        <v>44377</v>
      </c>
      <c r="F355" t="s">
        <v>331</v>
      </c>
      <c r="G355" t="s">
        <v>16</v>
      </c>
      <c r="H355" s="8">
        <v>-50</v>
      </c>
      <c r="I355" s="8">
        <v>3753752.6</v>
      </c>
    </row>
    <row r="356" spans="1:9" ht="14.65" hidden="1" customHeight="1" x14ac:dyDescent="0.25">
      <c r="A356">
        <v>201030401003</v>
      </c>
      <c r="B356" t="s">
        <v>11</v>
      </c>
      <c r="C356" t="s">
        <v>13</v>
      </c>
      <c r="D356">
        <v>8101</v>
      </c>
      <c r="E356" s="7">
        <v>44224</v>
      </c>
      <c r="F356" t="s">
        <v>51</v>
      </c>
      <c r="G356" t="s">
        <v>16</v>
      </c>
      <c r="H356" s="8">
        <v>-26.25</v>
      </c>
      <c r="I356" s="8">
        <v>3366041.99</v>
      </c>
    </row>
    <row r="357" spans="1:9" ht="14.65" hidden="1" customHeight="1" x14ac:dyDescent="0.25">
      <c r="A357">
        <v>201030401003</v>
      </c>
      <c r="B357" t="s">
        <v>11</v>
      </c>
      <c r="C357" t="s">
        <v>13</v>
      </c>
      <c r="D357">
        <v>8101</v>
      </c>
      <c r="E357" s="7">
        <v>44224</v>
      </c>
      <c r="F357" t="s">
        <v>55</v>
      </c>
      <c r="G357" t="s">
        <v>16</v>
      </c>
      <c r="H357" s="8">
        <v>-393.75</v>
      </c>
      <c r="I357" s="8">
        <v>3366591.99</v>
      </c>
    </row>
    <row r="358" spans="1:9" ht="14.65" hidden="1" customHeight="1" x14ac:dyDescent="0.25">
      <c r="A358">
        <v>201030401003</v>
      </c>
      <c r="B358" t="s">
        <v>11</v>
      </c>
      <c r="C358" t="s">
        <v>21</v>
      </c>
      <c r="D358">
        <v>48234</v>
      </c>
      <c r="E358" s="7">
        <v>44313</v>
      </c>
      <c r="F358" t="s">
        <v>191</v>
      </c>
      <c r="G358" t="s">
        <v>15</v>
      </c>
      <c r="H358" s="8">
        <v>4200</v>
      </c>
      <c r="I358" s="8">
        <v>3833045.34</v>
      </c>
    </row>
    <row r="359" spans="1:9" ht="14.65" hidden="1" customHeight="1" x14ac:dyDescent="0.25">
      <c r="A359">
        <v>201030401003</v>
      </c>
      <c r="B359" t="s">
        <v>11</v>
      </c>
      <c r="C359" t="s">
        <v>21</v>
      </c>
      <c r="D359">
        <v>48255</v>
      </c>
      <c r="E359" s="7">
        <v>44313</v>
      </c>
      <c r="F359" t="s">
        <v>213</v>
      </c>
      <c r="G359" t="s">
        <v>15</v>
      </c>
      <c r="H359" s="8">
        <v>4200</v>
      </c>
      <c r="I359" s="8">
        <v>3740645.34</v>
      </c>
    </row>
    <row r="360" spans="1:9" ht="14.65" hidden="1" customHeight="1" x14ac:dyDescent="0.25">
      <c r="A360">
        <v>201030401003</v>
      </c>
      <c r="B360" t="s">
        <v>11</v>
      </c>
      <c r="C360" t="s">
        <v>294</v>
      </c>
      <c r="D360">
        <v>4148</v>
      </c>
      <c r="E360" s="7">
        <v>44377</v>
      </c>
      <c r="F360" t="s">
        <v>311</v>
      </c>
      <c r="G360" t="s">
        <v>16</v>
      </c>
      <c r="H360" s="8">
        <v>-8.75</v>
      </c>
      <c r="I360" s="8">
        <v>3748001.35</v>
      </c>
    </row>
    <row r="361" spans="1:9" ht="14.65" hidden="1" customHeight="1" x14ac:dyDescent="0.25">
      <c r="A361">
        <v>201030401003</v>
      </c>
      <c r="B361" t="s">
        <v>11</v>
      </c>
      <c r="C361" t="s">
        <v>21</v>
      </c>
      <c r="D361">
        <v>48247</v>
      </c>
      <c r="E361" s="7">
        <v>44313</v>
      </c>
      <c r="F361" t="s">
        <v>188</v>
      </c>
      <c r="G361" t="s">
        <v>15</v>
      </c>
      <c r="H361" s="8">
        <v>4200</v>
      </c>
      <c r="I361" s="8">
        <v>3845645.34</v>
      </c>
    </row>
    <row r="362" spans="1:9" ht="14.65" hidden="1" customHeight="1" x14ac:dyDescent="0.25">
      <c r="A362">
        <v>201030401003</v>
      </c>
      <c r="B362" t="s">
        <v>11</v>
      </c>
      <c r="C362" t="s">
        <v>21</v>
      </c>
      <c r="D362">
        <v>48248</v>
      </c>
      <c r="E362" s="7">
        <v>44313</v>
      </c>
      <c r="F362" t="s">
        <v>220</v>
      </c>
      <c r="G362" t="s">
        <v>15</v>
      </c>
      <c r="H362" s="8">
        <v>4200</v>
      </c>
      <c r="I362" s="8">
        <v>3711245.34</v>
      </c>
    </row>
    <row r="363" spans="1:9" ht="14.65" hidden="1" customHeight="1" x14ac:dyDescent="0.25">
      <c r="A363">
        <v>201030401003</v>
      </c>
      <c r="B363" t="s">
        <v>11</v>
      </c>
      <c r="C363" t="s">
        <v>13</v>
      </c>
      <c r="D363">
        <v>8206</v>
      </c>
      <c r="E363" s="7">
        <v>44286</v>
      </c>
      <c r="F363" t="s">
        <v>142</v>
      </c>
      <c r="G363" t="s">
        <v>16</v>
      </c>
      <c r="H363" s="8">
        <v>-45</v>
      </c>
      <c r="I363" s="8">
        <v>3833804.11</v>
      </c>
    </row>
    <row r="364" spans="1:9" ht="14.65" customHeight="1" x14ac:dyDescent="0.25">
      <c r="A364">
        <v>201030401003</v>
      </c>
      <c r="B364" t="s">
        <v>11</v>
      </c>
      <c r="C364" t="s">
        <v>46</v>
      </c>
      <c r="D364">
        <v>23610</v>
      </c>
      <c r="E364" s="7">
        <v>44377</v>
      </c>
      <c r="F364" t="s">
        <v>280</v>
      </c>
      <c r="G364" t="s">
        <v>15</v>
      </c>
      <c r="H364" s="8">
        <v>4750</v>
      </c>
      <c r="I364" s="8">
        <v>3739094.6</v>
      </c>
    </row>
    <row r="365" spans="1:9" ht="14.65" hidden="1" customHeight="1" x14ac:dyDescent="0.25">
      <c r="A365">
        <v>201030401003</v>
      </c>
      <c r="B365" t="s">
        <v>11</v>
      </c>
      <c r="C365" t="s">
        <v>13</v>
      </c>
      <c r="D365">
        <v>8071</v>
      </c>
      <c r="E365" s="7">
        <v>44209</v>
      </c>
      <c r="F365" t="s">
        <v>42</v>
      </c>
      <c r="G365" t="s">
        <v>16</v>
      </c>
      <c r="H365" s="8">
        <v>-200</v>
      </c>
      <c r="I365" s="8">
        <v>3371071.46</v>
      </c>
    </row>
    <row r="366" spans="1:9" ht="14.65" hidden="1" customHeight="1" x14ac:dyDescent="0.25">
      <c r="A366">
        <v>201030401003</v>
      </c>
      <c r="B366" t="s">
        <v>11</v>
      </c>
      <c r="C366" t="s">
        <v>21</v>
      </c>
      <c r="D366">
        <v>48250</v>
      </c>
      <c r="E366" s="7">
        <v>44313</v>
      </c>
      <c r="F366" t="s">
        <v>192</v>
      </c>
      <c r="G366" t="s">
        <v>15</v>
      </c>
      <c r="H366" s="8">
        <v>4200</v>
      </c>
      <c r="I366" s="8">
        <v>3828845.34</v>
      </c>
    </row>
    <row r="367" spans="1:9" ht="14.65" hidden="1" customHeight="1" x14ac:dyDescent="0.25">
      <c r="A367">
        <v>201030401003</v>
      </c>
      <c r="B367" t="s">
        <v>11</v>
      </c>
      <c r="C367" t="s">
        <v>21</v>
      </c>
      <c r="D367">
        <v>48251</v>
      </c>
      <c r="E367" s="7">
        <v>44313</v>
      </c>
      <c r="F367" t="s">
        <v>193</v>
      </c>
      <c r="G367" t="s">
        <v>15</v>
      </c>
      <c r="H367" s="8">
        <v>4200</v>
      </c>
      <c r="I367" s="8">
        <v>3824645.34</v>
      </c>
    </row>
    <row r="368" spans="1:9" ht="14.65" hidden="1" customHeight="1" x14ac:dyDescent="0.25">
      <c r="A368">
        <v>201030401003</v>
      </c>
      <c r="B368" t="s">
        <v>11</v>
      </c>
      <c r="C368" t="s">
        <v>21</v>
      </c>
      <c r="D368">
        <v>48252</v>
      </c>
      <c r="E368" s="7">
        <v>44313</v>
      </c>
      <c r="F368" t="s">
        <v>206</v>
      </c>
      <c r="G368" t="s">
        <v>15</v>
      </c>
      <c r="H368" s="8">
        <v>4200</v>
      </c>
      <c r="I368" s="8">
        <v>3770045.34</v>
      </c>
    </row>
    <row r="369" spans="1:9" ht="14.65" hidden="1" customHeight="1" x14ac:dyDescent="0.25">
      <c r="A369">
        <v>201030401003</v>
      </c>
      <c r="B369" t="s">
        <v>11</v>
      </c>
      <c r="C369" t="s">
        <v>21</v>
      </c>
      <c r="D369">
        <v>48253</v>
      </c>
      <c r="E369" s="7">
        <v>44313</v>
      </c>
      <c r="F369" t="s">
        <v>225</v>
      </c>
      <c r="G369" t="s">
        <v>15</v>
      </c>
      <c r="H369" s="8">
        <v>4200</v>
      </c>
      <c r="I369" s="8">
        <v>3690245.34</v>
      </c>
    </row>
    <row r="370" spans="1:9" ht="14.65" hidden="1" customHeight="1" x14ac:dyDescent="0.25">
      <c r="A370">
        <v>201030401003</v>
      </c>
      <c r="B370" t="s">
        <v>11</v>
      </c>
      <c r="C370" t="s">
        <v>21</v>
      </c>
      <c r="D370">
        <v>48218</v>
      </c>
      <c r="E370" s="7">
        <v>44313</v>
      </c>
      <c r="F370" t="s">
        <v>212</v>
      </c>
      <c r="G370" t="s">
        <v>15</v>
      </c>
      <c r="H370" s="8">
        <v>4200</v>
      </c>
      <c r="I370" s="8">
        <v>3744845.34</v>
      </c>
    </row>
    <row r="371" spans="1:9" ht="14.65" hidden="1" customHeight="1" x14ac:dyDescent="0.25">
      <c r="A371">
        <v>201030401003</v>
      </c>
      <c r="B371" t="s">
        <v>11</v>
      </c>
      <c r="C371" t="s">
        <v>21</v>
      </c>
      <c r="D371">
        <v>48226</v>
      </c>
      <c r="E371" s="7">
        <v>44313</v>
      </c>
      <c r="F371" t="s">
        <v>224</v>
      </c>
      <c r="G371" t="s">
        <v>15</v>
      </c>
      <c r="H371" s="8">
        <v>4200</v>
      </c>
      <c r="I371" s="8">
        <v>3694445.34</v>
      </c>
    </row>
    <row r="372" spans="1:9" ht="14.65" hidden="1" customHeight="1" x14ac:dyDescent="0.25">
      <c r="A372">
        <v>201030401003</v>
      </c>
      <c r="B372" t="s">
        <v>11</v>
      </c>
      <c r="C372" t="s">
        <v>21</v>
      </c>
      <c r="D372">
        <v>48227</v>
      </c>
      <c r="E372" s="7">
        <v>44313</v>
      </c>
      <c r="F372" t="s">
        <v>210</v>
      </c>
      <c r="G372" t="s">
        <v>15</v>
      </c>
      <c r="H372" s="8">
        <v>4200</v>
      </c>
      <c r="I372" s="8">
        <v>3753245.34</v>
      </c>
    </row>
    <row r="373" spans="1:9" ht="14.65" hidden="1" customHeight="1" x14ac:dyDescent="0.25">
      <c r="A373">
        <v>201030401003</v>
      </c>
      <c r="B373" t="s">
        <v>11</v>
      </c>
      <c r="C373" t="s">
        <v>21</v>
      </c>
      <c r="D373">
        <v>48237</v>
      </c>
      <c r="E373" s="7">
        <v>44313</v>
      </c>
      <c r="F373" t="s">
        <v>219</v>
      </c>
      <c r="G373" t="s">
        <v>15</v>
      </c>
      <c r="H373" s="8">
        <v>4200</v>
      </c>
      <c r="I373" s="8">
        <v>3715445.34</v>
      </c>
    </row>
    <row r="374" spans="1:9" ht="14.65" hidden="1" customHeight="1" x14ac:dyDescent="0.25">
      <c r="A374">
        <v>201030401003</v>
      </c>
      <c r="B374" t="s">
        <v>11</v>
      </c>
      <c r="C374" t="s">
        <v>21</v>
      </c>
      <c r="D374">
        <v>48241</v>
      </c>
      <c r="E374" s="7">
        <v>44313</v>
      </c>
      <c r="F374" t="s">
        <v>217</v>
      </c>
      <c r="G374" t="s">
        <v>15</v>
      </c>
      <c r="H374" s="8">
        <v>4200</v>
      </c>
      <c r="I374" s="8">
        <v>3723845.34</v>
      </c>
    </row>
    <row r="375" spans="1:9" ht="14.65" hidden="1" customHeight="1" x14ac:dyDescent="0.25">
      <c r="A375">
        <v>201030401003</v>
      </c>
      <c r="B375" t="s">
        <v>11</v>
      </c>
      <c r="C375" t="s">
        <v>21</v>
      </c>
      <c r="D375">
        <v>48239</v>
      </c>
      <c r="E375" s="7">
        <v>44313</v>
      </c>
      <c r="F375" t="s">
        <v>215</v>
      </c>
      <c r="G375" t="s">
        <v>15</v>
      </c>
      <c r="H375" s="8">
        <v>4200</v>
      </c>
      <c r="I375" s="8">
        <v>3732245.34</v>
      </c>
    </row>
    <row r="376" spans="1:9" ht="14.65" hidden="1" customHeight="1" x14ac:dyDescent="0.25">
      <c r="A376">
        <v>201030401003</v>
      </c>
      <c r="B376" t="s">
        <v>11</v>
      </c>
      <c r="C376" t="s">
        <v>21</v>
      </c>
      <c r="D376">
        <v>48242</v>
      </c>
      <c r="E376" s="7">
        <v>44313</v>
      </c>
      <c r="F376" t="s">
        <v>205</v>
      </c>
      <c r="G376" t="s">
        <v>15</v>
      </c>
      <c r="H376" s="8">
        <v>4200</v>
      </c>
      <c r="I376" s="8">
        <v>3774245.34</v>
      </c>
    </row>
    <row r="377" spans="1:9" ht="14.65" hidden="1" customHeight="1" x14ac:dyDescent="0.25">
      <c r="A377">
        <v>201030401003</v>
      </c>
      <c r="B377" t="s">
        <v>11</v>
      </c>
      <c r="C377" t="s">
        <v>21</v>
      </c>
      <c r="D377">
        <v>48244</v>
      </c>
      <c r="E377" s="7">
        <v>44313</v>
      </c>
      <c r="F377" t="s">
        <v>189</v>
      </c>
      <c r="G377" t="s">
        <v>15</v>
      </c>
      <c r="H377" s="8">
        <v>4200</v>
      </c>
      <c r="I377" s="8">
        <v>3841445.34</v>
      </c>
    </row>
    <row r="378" spans="1:9" ht="14.65" hidden="1" customHeight="1" x14ac:dyDescent="0.25">
      <c r="A378">
        <v>201030401003</v>
      </c>
      <c r="B378" t="s">
        <v>11</v>
      </c>
      <c r="C378" t="s">
        <v>21</v>
      </c>
      <c r="D378">
        <v>48236</v>
      </c>
      <c r="E378" s="7">
        <v>44313</v>
      </c>
      <c r="F378" t="s">
        <v>196</v>
      </c>
      <c r="G378" t="s">
        <v>15</v>
      </c>
      <c r="H378" s="8">
        <v>4200</v>
      </c>
      <c r="I378" s="8">
        <v>3812045.34</v>
      </c>
    </row>
    <row r="379" spans="1:9" ht="14.65" hidden="1" customHeight="1" x14ac:dyDescent="0.25">
      <c r="A379">
        <v>201030401003</v>
      </c>
      <c r="B379" t="s">
        <v>11</v>
      </c>
      <c r="C379" t="s">
        <v>13</v>
      </c>
      <c r="D379">
        <v>8243</v>
      </c>
      <c r="E379" s="7">
        <v>44197</v>
      </c>
      <c r="F379" t="s">
        <v>20</v>
      </c>
      <c r="G379" t="s">
        <v>16</v>
      </c>
      <c r="H379" s="8">
        <v>-83270.41</v>
      </c>
      <c r="I379" s="8">
        <v>3349595.94</v>
      </c>
    </row>
    <row r="380" spans="1:9" ht="14.65" hidden="1" customHeight="1" x14ac:dyDescent="0.25">
      <c r="A380">
        <v>201030401003</v>
      </c>
      <c r="B380" t="s">
        <v>11</v>
      </c>
      <c r="C380" t="s">
        <v>21</v>
      </c>
      <c r="D380">
        <v>48235</v>
      </c>
      <c r="E380" s="7">
        <v>44313</v>
      </c>
      <c r="F380" t="s">
        <v>214</v>
      </c>
      <c r="G380" t="s">
        <v>15</v>
      </c>
      <c r="H380" s="8">
        <v>4200</v>
      </c>
      <c r="I380" s="8">
        <v>3736445.34</v>
      </c>
    </row>
    <row r="381" spans="1:9" ht="14.65" hidden="1" customHeight="1" x14ac:dyDescent="0.25">
      <c r="A381">
        <v>201030401003</v>
      </c>
      <c r="B381" t="s">
        <v>11</v>
      </c>
      <c r="C381" t="s">
        <v>21</v>
      </c>
      <c r="D381">
        <v>48246</v>
      </c>
      <c r="E381" s="7">
        <v>44313</v>
      </c>
      <c r="F381" t="s">
        <v>202</v>
      </c>
      <c r="G381" t="s">
        <v>15</v>
      </c>
      <c r="H381" s="8">
        <v>4200</v>
      </c>
      <c r="I381" s="8">
        <v>3786845.34</v>
      </c>
    </row>
    <row r="382" spans="1:9" ht="14.65" hidden="1" customHeight="1" x14ac:dyDescent="0.25">
      <c r="A382">
        <v>201030401003</v>
      </c>
      <c r="B382" t="s">
        <v>11</v>
      </c>
      <c r="C382" t="s">
        <v>21</v>
      </c>
      <c r="D382">
        <v>48249</v>
      </c>
      <c r="E382" s="7">
        <v>44313</v>
      </c>
      <c r="F382" t="s">
        <v>221</v>
      </c>
      <c r="G382" t="s">
        <v>15</v>
      </c>
      <c r="H382" s="8">
        <v>4200</v>
      </c>
      <c r="I382" s="8">
        <v>3707045.34</v>
      </c>
    </row>
    <row r="383" spans="1:9" ht="14.65" hidden="1" customHeight="1" x14ac:dyDescent="0.25">
      <c r="A383">
        <v>201030401003</v>
      </c>
      <c r="B383" t="s">
        <v>11</v>
      </c>
      <c r="C383" t="s">
        <v>13</v>
      </c>
      <c r="D383">
        <v>8206</v>
      </c>
      <c r="E383" s="7">
        <v>44286</v>
      </c>
      <c r="F383" t="s">
        <v>143</v>
      </c>
      <c r="G383" t="s">
        <v>16</v>
      </c>
      <c r="H383" s="8">
        <v>-2.75</v>
      </c>
      <c r="I383" s="8">
        <v>3833806.86</v>
      </c>
    </row>
    <row r="384" spans="1:9" ht="14.65" hidden="1" customHeight="1" x14ac:dyDescent="0.25">
      <c r="A384">
        <v>201030401003</v>
      </c>
      <c r="B384" t="s">
        <v>11</v>
      </c>
      <c r="C384" t="s">
        <v>21</v>
      </c>
      <c r="D384">
        <v>48254</v>
      </c>
      <c r="E384" s="7">
        <v>44313</v>
      </c>
      <c r="F384" t="s">
        <v>197</v>
      </c>
      <c r="G384" t="s">
        <v>15</v>
      </c>
      <c r="H384" s="8">
        <v>4200</v>
      </c>
      <c r="I384" s="8">
        <v>3807845.34</v>
      </c>
    </row>
    <row r="385" spans="1:9" ht="14.65" hidden="1" customHeight="1" x14ac:dyDescent="0.25">
      <c r="A385">
        <v>201030401003</v>
      </c>
      <c r="B385" t="s">
        <v>11</v>
      </c>
      <c r="C385" t="s">
        <v>21</v>
      </c>
      <c r="D385">
        <v>48222</v>
      </c>
      <c r="E385" s="7">
        <v>44313</v>
      </c>
      <c r="F385" t="s">
        <v>199</v>
      </c>
      <c r="G385" t="s">
        <v>15</v>
      </c>
      <c r="H385" s="8">
        <v>4200</v>
      </c>
      <c r="I385" s="8">
        <v>3799445.34</v>
      </c>
    </row>
  </sheetData>
  <autoFilter ref="A1:I385" xr:uid="{384B9CD7-E7B5-4B25-8BEE-BD6058384BE5}">
    <filterColumn colId="2">
      <filters>
        <filter val="CH"/>
      </filters>
    </filterColumn>
  </autoFilter>
  <sortState xmlns:xlrd2="http://schemas.microsoft.com/office/spreadsheetml/2017/richdata2" ref="A3:I383">
    <sortCondition ref="F3:F38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CED9E-4AB1-40ED-9970-45BFFBA16491}">
  <sheetPr filterMode="1"/>
  <dimension ref="A1:I877"/>
  <sheetViews>
    <sheetView topLeftCell="A428" workbookViewId="0">
      <selection activeCell="H453" activeCellId="5" sqref="H836:H841 H396 H448 H449 H452 H453"/>
    </sheetView>
  </sheetViews>
  <sheetFormatPr defaultRowHeight="15" x14ac:dyDescent="0.25"/>
  <cols>
    <col min="1" max="1" width="11" bestFit="1" customWidth="1"/>
    <col min="2" max="2" width="22.85546875" customWidth="1"/>
    <col min="3" max="3" width="7.7109375" bestFit="1" customWidth="1"/>
    <col min="4" max="4" width="8.7109375" customWidth="1"/>
    <col min="5" max="5" width="11.42578125" customWidth="1"/>
    <col min="6" max="6" width="70.5703125" customWidth="1"/>
    <col min="7" max="7" width="5" customWidth="1"/>
    <col min="8" max="8" width="13.140625" style="1" bestFit="1" customWidth="1"/>
    <col min="9" max="9" width="14.140625" style="1" bestFit="1" customWidth="1"/>
  </cols>
  <sheetData>
    <row r="1" spans="1:9" s="5" customFormat="1" ht="14.65" customHeight="1" x14ac:dyDescent="0.25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10" t="s">
        <v>9</v>
      </c>
      <c r="I1" s="10" t="s">
        <v>10</v>
      </c>
    </row>
    <row r="2" spans="1:9" ht="14.65" hidden="1" customHeight="1" x14ac:dyDescent="0.25">
      <c r="A2">
        <v>201030401003</v>
      </c>
      <c r="B2" t="s">
        <v>11</v>
      </c>
      <c r="D2">
        <v>0</v>
      </c>
      <c r="E2" s="7">
        <v>43830</v>
      </c>
      <c r="F2" t="s">
        <v>12</v>
      </c>
      <c r="H2" s="1">
        <v>0</v>
      </c>
      <c r="I2" s="1">
        <v>1240356.02</v>
      </c>
    </row>
    <row r="3" spans="1:9" ht="14.65" hidden="1" customHeight="1" x14ac:dyDescent="0.25">
      <c r="A3">
        <v>201030401003</v>
      </c>
      <c r="B3" t="s">
        <v>11</v>
      </c>
      <c r="C3" t="s">
        <v>21</v>
      </c>
      <c r="D3">
        <v>43473</v>
      </c>
      <c r="E3" s="7">
        <v>44026</v>
      </c>
      <c r="F3" t="s">
        <v>628</v>
      </c>
      <c r="G3" t="s">
        <v>15</v>
      </c>
      <c r="H3" s="1">
        <v>102.04</v>
      </c>
      <c r="I3" s="1">
        <v>2280727.92</v>
      </c>
    </row>
    <row r="4" spans="1:9" ht="14.65" hidden="1" customHeight="1" x14ac:dyDescent="0.25">
      <c r="A4">
        <v>201030401003</v>
      </c>
      <c r="B4" t="s">
        <v>11</v>
      </c>
      <c r="C4" t="s">
        <v>23</v>
      </c>
      <c r="D4">
        <v>7984</v>
      </c>
      <c r="E4" s="7">
        <v>44057</v>
      </c>
      <c r="F4" t="s">
        <v>708</v>
      </c>
      <c r="G4" t="s">
        <v>16</v>
      </c>
      <c r="H4" s="1">
        <v>-233.97</v>
      </c>
      <c r="I4" s="1">
        <v>2666345.13</v>
      </c>
    </row>
    <row r="5" spans="1:9" ht="14.65" hidden="1" customHeight="1" x14ac:dyDescent="0.25">
      <c r="A5">
        <v>201030401003</v>
      </c>
      <c r="B5" t="s">
        <v>11</v>
      </c>
      <c r="C5" t="s">
        <v>23</v>
      </c>
      <c r="D5">
        <v>8010</v>
      </c>
      <c r="E5" s="7">
        <v>44071</v>
      </c>
      <c r="F5" t="s">
        <v>723</v>
      </c>
      <c r="G5" t="s">
        <v>16</v>
      </c>
      <c r="H5" s="1">
        <v>-58.23</v>
      </c>
      <c r="I5" s="1">
        <v>3057336.39</v>
      </c>
    </row>
    <row r="6" spans="1:9" ht="14.65" hidden="1" customHeight="1" x14ac:dyDescent="0.25">
      <c r="A6">
        <v>201030401003</v>
      </c>
      <c r="B6" t="s">
        <v>11</v>
      </c>
      <c r="C6" t="s">
        <v>23</v>
      </c>
      <c r="D6">
        <v>8143</v>
      </c>
      <c r="E6" s="7">
        <v>44128</v>
      </c>
      <c r="F6" t="s">
        <v>818</v>
      </c>
      <c r="G6" t="s">
        <v>16</v>
      </c>
      <c r="H6" s="1">
        <v>-369.44</v>
      </c>
      <c r="I6" s="1">
        <v>2724528.63</v>
      </c>
    </row>
    <row r="7" spans="1:9" ht="14.65" hidden="1" customHeight="1" x14ac:dyDescent="0.25">
      <c r="A7">
        <v>201030401003</v>
      </c>
      <c r="B7" t="s">
        <v>11</v>
      </c>
      <c r="C7" t="s">
        <v>23</v>
      </c>
      <c r="D7">
        <v>8042</v>
      </c>
      <c r="E7" s="7">
        <v>44083</v>
      </c>
      <c r="F7" t="s">
        <v>766</v>
      </c>
      <c r="G7" t="s">
        <v>16</v>
      </c>
      <c r="H7" s="1">
        <v>-214.22</v>
      </c>
      <c r="I7" s="1">
        <v>2732141.92</v>
      </c>
    </row>
    <row r="8" spans="1:9" ht="14.65" hidden="1" customHeight="1" x14ac:dyDescent="0.25">
      <c r="A8">
        <v>201030401003</v>
      </c>
      <c r="B8" t="s">
        <v>11</v>
      </c>
      <c r="C8" t="s">
        <v>23</v>
      </c>
      <c r="D8">
        <v>8001</v>
      </c>
      <c r="E8" s="7">
        <v>44068</v>
      </c>
      <c r="F8" t="s">
        <v>717</v>
      </c>
      <c r="G8" t="s">
        <v>16</v>
      </c>
      <c r="H8" s="1">
        <v>-2881.67</v>
      </c>
      <c r="I8" s="1">
        <v>2717703.71</v>
      </c>
    </row>
    <row r="9" spans="1:9" ht="14.65" hidden="1" customHeight="1" x14ac:dyDescent="0.25">
      <c r="A9">
        <v>201030401003</v>
      </c>
      <c r="B9" t="s">
        <v>11</v>
      </c>
      <c r="C9" t="s">
        <v>21</v>
      </c>
      <c r="D9">
        <v>43709</v>
      </c>
      <c r="E9" s="7">
        <v>44043</v>
      </c>
      <c r="F9" t="s">
        <v>678</v>
      </c>
      <c r="G9" t="s">
        <v>15</v>
      </c>
      <c r="H9" s="1">
        <v>87.74</v>
      </c>
      <c r="I9" s="1">
        <v>2642584.1800000002</v>
      </c>
    </row>
    <row r="10" spans="1:9" ht="14.65" hidden="1" customHeight="1" x14ac:dyDescent="0.25">
      <c r="A10">
        <v>201030401003</v>
      </c>
      <c r="B10" t="s">
        <v>11</v>
      </c>
      <c r="C10" t="s">
        <v>23</v>
      </c>
      <c r="D10">
        <v>8019</v>
      </c>
      <c r="E10" s="7">
        <v>44074</v>
      </c>
      <c r="F10" t="s">
        <v>739</v>
      </c>
      <c r="G10" t="s">
        <v>16</v>
      </c>
      <c r="H10" s="1">
        <v>-4286</v>
      </c>
      <c r="I10" s="1">
        <v>3044304.51</v>
      </c>
    </row>
    <row r="11" spans="1:9" ht="14.65" hidden="1" customHeight="1" x14ac:dyDescent="0.25">
      <c r="A11">
        <v>201030401003</v>
      </c>
      <c r="B11" t="s">
        <v>11</v>
      </c>
      <c r="C11" t="s">
        <v>21</v>
      </c>
      <c r="D11">
        <v>43708</v>
      </c>
      <c r="E11" s="7">
        <v>44043</v>
      </c>
      <c r="F11" t="s">
        <v>672</v>
      </c>
      <c r="G11" t="s">
        <v>15</v>
      </c>
      <c r="H11" s="1">
        <v>87.74</v>
      </c>
      <c r="I11" s="1">
        <v>2642144.98</v>
      </c>
    </row>
    <row r="12" spans="1:9" ht="14.65" hidden="1" customHeight="1" x14ac:dyDescent="0.25">
      <c r="A12">
        <v>201030401003</v>
      </c>
      <c r="B12" t="s">
        <v>11</v>
      </c>
      <c r="C12" t="s">
        <v>21</v>
      </c>
      <c r="D12">
        <v>43710</v>
      </c>
      <c r="E12" s="7">
        <v>44043</v>
      </c>
      <c r="F12" t="s">
        <v>673</v>
      </c>
      <c r="G12" t="s">
        <v>15</v>
      </c>
      <c r="H12" s="1">
        <v>204.73</v>
      </c>
      <c r="I12" s="1">
        <v>2641940.25</v>
      </c>
    </row>
    <row r="13" spans="1:9" ht="14.65" hidden="1" customHeight="1" x14ac:dyDescent="0.25">
      <c r="A13">
        <v>201030401003</v>
      </c>
      <c r="B13" t="s">
        <v>11</v>
      </c>
      <c r="C13" t="s">
        <v>21</v>
      </c>
      <c r="D13">
        <v>43724</v>
      </c>
      <c r="E13" s="7">
        <v>44036</v>
      </c>
      <c r="F13" t="s">
        <v>637</v>
      </c>
      <c r="G13" t="s">
        <v>15</v>
      </c>
      <c r="H13" s="1">
        <v>33.5</v>
      </c>
      <c r="I13" s="1">
        <v>2423964.87</v>
      </c>
    </row>
    <row r="14" spans="1:9" ht="14.65" hidden="1" customHeight="1" x14ac:dyDescent="0.25">
      <c r="A14">
        <v>201030401003</v>
      </c>
      <c r="B14" t="s">
        <v>11</v>
      </c>
      <c r="C14" t="s">
        <v>21</v>
      </c>
      <c r="D14">
        <v>44237</v>
      </c>
      <c r="E14" s="7">
        <v>44062</v>
      </c>
      <c r="F14" t="s">
        <v>711</v>
      </c>
      <c r="G14" t="s">
        <v>15</v>
      </c>
      <c r="H14" s="1">
        <v>58.49</v>
      </c>
      <c r="I14" s="1">
        <v>2664260.7200000002</v>
      </c>
    </row>
    <row r="15" spans="1:9" ht="14.65" hidden="1" customHeight="1" x14ac:dyDescent="0.25">
      <c r="A15">
        <v>201030401003</v>
      </c>
      <c r="B15" t="s">
        <v>11</v>
      </c>
      <c r="C15" t="s">
        <v>21</v>
      </c>
      <c r="D15">
        <v>44238</v>
      </c>
      <c r="E15" s="7">
        <v>44062</v>
      </c>
      <c r="F15" t="s">
        <v>712</v>
      </c>
      <c r="G15" t="s">
        <v>15</v>
      </c>
      <c r="H15" s="1">
        <v>87.74</v>
      </c>
      <c r="I15" s="1">
        <v>2649172.98</v>
      </c>
    </row>
    <row r="16" spans="1:9" ht="14.65" hidden="1" customHeight="1" x14ac:dyDescent="0.25">
      <c r="A16">
        <v>201030401003</v>
      </c>
      <c r="B16" t="s">
        <v>11</v>
      </c>
      <c r="C16" t="s">
        <v>21</v>
      </c>
      <c r="D16">
        <v>44257</v>
      </c>
      <c r="E16" s="7">
        <v>44063</v>
      </c>
      <c r="F16" t="s">
        <v>715</v>
      </c>
      <c r="G16" t="s">
        <v>15</v>
      </c>
      <c r="H16" s="1">
        <v>87.74</v>
      </c>
      <c r="I16" s="1">
        <v>2715546.04</v>
      </c>
    </row>
    <row r="17" spans="1:9" ht="14.65" hidden="1" customHeight="1" x14ac:dyDescent="0.25">
      <c r="A17">
        <v>201030401003</v>
      </c>
      <c r="B17" t="s">
        <v>11</v>
      </c>
      <c r="C17" t="s">
        <v>21</v>
      </c>
      <c r="D17">
        <v>44453</v>
      </c>
      <c r="E17" s="7">
        <v>44071</v>
      </c>
      <c r="F17" t="s">
        <v>722</v>
      </c>
      <c r="G17" t="s">
        <v>15</v>
      </c>
      <c r="H17" s="1">
        <v>58.23</v>
      </c>
      <c r="I17" s="1">
        <v>3057278.16</v>
      </c>
    </row>
    <row r="18" spans="1:9" ht="14.65" hidden="1" customHeight="1" x14ac:dyDescent="0.25">
      <c r="A18">
        <v>201030401003</v>
      </c>
      <c r="B18" t="s">
        <v>11</v>
      </c>
      <c r="C18" t="s">
        <v>21</v>
      </c>
      <c r="D18">
        <v>45355</v>
      </c>
      <c r="E18" s="7">
        <v>44128</v>
      </c>
      <c r="F18" t="s">
        <v>819</v>
      </c>
      <c r="G18" t="s">
        <v>15</v>
      </c>
      <c r="H18" s="1">
        <v>369.44</v>
      </c>
      <c r="I18" s="1">
        <v>2724159.19</v>
      </c>
    </row>
    <row r="19" spans="1:9" ht="14.65" hidden="1" customHeight="1" x14ac:dyDescent="0.25">
      <c r="A19">
        <v>201030401003</v>
      </c>
      <c r="B19" t="s">
        <v>11</v>
      </c>
      <c r="C19" t="s">
        <v>21</v>
      </c>
      <c r="D19">
        <v>44644</v>
      </c>
      <c r="E19" s="7">
        <v>44083</v>
      </c>
      <c r="F19" t="s">
        <v>765</v>
      </c>
      <c r="G19" t="s">
        <v>15</v>
      </c>
      <c r="H19" s="1">
        <v>214.22</v>
      </c>
      <c r="I19" s="1">
        <v>2738727.7</v>
      </c>
    </row>
    <row r="20" spans="1:9" ht="14.65" hidden="1" customHeight="1" x14ac:dyDescent="0.25">
      <c r="A20">
        <v>201030401003</v>
      </c>
      <c r="B20" t="s">
        <v>11</v>
      </c>
      <c r="C20" t="s">
        <v>21</v>
      </c>
      <c r="D20">
        <v>45227</v>
      </c>
      <c r="E20" s="7">
        <v>44123</v>
      </c>
      <c r="F20" t="s">
        <v>814</v>
      </c>
      <c r="G20" t="s">
        <v>15</v>
      </c>
      <c r="H20" s="1">
        <v>203.28</v>
      </c>
      <c r="I20" s="1">
        <v>2723613</v>
      </c>
    </row>
    <row r="21" spans="1:9" ht="14.65" hidden="1" customHeight="1" x14ac:dyDescent="0.25">
      <c r="A21">
        <v>201030401003</v>
      </c>
      <c r="B21" t="s">
        <v>11</v>
      </c>
      <c r="C21" t="s">
        <v>21</v>
      </c>
      <c r="D21">
        <v>45580</v>
      </c>
      <c r="E21" s="7">
        <v>44144</v>
      </c>
      <c r="F21" t="s">
        <v>915</v>
      </c>
      <c r="G21" t="s">
        <v>15</v>
      </c>
      <c r="H21" s="1">
        <v>38.950000000000003</v>
      </c>
      <c r="I21" s="1">
        <v>2730369.38</v>
      </c>
    </row>
    <row r="22" spans="1:9" ht="14.65" hidden="1" customHeight="1" x14ac:dyDescent="0.25">
      <c r="A22">
        <v>201030401003</v>
      </c>
      <c r="B22" t="s">
        <v>11</v>
      </c>
      <c r="C22" t="s">
        <v>21</v>
      </c>
      <c r="D22">
        <v>45972</v>
      </c>
      <c r="E22" s="7">
        <v>44165</v>
      </c>
      <c r="F22" t="s">
        <v>947</v>
      </c>
      <c r="G22" t="s">
        <v>15</v>
      </c>
      <c r="H22" s="1">
        <v>214.22</v>
      </c>
      <c r="I22" s="1">
        <v>2716204.58</v>
      </c>
    </row>
    <row r="23" spans="1:9" ht="14.65" hidden="1" customHeight="1" x14ac:dyDescent="0.25">
      <c r="A23">
        <v>201030401003</v>
      </c>
      <c r="B23" t="s">
        <v>11</v>
      </c>
      <c r="C23" t="s">
        <v>21</v>
      </c>
      <c r="D23">
        <v>46076</v>
      </c>
      <c r="E23" s="7">
        <v>44175</v>
      </c>
      <c r="F23" t="s">
        <v>972</v>
      </c>
      <c r="G23" t="s">
        <v>15</v>
      </c>
      <c r="H23" s="1">
        <v>221.5</v>
      </c>
      <c r="I23" s="1">
        <v>2835104.33</v>
      </c>
    </row>
    <row r="24" spans="1:9" ht="14.65" hidden="1" customHeight="1" x14ac:dyDescent="0.25">
      <c r="A24">
        <v>201030401003</v>
      </c>
      <c r="B24" t="s">
        <v>11</v>
      </c>
      <c r="C24" t="s">
        <v>21</v>
      </c>
      <c r="D24">
        <v>45656</v>
      </c>
      <c r="E24" s="7">
        <v>44148</v>
      </c>
      <c r="F24" t="s">
        <v>931</v>
      </c>
      <c r="G24" t="s">
        <v>15</v>
      </c>
      <c r="H24" s="1">
        <v>32.049999999999997</v>
      </c>
      <c r="I24" s="1">
        <v>2718941.3</v>
      </c>
    </row>
    <row r="25" spans="1:9" ht="14.65" hidden="1" customHeight="1" x14ac:dyDescent="0.25">
      <c r="A25">
        <v>201030401003</v>
      </c>
      <c r="B25" t="s">
        <v>11</v>
      </c>
      <c r="C25" t="s">
        <v>21</v>
      </c>
      <c r="D25">
        <v>45621</v>
      </c>
      <c r="E25" s="7">
        <v>44146</v>
      </c>
      <c r="F25" t="s">
        <v>920</v>
      </c>
      <c r="G25" t="s">
        <v>15</v>
      </c>
      <c r="H25" s="1">
        <v>255.25</v>
      </c>
      <c r="I25" s="1">
        <v>2726351.02</v>
      </c>
    </row>
    <row r="26" spans="1:9" ht="14.65" hidden="1" customHeight="1" x14ac:dyDescent="0.25">
      <c r="A26">
        <v>201030401003</v>
      </c>
      <c r="B26" t="s">
        <v>11</v>
      </c>
      <c r="C26" t="s">
        <v>21</v>
      </c>
      <c r="D26">
        <v>40753</v>
      </c>
      <c r="E26" s="7">
        <v>43840</v>
      </c>
      <c r="F26" t="s">
        <v>369</v>
      </c>
      <c r="G26" t="s">
        <v>15</v>
      </c>
      <c r="H26" s="1">
        <v>317.5</v>
      </c>
      <c r="I26" s="1">
        <v>1360215.53</v>
      </c>
    </row>
    <row r="27" spans="1:9" ht="14.65" hidden="1" customHeight="1" x14ac:dyDescent="0.25">
      <c r="A27">
        <v>201030401003</v>
      </c>
      <c r="B27" t="s">
        <v>11</v>
      </c>
      <c r="C27" t="s">
        <v>21</v>
      </c>
      <c r="D27">
        <v>40753</v>
      </c>
      <c r="E27" s="7">
        <v>43840</v>
      </c>
      <c r="F27" t="s">
        <v>369</v>
      </c>
      <c r="G27" t="s">
        <v>15</v>
      </c>
      <c r="H27" s="1">
        <v>1470</v>
      </c>
      <c r="I27" s="1">
        <v>1358745.53</v>
      </c>
    </row>
    <row r="28" spans="1:9" ht="14.65" hidden="1" customHeight="1" x14ac:dyDescent="0.25">
      <c r="A28">
        <v>201030401003</v>
      </c>
      <c r="B28" t="s">
        <v>11</v>
      </c>
      <c r="C28" t="s">
        <v>21</v>
      </c>
      <c r="D28">
        <v>40753</v>
      </c>
      <c r="E28" s="7">
        <v>43840</v>
      </c>
      <c r="F28" t="s">
        <v>369</v>
      </c>
      <c r="G28" t="s">
        <v>15</v>
      </c>
      <c r="H28" s="1">
        <v>635</v>
      </c>
      <c r="I28" s="1">
        <v>1358110.53</v>
      </c>
    </row>
    <row r="29" spans="1:9" ht="14.65" hidden="1" customHeight="1" x14ac:dyDescent="0.25">
      <c r="A29">
        <v>201030401003</v>
      </c>
      <c r="B29" t="s">
        <v>11</v>
      </c>
      <c r="C29" t="s">
        <v>23</v>
      </c>
      <c r="D29">
        <v>8126</v>
      </c>
      <c r="E29" s="7">
        <v>44123</v>
      </c>
      <c r="F29" t="s">
        <v>813</v>
      </c>
      <c r="G29" t="s">
        <v>16</v>
      </c>
      <c r="H29" s="1">
        <v>-203.28</v>
      </c>
      <c r="I29" s="1">
        <v>2723816.28</v>
      </c>
    </row>
    <row r="30" spans="1:9" ht="14.65" hidden="1" customHeight="1" x14ac:dyDescent="0.25">
      <c r="A30">
        <v>201030401003</v>
      </c>
      <c r="B30" t="s">
        <v>11</v>
      </c>
      <c r="C30" t="s">
        <v>21</v>
      </c>
      <c r="D30">
        <v>40753</v>
      </c>
      <c r="E30" s="7">
        <v>43840</v>
      </c>
      <c r="F30" t="s">
        <v>369</v>
      </c>
      <c r="G30" t="s">
        <v>15</v>
      </c>
      <c r="H30" s="1">
        <v>735</v>
      </c>
      <c r="I30" s="1">
        <v>1357375.53</v>
      </c>
    </row>
    <row r="31" spans="1:9" ht="14.65" hidden="1" customHeight="1" x14ac:dyDescent="0.25">
      <c r="A31">
        <v>201030401003</v>
      </c>
      <c r="B31" t="s">
        <v>11</v>
      </c>
      <c r="C31" t="s">
        <v>21</v>
      </c>
      <c r="D31">
        <v>40753</v>
      </c>
      <c r="E31" s="7">
        <v>43840</v>
      </c>
      <c r="F31" t="s">
        <v>369</v>
      </c>
      <c r="G31" t="s">
        <v>15</v>
      </c>
      <c r="H31" s="1">
        <v>1813</v>
      </c>
      <c r="I31" s="1">
        <v>1355562.53</v>
      </c>
    </row>
    <row r="32" spans="1:9" ht="14.65" hidden="1" customHeight="1" x14ac:dyDescent="0.25">
      <c r="A32">
        <v>201030401003</v>
      </c>
      <c r="B32" t="s">
        <v>11</v>
      </c>
      <c r="C32" t="s">
        <v>69</v>
      </c>
      <c r="D32">
        <v>200101</v>
      </c>
      <c r="E32" s="7">
        <v>43845</v>
      </c>
      <c r="F32" t="s">
        <v>373</v>
      </c>
      <c r="G32" t="s">
        <v>16</v>
      </c>
      <c r="H32" s="1">
        <v>-6</v>
      </c>
      <c r="I32" s="1">
        <v>1357325.66</v>
      </c>
    </row>
    <row r="33" spans="1:9" ht="14.65" hidden="1" customHeight="1" x14ac:dyDescent="0.25">
      <c r="A33">
        <v>201030401003</v>
      </c>
      <c r="B33" t="s">
        <v>11</v>
      </c>
      <c r="C33" t="s">
        <v>21</v>
      </c>
      <c r="D33">
        <v>40753</v>
      </c>
      <c r="E33" s="7">
        <v>43840</v>
      </c>
      <c r="F33" t="s">
        <v>369</v>
      </c>
      <c r="G33" t="s">
        <v>15</v>
      </c>
      <c r="H33" s="1">
        <v>952.5</v>
      </c>
      <c r="I33" s="1">
        <v>1354610.03</v>
      </c>
    </row>
    <row r="34" spans="1:9" ht="14.65" hidden="1" customHeight="1" x14ac:dyDescent="0.25">
      <c r="A34">
        <v>201030401003</v>
      </c>
      <c r="B34" t="s">
        <v>11</v>
      </c>
      <c r="C34" t="s">
        <v>21</v>
      </c>
      <c r="D34">
        <v>40753</v>
      </c>
      <c r="E34" s="7">
        <v>43840</v>
      </c>
      <c r="F34" t="s">
        <v>369</v>
      </c>
      <c r="G34" t="s">
        <v>15</v>
      </c>
      <c r="H34" s="1">
        <v>1102.5</v>
      </c>
      <c r="I34" s="1">
        <v>1353507.53</v>
      </c>
    </row>
    <row r="35" spans="1:9" ht="14.65" hidden="1" customHeight="1" x14ac:dyDescent="0.25">
      <c r="A35">
        <v>201030401003</v>
      </c>
      <c r="B35" t="s">
        <v>11</v>
      </c>
      <c r="C35" t="s">
        <v>21</v>
      </c>
      <c r="D35">
        <v>40753</v>
      </c>
      <c r="E35" s="7">
        <v>43840</v>
      </c>
      <c r="F35" t="s">
        <v>369</v>
      </c>
      <c r="G35" t="s">
        <v>15</v>
      </c>
      <c r="H35" s="1">
        <v>1102.5</v>
      </c>
      <c r="I35" s="1">
        <v>1352405.03</v>
      </c>
    </row>
    <row r="36" spans="1:9" ht="14.65" hidden="1" customHeight="1" x14ac:dyDescent="0.25">
      <c r="A36">
        <v>201030401003</v>
      </c>
      <c r="B36" t="s">
        <v>11</v>
      </c>
      <c r="C36" t="s">
        <v>23</v>
      </c>
      <c r="D36">
        <v>8199</v>
      </c>
      <c r="E36" s="7">
        <v>44144</v>
      </c>
      <c r="F36" t="s">
        <v>914</v>
      </c>
      <c r="G36" t="s">
        <v>16</v>
      </c>
      <c r="H36" s="1">
        <v>-38.950000000000003</v>
      </c>
      <c r="I36" s="1">
        <v>2730408.33</v>
      </c>
    </row>
    <row r="37" spans="1:9" ht="14.65" hidden="1" customHeight="1" x14ac:dyDescent="0.25">
      <c r="A37">
        <v>201030401003</v>
      </c>
      <c r="B37" t="s">
        <v>11</v>
      </c>
      <c r="C37" t="s">
        <v>23</v>
      </c>
      <c r="D37">
        <v>8263</v>
      </c>
      <c r="E37" s="7">
        <v>44165</v>
      </c>
      <c r="F37" t="s">
        <v>964</v>
      </c>
      <c r="G37" t="s">
        <v>16</v>
      </c>
      <c r="H37" s="1">
        <v>-214.22</v>
      </c>
      <c r="I37" s="1">
        <v>2796304.75</v>
      </c>
    </row>
    <row r="38" spans="1:9" ht="14.65" hidden="1" customHeight="1" x14ac:dyDescent="0.25">
      <c r="A38">
        <v>201030401003</v>
      </c>
      <c r="B38" t="s">
        <v>11</v>
      </c>
      <c r="C38" t="s">
        <v>46</v>
      </c>
      <c r="D38">
        <v>21553</v>
      </c>
      <c r="E38" s="7">
        <v>43852</v>
      </c>
      <c r="F38" t="s">
        <v>378</v>
      </c>
      <c r="G38" t="s">
        <v>15</v>
      </c>
      <c r="H38" s="1">
        <v>175.5</v>
      </c>
      <c r="I38" s="1">
        <v>1358334.83</v>
      </c>
    </row>
    <row r="39" spans="1:9" ht="14.65" hidden="1" customHeight="1" x14ac:dyDescent="0.25">
      <c r="A39">
        <v>201030401003</v>
      </c>
      <c r="B39" t="s">
        <v>11</v>
      </c>
      <c r="C39" t="s">
        <v>21</v>
      </c>
      <c r="D39">
        <v>40753</v>
      </c>
      <c r="E39" s="7">
        <v>43840</v>
      </c>
      <c r="F39" t="s">
        <v>369</v>
      </c>
      <c r="G39" t="s">
        <v>15</v>
      </c>
      <c r="H39" s="1">
        <v>2719.5</v>
      </c>
      <c r="I39" s="1">
        <v>1349685.53</v>
      </c>
    </row>
    <row r="40" spans="1:9" ht="14.65" hidden="1" customHeight="1" x14ac:dyDescent="0.25">
      <c r="A40">
        <v>201030401003</v>
      </c>
      <c r="B40" t="s">
        <v>11</v>
      </c>
      <c r="C40" t="s">
        <v>23</v>
      </c>
      <c r="D40">
        <v>8272</v>
      </c>
      <c r="E40" s="7">
        <v>44175</v>
      </c>
      <c r="F40" t="s">
        <v>971</v>
      </c>
      <c r="G40" t="s">
        <v>16</v>
      </c>
      <c r="H40" s="1">
        <v>-221.5</v>
      </c>
      <c r="I40" s="1">
        <v>2835325.83</v>
      </c>
    </row>
    <row r="41" spans="1:9" ht="14.65" hidden="1" customHeight="1" x14ac:dyDescent="0.25">
      <c r="A41">
        <v>201030401003</v>
      </c>
      <c r="B41" t="s">
        <v>11</v>
      </c>
      <c r="C41" t="s">
        <v>21</v>
      </c>
      <c r="D41">
        <v>40753</v>
      </c>
      <c r="E41" s="7">
        <v>43840</v>
      </c>
      <c r="F41" t="s">
        <v>369</v>
      </c>
      <c r="G41" t="s">
        <v>15</v>
      </c>
      <c r="H41" s="1">
        <v>952.5</v>
      </c>
      <c r="I41" s="1">
        <v>1348733.03</v>
      </c>
    </row>
    <row r="42" spans="1:9" ht="14.65" hidden="1" customHeight="1" x14ac:dyDescent="0.25">
      <c r="A42">
        <v>201030401003</v>
      </c>
      <c r="B42" t="s">
        <v>11</v>
      </c>
      <c r="C42" t="s">
        <v>21</v>
      </c>
      <c r="D42">
        <v>40753</v>
      </c>
      <c r="E42" s="7">
        <v>43840</v>
      </c>
      <c r="F42" t="s">
        <v>369</v>
      </c>
      <c r="G42" t="s">
        <v>15</v>
      </c>
      <c r="H42" s="1">
        <v>735</v>
      </c>
      <c r="I42" s="1">
        <v>1347998.03</v>
      </c>
    </row>
    <row r="43" spans="1:9" ht="14.65" hidden="1" customHeight="1" x14ac:dyDescent="0.25">
      <c r="A43">
        <v>201030401003</v>
      </c>
      <c r="B43" t="s">
        <v>11</v>
      </c>
      <c r="C43" t="s">
        <v>21</v>
      </c>
      <c r="D43">
        <v>40753</v>
      </c>
      <c r="E43" s="7">
        <v>43840</v>
      </c>
      <c r="F43" t="s">
        <v>369</v>
      </c>
      <c r="G43" t="s">
        <v>15</v>
      </c>
      <c r="H43" s="1">
        <v>1102.5</v>
      </c>
      <c r="I43" s="1">
        <v>1346895.53</v>
      </c>
    </row>
    <row r="44" spans="1:9" ht="14.65" hidden="1" customHeight="1" x14ac:dyDescent="0.25">
      <c r="A44">
        <v>201030401003</v>
      </c>
      <c r="B44" t="s">
        <v>11</v>
      </c>
      <c r="C44" t="s">
        <v>21</v>
      </c>
      <c r="D44">
        <v>40753</v>
      </c>
      <c r="E44" s="7">
        <v>43840</v>
      </c>
      <c r="F44" t="s">
        <v>369</v>
      </c>
      <c r="G44" t="s">
        <v>15</v>
      </c>
      <c r="H44" s="1">
        <v>2719.5</v>
      </c>
      <c r="I44" s="1">
        <v>1344176.03</v>
      </c>
    </row>
    <row r="45" spans="1:9" ht="14.65" hidden="1" customHeight="1" x14ac:dyDescent="0.25">
      <c r="A45">
        <v>201030401003</v>
      </c>
      <c r="B45" t="s">
        <v>11</v>
      </c>
      <c r="C45" t="s">
        <v>21</v>
      </c>
      <c r="D45">
        <v>40753</v>
      </c>
      <c r="E45" s="7">
        <v>43840</v>
      </c>
      <c r="F45" t="s">
        <v>369</v>
      </c>
      <c r="G45" t="s">
        <v>15</v>
      </c>
      <c r="H45" s="1">
        <v>381</v>
      </c>
      <c r="I45" s="1">
        <v>1343795.03</v>
      </c>
    </row>
    <row r="46" spans="1:9" ht="14.65" hidden="1" customHeight="1" x14ac:dyDescent="0.25">
      <c r="A46">
        <v>201030401003</v>
      </c>
      <c r="B46" t="s">
        <v>11</v>
      </c>
      <c r="C46" t="s">
        <v>21</v>
      </c>
      <c r="D46">
        <v>40753</v>
      </c>
      <c r="E46" s="7">
        <v>43840</v>
      </c>
      <c r="F46" t="s">
        <v>369</v>
      </c>
      <c r="G46" t="s">
        <v>15</v>
      </c>
      <c r="H46" s="1">
        <v>385.88</v>
      </c>
      <c r="I46" s="1">
        <v>1343409.15</v>
      </c>
    </row>
    <row r="47" spans="1:9" ht="14.65" hidden="1" customHeight="1" x14ac:dyDescent="0.25">
      <c r="A47">
        <v>201030401003</v>
      </c>
      <c r="B47" t="s">
        <v>11</v>
      </c>
      <c r="C47" t="s">
        <v>21</v>
      </c>
      <c r="D47">
        <v>40753</v>
      </c>
      <c r="E47" s="7">
        <v>43840</v>
      </c>
      <c r="F47" t="s">
        <v>369</v>
      </c>
      <c r="G47" t="s">
        <v>15</v>
      </c>
      <c r="H47" s="1">
        <v>404.25</v>
      </c>
      <c r="I47" s="1">
        <v>1343004.9</v>
      </c>
    </row>
    <row r="48" spans="1:9" ht="14.65" hidden="1" customHeight="1" x14ac:dyDescent="0.25">
      <c r="A48">
        <v>201030401003</v>
      </c>
      <c r="B48" t="s">
        <v>11</v>
      </c>
      <c r="C48" t="s">
        <v>21</v>
      </c>
      <c r="D48">
        <v>40753</v>
      </c>
      <c r="E48" s="7">
        <v>43840</v>
      </c>
      <c r="F48" t="s">
        <v>369</v>
      </c>
      <c r="G48" t="s">
        <v>15</v>
      </c>
      <c r="H48" s="1">
        <v>2900.8</v>
      </c>
      <c r="I48" s="1">
        <v>1340104.1000000001</v>
      </c>
    </row>
    <row r="49" spans="1:9" ht="14.65" hidden="1" customHeight="1" x14ac:dyDescent="0.25">
      <c r="A49">
        <v>201030401003</v>
      </c>
      <c r="B49" t="s">
        <v>11</v>
      </c>
      <c r="C49" t="s">
        <v>21</v>
      </c>
      <c r="D49">
        <v>42360</v>
      </c>
      <c r="E49" s="7">
        <v>43974</v>
      </c>
      <c r="F49" t="s">
        <v>527</v>
      </c>
      <c r="G49" t="s">
        <v>15</v>
      </c>
      <c r="H49" s="1">
        <v>70</v>
      </c>
      <c r="I49" s="1">
        <v>1720318</v>
      </c>
    </row>
    <row r="50" spans="1:9" ht="14.65" hidden="1" customHeight="1" x14ac:dyDescent="0.25">
      <c r="A50">
        <v>201030401003</v>
      </c>
      <c r="B50" t="s">
        <v>11</v>
      </c>
      <c r="C50" t="s">
        <v>46</v>
      </c>
      <c r="D50">
        <v>21636</v>
      </c>
      <c r="E50" s="7">
        <v>43861</v>
      </c>
      <c r="F50" t="s">
        <v>390</v>
      </c>
      <c r="G50" t="s">
        <v>15</v>
      </c>
      <c r="H50" s="1">
        <v>98.56</v>
      </c>
      <c r="I50" s="1">
        <v>1390036.2</v>
      </c>
    </row>
    <row r="51" spans="1:9" ht="14.65" hidden="1" customHeight="1" x14ac:dyDescent="0.25">
      <c r="A51">
        <v>201030401003</v>
      </c>
      <c r="B51" t="s">
        <v>11</v>
      </c>
      <c r="C51" t="s">
        <v>69</v>
      </c>
      <c r="D51">
        <v>200102</v>
      </c>
      <c r="E51" s="7">
        <v>43861</v>
      </c>
      <c r="F51" t="s">
        <v>391</v>
      </c>
      <c r="G51" t="s">
        <v>16</v>
      </c>
      <c r="H51" s="1">
        <v>-15.03</v>
      </c>
      <c r="I51" s="1">
        <v>1390051.23</v>
      </c>
    </row>
    <row r="52" spans="1:9" ht="14.65" hidden="1" customHeight="1" x14ac:dyDescent="0.25">
      <c r="A52">
        <v>201030401003</v>
      </c>
      <c r="B52" t="s">
        <v>11</v>
      </c>
      <c r="C52" t="s">
        <v>69</v>
      </c>
      <c r="D52">
        <v>200102</v>
      </c>
      <c r="E52" s="7">
        <v>43861</v>
      </c>
      <c r="F52" t="s">
        <v>392</v>
      </c>
      <c r="G52" t="s">
        <v>16</v>
      </c>
      <c r="H52" s="1">
        <v>-1372.54</v>
      </c>
      <c r="I52" s="1">
        <v>1391423.77</v>
      </c>
    </row>
    <row r="53" spans="1:9" ht="14.65" hidden="1" customHeight="1" x14ac:dyDescent="0.25">
      <c r="A53">
        <v>201030401003</v>
      </c>
      <c r="B53" t="s">
        <v>11</v>
      </c>
      <c r="C53" t="s">
        <v>69</v>
      </c>
      <c r="D53">
        <v>200102</v>
      </c>
      <c r="E53" s="7">
        <v>43861</v>
      </c>
      <c r="F53" t="s">
        <v>393</v>
      </c>
      <c r="G53" t="s">
        <v>16</v>
      </c>
      <c r="H53" s="1">
        <v>-84</v>
      </c>
      <c r="I53" s="1">
        <v>1391507.77</v>
      </c>
    </row>
    <row r="54" spans="1:9" ht="14.65" hidden="1" customHeight="1" x14ac:dyDescent="0.25">
      <c r="A54">
        <v>201030401003</v>
      </c>
      <c r="B54" t="s">
        <v>11</v>
      </c>
      <c r="C54" t="s">
        <v>21</v>
      </c>
      <c r="D54">
        <v>42360</v>
      </c>
      <c r="E54" s="7">
        <v>43974</v>
      </c>
      <c r="F54" t="s">
        <v>527</v>
      </c>
      <c r="G54" t="s">
        <v>15</v>
      </c>
      <c r="H54" s="1">
        <v>70</v>
      </c>
      <c r="I54" s="1">
        <v>1720248</v>
      </c>
    </row>
    <row r="55" spans="1:9" ht="14.65" hidden="1" customHeight="1" x14ac:dyDescent="0.25">
      <c r="A55">
        <v>201030401003</v>
      </c>
      <c r="B55" t="s">
        <v>11</v>
      </c>
      <c r="C55" t="s">
        <v>21</v>
      </c>
      <c r="D55">
        <v>40396</v>
      </c>
      <c r="E55" s="7">
        <v>43846</v>
      </c>
      <c r="F55" t="s">
        <v>375</v>
      </c>
      <c r="G55" t="s">
        <v>15</v>
      </c>
      <c r="H55" s="1">
        <v>375</v>
      </c>
      <c r="I55" s="1">
        <v>1356350.66</v>
      </c>
    </row>
    <row r="56" spans="1:9" ht="14.65" hidden="1" customHeight="1" x14ac:dyDescent="0.25">
      <c r="A56">
        <v>201030401003</v>
      </c>
      <c r="B56" t="s">
        <v>11</v>
      </c>
      <c r="C56" t="s">
        <v>21</v>
      </c>
      <c r="D56">
        <v>40395</v>
      </c>
      <c r="E56" s="7">
        <v>43846</v>
      </c>
      <c r="F56" t="s">
        <v>374</v>
      </c>
      <c r="G56" t="s">
        <v>15</v>
      </c>
      <c r="H56" s="1">
        <v>600</v>
      </c>
      <c r="I56" s="1">
        <v>1356725.66</v>
      </c>
    </row>
    <row r="57" spans="1:9" ht="14.65" hidden="1" customHeight="1" x14ac:dyDescent="0.25">
      <c r="A57">
        <v>201030401003</v>
      </c>
      <c r="B57" t="s">
        <v>11</v>
      </c>
      <c r="C57" t="s">
        <v>21</v>
      </c>
      <c r="D57">
        <v>40244</v>
      </c>
      <c r="E57" s="7">
        <v>43838</v>
      </c>
      <c r="F57" t="s">
        <v>368</v>
      </c>
      <c r="G57" t="s">
        <v>15</v>
      </c>
      <c r="H57" s="1">
        <v>1672</v>
      </c>
      <c r="I57" s="1">
        <v>1360533.03</v>
      </c>
    </row>
    <row r="58" spans="1:9" ht="14.65" hidden="1" customHeight="1" x14ac:dyDescent="0.25">
      <c r="A58">
        <v>201030401003</v>
      </c>
      <c r="B58" t="s">
        <v>11</v>
      </c>
      <c r="C58" t="s">
        <v>21</v>
      </c>
      <c r="D58">
        <v>40243</v>
      </c>
      <c r="E58" s="7">
        <v>43838</v>
      </c>
      <c r="F58" t="s">
        <v>366</v>
      </c>
      <c r="G58" t="s">
        <v>15</v>
      </c>
      <c r="H58" s="1">
        <v>779</v>
      </c>
      <c r="I58" s="1">
        <v>1320060.8500000001</v>
      </c>
    </row>
    <row r="59" spans="1:9" ht="14.65" hidden="1" customHeight="1" x14ac:dyDescent="0.25">
      <c r="A59">
        <v>201030401003</v>
      </c>
      <c r="B59" t="s">
        <v>11</v>
      </c>
      <c r="C59" t="s">
        <v>21</v>
      </c>
      <c r="D59">
        <v>40936</v>
      </c>
      <c r="E59" s="7">
        <v>43864</v>
      </c>
      <c r="F59" t="s">
        <v>412</v>
      </c>
      <c r="G59" t="s">
        <v>15</v>
      </c>
      <c r="H59" s="1">
        <v>3143.96</v>
      </c>
      <c r="I59" s="1">
        <v>1445145.13</v>
      </c>
    </row>
    <row r="60" spans="1:9" ht="14.65" hidden="1" customHeight="1" x14ac:dyDescent="0.25">
      <c r="A60">
        <v>201030401003</v>
      </c>
      <c r="B60" t="s">
        <v>11</v>
      </c>
      <c r="C60" t="s">
        <v>21</v>
      </c>
      <c r="D60">
        <v>40936</v>
      </c>
      <c r="E60" s="7">
        <v>43864</v>
      </c>
      <c r="F60" t="s">
        <v>412</v>
      </c>
      <c r="G60" t="s">
        <v>15</v>
      </c>
      <c r="H60" s="1">
        <v>3898.8</v>
      </c>
      <c r="I60" s="1">
        <v>1441246.33</v>
      </c>
    </row>
    <row r="61" spans="1:9" ht="14.65" hidden="1" customHeight="1" x14ac:dyDescent="0.25">
      <c r="A61">
        <v>201030401003</v>
      </c>
      <c r="B61" t="s">
        <v>11</v>
      </c>
      <c r="C61" t="s">
        <v>21</v>
      </c>
      <c r="D61">
        <v>40936</v>
      </c>
      <c r="E61" s="7">
        <v>43864</v>
      </c>
      <c r="F61" t="s">
        <v>412</v>
      </c>
      <c r="G61" t="s">
        <v>15</v>
      </c>
      <c r="H61" s="1">
        <v>324.89999999999998</v>
      </c>
      <c r="I61" s="1">
        <v>1440921.43</v>
      </c>
    </row>
    <row r="62" spans="1:9" ht="14.65" hidden="1" customHeight="1" x14ac:dyDescent="0.25">
      <c r="A62">
        <v>201030401003</v>
      </c>
      <c r="B62" t="s">
        <v>11</v>
      </c>
      <c r="C62" t="s">
        <v>21</v>
      </c>
      <c r="D62">
        <v>41208</v>
      </c>
      <c r="E62" s="7">
        <v>43866</v>
      </c>
      <c r="F62" t="s">
        <v>423</v>
      </c>
      <c r="G62" t="s">
        <v>15</v>
      </c>
      <c r="H62" s="1">
        <v>168</v>
      </c>
      <c r="I62" s="1">
        <v>1410071.53</v>
      </c>
    </row>
    <row r="63" spans="1:9" ht="14.65" hidden="1" customHeight="1" x14ac:dyDescent="0.25">
      <c r="A63">
        <v>201030401003</v>
      </c>
      <c r="B63" t="s">
        <v>11</v>
      </c>
      <c r="C63" t="s">
        <v>21</v>
      </c>
      <c r="D63">
        <v>41208</v>
      </c>
      <c r="E63" s="7">
        <v>43866</v>
      </c>
      <c r="F63" t="s">
        <v>423</v>
      </c>
      <c r="G63" t="s">
        <v>15</v>
      </c>
      <c r="H63" s="1">
        <v>192</v>
      </c>
      <c r="I63" s="1">
        <v>1409879.53</v>
      </c>
    </row>
    <row r="64" spans="1:9" ht="14.65" hidden="1" customHeight="1" x14ac:dyDescent="0.25">
      <c r="A64">
        <v>201030401003</v>
      </c>
      <c r="B64" t="s">
        <v>11</v>
      </c>
      <c r="C64" t="s">
        <v>23</v>
      </c>
      <c r="D64">
        <v>8205</v>
      </c>
      <c r="E64" s="7">
        <v>44148</v>
      </c>
      <c r="F64" t="s">
        <v>932</v>
      </c>
      <c r="G64" t="s">
        <v>16</v>
      </c>
      <c r="H64" s="1">
        <v>-32.049999999999997</v>
      </c>
      <c r="I64" s="1">
        <v>2718973.35</v>
      </c>
    </row>
    <row r="65" spans="1:9" ht="14.65" hidden="1" customHeight="1" x14ac:dyDescent="0.25">
      <c r="A65">
        <v>201030401003</v>
      </c>
      <c r="B65" t="s">
        <v>11</v>
      </c>
      <c r="C65" t="s">
        <v>21</v>
      </c>
      <c r="D65">
        <v>40789</v>
      </c>
      <c r="E65" s="7">
        <v>43864</v>
      </c>
      <c r="F65" t="s">
        <v>418</v>
      </c>
      <c r="G65" t="s">
        <v>15</v>
      </c>
      <c r="H65" s="1">
        <v>9742.2800000000007</v>
      </c>
      <c r="I65" s="1">
        <v>1423266.93</v>
      </c>
    </row>
    <row r="66" spans="1:9" ht="14.65" hidden="1" customHeight="1" x14ac:dyDescent="0.25">
      <c r="A66">
        <v>201030401003</v>
      </c>
      <c r="B66" t="s">
        <v>11</v>
      </c>
      <c r="C66" t="s">
        <v>406</v>
      </c>
      <c r="D66">
        <v>83590</v>
      </c>
      <c r="E66" s="7">
        <v>43861</v>
      </c>
      <c r="F66" t="s">
        <v>407</v>
      </c>
      <c r="G66" t="s">
        <v>16</v>
      </c>
      <c r="H66" s="1">
        <v>-61040</v>
      </c>
      <c r="I66" s="1">
        <v>1507821.71</v>
      </c>
    </row>
    <row r="67" spans="1:9" ht="14.65" hidden="1" customHeight="1" x14ac:dyDescent="0.25">
      <c r="A67">
        <v>201030401003</v>
      </c>
      <c r="B67" t="s">
        <v>11</v>
      </c>
      <c r="C67" t="s">
        <v>406</v>
      </c>
      <c r="D67">
        <v>83591</v>
      </c>
      <c r="E67" s="7">
        <v>43861</v>
      </c>
      <c r="F67" t="s">
        <v>408</v>
      </c>
      <c r="G67" t="s">
        <v>16</v>
      </c>
      <c r="H67" s="1">
        <v>-19918.8</v>
      </c>
      <c r="I67" s="1">
        <v>1527740.51</v>
      </c>
    </row>
    <row r="68" spans="1:9" ht="14.65" hidden="1" customHeight="1" x14ac:dyDescent="0.25">
      <c r="A68">
        <v>201030401003</v>
      </c>
      <c r="B68" t="s">
        <v>11</v>
      </c>
      <c r="C68" t="s">
        <v>406</v>
      </c>
      <c r="D68">
        <v>83591</v>
      </c>
      <c r="E68" s="7">
        <v>43861</v>
      </c>
      <c r="F68" t="s">
        <v>408</v>
      </c>
      <c r="G68" t="s">
        <v>16</v>
      </c>
      <c r="H68" s="1">
        <v>-7201.44</v>
      </c>
      <c r="I68" s="1">
        <v>1534941.95</v>
      </c>
    </row>
    <row r="69" spans="1:9" ht="14.65" hidden="1" customHeight="1" x14ac:dyDescent="0.25">
      <c r="A69">
        <v>201030401003</v>
      </c>
      <c r="B69" t="s">
        <v>11</v>
      </c>
      <c r="C69" t="s">
        <v>406</v>
      </c>
      <c r="D69">
        <v>83591</v>
      </c>
      <c r="E69" s="7">
        <v>43861</v>
      </c>
      <c r="F69" t="s">
        <v>408</v>
      </c>
      <c r="G69" t="s">
        <v>16</v>
      </c>
      <c r="H69" s="1">
        <v>-10890.72</v>
      </c>
      <c r="I69" s="1">
        <v>1545832.67</v>
      </c>
    </row>
    <row r="70" spans="1:9" ht="14.65" hidden="1" customHeight="1" x14ac:dyDescent="0.25">
      <c r="A70">
        <v>201030401003</v>
      </c>
      <c r="B70" t="s">
        <v>11</v>
      </c>
      <c r="C70" t="s">
        <v>406</v>
      </c>
      <c r="D70">
        <v>83591</v>
      </c>
      <c r="E70" s="7">
        <v>43861</v>
      </c>
      <c r="F70" t="s">
        <v>408</v>
      </c>
      <c r="G70" t="s">
        <v>16</v>
      </c>
      <c r="H70" s="1">
        <v>-5668.88</v>
      </c>
      <c r="I70" s="1">
        <v>1551501.55</v>
      </c>
    </row>
    <row r="71" spans="1:9" ht="14.65" hidden="1" customHeight="1" x14ac:dyDescent="0.25">
      <c r="A71">
        <v>201030401003</v>
      </c>
      <c r="B71" t="s">
        <v>11</v>
      </c>
      <c r="C71" t="s">
        <v>406</v>
      </c>
      <c r="D71">
        <v>83591</v>
      </c>
      <c r="E71" s="7">
        <v>43861</v>
      </c>
      <c r="F71" t="s">
        <v>408</v>
      </c>
      <c r="G71" t="s">
        <v>16</v>
      </c>
      <c r="H71" s="1">
        <v>-10143</v>
      </c>
      <c r="I71" s="1">
        <v>1561644.55</v>
      </c>
    </row>
    <row r="72" spans="1:9" ht="14.65" hidden="1" customHeight="1" x14ac:dyDescent="0.25">
      <c r="A72">
        <v>201030401003</v>
      </c>
      <c r="B72" t="s">
        <v>11</v>
      </c>
      <c r="C72" t="s">
        <v>406</v>
      </c>
      <c r="D72">
        <v>83591</v>
      </c>
      <c r="E72" s="7">
        <v>43861</v>
      </c>
      <c r="F72" t="s">
        <v>408</v>
      </c>
      <c r="G72" t="s">
        <v>16</v>
      </c>
      <c r="H72" s="1">
        <v>-6581.4</v>
      </c>
      <c r="I72" s="1">
        <v>1568225.95</v>
      </c>
    </row>
    <row r="73" spans="1:9" ht="14.65" hidden="1" customHeight="1" x14ac:dyDescent="0.25">
      <c r="A73">
        <v>201030401003</v>
      </c>
      <c r="B73" t="s">
        <v>11</v>
      </c>
      <c r="C73" t="s">
        <v>406</v>
      </c>
      <c r="D73">
        <v>83591</v>
      </c>
      <c r="E73" s="7">
        <v>43861</v>
      </c>
      <c r="F73" t="s">
        <v>408</v>
      </c>
      <c r="G73" t="s">
        <v>16</v>
      </c>
      <c r="H73" s="1">
        <v>-4891.92</v>
      </c>
      <c r="I73" s="1">
        <v>1573117.87</v>
      </c>
    </row>
    <row r="74" spans="1:9" ht="14.65" hidden="1" customHeight="1" x14ac:dyDescent="0.25">
      <c r="A74">
        <v>201030401003</v>
      </c>
      <c r="B74" t="s">
        <v>11</v>
      </c>
      <c r="C74" t="s">
        <v>409</v>
      </c>
      <c r="D74">
        <v>116985</v>
      </c>
      <c r="E74" s="7">
        <v>43861</v>
      </c>
      <c r="F74" t="s">
        <v>410</v>
      </c>
      <c r="G74" t="s">
        <v>15</v>
      </c>
      <c r="H74" s="1">
        <v>59905.65</v>
      </c>
      <c r="I74" s="1">
        <v>1513212.22</v>
      </c>
    </row>
    <row r="75" spans="1:9" ht="14.65" hidden="1" customHeight="1" x14ac:dyDescent="0.25">
      <c r="A75">
        <v>201030401003</v>
      </c>
      <c r="B75" t="s">
        <v>11</v>
      </c>
      <c r="C75" t="s">
        <v>409</v>
      </c>
      <c r="D75">
        <v>116984</v>
      </c>
      <c r="E75" s="7">
        <v>43861</v>
      </c>
      <c r="F75" t="s">
        <v>411</v>
      </c>
      <c r="G75" t="s">
        <v>15</v>
      </c>
      <c r="H75" s="1">
        <v>19941.55</v>
      </c>
      <c r="I75" s="1">
        <v>1493270.67</v>
      </c>
    </row>
    <row r="76" spans="1:9" ht="14.65" hidden="1" customHeight="1" x14ac:dyDescent="0.25">
      <c r="A76">
        <v>201030401003</v>
      </c>
      <c r="B76" t="s">
        <v>11</v>
      </c>
      <c r="C76" t="s">
        <v>409</v>
      </c>
      <c r="D76">
        <v>116984</v>
      </c>
      <c r="E76" s="7">
        <v>43861</v>
      </c>
      <c r="F76" t="s">
        <v>411</v>
      </c>
      <c r="G76" t="s">
        <v>15</v>
      </c>
      <c r="H76" s="1">
        <v>7165.51</v>
      </c>
      <c r="I76" s="1">
        <v>1486105.16</v>
      </c>
    </row>
    <row r="77" spans="1:9" ht="14.65" hidden="1" customHeight="1" x14ac:dyDescent="0.25">
      <c r="A77">
        <v>201030401003</v>
      </c>
      <c r="B77" t="s">
        <v>11</v>
      </c>
      <c r="C77" t="s">
        <v>409</v>
      </c>
      <c r="D77">
        <v>116984</v>
      </c>
      <c r="E77" s="7">
        <v>43861</v>
      </c>
      <c r="F77" t="s">
        <v>411</v>
      </c>
      <c r="G77" t="s">
        <v>15</v>
      </c>
      <c r="H77" s="1">
        <v>10832.64</v>
      </c>
      <c r="I77" s="1">
        <v>1475272.52</v>
      </c>
    </row>
    <row r="78" spans="1:9" ht="14.65" hidden="1" customHeight="1" x14ac:dyDescent="0.25">
      <c r="A78">
        <v>201030401003</v>
      </c>
      <c r="B78" t="s">
        <v>11</v>
      </c>
      <c r="C78" t="s">
        <v>409</v>
      </c>
      <c r="D78">
        <v>116984</v>
      </c>
      <c r="E78" s="7">
        <v>43861</v>
      </c>
      <c r="F78" t="s">
        <v>411</v>
      </c>
      <c r="G78" t="s">
        <v>15</v>
      </c>
      <c r="H78" s="1">
        <v>5518.94</v>
      </c>
      <c r="I78" s="1">
        <v>1469753.58</v>
      </c>
    </row>
    <row r="79" spans="1:9" ht="14.65" hidden="1" customHeight="1" x14ac:dyDescent="0.25">
      <c r="A79">
        <v>201030401003</v>
      </c>
      <c r="B79" t="s">
        <v>11</v>
      </c>
      <c r="C79" t="s">
        <v>409</v>
      </c>
      <c r="D79">
        <v>116984</v>
      </c>
      <c r="E79" s="7">
        <v>43861</v>
      </c>
      <c r="F79" t="s">
        <v>411</v>
      </c>
      <c r="G79" t="s">
        <v>15</v>
      </c>
      <c r="H79" s="1">
        <v>10059.31</v>
      </c>
      <c r="I79" s="1">
        <v>1459694.27</v>
      </c>
    </row>
    <row r="80" spans="1:9" ht="14.65" hidden="1" customHeight="1" x14ac:dyDescent="0.25">
      <c r="A80">
        <v>201030401003</v>
      </c>
      <c r="B80" t="s">
        <v>11</v>
      </c>
      <c r="C80" t="s">
        <v>409</v>
      </c>
      <c r="D80">
        <v>116984</v>
      </c>
      <c r="E80" s="7">
        <v>43861</v>
      </c>
      <c r="F80" t="s">
        <v>411</v>
      </c>
      <c r="G80" t="s">
        <v>15</v>
      </c>
      <c r="H80" s="1">
        <v>6569.7</v>
      </c>
      <c r="I80" s="1">
        <v>1453124.57</v>
      </c>
    </row>
    <row r="81" spans="1:9" ht="14.65" hidden="1" customHeight="1" x14ac:dyDescent="0.25">
      <c r="A81">
        <v>201030401003</v>
      </c>
      <c r="B81" t="s">
        <v>11</v>
      </c>
      <c r="C81" t="s">
        <v>409</v>
      </c>
      <c r="D81">
        <v>116984</v>
      </c>
      <c r="E81" s="7">
        <v>43861</v>
      </c>
      <c r="F81" t="s">
        <v>411</v>
      </c>
      <c r="G81" t="s">
        <v>15</v>
      </c>
      <c r="H81" s="1">
        <v>4835.4799999999996</v>
      </c>
      <c r="I81" s="1">
        <v>1448289.09</v>
      </c>
    </row>
    <row r="82" spans="1:9" ht="14.65" hidden="1" customHeight="1" x14ac:dyDescent="0.25">
      <c r="A82">
        <v>201030401003</v>
      </c>
      <c r="B82" t="s">
        <v>11</v>
      </c>
      <c r="C82" t="s">
        <v>21</v>
      </c>
      <c r="D82">
        <v>40799</v>
      </c>
      <c r="E82" s="7">
        <v>43864</v>
      </c>
      <c r="F82" t="s">
        <v>415</v>
      </c>
      <c r="G82" t="s">
        <v>15</v>
      </c>
      <c r="H82" s="1">
        <v>1912.5</v>
      </c>
      <c r="I82" s="1">
        <v>1438765.21</v>
      </c>
    </row>
    <row r="83" spans="1:9" ht="14.65" hidden="1" customHeight="1" x14ac:dyDescent="0.25">
      <c r="A83">
        <v>201030401003</v>
      </c>
      <c r="B83" t="s">
        <v>11</v>
      </c>
      <c r="C83" t="s">
        <v>21</v>
      </c>
      <c r="D83">
        <v>40801</v>
      </c>
      <c r="E83" s="7">
        <v>43864</v>
      </c>
      <c r="F83" t="s">
        <v>417</v>
      </c>
      <c r="G83" t="s">
        <v>15</v>
      </c>
      <c r="H83" s="1">
        <v>1376.32</v>
      </c>
      <c r="I83" s="1">
        <v>1433128.89</v>
      </c>
    </row>
    <row r="84" spans="1:9" ht="14.65" hidden="1" customHeight="1" x14ac:dyDescent="0.25">
      <c r="A84">
        <v>201030401003</v>
      </c>
      <c r="B84" t="s">
        <v>11</v>
      </c>
      <c r="C84" t="s">
        <v>21</v>
      </c>
      <c r="D84">
        <v>40801</v>
      </c>
      <c r="E84" s="7">
        <v>43864</v>
      </c>
      <c r="F84" t="s">
        <v>417</v>
      </c>
      <c r="G84" t="s">
        <v>15</v>
      </c>
      <c r="H84" s="1">
        <v>119.68</v>
      </c>
      <c r="I84" s="1">
        <v>1433009.21</v>
      </c>
    </row>
    <row r="85" spans="1:9" ht="14.65" hidden="1" customHeight="1" x14ac:dyDescent="0.25">
      <c r="A85">
        <v>201030401003</v>
      </c>
      <c r="B85" t="s">
        <v>11</v>
      </c>
      <c r="C85" t="s">
        <v>21</v>
      </c>
      <c r="D85">
        <v>41326</v>
      </c>
      <c r="E85" s="7">
        <v>43865</v>
      </c>
      <c r="F85" t="s">
        <v>421</v>
      </c>
      <c r="G85" t="s">
        <v>15</v>
      </c>
      <c r="H85" s="1">
        <v>5440</v>
      </c>
      <c r="I85" s="1">
        <v>1415920.53</v>
      </c>
    </row>
    <row r="86" spans="1:9" ht="14.65" hidden="1" customHeight="1" x14ac:dyDescent="0.25">
      <c r="A86">
        <v>201030401003</v>
      </c>
      <c r="B86" t="s">
        <v>11</v>
      </c>
      <c r="C86" t="s">
        <v>21</v>
      </c>
      <c r="D86">
        <v>41311</v>
      </c>
      <c r="E86" s="7">
        <v>43865</v>
      </c>
      <c r="F86" t="s">
        <v>420</v>
      </c>
      <c r="G86" t="s">
        <v>15</v>
      </c>
      <c r="H86" s="1">
        <v>1360</v>
      </c>
      <c r="I86" s="1">
        <v>1421360.53</v>
      </c>
    </row>
    <row r="87" spans="1:9" ht="14.65" hidden="1" customHeight="1" x14ac:dyDescent="0.25">
      <c r="A87">
        <v>201030401003</v>
      </c>
      <c r="B87" t="s">
        <v>11</v>
      </c>
      <c r="C87" t="s">
        <v>21</v>
      </c>
      <c r="D87">
        <v>41126</v>
      </c>
      <c r="E87" s="7">
        <v>43881</v>
      </c>
      <c r="F87" t="s">
        <v>435</v>
      </c>
      <c r="G87" t="s">
        <v>15</v>
      </c>
      <c r="H87" s="1">
        <v>900</v>
      </c>
      <c r="I87" s="1">
        <v>1433175.03</v>
      </c>
    </row>
    <row r="88" spans="1:9" ht="14.65" hidden="1" customHeight="1" x14ac:dyDescent="0.25">
      <c r="A88">
        <v>201030401003</v>
      </c>
      <c r="B88" t="s">
        <v>11</v>
      </c>
      <c r="C88" t="s">
        <v>21</v>
      </c>
      <c r="D88">
        <v>40954</v>
      </c>
      <c r="E88" s="7">
        <v>43865</v>
      </c>
      <c r="F88" t="s">
        <v>422</v>
      </c>
      <c r="G88" t="s">
        <v>15</v>
      </c>
      <c r="H88" s="1">
        <v>3626</v>
      </c>
      <c r="I88" s="1">
        <v>1412294.53</v>
      </c>
    </row>
    <row r="89" spans="1:9" ht="25.35" hidden="1" customHeight="1" x14ac:dyDescent="0.25">
      <c r="A89">
        <v>201030401003</v>
      </c>
      <c r="B89" t="s">
        <v>11</v>
      </c>
      <c r="C89" t="s">
        <v>21</v>
      </c>
      <c r="D89">
        <v>40954</v>
      </c>
      <c r="E89" s="7">
        <v>43865</v>
      </c>
      <c r="F89" t="s">
        <v>422</v>
      </c>
      <c r="G89" t="s">
        <v>15</v>
      </c>
      <c r="H89" s="1">
        <v>952.5</v>
      </c>
      <c r="I89" s="1">
        <v>1411342.03</v>
      </c>
    </row>
    <row r="90" spans="1:9" ht="25.35" hidden="1" customHeight="1" x14ac:dyDescent="0.25">
      <c r="A90">
        <v>201030401003</v>
      </c>
      <c r="B90" t="s">
        <v>11</v>
      </c>
      <c r="C90" t="s">
        <v>21</v>
      </c>
      <c r="D90">
        <v>40954</v>
      </c>
      <c r="E90" s="7">
        <v>43865</v>
      </c>
      <c r="F90" t="s">
        <v>422</v>
      </c>
      <c r="G90" t="s">
        <v>15</v>
      </c>
      <c r="H90" s="1">
        <v>1102.5</v>
      </c>
      <c r="I90" s="1">
        <v>1410239.53</v>
      </c>
    </row>
    <row r="91" spans="1:9" ht="14.65" hidden="1" customHeight="1" x14ac:dyDescent="0.25">
      <c r="A91">
        <v>201030401003</v>
      </c>
      <c r="B91" t="s">
        <v>11</v>
      </c>
      <c r="C91" t="s">
        <v>21</v>
      </c>
      <c r="D91">
        <v>41165</v>
      </c>
      <c r="E91" s="7">
        <v>43864</v>
      </c>
      <c r="F91" t="s">
        <v>419</v>
      </c>
      <c r="G91" t="s">
        <v>15</v>
      </c>
      <c r="H91" s="1">
        <v>546.4</v>
      </c>
      <c r="I91" s="1">
        <v>1422720.53</v>
      </c>
    </row>
    <row r="92" spans="1:9" ht="14.65" hidden="1" customHeight="1" x14ac:dyDescent="0.25">
      <c r="A92">
        <v>201030401003</v>
      </c>
      <c r="B92" t="s">
        <v>11</v>
      </c>
      <c r="C92" t="s">
        <v>21</v>
      </c>
      <c r="D92">
        <v>40800</v>
      </c>
      <c r="E92" s="7">
        <v>43864</v>
      </c>
      <c r="F92" t="s">
        <v>416</v>
      </c>
      <c r="G92" t="s">
        <v>15</v>
      </c>
      <c r="H92" s="1">
        <v>4260</v>
      </c>
      <c r="I92" s="1">
        <v>1434505.21</v>
      </c>
    </row>
    <row r="93" spans="1:9" ht="14.65" hidden="1" customHeight="1" x14ac:dyDescent="0.25">
      <c r="A93">
        <v>201030401003</v>
      </c>
      <c r="B93" t="s">
        <v>11</v>
      </c>
      <c r="C93" t="s">
        <v>21</v>
      </c>
      <c r="D93">
        <v>40305</v>
      </c>
      <c r="E93" s="7">
        <v>43843</v>
      </c>
      <c r="F93" t="s">
        <v>371</v>
      </c>
      <c r="G93" t="s">
        <v>15</v>
      </c>
      <c r="H93" s="1">
        <v>2296</v>
      </c>
      <c r="I93" s="1">
        <v>1357347.41</v>
      </c>
    </row>
    <row r="94" spans="1:9" ht="14.65" hidden="1" customHeight="1" x14ac:dyDescent="0.25">
      <c r="A94">
        <v>201030401003</v>
      </c>
      <c r="B94" t="s">
        <v>11</v>
      </c>
      <c r="C94" t="s">
        <v>21</v>
      </c>
      <c r="D94">
        <v>41545</v>
      </c>
      <c r="E94" s="7">
        <v>43893</v>
      </c>
      <c r="F94" t="s">
        <v>460</v>
      </c>
      <c r="G94" t="s">
        <v>15</v>
      </c>
      <c r="H94" s="1">
        <v>380</v>
      </c>
      <c r="I94" s="1">
        <v>1764112.56</v>
      </c>
    </row>
    <row r="95" spans="1:9" ht="14.65" hidden="1" customHeight="1" x14ac:dyDescent="0.25">
      <c r="A95">
        <v>201030401003</v>
      </c>
      <c r="B95" t="s">
        <v>11</v>
      </c>
      <c r="C95" t="s">
        <v>21</v>
      </c>
      <c r="D95">
        <v>41545</v>
      </c>
      <c r="E95" s="7">
        <v>43893</v>
      </c>
      <c r="F95" t="s">
        <v>460</v>
      </c>
      <c r="G95" t="s">
        <v>15</v>
      </c>
      <c r="H95" s="1">
        <v>56</v>
      </c>
      <c r="I95" s="1">
        <v>1764056.56</v>
      </c>
    </row>
    <row r="96" spans="1:9" ht="14.65" hidden="1" customHeight="1" x14ac:dyDescent="0.25">
      <c r="A96">
        <v>201030401003</v>
      </c>
      <c r="B96" t="s">
        <v>11</v>
      </c>
      <c r="C96" t="s">
        <v>21</v>
      </c>
      <c r="D96">
        <v>41545</v>
      </c>
      <c r="E96" s="7">
        <v>43893</v>
      </c>
      <c r="F96" t="s">
        <v>460</v>
      </c>
      <c r="G96" t="s">
        <v>15</v>
      </c>
      <c r="H96" s="1">
        <v>66</v>
      </c>
      <c r="I96" s="1">
        <v>1763990.56</v>
      </c>
    </row>
    <row r="97" spans="1:9" ht="14.65" hidden="1" customHeight="1" x14ac:dyDescent="0.25">
      <c r="A97">
        <v>201030401003</v>
      </c>
      <c r="B97" t="s">
        <v>11</v>
      </c>
      <c r="C97" t="s">
        <v>21</v>
      </c>
      <c r="D97">
        <v>41832</v>
      </c>
      <c r="E97" s="7">
        <v>43893</v>
      </c>
      <c r="F97" t="s">
        <v>462</v>
      </c>
      <c r="G97" t="s">
        <v>15</v>
      </c>
      <c r="H97" s="1">
        <v>235.3</v>
      </c>
      <c r="I97" s="1">
        <v>2130512.88</v>
      </c>
    </row>
    <row r="98" spans="1:9" ht="14.65" hidden="1" customHeight="1" x14ac:dyDescent="0.25">
      <c r="A98">
        <v>201030401003</v>
      </c>
      <c r="B98" t="s">
        <v>11</v>
      </c>
      <c r="C98" t="s">
        <v>21</v>
      </c>
      <c r="D98">
        <v>41571</v>
      </c>
      <c r="E98" s="7">
        <v>43892</v>
      </c>
      <c r="F98" t="s">
        <v>454</v>
      </c>
      <c r="G98" t="s">
        <v>15</v>
      </c>
      <c r="H98" s="1">
        <v>3060</v>
      </c>
      <c r="I98" s="1">
        <v>1766118.27</v>
      </c>
    </row>
    <row r="99" spans="1:9" ht="14.65" hidden="1" customHeight="1" x14ac:dyDescent="0.25">
      <c r="A99">
        <v>201030401003</v>
      </c>
      <c r="B99" t="s">
        <v>11</v>
      </c>
      <c r="C99" t="s">
        <v>21</v>
      </c>
      <c r="D99">
        <v>41605</v>
      </c>
      <c r="E99" s="7">
        <v>43892</v>
      </c>
      <c r="F99" t="s">
        <v>457</v>
      </c>
      <c r="G99" t="s">
        <v>15</v>
      </c>
      <c r="H99" s="1">
        <v>76.72</v>
      </c>
      <c r="I99" s="1">
        <v>1765570.65</v>
      </c>
    </row>
    <row r="100" spans="1:9" ht="14.65" hidden="1" customHeight="1" x14ac:dyDescent="0.25">
      <c r="A100">
        <v>201030401003</v>
      </c>
      <c r="B100" t="s">
        <v>11</v>
      </c>
      <c r="C100" t="s">
        <v>23</v>
      </c>
      <c r="D100">
        <v>8204</v>
      </c>
      <c r="E100" s="7">
        <v>44146</v>
      </c>
      <c r="F100" t="s">
        <v>922</v>
      </c>
      <c r="G100" t="s">
        <v>16</v>
      </c>
      <c r="H100" s="1">
        <v>-255.25</v>
      </c>
      <c r="I100" s="1">
        <v>2726291.27</v>
      </c>
    </row>
    <row r="101" spans="1:9" ht="14.65" hidden="1" customHeight="1" x14ac:dyDescent="0.25">
      <c r="A101">
        <v>201030401003</v>
      </c>
      <c r="B101" t="s">
        <v>11</v>
      </c>
      <c r="C101" t="s">
        <v>23</v>
      </c>
      <c r="D101">
        <v>7850</v>
      </c>
      <c r="E101" s="7">
        <v>43949</v>
      </c>
      <c r="F101" t="s">
        <v>498</v>
      </c>
      <c r="G101" t="s">
        <v>16</v>
      </c>
      <c r="H101" s="1">
        <v>-228.78</v>
      </c>
      <c r="I101" s="1">
        <v>1648744.85</v>
      </c>
    </row>
    <row r="102" spans="1:9" ht="14.65" hidden="1" customHeight="1" x14ac:dyDescent="0.25">
      <c r="A102">
        <v>201030401003</v>
      </c>
      <c r="B102" t="s">
        <v>11</v>
      </c>
      <c r="C102" t="s">
        <v>21</v>
      </c>
      <c r="D102">
        <v>41605</v>
      </c>
      <c r="E102" s="7">
        <v>43892</v>
      </c>
      <c r="F102" t="s">
        <v>457</v>
      </c>
      <c r="G102" t="s">
        <v>15</v>
      </c>
      <c r="H102" s="1">
        <v>304.77999999999997</v>
      </c>
      <c r="I102" s="1">
        <v>1765265.87</v>
      </c>
    </row>
    <row r="103" spans="1:9" ht="14.65" hidden="1" customHeight="1" x14ac:dyDescent="0.25">
      <c r="A103">
        <v>201030401003</v>
      </c>
      <c r="B103" t="s">
        <v>11</v>
      </c>
      <c r="C103" t="s">
        <v>69</v>
      </c>
      <c r="D103">
        <v>200201</v>
      </c>
      <c r="E103" s="7">
        <v>43875</v>
      </c>
      <c r="F103" t="s">
        <v>427</v>
      </c>
      <c r="G103" t="s">
        <v>16</v>
      </c>
      <c r="H103" s="1">
        <v>-12.07</v>
      </c>
      <c r="I103" s="1">
        <v>1408462.25</v>
      </c>
    </row>
    <row r="104" spans="1:9" ht="14.65" hidden="1" customHeight="1" x14ac:dyDescent="0.25">
      <c r="A104">
        <v>201030401003</v>
      </c>
      <c r="B104" t="s">
        <v>11</v>
      </c>
      <c r="C104" t="s">
        <v>69</v>
      </c>
      <c r="D104">
        <v>200201</v>
      </c>
      <c r="E104" s="7">
        <v>43875</v>
      </c>
      <c r="F104" t="s">
        <v>428</v>
      </c>
      <c r="G104" t="s">
        <v>16</v>
      </c>
      <c r="H104" s="1">
        <v>-1.71</v>
      </c>
      <c r="I104" s="1">
        <v>1408463.96</v>
      </c>
    </row>
    <row r="105" spans="1:9" ht="14.65" hidden="1" customHeight="1" x14ac:dyDescent="0.25">
      <c r="A105">
        <v>201030401003</v>
      </c>
      <c r="B105" t="s">
        <v>11</v>
      </c>
      <c r="C105" t="s">
        <v>406</v>
      </c>
      <c r="D105">
        <v>84190</v>
      </c>
      <c r="E105" s="7">
        <v>43875</v>
      </c>
      <c r="F105" t="s">
        <v>429</v>
      </c>
      <c r="G105" t="s">
        <v>16</v>
      </c>
      <c r="H105" s="1">
        <v>-15958.02</v>
      </c>
      <c r="I105" s="1">
        <v>1424421.98</v>
      </c>
    </row>
    <row r="106" spans="1:9" ht="14.65" hidden="1" customHeight="1" x14ac:dyDescent="0.25">
      <c r="A106">
        <v>201030401003</v>
      </c>
      <c r="B106" t="s">
        <v>11</v>
      </c>
      <c r="C106" t="s">
        <v>406</v>
      </c>
      <c r="D106">
        <v>84190</v>
      </c>
      <c r="E106" s="7">
        <v>43875</v>
      </c>
      <c r="F106" t="s">
        <v>429</v>
      </c>
      <c r="G106" t="s">
        <v>16</v>
      </c>
      <c r="H106" s="1">
        <v>-29432.95</v>
      </c>
      <c r="I106" s="1">
        <v>1453854.93</v>
      </c>
    </row>
    <row r="107" spans="1:9" ht="14.65" hidden="1" customHeight="1" x14ac:dyDescent="0.25">
      <c r="A107">
        <v>201030401003</v>
      </c>
      <c r="B107" t="s">
        <v>11</v>
      </c>
      <c r="C107" t="s">
        <v>406</v>
      </c>
      <c r="D107">
        <v>84190</v>
      </c>
      <c r="E107" s="7">
        <v>43875</v>
      </c>
      <c r="F107" t="s">
        <v>429</v>
      </c>
      <c r="G107" t="s">
        <v>16</v>
      </c>
      <c r="H107" s="1">
        <v>-65012.58</v>
      </c>
      <c r="I107" s="1">
        <v>1518867.51</v>
      </c>
    </row>
    <row r="108" spans="1:9" ht="14.65" hidden="1" customHeight="1" x14ac:dyDescent="0.25">
      <c r="A108">
        <v>201030401003</v>
      </c>
      <c r="B108" t="s">
        <v>11</v>
      </c>
      <c r="C108" t="s">
        <v>406</v>
      </c>
      <c r="D108">
        <v>84190</v>
      </c>
      <c r="E108" s="7">
        <v>43875</v>
      </c>
      <c r="F108" t="s">
        <v>429</v>
      </c>
      <c r="G108" t="s">
        <v>16</v>
      </c>
      <c r="H108" s="1">
        <v>-25932.46</v>
      </c>
      <c r="I108" s="1">
        <v>1544799.97</v>
      </c>
    </row>
    <row r="109" spans="1:9" ht="14.65" hidden="1" customHeight="1" x14ac:dyDescent="0.25">
      <c r="A109">
        <v>201030401003</v>
      </c>
      <c r="B109" t="s">
        <v>11</v>
      </c>
      <c r="C109" t="s">
        <v>406</v>
      </c>
      <c r="D109">
        <v>84190</v>
      </c>
      <c r="E109" s="7">
        <v>43875</v>
      </c>
      <c r="F109" t="s">
        <v>429</v>
      </c>
      <c r="G109" t="s">
        <v>16</v>
      </c>
      <c r="H109" s="1">
        <v>-35811.160000000003</v>
      </c>
      <c r="I109" s="1">
        <v>1580611.13</v>
      </c>
    </row>
    <row r="110" spans="1:9" ht="14.65" hidden="1" customHeight="1" x14ac:dyDescent="0.25">
      <c r="A110">
        <v>201030401003</v>
      </c>
      <c r="B110" t="s">
        <v>11</v>
      </c>
      <c r="C110" t="s">
        <v>406</v>
      </c>
      <c r="D110">
        <v>84190</v>
      </c>
      <c r="E110" s="7">
        <v>43875</v>
      </c>
      <c r="F110" t="s">
        <v>429</v>
      </c>
      <c r="G110" t="s">
        <v>16</v>
      </c>
      <c r="H110" s="1">
        <v>-31188.080000000002</v>
      </c>
      <c r="I110" s="1">
        <v>1611799.21</v>
      </c>
    </row>
    <row r="111" spans="1:9" ht="14.65" hidden="1" customHeight="1" x14ac:dyDescent="0.25">
      <c r="A111">
        <v>201030401003</v>
      </c>
      <c r="B111" t="s">
        <v>11</v>
      </c>
      <c r="C111" t="s">
        <v>409</v>
      </c>
      <c r="D111">
        <v>117908</v>
      </c>
      <c r="E111" s="7">
        <v>43875</v>
      </c>
      <c r="F111" t="s">
        <v>430</v>
      </c>
      <c r="G111" t="s">
        <v>15</v>
      </c>
      <c r="H111" s="1">
        <v>15913.69</v>
      </c>
      <c r="I111" s="1">
        <v>1595885.52</v>
      </c>
    </row>
    <row r="112" spans="1:9" ht="14.65" hidden="1" customHeight="1" x14ac:dyDescent="0.25">
      <c r="A112">
        <v>201030401003</v>
      </c>
      <c r="B112" t="s">
        <v>11</v>
      </c>
      <c r="C112" t="s">
        <v>409</v>
      </c>
      <c r="D112">
        <v>117908</v>
      </c>
      <c r="E112" s="7">
        <v>43875</v>
      </c>
      <c r="F112" t="s">
        <v>430</v>
      </c>
      <c r="G112" t="s">
        <v>15</v>
      </c>
      <c r="H112" s="1">
        <v>29437.3</v>
      </c>
      <c r="I112" s="1">
        <v>1566448.22</v>
      </c>
    </row>
    <row r="113" spans="1:9" ht="14.65" hidden="1" customHeight="1" x14ac:dyDescent="0.25">
      <c r="A113">
        <v>201030401003</v>
      </c>
      <c r="B113" t="s">
        <v>11</v>
      </c>
      <c r="C113" t="s">
        <v>409</v>
      </c>
      <c r="D113">
        <v>117908</v>
      </c>
      <c r="E113" s="7">
        <v>43875</v>
      </c>
      <c r="F113" t="s">
        <v>430</v>
      </c>
      <c r="G113" t="s">
        <v>15</v>
      </c>
      <c r="H113" s="1">
        <v>65094.12</v>
      </c>
      <c r="I113" s="1">
        <v>1501354.1</v>
      </c>
    </row>
    <row r="114" spans="1:9" ht="14.65" hidden="1" customHeight="1" x14ac:dyDescent="0.25">
      <c r="A114">
        <v>201030401003</v>
      </c>
      <c r="B114" t="s">
        <v>11</v>
      </c>
      <c r="C114" t="s">
        <v>409</v>
      </c>
      <c r="D114">
        <v>117908</v>
      </c>
      <c r="E114" s="7">
        <v>43875</v>
      </c>
      <c r="F114" t="s">
        <v>430</v>
      </c>
      <c r="G114" t="s">
        <v>15</v>
      </c>
      <c r="H114" s="1">
        <v>27886.42</v>
      </c>
      <c r="I114" s="1">
        <v>1473467.68</v>
      </c>
    </row>
    <row r="115" spans="1:9" ht="14.65" hidden="1" customHeight="1" x14ac:dyDescent="0.25">
      <c r="A115">
        <v>201030401003</v>
      </c>
      <c r="B115" t="s">
        <v>11</v>
      </c>
      <c r="C115" t="s">
        <v>409</v>
      </c>
      <c r="D115">
        <v>117908</v>
      </c>
      <c r="E115" s="7">
        <v>43875</v>
      </c>
      <c r="F115" t="s">
        <v>430</v>
      </c>
      <c r="G115" t="s">
        <v>15</v>
      </c>
      <c r="H115" s="1">
        <v>36010.54</v>
      </c>
      <c r="I115" s="1">
        <v>1437457.14</v>
      </c>
    </row>
    <row r="116" spans="1:9" ht="14.65" hidden="1" customHeight="1" x14ac:dyDescent="0.25">
      <c r="A116">
        <v>201030401003</v>
      </c>
      <c r="B116" t="s">
        <v>11</v>
      </c>
      <c r="C116" t="s">
        <v>409</v>
      </c>
      <c r="D116">
        <v>117908</v>
      </c>
      <c r="E116" s="7">
        <v>43875</v>
      </c>
      <c r="F116" t="s">
        <v>430</v>
      </c>
      <c r="G116" t="s">
        <v>15</v>
      </c>
      <c r="H116" s="1">
        <v>31232.48</v>
      </c>
      <c r="I116" s="1">
        <v>1406224.66</v>
      </c>
    </row>
    <row r="117" spans="1:9" ht="14.65" hidden="1" customHeight="1" x14ac:dyDescent="0.25">
      <c r="A117">
        <v>201030401003</v>
      </c>
      <c r="B117" t="s">
        <v>11</v>
      </c>
      <c r="C117" t="s">
        <v>409</v>
      </c>
      <c r="D117">
        <v>117803</v>
      </c>
      <c r="E117" s="7">
        <v>43878</v>
      </c>
      <c r="F117" t="s">
        <v>431</v>
      </c>
      <c r="G117" t="s">
        <v>15</v>
      </c>
      <c r="H117" s="1">
        <v>86694.44</v>
      </c>
      <c r="I117" s="1">
        <v>1319530.22</v>
      </c>
    </row>
    <row r="118" spans="1:9" ht="14.65" hidden="1" customHeight="1" x14ac:dyDescent="0.25">
      <c r="A118">
        <v>201030401003</v>
      </c>
      <c r="B118" t="s">
        <v>11</v>
      </c>
      <c r="C118" t="s">
        <v>409</v>
      </c>
      <c r="D118">
        <v>117803</v>
      </c>
      <c r="E118" s="7">
        <v>43878</v>
      </c>
      <c r="F118" t="s">
        <v>431</v>
      </c>
      <c r="G118" t="s">
        <v>15</v>
      </c>
      <c r="H118" s="1">
        <v>68460.34</v>
      </c>
      <c r="I118" s="1">
        <v>1251069.8799999999</v>
      </c>
    </row>
    <row r="119" spans="1:9" ht="14.65" hidden="1" customHeight="1" x14ac:dyDescent="0.25">
      <c r="A119">
        <v>201030401003</v>
      </c>
      <c r="B119" t="s">
        <v>11</v>
      </c>
      <c r="C119" t="s">
        <v>409</v>
      </c>
      <c r="D119">
        <v>117803</v>
      </c>
      <c r="E119" s="7">
        <v>43878</v>
      </c>
      <c r="F119" t="s">
        <v>431</v>
      </c>
      <c r="G119" t="s">
        <v>15</v>
      </c>
      <c r="H119" s="1">
        <v>84966.64</v>
      </c>
      <c r="I119" s="1">
        <v>1166103.24</v>
      </c>
    </row>
    <row r="120" spans="1:9" ht="14.65" hidden="1" customHeight="1" x14ac:dyDescent="0.25">
      <c r="A120">
        <v>201030401003</v>
      </c>
      <c r="B120" t="s">
        <v>11</v>
      </c>
      <c r="C120" t="s">
        <v>409</v>
      </c>
      <c r="D120">
        <v>117803</v>
      </c>
      <c r="E120" s="7">
        <v>43878</v>
      </c>
      <c r="F120" t="s">
        <v>431</v>
      </c>
      <c r="G120" t="s">
        <v>15</v>
      </c>
      <c r="H120" s="1">
        <v>1025.92</v>
      </c>
      <c r="I120" s="1">
        <v>1165077.32</v>
      </c>
    </row>
    <row r="121" spans="1:9" ht="14.65" hidden="1" customHeight="1" x14ac:dyDescent="0.25">
      <c r="A121">
        <v>201030401003</v>
      </c>
      <c r="B121" t="s">
        <v>11</v>
      </c>
      <c r="C121" t="s">
        <v>409</v>
      </c>
      <c r="D121">
        <v>117803</v>
      </c>
      <c r="E121" s="7">
        <v>43878</v>
      </c>
      <c r="F121" t="s">
        <v>431</v>
      </c>
      <c r="G121" t="s">
        <v>15</v>
      </c>
      <c r="H121" s="1">
        <v>21862.11</v>
      </c>
      <c r="I121" s="1">
        <v>1143215.21</v>
      </c>
    </row>
    <row r="122" spans="1:9" ht="14.65" hidden="1" customHeight="1" x14ac:dyDescent="0.25">
      <c r="A122">
        <v>201030401003</v>
      </c>
      <c r="B122" t="s">
        <v>11</v>
      </c>
      <c r="C122" t="s">
        <v>409</v>
      </c>
      <c r="D122">
        <v>117803</v>
      </c>
      <c r="E122" s="7">
        <v>43878</v>
      </c>
      <c r="F122" t="s">
        <v>431</v>
      </c>
      <c r="G122" t="s">
        <v>15</v>
      </c>
      <c r="H122" s="1">
        <v>40756.980000000003</v>
      </c>
      <c r="I122" s="1">
        <v>1102458.23</v>
      </c>
    </row>
    <row r="123" spans="1:9" ht="14.65" hidden="1" customHeight="1" x14ac:dyDescent="0.25">
      <c r="A123">
        <v>201030401003</v>
      </c>
      <c r="B123" t="s">
        <v>11</v>
      </c>
      <c r="C123" t="s">
        <v>406</v>
      </c>
      <c r="D123">
        <v>84187</v>
      </c>
      <c r="E123" s="7">
        <v>43878</v>
      </c>
      <c r="F123" t="s">
        <v>432</v>
      </c>
      <c r="G123" t="s">
        <v>16</v>
      </c>
      <c r="H123" s="1">
        <v>-86694.44</v>
      </c>
      <c r="I123" s="1">
        <v>1189152.67</v>
      </c>
    </row>
    <row r="124" spans="1:9" ht="14.65" hidden="1" customHeight="1" x14ac:dyDescent="0.25">
      <c r="A124">
        <v>201030401003</v>
      </c>
      <c r="B124" t="s">
        <v>11</v>
      </c>
      <c r="C124" t="s">
        <v>406</v>
      </c>
      <c r="D124">
        <v>84187</v>
      </c>
      <c r="E124" s="7">
        <v>43878</v>
      </c>
      <c r="F124" t="s">
        <v>432</v>
      </c>
      <c r="G124" t="s">
        <v>16</v>
      </c>
      <c r="H124" s="1">
        <v>-68688.479999999996</v>
      </c>
      <c r="I124" s="1">
        <v>1257841.1499999999</v>
      </c>
    </row>
    <row r="125" spans="1:9" ht="14.65" hidden="1" customHeight="1" x14ac:dyDescent="0.25">
      <c r="A125">
        <v>201030401003</v>
      </c>
      <c r="B125" t="s">
        <v>11</v>
      </c>
      <c r="C125" t="s">
        <v>406</v>
      </c>
      <c r="D125">
        <v>84187</v>
      </c>
      <c r="E125" s="7">
        <v>43878</v>
      </c>
      <c r="F125" t="s">
        <v>432</v>
      </c>
      <c r="G125" t="s">
        <v>16</v>
      </c>
      <c r="H125" s="1">
        <v>-84966.2</v>
      </c>
      <c r="I125" s="1">
        <v>1342807.35</v>
      </c>
    </row>
    <row r="126" spans="1:9" ht="14.65" hidden="1" customHeight="1" x14ac:dyDescent="0.25">
      <c r="A126">
        <v>201030401003</v>
      </c>
      <c r="B126" t="s">
        <v>11</v>
      </c>
      <c r="C126" t="s">
        <v>406</v>
      </c>
      <c r="D126">
        <v>84187</v>
      </c>
      <c r="E126" s="7">
        <v>43878</v>
      </c>
      <c r="F126" t="s">
        <v>432</v>
      </c>
      <c r="G126" t="s">
        <v>16</v>
      </c>
      <c r="H126" s="1">
        <v>-1025.92</v>
      </c>
      <c r="I126" s="1">
        <v>1343833.27</v>
      </c>
    </row>
    <row r="127" spans="1:9" ht="14.65" hidden="1" customHeight="1" x14ac:dyDescent="0.25">
      <c r="A127">
        <v>201030401003</v>
      </c>
      <c r="B127" t="s">
        <v>11</v>
      </c>
      <c r="C127" t="s">
        <v>406</v>
      </c>
      <c r="D127">
        <v>84187</v>
      </c>
      <c r="E127" s="7">
        <v>43878</v>
      </c>
      <c r="F127" t="s">
        <v>432</v>
      </c>
      <c r="G127" t="s">
        <v>16</v>
      </c>
      <c r="H127" s="1">
        <v>-21862.11</v>
      </c>
      <c r="I127" s="1">
        <v>1365695.38</v>
      </c>
    </row>
    <row r="128" spans="1:9" ht="14.65" hidden="1" customHeight="1" x14ac:dyDescent="0.25">
      <c r="A128">
        <v>201030401003</v>
      </c>
      <c r="B128" t="s">
        <v>11</v>
      </c>
      <c r="C128" t="s">
        <v>406</v>
      </c>
      <c r="D128">
        <v>84187</v>
      </c>
      <c r="E128" s="7">
        <v>43878</v>
      </c>
      <c r="F128" t="s">
        <v>432</v>
      </c>
      <c r="G128" t="s">
        <v>16</v>
      </c>
      <c r="H128" s="1">
        <v>-40756.980000000003</v>
      </c>
      <c r="I128" s="1">
        <v>1406452.36</v>
      </c>
    </row>
    <row r="129" spans="1:9" ht="14.65" hidden="1" customHeight="1" x14ac:dyDescent="0.25">
      <c r="A129">
        <v>201030401003</v>
      </c>
      <c r="B129" t="s">
        <v>11</v>
      </c>
      <c r="C129" t="s">
        <v>21</v>
      </c>
      <c r="D129">
        <v>41605</v>
      </c>
      <c r="E129" s="7">
        <v>43892</v>
      </c>
      <c r="F129" t="s">
        <v>457</v>
      </c>
      <c r="G129" t="s">
        <v>15</v>
      </c>
      <c r="H129" s="1">
        <v>416.64</v>
      </c>
      <c r="I129" s="1">
        <v>1764849.23</v>
      </c>
    </row>
    <row r="130" spans="1:9" ht="14.65" hidden="1" customHeight="1" x14ac:dyDescent="0.25">
      <c r="A130">
        <v>201030401003</v>
      </c>
      <c r="B130" t="s">
        <v>11</v>
      </c>
      <c r="C130" t="s">
        <v>23</v>
      </c>
      <c r="D130">
        <v>7853</v>
      </c>
      <c r="E130" s="7">
        <v>43949</v>
      </c>
      <c r="F130" t="s">
        <v>500</v>
      </c>
      <c r="G130" t="s">
        <v>16</v>
      </c>
      <c r="H130" s="1">
        <v>-908.22</v>
      </c>
      <c r="I130" s="1">
        <v>1649983.32</v>
      </c>
    </row>
    <row r="131" spans="1:9" ht="14.65" hidden="1" customHeight="1" x14ac:dyDescent="0.25">
      <c r="A131">
        <v>201030401003</v>
      </c>
      <c r="B131" t="s">
        <v>11</v>
      </c>
      <c r="C131" t="s">
        <v>21</v>
      </c>
      <c r="D131">
        <v>41764</v>
      </c>
      <c r="E131" s="7">
        <v>43893</v>
      </c>
      <c r="F131" t="s">
        <v>458</v>
      </c>
      <c r="G131" t="s">
        <v>15</v>
      </c>
      <c r="H131" s="1">
        <v>161.82</v>
      </c>
      <c r="I131" s="1">
        <v>1764687.41</v>
      </c>
    </row>
    <row r="132" spans="1:9" ht="14.65" hidden="1" customHeight="1" x14ac:dyDescent="0.25">
      <c r="A132">
        <v>201030401003</v>
      </c>
      <c r="B132" t="s">
        <v>11</v>
      </c>
      <c r="C132" t="s">
        <v>23</v>
      </c>
      <c r="D132">
        <v>7851</v>
      </c>
      <c r="E132" s="7">
        <v>43949</v>
      </c>
      <c r="F132" t="s">
        <v>499</v>
      </c>
      <c r="G132" t="s">
        <v>16</v>
      </c>
      <c r="H132" s="1">
        <v>-330.25</v>
      </c>
      <c r="I132" s="1">
        <v>1649075.1</v>
      </c>
    </row>
    <row r="133" spans="1:9" ht="14.65" hidden="1" customHeight="1" x14ac:dyDescent="0.25">
      <c r="A133">
        <v>201030401003</v>
      </c>
      <c r="B133" t="s">
        <v>11</v>
      </c>
      <c r="C133" t="s">
        <v>23</v>
      </c>
      <c r="D133">
        <v>7888</v>
      </c>
      <c r="E133" s="7">
        <v>43992</v>
      </c>
      <c r="F133" t="s">
        <v>568</v>
      </c>
      <c r="G133" t="s">
        <v>16</v>
      </c>
      <c r="H133" s="1">
        <v>-21.87</v>
      </c>
      <c r="I133" s="1">
        <v>2033971.65</v>
      </c>
    </row>
    <row r="134" spans="1:9" ht="14.65" hidden="1" customHeight="1" x14ac:dyDescent="0.25">
      <c r="A134">
        <v>201030401003</v>
      </c>
      <c r="B134" t="s">
        <v>11</v>
      </c>
      <c r="C134" t="s">
        <v>23</v>
      </c>
      <c r="D134">
        <v>7836</v>
      </c>
      <c r="E134" s="7">
        <v>43927</v>
      </c>
      <c r="F134" t="s">
        <v>493</v>
      </c>
      <c r="G134" t="s">
        <v>16</v>
      </c>
      <c r="H134" s="1">
        <v>-228.78</v>
      </c>
      <c r="I134" s="1">
        <v>1622992.69</v>
      </c>
    </row>
    <row r="135" spans="1:9" ht="14.65" hidden="1" customHeight="1" x14ac:dyDescent="0.25">
      <c r="A135">
        <v>201030401003</v>
      </c>
      <c r="B135" t="s">
        <v>11</v>
      </c>
      <c r="C135" t="s">
        <v>21</v>
      </c>
      <c r="D135">
        <v>42342</v>
      </c>
      <c r="E135" s="7">
        <v>43974</v>
      </c>
      <c r="F135" t="s">
        <v>528</v>
      </c>
      <c r="G135" t="s">
        <v>15</v>
      </c>
      <c r="H135" s="1">
        <v>300</v>
      </c>
      <c r="I135" s="1">
        <v>1719948</v>
      </c>
    </row>
    <row r="136" spans="1:9" ht="14.65" hidden="1" customHeight="1" x14ac:dyDescent="0.25">
      <c r="A136">
        <v>201030401003</v>
      </c>
      <c r="B136" t="s">
        <v>11</v>
      </c>
      <c r="C136" t="s">
        <v>23</v>
      </c>
      <c r="D136">
        <v>7782</v>
      </c>
      <c r="E136" s="7">
        <v>43900</v>
      </c>
      <c r="F136" t="s">
        <v>464</v>
      </c>
      <c r="G136" t="s">
        <v>16</v>
      </c>
      <c r="H136" s="1">
        <v>-217.06</v>
      </c>
      <c r="I136" s="1">
        <v>1764422.58</v>
      </c>
    </row>
    <row r="137" spans="1:9" ht="14.65" hidden="1" customHeight="1" x14ac:dyDescent="0.25">
      <c r="A137">
        <v>201030401003</v>
      </c>
      <c r="B137" t="s">
        <v>11</v>
      </c>
      <c r="C137" t="s">
        <v>21</v>
      </c>
      <c r="D137">
        <v>42846</v>
      </c>
      <c r="E137" s="7">
        <v>43994</v>
      </c>
      <c r="F137" t="s">
        <v>573</v>
      </c>
      <c r="G137" t="s">
        <v>15</v>
      </c>
      <c r="H137" s="1">
        <v>546.4</v>
      </c>
      <c r="I137" s="1">
        <v>2065138.6</v>
      </c>
    </row>
    <row r="138" spans="1:9" ht="14.65" hidden="1" customHeight="1" x14ac:dyDescent="0.25">
      <c r="A138">
        <v>201030401003</v>
      </c>
      <c r="B138" t="s">
        <v>11</v>
      </c>
      <c r="C138" t="s">
        <v>21</v>
      </c>
      <c r="D138">
        <v>42343</v>
      </c>
      <c r="E138" s="7">
        <v>43974</v>
      </c>
      <c r="F138" t="s">
        <v>525</v>
      </c>
      <c r="G138" t="s">
        <v>15</v>
      </c>
      <c r="H138" s="1">
        <v>580</v>
      </c>
      <c r="I138" s="1">
        <v>1720551.64</v>
      </c>
    </row>
    <row r="139" spans="1:9" ht="14.65" hidden="1" customHeight="1" x14ac:dyDescent="0.25">
      <c r="A139">
        <v>201030401003</v>
      </c>
      <c r="B139" t="s">
        <v>11</v>
      </c>
      <c r="C139" t="s">
        <v>21</v>
      </c>
      <c r="D139">
        <v>43889</v>
      </c>
      <c r="E139" s="7">
        <v>44043</v>
      </c>
      <c r="F139" t="s">
        <v>665</v>
      </c>
      <c r="G139" t="s">
        <v>15</v>
      </c>
      <c r="H139" s="1">
        <v>167.04</v>
      </c>
      <c r="I139" s="1">
        <v>2650527.4700000002</v>
      </c>
    </row>
    <row r="140" spans="1:9" ht="14.65" hidden="1" customHeight="1" x14ac:dyDescent="0.25">
      <c r="A140">
        <v>201030401003</v>
      </c>
      <c r="B140" t="s">
        <v>11</v>
      </c>
      <c r="C140" t="s">
        <v>21</v>
      </c>
      <c r="D140">
        <v>42497</v>
      </c>
      <c r="E140" s="7">
        <v>43978</v>
      </c>
      <c r="F140" t="s">
        <v>535</v>
      </c>
      <c r="G140" t="s">
        <v>15</v>
      </c>
      <c r="H140" s="1">
        <v>19.38</v>
      </c>
      <c r="I140" s="1">
        <v>1718156.12</v>
      </c>
    </row>
    <row r="141" spans="1:9" ht="14.65" hidden="1" customHeight="1" x14ac:dyDescent="0.25">
      <c r="A141">
        <v>201030401003</v>
      </c>
      <c r="B141" t="s">
        <v>11</v>
      </c>
      <c r="C141" t="s">
        <v>21</v>
      </c>
      <c r="D141">
        <v>42133</v>
      </c>
      <c r="E141" s="7">
        <v>43956</v>
      </c>
      <c r="F141" t="s">
        <v>515</v>
      </c>
      <c r="G141" t="s">
        <v>15</v>
      </c>
      <c r="H141" s="1">
        <v>1860</v>
      </c>
      <c r="I141" s="1">
        <v>1793431.04</v>
      </c>
    </row>
    <row r="142" spans="1:9" ht="14.65" hidden="1" customHeight="1" x14ac:dyDescent="0.25">
      <c r="A142">
        <v>201030401003</v>
      </c>
      <c r="B142" t="s">
        <v>11</v>
      </c>
      <c r="C142" t="s">
        <v>69</v>
      </c>
      <c r="D142">
        <v>200202</v>
      </c>
      <c r="E142" s="7">
        <v>43890</v>
      </c>
      <c r="F142" t="s">
        <v>446</v>
      </c>
      <c r="G142" t="s">
        <v>15</v>
      </c>
      <c r="H142" s="1">
        <v>382.54</v>
      </c>
      <c r="I142" s="1">
        <v>1764443.76</v>
      </c>
    </row>
    <row r="143" spans="1:9" ht="14.65" hidden="1" customHeight="1" x14ac:dyDescent="0.25">
      <c r="A143">
        <v>201030401003</v>
      </c>
      <c r="B143" t="s">
        <v>11</v>
      </c>
      <c r="C143" t="s">
        <v>69</v>
      </c>
      <c r="D143">
        <v>200202</v>
      </c>
      <c r="E143" s="7">
        <v>43890</v>
      </c>
      <c r="F143" t="s">
        <v>447</v>
      </c>
      <c r="G143" t="s">
        <v>16</v>
      </c>
      <c r="H143" s="1">
        <v>-8.35</v>
      </c>
      <c r="I143" s="1">
        <v>1764452.11</v>
      </c>
    </row>
    <row r="144" spans="1:9" ht="14.65" hidden="1" customHeight="1" x14ac:dyDescent="0.25">
      <c r="A144">
        <v>201030401003</v>
      </c>
      <c r="B144" t="s">
        <v>11</v>
      </c>
      <c r="C144" t="s">
        <v>21</v>
      </c>
      <c r="D144">
        <v>42132</v>
      </c>
      <c r="E144" s="7">
        <v>43956</v>
      </c>
      <c r="F144" t="s">
        <v>514</v>
      </c>
      <c r="G144" t="s">
        <v>15</v>
      </c>
      <c r="H144" s="1">
        <v>500</v>
      </c>
      <c r="I144" s="1">
        <v>1795459.04</v>
      </c>
    </row>
    <row r="145" spans="1:9" ht="14.65" hidden="1" customHeight="1" x14ac:dyDescent="0.25">
      <c r="A145">
        <v>201030401003</v>
      </c>
      <c r="B145" t="s">
        <v>11</v>
      </c>
      <c r="C145" t="s">
        <v>21</v>
      </c>
      <c r="D145">
        <v>42132</v>
      </c>
      <c r="E145" s="7">
        <v>43956</v>
      </c>
      <c r="F145" t="s">
        <v>514</v>
      </c>
      <c r="G145" t="s">
        <v>15</v>
      </c>
      <c r="H145" s="1">
        <v>168</v>
      </c>
      <c r="I145" s="1">
        <v>1795291.04</v>
      </c>
    </row>
    <row r="146" spans="1:9" ht="14.65" hidden="1" customHeight="1" x14ac:dyDescent="0.25">
      <c r="A146">
        <v>201030401003</v>
      </c>
      <c r="B146" t="s">
        <v>11</v>
      </c>
      <c r="C146" t="s">
        <v>21</v>
      </c>
      <c r="D146">
        <v>42999</v>
      </c>
      <c r="E146" s="7">
        <v>43982</v>
      </c>
      <c r="F146" t="s">
        <v>544</v>
      </c>
      <c r="G146" t="s">
        <v>15</v>
      </c>
      <c r="H146" s="1">
        <v>651.87</v>
      </c>
      <c r="I146" s="1">
        <v>1718737.55</v>
      </c>
    </row>
    <row r="147" spans="1:9" ht="14.65" hidden="1" customHeight="1" x14ac:dyDescent="0.25">
      <c r="A147">
        <v>201030401003</v>
      </c>
      <c r="B147" t="s">
        <v>11</v>
      </c>
      <c r="C147" t="s">
        <v>21</v>
      </c>
      <c r="D147">
        <v>42999</v>
      </c>
      <c r="E147" s="7">
        <v>43982</v>
      </c>
      <c r="F147" t="s">
        <v>544</v>
      </c>
      <c r="G147" t="s">
        <v>15</v>
      </c>
      <c r="H147" s="1">
        <v>999</v>
      </c>
      <c r="I147" s="1">
        <v>1717738.55</v>
      </c>
    </row>
    <row r="148" spans="1:9" ht="14.65" hidden="1" customHeight="1" x14ac:dyDescent="0.25">
      <c r="A148">
        <v>201030401003</v>
      </c>
      <c r="B148" t="s">
        <v>11</v>
      </c>
      <c r="C148" t="s">
        <v>21</v>
      </c>
      <c r="D148">
        <v>42999</v>
      </c>
      <c r="E148" s="7">
        <v>43982</v>
      </c>
      <c r="F148" t="s">
        <v>544</v>
      </c>
      <c r="G148" t="s">
        <v>15</v>
      </c>
      <c r="H148" s="1">
        <v>816.72</v>
      </c>
      <c r="I148" s="1">
        <v>1716921.83</v>
      </c>
    </row>
    <row r="149" spans="1:9" ht="14.65" hidden="1" customHeight="1" x14ac:dyDescent="0.25">
      <c r="A149">
        <v>201030401003</v>
      </c>
      <c r="B149" t="s">
        <v>11</v>
      </c>
      <c r="C149" t="s">
        <v>21</v>
      </c>
      <c r="D149">
        <v>42999</v>
      </c>
      <c r="E149" s="7">
        <v>43982</v>
      </c>
      <c r="F149" t="s">
        <v>544</v>
      </c>
      <c r="G149" t="s">
        <v>15</v>
      </c>
      <c r="H149" s="1">
        <v>179.28</v>
      </c>
      <c r="I149" s="1">
        <v>1716742.55</v>
      </c>
    </row>
    <row r="150" spans="1:9" ht="14.65" hidden="1" customHeight="1" x14ac:dyDescent="0.25">
      <c r="A150">
        <v>201030401003</v>
      </c>
      <c r="B150" t="s">
        <v>11</v>
      </c>
      <c r="C150" t="s">
        <v>21</v>
      </c>
      <c r="D150">
        <v>42999</v>
      </c>
      <c r="E150" s="7">
        <v>43982</v>
      </c>
      <c r="F150" t="s">
        <v>544</v>
      </c>
      <c r="G150" t="s">
        <v>15</v>
      </c>
      <c r="H150" s="1">
        <v>186.25</v>
      </c>
      <c r="I150" s="1">
        <v>1716556.3</v>
      </c>
    </row>
    <row r="151" spans="1:9" ht="14.65" hidden="1" customHeight="1" x14ac:dyDescent="0.25">
      <c r="A151">
        <v>201030401003</v>
      </c>
      <c r="B151" t="s">
        <v>11</v>
      </c>
      <c r="C151" t="s">
        <v>21</v>
      </c>
      <c r="D151">
        <v>42327</v>
      </c>
      <c r="E151" s="7">
        <v>43972</v>
      </c>
      <c r="F151" t="s">
        <v>522</v>
      </c>
      <c r="G151" t="s">
        <v>15</v>
      </c>
      <c r="H151" s="1">
        <v>774.14</v>
      </c>
      <c r="I151" s="1">
        <v>1721544.09</v>
      </c>
    </row>
    <row r="152" spans="1:9" ht="14.65" hidden="1" customHeight="1" x14ac:dyDescent="0.25">
      <c r="A152">
        <v>201030401003</v>
      </c>
      <c r="B152" t="s">
        <v>11</v>
      </c>
      <c r="C152" t="s">
        <v>21</v>
      </c>
      <c r="D152">
        <v>42734</v>
      </c>
      <c r="E152" s="7">
        <v>43990</v>
      </c>
      <c r="F152" t="s">
        <v>567</v>
      </c>
      <c r="G152" t="s">
        <v>15</v>
      </c>
      <c r="H152" s="1">
        <v>288</v>
      </c>
      <c r="I152" s="1">
        <v>2033949.78</v>
      </c>
    </row>
    <row r="153" spans="1:9" ht="14.65" hidden="1" customHeight="1" x14ac:dyDescent="0.25">
      <c r="A153">
        <v>201030401003</v>
      </c>
      <c r="B153" t="s">
        <v>11</v>
      </c>
      <c r="C153" t="s">
        <v>21</v>
      </c>
      <c r="D153">
        <v>43080</v>
      </c>
      <c r="E153" s="7">
        <v>44008</v>
      </c>
      <c r="F153" t="s">
        <v>581</v>
      </c>
      <c r="G153" t="s">
        <v>15</v>
      </c>
      <c r="H153" s="1">
        <v>42.25</v>
      </c>
      <c r="I153" s="1">
        <v>2188162.73</v>
      </c>
    </row>
    <row r="154" spans="1:9" ht="14.65" hidden="1" customHeight="1" x14ac:dyDescent="0.25">
      <c r="A154">
        <v>201030401003</v>
      </c>
      <c r="B154" t="s">
        <v>11</v>
      </c>
      <c r="C154" t="s">
        <v>21</v>
      </c>
      <c r="D154">
        <v>43080</v>
      </c>
      <c r="E154" s="7">
        <v>44008</v>
      </c>
      <c r="F154" t="s">
        <v>581</v>
      </c>
      <c r="G154" t="s">
        <v>15</v>
      </c>
      <c r="H154" s="1">
        <v>30.9</v>
      </c>
      <c r="I154" s="1">
        <v>2188131.83</v>
      </c>
    </row>
    <row r="155" spans="1:9" ht="14.65" hidden="1" customHeight="1" x14ac:dyDescent="0.25">
      <c r="A155">
        <v>201030401003</v>
      </c>
      <c r="B155" t="s">
        <v>11</v>
      </c>
      <c r="C155" t="s">
        <v>21</v>
      </c>
      <c r="D155">
        <v>43446</v>
      </c>
      <c r="E155" s="7">
        <v>44019</v>
      </c>
      <c r="F155" t="s">
        <v>621</v>
      </c>
      <c r="G155" t="s">
        <v>15</v>
      </c>
      <c r="H155" s="1">
        <v>19.989999999999998</v>
      </c>
      <c r="I155" s="1">
        <v>2281103.81</v>
      </c>
    </row>
    <row r="156" spans="1:9" ht="14.65" hidden="1" customHeight="1" x14ac:dyDescent="0.25">
      <c r="A156">
        <v>201030401003</v>
      </c>
      <c r="B156" t="s">
        <v>11</v>
      </c>
      <c r="C156" t="s">
        <v>21</v>
      </c>
      <c r="D156">
        <v>43446</v>
      </c>
      <c r="E156" s="7">
        <v>44019</v>
      </c>
      <c r="F156" t="s">
        <v>621</v>
      </c>
      <c r="G156" t="s">
        <v>15</v>
      </c>
      <c r="H156" s="1">
        <v>28.27</v>
      </c>
      <c r="I156" s="1">
        <v>2281075.54</v>
      </c>
    </row>
    <row r="157" spans="1:9" ht="14.65" hidden="1" customHeight="1" x14ac:dyDescent="0.25">
      <c r="A157">
        <v>201030401003</v>
      </c>
      <c r="B157" t="s">
        <v>11</v>
      </c>
      <c r="C157" t="s">
        <v>21</v>
      </c>
      <c r="D157">
        <v>43446</v>
      </c>
      <c r="E157" s="7">
        <v>44019</v>
      </c>
      <c r="F157" t="s">
        <v>621</v>
      </c>
      <c r="G157" t="s">
        <v>15</v>
      </c>
      <c r="H157" s="1">
        <v>19.87</v>
      </c>
      <c r="I157" s="1">
        <v>2281055.67</v>
      </c>
    </row>
    <row r="158" spans="1:9" ht="14.65" hidden="1" customHeight="1" x14ac:dyDescent="0.25">
      <c r="A158">
        <v>201030401003</v>
      </c>
      <c r="B158" t="s">
        <v>11</v>
      </c>
      <c r="C158" t="s">
        <v>21</v>
      </c>
      <c r="D158">
        <v>43194</v>
      </c>
      <c r="E158" s="7">
        <v>44012</v>
      </c>
      <c r="F158" t="s">
        <v>587</v>
      </c>
      <c r="G158" t="s">
        <v>15</v>
      </c>
      <c r="H158" s="1">
        <v>227</v>
      </c>
      <c r="I158" s="1">
        <v>2245296.04</v>
      </c>
    </row>
    <row r="159" spans="1:9" ht="14.65" hidden="1" customHeight="1" x14ac:dyDescent="0.25">
      <c r="A159">
        <v>201030401003</v>
      </c>
      <c r="B159" t="s">
        <v>11</v>
      </c>
      <c r="C159" t="s">
        <v>21</v>
      </c>
      <c r="D159">
        <v>43193</v>
      </c>
      <c r="E159" s="7">
        <v>44012</v>
      </c>
      <c r="F159" t="s">
        <v>586</v>
      </c>
      <c r="G159" t="s">
        <v>15</v>
      </c>
      <c r="H159" s="1">
        <v>19.53</v>
      </c>
      <c r="I159" s="1">
        <v>2245523.04</v>
      </c>
    </row>
    <row r="160" spans="1:9" ht="14.65" hidden="1" customHeight="1" x14ac:dyDescent="0.25">
      <c r="A160">
        <v>201030401003</v>
      </c>
      <c r="B160" t="s">
        <v>11</v>
      </c>
      <c r="C160" t="s">
        <v>21</v>
      </c>
      <c r="D160">
        <v>42824</v>
      </c>
      <c r="E160" s="7">
        <v>43993</v>
      </c>
      <c r="F160" t="s">
        <v>572</v>
      </c>
      <c r="G160" t="s">
        <v>15</v>
      </c>
      <c r="H160" s="1">
        <v>345</v>
      </c>
      <c r="I160" s="1">
        <v>2065685</v>
      </c>
    </row>
    <row r="161" spans="1:9" ht="14.65" hidden="1" customHeight="1" x14ac:dyDescent="0.25">
      <c r="A161">
        <v>201030401003</v>
      </c>
      <c r="B161" t="s">
        <v>11</v>
      </c>
      <c r="C161" t="s">
        <v>406</v>
      </c>
      <c r="D161">
        <v>84732</v>
      </c>
      <c r="E161" s="7">
        <v>43893</v>
      </c>
      <c r="F161" t="s">
        <v>461</v>
      </c>
      <c r="G161" t="s">
        <v>16</v>
      </c>
      <c r="H161" s="1">
        <v>-121160.64</v>
      </c>
      <c r="I161" s="1">
        <v>1885151.2</v>
      </c>
    </row>
    <row r="162" spans="1:9" ht="14.65" hidden="1" customHeight="1" x14ac:dyDescent="0.25">
      <c r="A162">
        <v>201030401003</v>
      </c>
      <c r="B162" t="s">
        <v>11</v>
      </c>
      <c r="C162" t="s">
        <v>406</v>
      </c>
      <c r="D162">
        <v>84732</v>
      </c>
      <c r="E162" s="7">
        <v>43893</v>
      </c>
      <c r="F162" t="s">
        <v>461</v>
      </c>
      <c r="G162" t="s">
        <v>16</v>
      </c>
      <c r="H162" s="1">
        <v>-96460.52</v>
      </c>
      <c r="I162" s="1">
        <v>1981611.72</v>
      </c>
    </row>
    <row r="163" spans="1:9" ht="14.65" hidden="1" customHeight="1" x14ac:dyDescent="0.25">
      <c r="A163">
        <v>201030401003</v>
      </c>
      <c r="B163" t="s">
        <v>11</v>
      </c>
      <c r="C163" t="s">
        <v>406</v>
      </c>
      <c r="D163">
        <v>84732</v>
      </c>
      <c r="E163" s="7">
        <v>43893</v>
      </c>
      <c r="F163" t="s">
        <v>461</v>
      </c>
      <c r="G163" t="s">
        <v>16</v>
      </c>
      <c r="H163" s="1">
        <v>-52956.54</v>
      </c>
      <c r="I163" s="1">
        <v>2034568.26</v>
      </c>
    </row>
    <row r="164" spans="1:9" ht="14.65" hidden="1" customHeight="1" x14ac:dyDescent="0.25">
      <c r="A164">
        <v>201030401003</v>
      </c>
      <c r="B164" t="s">
        <v>11</v>
      </c>
      <c r="C164" t="s">
        <v>406</v>
      </c>
      <c r="D164">
        <v>84732</v>
      </c>
      <c r="E164" s="7">
        <v>43893</v>
      </c>
      <c r="F164" t="s">
        <v>461</v>
      </c>
      <c r="G164" t="s">
        <v>16</v>
      </c>
      <c r="H164" s="1">
        <v>-65688.460000000006</v>
      </c>
      <c r="I164" s="1">
        <v>2100256.7200000002</v>
      </c>
    </row>
    <row r="165" spans="1:9" ht="14.65" hidden="1" customHeight="1" x14ac:dyDescent="0.25">
      <c r="A165">
        <v>201030401003</v>
      </c>
      <c r="B165" t="s">
        <v>11</v>
      </c>
      <c r="C165" t="s">
        <v>406</v>
      </c>
      <c r="D165">
        <v>84732</v>
      </c>
      <c r="E165" s="7">
        <v>43893</v>
      </c>
      <c r="F165" t="s">
        <v>461</v>
      </c>
      <c r="G165" t="s">
        <v>16</v>
      </c>
      <c r="H165" s="1">
        <v>-30491.46</v>
      </c>
      <c r="I165" s="1">
        <v>2130748.1800000002</v>
      </c>
    </row>
    <row r="166" spans="1:9" ht="14.65" hidden="1" customHeight="1" x14ac:dyDescent="0.25">
      <c r="A166">
        <v>201030401003</v>
      </c>
      <c r="B166" t="s">
        <v>11</v>
      </c>
      <c r="C166" t="s">
        <v>21</v>
      </c>
      <c r="D166">
        <v>42825</v>
      </c>
      <c r="E166" s="7">
        <v>43993</v>
      </c>
      <c r="F166" t="s">
        <v>571</v>
      </c>
      <c r="G166" t="s">
        <v>15</v>
      </c>
      <c r="H166" s="1">
        <v>1077.1199999999999</v>
      </c>
      <c r="I166" s="1">
        <v>2066030</v>
      </c>
    </row>
    <row r="167" spans="1:9" ht="14.65" hidden="1" customHeight="1" x14ac:dyDescent="0.25">
      <c r="A167">
        <v>201030401003</v>
      </c>
      <c r="B167" t="s">
        <v>11</v>
      </c>
      <c r="C167" t="s">
        <v>409</v>
      </c>
      <c r="D167">
        <v>121597</v>
      </c>
      <c r="E167" s="7">
        <v>43894</v>
      </c>
      <c r="F167" t="s">
        <v>463</v>
      </c>
      <c r="G167" t="s">
        <v>15</v>
      </c>
      <c r="H167" s="1">
        <v>121010.72</v>
      </c>
      <c r="I167" s="1">
        <v>2009502.16</v>
      </c>
    </row>
    <row r="168" spans="1:9" ht="14.65" hidden="1" customHeight="1" x14ac:dyDescent="0.25">
      <c r="A168">
        <v>201030401003</v>
      </c>
      <c r="B168" t="s">
        <v>11</v>
      </c>
      <c r="C168" t="s">
        <v>409</v>
      </c>
      <c r="D168">
        <v>121597</v>
      </c>
      <c r="E168" s="7">
        <v>43894</v>
      </c>
      <c r="F168" t="s">
        <v>463</v>
      </c>
      <c r="G168" t="s">
        <v>15</v>
      </c>
      <c r="H168" s="1">
        <v>96327.35</v>
      </c>
      <c r="I168" s="1">
        <v>1913174.81</v>
      </c>
    </row>
    <row r="169" spans="1:9" ht="14.65" hidden="1" customHeight="1" x14ac:dyDescent="0.25">
      <c r="A169">
        <v>201030401003</v>
      </c>
      <c r="B169" t="s">
        <v>11</v>
      </c>
      <c r="C169" t="s">
        <v>409</v>
      </c>
      <c r="D169">
        <v>121597</v>
      </c>
      <c r="E169" s="7">
        <v>43894</v>
      </c>
      <c r="F169" t="s">
        <v>463</v>
      </c>
      <c r="G169" t="s">
        <v>15</v>
      </c>
      <c r="H169" s="1">
        <v>52890.1</v>
      </c>
      <c r="I169" s="1">
        <v>1860284.71</v>
      </c>
    </row>
    <row r="170" spans="1:9" ht="14.65" hidden="1" customHeight="1" x14ac:dyDescent="0.25">
      <c r="A170">
        <v>201030401003</v>
      </c>
      <c r="B170" t="s">
        <v>11</v>
      </c>
      <c r="C170" t="s">
        <v>409</v>
      </c>
      <c r="D170">
        <v>121597</v>
      </c>
      <c r="E170" s="7">
        <v>43894</v>
      </c>
      <c r="F170" t="s">
        <v>463</v>
      </c>
      <c r="G170" t="s">
        <v>15</v>
      </c>
      <c r="H170" s="1">
        <v>65617.2</v>
      </c>
      <c r="I170" s="1">
        <v>1794667.51</v>
      </c>
    </row>
    <row r="171" spans="1:9" ht="14.65" hidden="1" customHeight="1" x14ac:dyDescent="0.25">
      <c r="A171">
        <v>201030401003</v>
      </c>
      <c r="B171" t="s">
        <v>11</v>
      </c>
      <c r="C171" t="s">
        <v>409</v>
      </c>
      <c r="D171">
        <v>121597</v>
      </c>
      <c r="E171" s="7">
        <v>43894</v>
      </c>
      <c r="F171" t="s">
        <v>463</v>
      </c>
      <c r="G171" t="s">
        <v>15</v>
      </c>
      <c r="H171" s="1">
        <v>30461.99</v>
      </c>
      <c r="I171" s="1">
        <v>1764205.52</v>
      </c>
    </row>
    <row r="172" spans="1:9" ht="14.65" hidden="1" customHeight="1" x14ac:dyDescent="0.25">
      <c r="A172">
        <v>201030401003</v>
      </c>
      <c r="B172" t="s">
        <v>11</v>
      </c>
      <c r="C172" t="s">
        <v>23</v>
      </c>
      <c r="D172">
        <v>7969</v>
      </c>
      <c r="E172" s="7">
        <v>44043</v>
      </c>
      <c r="F172" t="s">
        <v>671</v>
      </c>
      <c r="G172" t="s">
        <v>16</v>
      </c>
      <c r="H172" s="1">
        <v>-87.74</v>
      </c>
      <c r="I172" s="1">
        <v>2642232.7200000002</v>
      </c>
    </row>
    <row r="173" spans="1:9" ht="14.65" hidden="1" customHeight="1" x14ac:dyDescent="0.25">
      <c r="A173">
        <v>201030401003</v>
      </c>
      <c r="B173" t="s">
        <v>11</v>
      </c>
      <c r="C173" t="s">
        <v>158</v>
      </c>
      <c r="D173">
        <v>6478</v>
      </c>
      <c r="E173" s="7">
        <v>43900</v>
      </c>
      <c r="F173" t="s">
        <v>465</v>
      </c>
      <c r="G173" t="s">
        <v>16</v>
      </c>
      <c r="H173" s="1">
        <v>-200</v>
      </c>
      <c r="I173" s="1">
        <v>1764622.58</v>
      </c>
    </row>
    <row r="174" spans="1:9" ht="14.65" hidden="1" customHeight="1" x14ac:dyDescent="0.25">
      <c r="A174">
        <v>201030401003</v>
      </c>
      <c r="B174" t="s">
        <v>11</v>
      </c>
      <c r="C174" t="s">
        <v>158</v>
      </c>
      <c r="D174">
        <v>6477</v>
      </c>
      <c r="E174" s="7">
        <v>43900</v>
      </c>
      <c r="F174" t="s">
        <v>466</v>
      </c>
      <c r="G174" t="s">
        <v>16</v>
      </c>
      <c r="H174" s="1">
        <v>-377.74</v>
      </c>
      <c r="I174" s="1">
        <v>1765000.32</v>
      </c>
    </row>
    <row r="175" spans="1:9" ht="14.65" hidden="1" customHeight="1" x14ac:dyDescent="0.25">
      <c r="A175">
        <v>201030401003</v>
      </c>
      <c r="B175" t="s">
        <v>11</v>
      </c>
      <c r="C175" t="s">
        <v>23</v>
      </c>
      <c r="D175">
        <v>7869</v>
      </c>
      <c r="E175" s="7">
        <v>43959</v>
      </c>
      <c r="F175" t="s">
        <v>516</v>
      </c>
      <c r="G175" t="s">
        <v>16</v>
      </c>
      <c r="H175" s="1">
        <v>-183.67</v>
      </c>
      <c r="I175" s="1">
        <v>1793614.71</v>
      </c>
    </row>
    <row r="176" spans="1:9" ht="14.65" hidden="1" customHeight="1" x14ac:dyDescent="0.25">
      <c r="A176">
        <v>201030401003</v>
      </c>
      <c r="B176" t="s">
        <v>11</v>
      </c>
      <c r="C176" t="s">
        <v>23</v>
      </c>
      <c r="D176">
        <v>7716</v>
      </c>
      <c r="E176" s="7">
        <v>43883</v>
      </c>
      <c r="F176" t="s">
        <v>438</v>
      </c>
      <c r="G176" t="s">
        <v>16</v>
      </c>
      <c r="H176" s="1">
        <v>-197.37</v>
      </c>
      <c r="I176" s="1">
        <v>1433463.75</v>
      </c>
    </row>
    <row r="177" spans="1:9" ht="14.65" hidden="1" customHeight="1" x14ac:dyDescent="0.25">
      <c r="A177">
        <v>201030401003</v>
      </c>
      <c r="B177" t="s">
        <v>11</v>
      </c>
      <c r="C177" t="s">
        <v>21</v>
      </c>
      <c r="D177">
        <v>43451</v>
      </c>
      <c r="E177" s="7">
        <v>44013</v>
      </c>
      <c r="F177" t="s">
        <v>613</v>
      </c>
      <c r="G177" t="s">
        <v>15</v>
      </c>
      <c r="H177" s="1">
        <v>975</v>
      </c>
      <c r="I177" s="1">
        <v>2276459.02</v>
      </c>
    </row>
    <row r="178" spans="1:9" ht="14.65" hidden="1" customHeight="1" x14ac:dyDescent="0.25">
      <c r="A178">
        <v>201030401003</v>
      </c>
      <c r="B178" t="s">
        <v>11</v>
      </c>
      <c r="C178" t="s">
        <v>69</v>
      </c>
      <c r="D178">
        <v>200301</v>
      </c>
      <c r="E178" s="7">
        <v>43905</v>
      </c>
      <c r="F178" t="s">
        <v>470</v>
      </c>
      <c r="G178" t="s">
        <v>16</v>
      </c>
      <c r="H178" s="1">
        <v>-67</v>
      </c>
      <c r="I178" s="1">
        <v>1830429.18</v>
      </c>
    </row>
    <row r="179" spans="1:9" ht="14.65" hidden="1" customHeight="1" x14ac:dyDescent="0.25">
      <c r="A179">
        <v>201030401003</v>
      </c>
      <c r="B179" t="s">
        <v>11</v>
      </c>
      <c r="C179" t="s">
        <v>23</v>
      </c>
      <c r="D179">
        <v>7665</v>
      </c>
      <c r="E179" s="7">
        <v>43853</v>
      </c>
      <c r="F179" t="s">
        <v>380</v>
      </c>
      <c r="G179" t="s">
        <v>16</v>
      </c>
      <c r="H179" s="1">
        <v>-213.03</v>
      </c>
      <c r="I179" s="1">
        <v>1358334.83</v>
      </c>
    </row>
    <row r="180" spans="1:9" ht="14.65" hidden="1" customHeight="1" x14ac:dyDescent="0.25">
      <c r="A180">
        <v>201030401003</v>
      </c>
      <c r="B180" t="s">
        <v>11</v>
      </c>
      <c r="C180" t="s">
        <v>23</v>
      </c>
      <c r="D180">
        <v>7794</v>
      </c>
      <c r="E180" s="7">
        <v>43907</v>
      </c>
      <c r="F180" t="s">
        <v>472</v>
      </c>
      <c r="G180" t="s">
        <v>16</v>
      </c>
      <c r="H180" s="1">
        <v>-163.63999999999999</v>
      </c>
      <c r="I180" s="1">
        <v>1830892.82</v>
      </c>
    </row>
    <row r="181" spans="1:9" ht="14.65" hidden="1" customHeight="1" x14ac:dyDescent="0.25">
      <c r="A181">
        <v>201030401003</v>
      </c>
      <c r="B181" t="s">
        <v>11</v>
      </c>
      <c r="C181" t="s">
        <v>21</v>
      </c>
      <c r="D181">
        <v>43451</v>
      </c>
      <c r="E181" s="7">
        <v>44013</v>
      </c>
      <c r="F181" t="s">
        <v>613</v>
      </c>
      <c r="G181" t="s">
        <v>15</v>
      </c>
      <c r="H181" s="1">
        <v>375</v>
      </c>
      <c r="I181" s="1">
        <v>2284794.7799999998</v>
      </c>
    </row>
    <row r="182" spans="1:9" ht="14.65" hidden="1" customHeight="1" x14ac:dyDescent="0.25">
      <c r="A182">
        <v>201030401003</v>
      </c>
      <c r="B182" t="s">
        <v>11</v>
      </c>
      <c r="C182" t="s">
        <v>46</v>
      </c>
      <c r="D182">
        <v>22044</v>
      </c>
      <c r="E182" s="7">
        <v>43920</v>
      </c>
      <c r="F182" t="s">
        <v>474</v>
      </c>
      <c r="G182" t="s">
        <v>15</v>
      </c>
      <c r="H182" s="1">
        <v>279.05</v>
      </c>
      <c r="I182" s="1">
        <v>1830663.77</v>
      </c>
    </row>
    <row r="183" spans="1:9" ht="14.65" hidden="1" customHeight="1" x14ac:dyDescent="0.25">
      <c r="A183">
        <v>201030401003</v>
      </c>
      <c r="B183" t="s">
        <v>11</v>
      </c>
      <c r="C183" t="s">
        <v>21</v>
      </c>
      <c r="D183">
        <v>43448</v>
      </c>
      <c r="E183" s="7">
        <v>44013</v>
      </c>
      <c r="F183" t="s">
        <v>614</v>
      </c>
      <c r="G183" t="s">
        <v>15</v>
      </c>
      <c r="H183" s="1">
        <v>1642.5</v>
      </c>
      <c r="I183" s="1">
        <v>2274816.52</v>
      </c>
    </row>
    <row r="184" spans="1:9" ht="14.65" hidden="1" customHeight="1" x14ac:dyDescent="0.25">
      <c r="A184">
        <v>201030401003</v>
      </c>
      <c r="B184" t="s">
        <v>11</v>
      </c>
      <c r="C184" t="s">
        <v>21</v>
      </c>
      <c r="D184">
        <v>43447</v>
      </c>
      <c r="E184" s="7">
        <v>44019</v>
      </c>
      <c r="F184" t="s">
        <v>622</v>
      </c>
      <c r="G184" t="s">
        <v>15</v>
      </c>
      <c r="H184" s="1">
        <v>19.989999999999998</v>
      </c>
      <c r="I184" s="1">
        <v>2281035.6800000002</v>
      </c>
    </row>
    <row r="185" spans="1:9" ht="14.65" hidden="1" customHeight="1" x14ac:dyDescent="0.25">
      <c r="A185">
        <v>201030401003</v>
      </c>
      <c r="B185" t="s">
        <v>11</v>
      </c>
      <c r="C185" t="s">
        <v>21</v>
      </c>
      <c r="D185">
        <v>43452</v>
      </c>
      <c r="E185" s="7">
        <v>44013</v>
      </c>
      <c r="F185" t="s">
        <v>611</v>
      </c>
      <c r="G185" t="s">
        <v>15</v>
      </c>
      <c r="H185" s="1">
        <v>1143</v>
      </c>
      <c r="I185" s="1">
        <v>2283984.02</v>
      </c>
    </row>
    <row r="186" spans="1:9" ht="14.65" hidden="1" customHeight="1" x14ac:dyDescent="0.25">
      <c r="A186">
        <v>201030401003</v>
      </c>
      <c r="B186" t="s">
        <v>11</v>
      </c>
      <c r="C186" t="s">
        <v>21</v>
      </c>
      <c r="D186">
        <v>43452</v>
      </c>
      <c r="E186" s="7">
        <v>44013</v>
      </c>
      <c r="F186" t="s">
        <v>611</v>
      </c>
      <c r="G186" t="s">
        <v>15</v>
      </c>
      <c r="H186" s="1">
        <v>3626</v>
      </c>
      <c r="I186" s="1">
        <v>2280358.02</v>
      </c>
    </row>
    <row r="187" spans="1:9" ht="14.65" hidden="1" customHeight="1" x14ac:dyDescent="0.25">
      <c r="A187">
        <v>201030401003</v>
      </c>
      <c r="B187" t="s">
        <v>11</v>
      </c>
      <c r="C187" t="s">
        <v>21</v>
      </c>
      <c r="D187">
        <v>43450</v>
      </c>
      <c r="E187" s="7">
        <v>44013</v>
      </c>
      <c r="F187" t="s">
        <v>617</v>
      </c>
      <c r="G187" t="s">
        <v>15</v>
      </c>
      <c r="H187" s="1">
        <v>1642.5</v>
      </c>
      <c r="I187" s="1">
        <v>2283152.2799999998</v>
      </c>
    </row>
    <row r="188" spans="1:9" ht="14.65" hidden="1" customHeight="1" x14ac:dyDescent="0.25">
      <c r="A188">
        <v>201030401003</v>
      </c>
      <c r="B188" t="s">
        <v>11</v>
      </c>
      <c r="C188" t="s">
        <v>21</v>
      </c>
      <c r="D188">
        <v>43443</v>
      </c>
      <c r="E188" s="7">
        <v>44015</v>
      </c>
      <c r="F188" t="s">
        <v>620</v>
      </c>
      <c r="G188" t="s">
        <v>15</v>
      </c>
      <c r="H188" s="1">
        <v>62.09</v>
      </c>
      <c r="I188" s="1">
        <v>2281123.7999999998</v>
      </c>
    </row>
    <row r="189" spans="1:9" ht="14.65" hidden="1" customHeight="1" x14ac:dyDescent="0.25">
      <c r="A189">
        <v>201030401003</v>
      </c>
      <c r="B189" t="s">
        <v>11</v>
      </c>
      <c r="C189" t="s">
        <v>21</v>
      </c>
      <c r="D189">
        <v>43454</v>
      </c>
      <c r="E189" s="7">
        <v>44013</v>
      </c>
      <c r="F189" t="s">
        <v>612</v>
      </c>
      <c r="G189" t="s">
        <v>15</v>
      </c>
      <c r="H189" s="1">
        <v>1200</v>
      </c>
      <c r="I189" s="1">
        <v>2279158.02</v>
      </c>
    </row>
    <row r="190" spans="1:9" ht="14.65" hidden="1" customHeight="1" x14ac:dyDescent="0.25">
      <c r="A190">
        <v>201030401003</v>
      </c>
      <c r="B190" t="s">
        <v>11</v>
      </c>
      <c r="C190" t="s">
        <v>21</v>
      </c>
      <c r="D190">
        <v>43454</v>
      </c>
      <c r="E190" s="7">
        <v>44013</v>
      </c>
      <c r="F190" t="s">
        <v>612</v>
      </c>
      <c r="G190" t="s">
        <v>15</v>
      </c>
      <c r="H190" s="1">
        <v>254</v>
      </c>
      <c r="I190" s="1">
        <v>2278904.02</v>
      </c>
    </row>
    <row r="191" spans="1:9" ht="14.65" hidden="1" customHeight="1" x14ac:dyDescent="0.25">
      <c r="A191">
        <v>201030401003</v>
      </c>
      <c r="B191" t="s">
        <v>11</v>
      </c>
      <c r="C191" t="s">
        <v>21</v>
      </c>
      <c r="D191">
        <v>43454</v>
      </c>
      <c r="E191" s="7">
        <v>44013</v>
      </c>
      <c r="F191" t="s">
        <v>612</v>
      </c>
      <c r="G191" t="s">
        <v>15</v>
      </c>
      <c r="H191" s="1">
        <v>1470</v>
      </c>
      <c r="I191" s="1">
        <v>2277434.02</v>
      </c>
    </row>
    <row r="192" spans="1:9" ht="14.65" hidden="1" customHeight="1" x14ac:dyDescent="0.25">
      <c r="A192">
        <v>201030401003</v>
      </c>
      <c r="B192" t="s">
        <v>11</v>
      </c>
      <c r="C192" t="s">
        <v>21</v>
      </c>
      <c r="D192">
        <v>43453</v>
      </c>
      <c r="E192" s="7">
        <v>44013</v>
      </c>
      <c r="F192" t="s">
        <v>610</v>
      </c>
      <c r="G192" t="s">
        <v>15</v>
      </c>
      <c r="H192" s="1">
        <v>227</v>
      </c>
      <c r="I192" s="1">
        <v>2285127.02</v>
      </c>
    </row>
    <row r="193" spans="1:9" ht="14.65" hidden="1" customHeight="1" x14ac:dyDescent="0.25">
      <c r="A193">
        <v>201030401003</v>
      </c>
      <c r="B193" t="s">
        <v>11</v>
      </c>
      <c r="C193" t="s">
        <v>21</v>
      </c>
      <c r="D193">
        <v>43444</v>
      </c>
      <c r="E193" s="7">
        <v>44013</v>
      </c>
      <c r="F193" t="s">
        <v>615</v>
      </c>
      <c r="G193" t="s">
        <v>15</v>
      </c>
      <c r="H193" s="1">
        <v>320</v>
      </c>
      <c r="I193" s="1">
        <v>2274496.52</v>
      </c>
    </row>
    <row r="194" spans="1:9" ht="14.65" hidden="1" customHeight="1" x14ac:dyDescent="0.25">
      <c r="A194">
        <v>201030401003</v>
      </c>
      <c r="B194" t="s">
        <v>11</v>
      </c>
      <c r="C194" t="s">
        <v>21</v>
      </c>
      <c r="D194">
        <v>43445</v>
      </c>
      <c r="E194" s="7">
        <v>44013</v>
      </c>
      <c r="F194" t="s">
        <v>609</v>
      </c>
      <c r="G194" t="s">
        <v>15</v>
      </c>
      <c r="H194" s="1">
        <v>1527.75</v>
      </c>
      <c r="I194" s="1">
        <v>2285952.42</v>
      </c>
    </row>
    <row r="195" spans="1:9" ht="14.65" hidden="1" customHeight="1" x14ac:dyDescent="0.25">
      <c r="A195">
        <v>201030401003</v>
      </c>
      <c r="B195" t="s">
        <v>11</v>
      </c>
      <c r="C195" t="s">
        <v>21</v>
      </c>
      <c r="D195">
        <v>43445</v>
      </c>
      <c r="E195" s="7">
        <v>44013</v>
      </c>
      <c r="F195" t="s">
        <v>609</v>
      </c>
      <c r="G195" t="s">
        <v>15</v>
      </c>
      <c r="H195" s="1">
        <v>598.4</v>
      </c>
      <c r="I195" s="1">
        <v>2285354.02</v>
      </c>
    </row>
    <row r="196" spans="1:9" ht="14.65" hidden="1" customHeight="1" x14ac:dyDescent="0.25">
      <c r="A196">
        <v>201030401003</v>
      </c>
      <c r="B196" t="s">
        <v>11</v>
      </c>
      <c r="C196" t="s">
        <v>21</v>
      </c>
      <c r="D196">
        <v>43449</v>
      </c>
      <c r="E196" s="7">
        <v>44014</v>
      </c>
      <c r="F196" t="s">
        <v>619</v>
      </c>
      <c r="G196" t="s">
        <v>15</v>
      </c>
      <c r="H196" s="1">
        <v>54.42</v>
      </c>
      <c r="I196" s="1">
        <v>2281617.86</v>
      </c>
    </row>
    <row r="197" spans="1:9" ht="14.65" hidden="1" customHeight="1" x14ac:dyDescent="0.25">
      <c r="A197">
        <v>201030401003</v>
      </c>
      <c r="B197" t="s">
        <v>11</v>
      </c>
      <c r="C197" t="s">
        <v>21</v>
      </c>
      <c r="D197">
        <v>43449</v>
      </c>
      <c r="E197" s="7">
        <v>44014</v>
      </c>
      <c r="F197" t="s">
        <v>619</v>
      </c>
      <c r="G197" t="s">
        <v>15</v>
      </c>
      <c r="H197" s="1">
        <v>431.97</v>
      </c>
      <c r="I197" s="1">
        <v>2281185.89</v>
      </c>
    </row>
    <row r="198" spans="1:9" ht="14.65" hidden="1" customHeight="1" x14ac:dyDescent="0.25">
      <c r="A198">
        <v>201030401003</v>
      </c>
      <c r="B198" t="s">
        <v>11</v>
      </c>
      <c r="C198" t="s">
        <v>21</v>
      </c>
      <c r="D198">
        <v>43968</v>
      </c>
      <c r="E198" s="7">
        <v>44047</v>
      </c>
      <c r="F198" t="s">
        <v>685</v>
      </c>
      <c r="G198" t="s">
        <v>15</v>
      </c>
      <c r="H198" s="1">
        <v>240</v>
      </c>
      <c r="I198" s="1">
        <v>2714017.37</v>
      </c>
    </row>
    <row r="199" spans="1:9" ht="14.65" hidden="1" customHeight="1" x14ac:dyDescent="0.25">
      <c r="A199">
        <v>201030401003</v>
      </c>
      <c r="B199" t="s">
        <v>11</v>
      </c>
      <c r="C199" t="s">
        <v>21</v>
      </c>
      <c r="D199">
        <v>45645</v>
      </c>
      <c r="E199" s="7">
        <v>44147</v>
      </c>
      <c r="F199" t="s">
        <v>926</v>
      </c>
      <c r="G199" t="s">
        <v>15</v>
      </c>
      <c r="H199" s="1">
        <v>20.16</v>
      </c>
      <c r="I199" s="1">
        <v>2719565.86</v>
      </c>
    </row>
    <row r="200" spans="1:9" ht="14.65" hidden="1" customHeight="1" x14ac:dyDescent="0.25">
      <c r="A200">
        <v>201030401003</v>
      </c>
      <c r="B200" t="s">
        <v>11</v>
      </c>
      <c r="C200" t="s">
        <v>21</v>
      </c>
      <c r="D200">
        <v>43971</v>
      </c>
      <c r="E200" s="7">
        <v>44047</v>
      </c>
      <c r="F200" t="s">
        <v>686</v>
      </c>
      <c r="G200" t="s">
        <v>15</v>
      </c>
      <c r="H200" s="1">
        <v>20</v>
      </c>
      <c r="I200" s="1">
        <v>2713997.37</v>
      </c>
    </row>
    <row r="201" spans="1:9" ht="14.65" hidden="1" customHeight="1" x14ac:dyDescent="0.25">
      <c r="A201">
        <v>201030401003</v>
      </c>
      <c r="B201" t="s">
        <v>11</v>
      </c>
      <c r="C201" t="s">
        <v>21</v>
      </c>
      <c r="D201">
        <v>43973</v>
      </c>
      <c r="E201" s="7">
        <v>44047</v>
      </c>
      <c r="F201" t="s">
        <v>684</v>
      </c>
      <c r="G201" t="s">
        <v>15</v>
      </c>
      <c r="H201" s="1">
        <v>216</v>
      </c>
      <c r="I201" s="1">
        <v>2714257.37</v>
      </c>
    </row>
    <row r="202" spans="1:9" ht="14.65" hidden="1" customHeight="1" x14ac:dyDescent="0.25">
      <c r="A202">
        <v>201030401003</v>
      </c>
      <c r="B202" t="s">
        <v>11</v>
      </c>
      <c r="C202" t="s">
        <v>21</v>
      </c>
      <c r="D202">
        <v>45094</v>
      </c>
      <c r="E202" s="7">
        <v>44111</v>
      </c>
      <c r="F202" t="s">
        <v>808</v>
      </c>
      <c r="G202" t="s">
        <v>15</v>
      </c>
      <c r="H202" s="1">
        <v>199.75</v>
      </c>
      <c r="I202" s="1">
        <v>2724185.01</v>
      </c>
    </row>
    <row r="203" spans="1:9" ht="14.65" hidden="1" customHeight="1" x14ac:dyDescent="0.25">
      <c r="A203">
        <v>201030401003</v>
      </c>
      <c r="B203" t="s">
        <v>11</v>
      </c>
      <c r="C203" t="s">
        <v>23</v>
      </c>
      <c r="D203">
        <v>7791</v>
      </c>
      <c r="E203" s="7">
        <v>43906</v>
      </c>
      <c r="F203" t="s">
        <v>471</v>
      </c>
      <c r="G203" t="s">
        <v>16</v>
      </c>
      <c r="H203" s="1">
        <v>-300</v>
      </c>
      <c r="I203" s="1">
        <v>1830729.18</v>
      </c>
    </row>
    <row r="204" spans="1:9" ht="14.65" hidden="1" customHeight="1" x14ac:dyDescent="0.25">
      <c r="A204">
        <v>201030401003</v>
      </c>
      <c r="B204" t="s">
        <v>11</v>
      </c>
      <c r="C204" t="s">
        <v>21</v>
      </c>
      <c r="D204">
        <v>45095</v>
      </c>
      <c r="E204" s="7">
        <v>44111</v>
      </c>
      <c r="F204" t="s">
        <v>806</v>
      </c>
      <c r="G204" t="s">
        <v>15</v>
      </c>
      <c r="H204" s="1">
        <v>83.94</v>
      </c>
      <c r="I204" s="1">
        <v>2724559.1</v>
      </c>
    </row>
    <row r="205" spans="1:9" ht="14.65" hidden="1" customHeight="1" x14ac:dyDescent="0.25">
      <c r="A205">
        <v>201030401003</v>
      </c>
      <c r="B205" t="s">
        <v>11</v>
      </c>
      <c r="C205" t="s">
        <v>21</v>
      </c>
      <c r="D205">
        <v>45096</v>
      </c>
      <c r="E205" s="7">
        <v>44111</v>
      </c>
      <c r="F205" t="s">
        <v>807</v>
      </c>
      <c r="G205" t="s">
        <v>15</v>
      </c>
      <c r="H205" s="1">
        <v>174.34</v>
      </c>
      <c r="I205" s="1">
        <v>2724384.76</v>
      </c>
    </row>
    <row r="206" spans="1:9" ht="14.65" hidden="1" customHeight="1" x14ac:dyDescent="0.25">
      <c r="A206">
        <v>201030401003</v>
      </c>
      <c r="B206" t="s">
        <v>11</v>
      </c>
      <c r="C206" t="s">
        <v>23</v>
      </c>
      <c r="D206">
        <v>7970</v>
      </c>
      <c r="E206" s="7">
        <v>44043</v>
      </c>
      <c r="F206" t="s">
        <v>674</v>
      </c>
      <c r="G206" t="s">
        <v>16</v>
      </c>
      <c r="H206" s="1">
        <v>-87.74</v>
      </c>
      <c r="I206" s="1">
        <v>2642027.9900000002</v>
      </c>
    </row>
    <row r="207" spans="1:9" ht="14.65" hidden="1" customHeight="1" x14ac:dyDescent="0.25">
      <c r="A207">
        <v>201030401003</v>
      </c>
      <c r="B207" t="s">
        <v>11</v>
      </c>
      <c r="C207" t="s">
        <v>23</v>
      </c>
      <c r="D207">
        <v>7971</v>
      </c>
      <c r="E207" s="7">
        <v>44043</v>
      </c>
      <c r="F207" t="s">
        <v>675</v>
      </c>
      <c r="G207" t="s">
        <v>16</v>
      </c>
      <c r="H207" s="1">
        <v>-204.73</v>
      </c>
      <c r="I207" s="1">
        <v>2642232.7200000002</v>
      </c>
    </row>
    <row r="208" spans="1:9" ht="14.65" hidden="1" customHeight="1" x14ac:dyDescent="0.25">
      <c r="A208">
        <v>201030401003</v>
      </c>
      <c r="B208" t="s">
        <v>11</v>
      </c>
      <c r="C208" t="s">
        <v>23</v>
      </c>
      <c r="D208">
        <v>7942</v>
      </c>
      <c r="E208" s="7">
        <v>44036</v>
      </c>
      <c r="F208" t="s">
        <v>636</v>
      </c>
      <c r="G208" t="s">
        <v>16</v>
      </c>
      <c r="H208" s="1">
        <v>-33.5</v>
      </c>
      <c r="I208" s="1">
        <v>2423998.37</v>
      </c>
    </row>
    <row r="209" spans="1:9" ht="14.65" hidden="1" customHeight="1" x14ac:dyDescent="0.25">
      <c r="A209">
        <v>201030401003</v>
      </c>
      <c r="B209" t="s">
        <v>11</v>
      </c>
      <c r="C209" t="s">
        <v>23</v>
      </c>
      <c r="D209">
        <v>7926</v>
      </c>
      <c r="E209" s="7">
        <v>44019</v>
      </c>
      <c r="F209" t="s">
        <v>623</v>
      </c>
      <c r="G209" t="s">
        <v>16</v>
      </c>
      <c r="H209" s="1">
        <v>-102.04</v>
      </c>
      <c r="I209" s="1">
        <v>2281137.7200000002</v>
      </c>
    </row>
    <row r="210" spans="1:9" ht="14.65" hidden="1" customHeight="1" x14ac:dyDescent="0.25">
      <c r="A210">
        <v>201030401003</v>
      </c>
      <c r="B210" t="s">
        <v>11</v>
      </c>
      <c r="C210" t="s">
        <v>23</v>
      </c>
      <c r="D210">
        <v>7717</v>
      </c>
      <c r="E210" s="7">
        <v>43883</v>
      </c>
      <c r="F210" t="s">
        <v>437</v>
      </c>
      <c r="G210" t="s">
        <v>16</v>
      </c>
      <c r="H210" s="1">
        <v>-46.35</v>
      </c>
      <c r="I210" s="1">
        <v>1433266.38</v>
      </c>
    </row>
    <row r="211" spans="1:9" ht="14.65" hidden="1" customHeight="1" x14ac:dyDescent="0.25">
      <c r="A211">
        <v>201030401003</v>
      </c>
      <c r="B211" t="s">
        <v>11</v>
      </c>
      <c r="C211" t="s">
        <v>23</v>
      </c>
      <c r="D211">
        <v>7933</v>
      </c>
      <c r="E211" s="7">
        <v>44033</v>
      </c>
      <c r="F211" t="s">
        <v>631</v>
      </c>
      <c r="G211" t="s">
        <v>16</v>
      </c>
      <c r="H211" s="1">
        <v>-1519.35</v>
      </c>
      <c r="I211" s="1">
        <v>2282711.27</v>
      </c>
    </row>
    <row r="212" spans="1:9" ht="14.65" hidden="1" customHeight="1" x14ac:dyDescent="0.25">
      <c r="A212">
        <v>201030401003</v>
      </c>
      <c r="B212" t="s">
        <v>11</v>
      </c>
      <c r="C212" t="s">
        <v>21</v>
      </c>
      <c r="D212">
        <v>45073</v>
      </c>
      <c r="E212" s="7">
        <v>44110</v>
      </c>
      <c r="F212" t="s">
        <v>803</v>
      </c>
      <c r="G212" t="s">
        <v>15</v>
      </c>
      <c r="H212" s="1">
        <v>175.2</v>
      </c>
      <c r="I212" s="1">
        <v>2736804.38</v>
      </c>
    </row>
    <row r="213" spans="1:9" ht="14.65" hidden="1" customHeight="1" x14ac:dyDescent="0.25">
      <c r="A213">
        <v>201030401003</v>
      </c>
      <c r="B213" t="s">
        <v>11</v>
      </c>
      <c r="C213" t="s">
        <v>21</v>
      </c>
      <c r="D213">
        <v>45072</v>
      </c>
      <c r="E213" s="7">
        <v>44110</v>
      </c>
      <c r="F213" t="s">
        <v>801</v>
      </c>
      <c r="G213" t="s">
        <v>15</v>
      </c>
      <c r="H213" s="1">
        <v>544</v>
      </c>
      <c r="I213" s="1">
        <v>2748979.58</v>
      </c>
    </row>
    <row r="214" spans="1:9" ht="14.65" hidden="1" customHeight="1" x14ac:dyDescent="0.25">
      <c r="A214">
        <v>201030401003</v>
      </c>
      <c r="B214" t="s">
        <v>11</v>
      </c>
      <c r="C214" t="s">
        <v>21</v>
      </c>
      <c r="D214">
        <v>45158</v>
      </c>
      <c r="E214" s="7">
        <v>44118</v>
      </c>
      <c r="F214" t="s">
        <v>810</v>
      </c>
      <c r="G214" t="s">
        <v>15</v>
      </c>
      <c r="H214" s="1">
        <v>242.01</v>
      </c>
      <c r="I214" s="1">
        <v>2723583</v>
      </c>
    </row>
    <row r="215" spans="1:9" ht="14.65" hidden="1" customHeight="1" x14ac:dyDescent="0.25">
      <c r="A215">
        <v>201030401003</v>
      </c>
      <c r="B215" t="s">
        <v>11</v>
      </c>
      <c r="C215" t="s">
        <v>69</v>
      </c>
      <c r="D215">
        <v>200402</v>
      </c>
      <c r="E215" s="7">
        <v>43951</v>
      </c>
      <c r="F215" t="s">
        <v>503</v>
      </c>
      <c r="G215" t="s">
        <v>16</v>
      </c>
      <c r="H215" s="1">
        <v>-93.33</v>
      </c>
      <c r="I215" s="1">
        <v>1769329.43</v>
      </c>
    </row>
    <row r="216" spans="1:9" ht="14.65" hidden="1" customHeight="1" x14ac:dyDescent="0.25">
      <c r="A216">
        <v>201030401003</v>
      </c>
      <c r="B216" t="s">
        <v>11</v>
      </c>
      <c r="C216" t="s">
        <v>69</v>
      </c>
      <c r="D216">
        <v>200402</v>
      </c>
      <c r="E216" s="7">
        <v>43951</v>
      </c>
      <c r="F216" t="s">
        <v>504</v>
      </c>
      <c r="G216" t="s">
        <v>15</v>
      </c>
      <c r="H216" s="1">
        <v>542</v>
      </c>
      <c r="I216" s="1">
        <v>1768787.43</v>
      </c>
    </row>
    <row r="217" spans="1:9" ht="14.65" hidden="1" customHeight="1" x14ac:dyDescent="0.25">
      <c r="A217">
        <v>201030401003</v>
      </c>
      <c r="B217" t="s">
        <v>11</v>
      </c>
      <c r="C217" t="s">
        <v>21</v>
      </c>
      <c r="D217">
        <v>45074</v>
      </c>
      <c r="E217" s="7">
        <v>44110</v>
      </c>
      <c r="F217" t="s">
        <v>804</v>
      </c>
      <c r="G217" t="s">
        <v>15</v>
      </c>
      <c r="H217" s="1">
        <v>45.66</v>
      </c>
      <c r="I217" s="1">
        <v>2730758.72</v>
      </c>
    </row>
    <row r="218" spans="1:9" ht="14.65" hidden="1" customHeight="1" x14ac:dyDescent="0.25">
      <c r="A218">
        <v>201030401003</v>
      </c>
      <c r="B218" t="s">
        <v>11</v>
      </c>
      <c r="C218" t="s">
        <v>21</v>
      </c>
      <c r="D218">
        <v>45075</v>
      </c>
      <c r="E218" s="7">
        <v>44110</v>
      </c>
      <c r="F218" t="s">
        <v>805</v>
      </c>
      <c r="G218" t="s">
        <v>15</v>
      </c>
      <c r="H218" s="1">
        <v>115.68</v>
      </c>
      <c r="I218" s="1">
        <v>2724643.04</v>
      </c>
    </row>
    <row r="219" spans="1:9" ht="14.65" hidden="1" customHeight="1" x14ac:dyDescent="0.25">
      <c r="A219">
        <v>201030401003</v>
      </c>
      <c r="B219" t="s">
        <v>11</v>
      </c>
      <c r="C219" t="s">
        <v>21</v>
      </c>
      <c r="D219">
        <v>45679</v>
      </c>
      <c r="E219" s="7">
        <v>44152</v>
      </c>
      <c r="F219" t="s">
        <v>937</v>
      </c>
      <c r="G219" t="s">
        <v>15</v>
      </c>
      <c r="H219" s="1">
        <v>175.44</v>
      </c>
      <c r="I219" s="1">
        <v>2717895.41</v>
      </c>
    </row>
    <row r="220" spans="1:9" ht="14.65" hidden="1" customHeight="1" x14ac:dyDescent="0.25">
      <c r="A220">
        <v>201030401003</v>
      </c>
      <c r="B220" t="s">
        <v>11</v>
      </c>
      <c r="C220" t="s">
        <v>21</v>
      </c>
      <c r="D220">
        <v>45549</v>
      </c>
      <c r="E220" s="7">
        <v>44141</v>
      </c>
      <c r="F220" t="s">
        <v>909</v>
      </c>
      <c r="G220" t="s">
        <v>15</v>
      </c>
      <c r="H220" s="1">
        <v>874.68</v>
      </c>
      <c r="I220" s="1">
        <v>2735108.72</v>
      </c>
    </row>
    <row r="221" spans="1:9" ht="14.65" hidden="1" customHeight="1" x14ac:dyDescent="0.25">
      <c r="A221">
        <v>201030401003</v>
      </c>
      <c r="B221" t="s">
        <v>11</v>
      </c>
      <c r="C221" t="s">
        <v>21</v>
      </c>
      <c r="D221">
        <v>45549</v>
      </c>
      <c r="E221" s="7">
        <v>44141</v>
      </c>
      <c r="F221" t="s">
        <v>909</v>
      </c>
      <c r="G221" t="s">
        <v>15</v>
      </c>
      <c r="H221" s="1">
        <v>416.64</v>
      </c>
      <c r="I221" s="1">
        <v>2734602.08</v>
      </c>
    </row>
    <row r="222" spans="1:9" ht="14.65" hidden="1" customHeight="1" x14ac:dyDescent="0.25">
      <c r="A222">
        <v>201030401003</v>
      </c>
      <c r="B222" t="s">
        <v>11</v>
      </c>
      <c r="C222" t="s">
        <v>21</v>
      </c>
      <c r="D222">
        <v>45530</v>
      </c>
      <c r="E222" s="7">
        <v>44141</v>
      </c>
      <c r="F222" t="s">
        <v>896</v>
      </c>
      <c r="G222" t="s">
        <v>15</v>
      </c>
      <c r="H222" s="1">
        <v>2751.48</v>
      </c>
      <c r="I222" s="1">
        <v>2743385.75</v>
      </c>
    </row>
    <row r="223" spans="1:9" ht="14.65" hidden="1" customHeight="1" x14ac:dyDescent="0.25">
      <c r="A223">
        <v>201030401003</v>
      </c>
      <c r="B223" t="s">
        <v>11</v>
      </c>
      <c r="C223" t="s">
        <v>21</v>
      </c>
      <c r="D223">
        <v>45595</v>
      </c>
      <c r="E223" s="7">
        <v>44145</v>
      </c>
      <c r="F223" t="s">
        <v>917</v>
      </c>
      <c r="G223" t="s">
        <v>15</v>
      </c>
      <c r="H223" s="1">
        <v>83.65</v>
      </c>
      <c r="I223" s="1">
        <v>2727675.73</v>
      </c>
    </row>
    <row r="224" spans="1:9" ht="14.65" hidden="1" customHeight="1" x14ac:dyDescent="0.25">
      <c r="A224">
        <v>201030401003</v>
      </c>
      <c r="B224" t="s">
        <v>11</v>
      </c>
      <c r="C224" t="s">
        <v>21</v>
      </c>
      <c r="D224">
        <v>45554</v>
      </c>
      <c r="E224" s="7">
        <v>44141</v>
      </c>
      <c r="F224" t="s">
        <v>901</v>
      </c>
      <c r="G224" t="s">
        <v>15</v>
      </c>
      <c r="H224" s="1">
        <v>2190</v>
      </c>
      <c r="I224" s="1">
        <v>2740805.7</v>
      </c>
    </row>
    <row r="225" spans="1:9" ht="14.65" hidden="1" customHeight="1" x14ac:dyDescent="0.25">
      <c r="A225">
        <v>201030401003</v>
      </c>
      <c r="B225" t="s">
        <v>11</v>
      </c>
      <c r="C225" t="s">
        <v>23</v>
      </c>
      <c r="D225">
        <v>7715</v>
      </c>
      <c r="E225" s="7">
        <v>43882</v>
      </c>
      <c r="F225" t="s">
        <v>436</v>
      </c>
      <c r="G225" t="s">
        <v>16</v>
      </c>
      <c r="H225" s="1">
        <v>-45</v>
      </c>
      <c r="I225" s="1">
        <v>1433220.03</v>
      </c>
    </row>
    <row r="226" spans="1:9" ht="14.65" hidden="1" customHeight="1" x14ac:dyDescent="0.25">
      <c r="A226">
        <v>201030401003</v>
      </c>
      <c r="B226" t="s">
        <v>11</v>
      </c>
      <c r="C226" t="s">
        <v>21</v>
      </c>
      <c r="D226">
        <v>45571</v>
      </c>
      <c r="E226" s="7">
        <v>44144</v>
      </c>
      <c r="F226" t="s">
        <v>913</v>
      </c>
      <c r="G226" t="s">
        <v>15</v>
      </c>
      <c r="H226" s="1">
        <v>1177.2</v>
      </c>
      <c r="I226" s="1">
        <v>2730369.38</v>
      </c>
    </row>
    <row r="227" spans="1:9" ht="14.65" hidden="1" customHeight="1" x14ac:dyDescent="0.25">
      <c r="A227">
        <v>201030401003</v>
      </c>
      <c r="B227" t="s">
        <v>11</v>
      </c>
      <c r="C227" t="s">
        <v>21</v>
      </c>
      <c r="D227">
        <v>45557</v>
      </c>
      <c r="E227" s="7">
        <v>44141</v>
      </c>
      <c r="F227" t="s">
        <v>900</v>
      </c>
      <c r="G227" t="s">
        <v>15</v>
      </c>
      <c r="H227" s="1">
        <v>20.399999999999999</v>
      </c>
      <c r="I227" s="1">
        <v>2742995.7</v>
      </c>
    </row>
    <row r="228" spans="1:9" ht="14.65" hidden="1" customHeight="1" x14ac:dyDescent="0.25">
      <c r="A228">
        <v>201030401003</v>
      </c>
      <c r="B228" t="s">
        <v>11</v>
      </c>
      <c r="C228" t="s">
        <v>21</v>
      </c>
      <c r="D228">
        <v>45543</v>
      </c>
      <c r="E228" s="7">
        <v>44141</v>
      </c>
      <c r="F228" t="s">
        <v>893</v>
      </c>
      <c r="G228" t="s">
        <v>15</v>
      </c>
      <c r="H228" s="1">
        <v>240</v>
      </c>
      <c r="I228" s="1">
        <v>2742788.74</v>
      </c>
    </row>
    <row r="229" spans="1:9" ht="14.65" hidden="1" customHeight="1" x14ac:dyDescent="0.25">
      <c r="A229">
        <v>201030401003</v>
      </c>
      <c r="B229" t="s">
        <v>11</v>
      </c>
      <c r="C229" t="s">
        <v>23</v>
      </c>
      <c r="D229">
        <v>7720</v>
      </c>
      <c r="E229" s="7">
        <v>43889</v>
      </c>
      <c r="F229" t="s">
        <v>440</v>
      </c>
      <c r="G229" t="s">
        <v>16</v>
      </c>
      <c r="H229" s="1">
        <v>-45</v>
      </c>
      <c r="I229" s="1">
        <v>1434010.75</v>
      </c>
    </row>
    <row r="230" spans="1:9" ht="14.65" hidden="1" customHeight="1" x14ac:dyDescent="0.25">
      <c r="A230">
        <v>201030401003</v>
      </c>
      <c r="B230" t="s">
        <v>11</v>
      </c>
      <c r="C230" t="s">
        <v>46</v>
      </c>
      <c r="D230">
        <v>22243</v>
      </c>
      <c r="E230" s="7">
        <v>43969</v>
      </c>
      <c r="F230" t="s">
        <v>517</v>
      </c>
      <c r="G230" t="s">
        <v>15</v>
      </c>
      <c r="H230" s="1">
        <v>161.46</v>
      </c>
      <c r="I230" s="1">
        <v>1793453.25</v>
      </c>
    </row>
    <row r="231" spans="1:9" ht="14.65" hidden="1" customHeight="1" x14ac:dyDescent="0.25">
      <c r="A231">
        <v>201030401003</v>
      </c>
      <c r="B231" t="s">
        <v>11</v>
      </c>
      <c r="C231" t="s">
        <v>406</v>
      </c>
      <c r="D231">
        <v>87830</v>
      </c>
      <c r="E231" s="7">
        <v>43969</v>
      </c>
      <c r="F231" t="s">
        <v>518</v>
      </c>
      <c r="G231" t="s">
        <v>16</v>
      </c>
      <c r="H231" s="1">
        <v>-12731.01</v>
      </c>
      <c r="I231" s="1">
        <v>1806184.26</v>
      </c>
    </row>
    <row r="232" spans="1:9" ht="14.65" hidden="1" customHeight="1" x14ac:dyDescent="0.25">
      <c r="A232">
        <v>201030401003</v>
      </c>
      <c r="B232" t="s">
        <v>11</v>
      </c>
      <c r="C232" t="s">
        <v>406</v>
      </c>
      <c r="D232">
        <v>87830</v>
      </c>
      <c r="E232" s="7">
        <v>43969</v>
      </c>
      <c r="F232" t="s">
        <v>518</v>
      </c>
      <c r="G232" t="s">
        <v>16</v>
      </c>
      <c r="H232" s="1">
        <v>-707.25</v>
      </c>
      <c r="I232" s="1">
        <v>1806891.51</v>
      </c>
    </row>
    <row r="233" spans="1:9" ht="14.65" hidden="1" customHeight="1" x14ac:dyDescent="0.25">
      <c r="A233">
        <v>201030401003</v>
      </c>
      <c r="B233" t="s">
        <v>11</v>
      </c>
      <c r="C233" t="s">
        <v>406</v>
      </c>
      <c r="D233">
        <v>87830</v>
      </c>
      <c r="E233" s="7">
        <v>43969</v>
      </c>
      <c r="F233" t="s">
        <v>518</v>
      </c>
      <c r="G233" t="s">
        <v>16</v>
      </c>
      <c r="H233" s="1">
        <v>-51426.12</v>
      </c>
      <c r="I233" s="1">
        <v>1858317.63</v>
      </c>
    </row>
    <row r="234" spans="1:9" ht="14.65" hidden="1" customHeight="1" x14ac:dyDescent="0.25">
      <c r="A234">
        <v>201030401003</v>
      </c>
      <c r="B234" t="s">
        <v>11</v>
      </c>
      <c r="C234" t="s">
        <v>406</v>
      </c>
      <c r="D234">
        <v>87830</v>
      </c>
      <c r="E234" s="7">
        <v>43969</v>
      </c>
      <c r="F234" t="s">
        <v>518</v>
      </c>
      <c r="G234" t="s">
        <v>16</v>
      </c>
      <c r="H234" s="1">
        <v>-138139.51999999999</v>
      </c>
      <c r="I234" s="1">
        <v>1996457.15</v>
      </c>
    </row>
    <row r="235" spans="1:9" ht="14.65" hidden="1" customHeight="1" x14ac:dyDescent="0.25">
      <c r="A235">
        <v>201030401003</v>
      </c>
      <c r="B235" t="s">
        <v>11</v>
      </c>
      <c r="C235" t="s">
        <v>21</v>
      </c>
      <c r="D235">
        <v>45543</v>
      </c>
      <c r="E235" s="7">
        <v>44141</v>
      </c>
      <c r="F235" t="s">
        <v>893</v>
      </c>
      <c r="G235" t="s">
        <v>15</v>
      </c>
      <c r="H235" s="1">
        <v>240</v>
      </c>
      <c r="I235" s="1">
        <v>2742548.74</v>
      </c>
    </row>
    <row r="236" spans="1:9" ht="14.65" hidden="1" customHeight="1" x14ac:dyDescent="0.25">
      <c r="A236">
        <v>201030401003</v>
      </c>
      <c r="B236" t="s">
        <v>11</v>
      </c>
      <c r="C236" t="s">
        <v>409</v>
      </c>
      <c r="D236">
        <v>121952</v>
      </c>
      <c r="E236" s="7">
        <v>43970</v>
      </c>
      <c r="F236" t="s">
        <v>520</v>
      </c>
      <c r="G236" t="s">
        <v>15</v>
      </c>
      <c r="H236" s="1">
        <v>11770.91</v>
      </c>
      <c r="I236" s="1">
        <v>1984586.24</v>
      </c>
    </row>
    <row r="237" spans="1:9" ht="14.65" hidden="1" customHeight="1" x14ac:dyDescent="0.25">
      <c r="A237">
        <v>201030401003</v>
      </c>
      <c r="B237" t="s">
        <v>11</v>
      </c>
      <c r="C237" t="s">
        <v>409</v>
      </c>
      <c r="D237">
        <v>121952</v>
      </c>
      <c r="E237" s="7">
        <v>43970</v>
      </c>
      <c r="F237" t="s">
        <v>520</v>
      </c>
      <c r="G237" t="s">
        <v>15</v>
      </c>
      <c r="H237" s="1">
        <v>668.56</v>
      </c>
      <c r="I237" s="1">
        <v>1983917.68</v>
      </c>
    </row>
    <row r="238" spans="1:9" ht="14.65" hidden="1" customHeight="1" x14ac:dyDescent="0.25">
      <c r="A238">
        <v>201030401003</v>
      </c>
      <c r="B238" t="s">
        <v>11</v>
      </c>
      <c r="C238" t="s">
        <v>409</v>
      </c>
      <c r="D238">
        <v>121952</v>
      </c>
      <c r="E238" s="7">
        <v>43970</v>
      </c>
      <c r="F238" t="s">
        <v>520</v>
      </c>
      <c r="G238" t="s">
        <v>15</v>
      </c>
      <c r="H238" s="1">
        <v>49599.5</v>
      </c>
      <c r="I238" s="1">
        <v>1934318.18</v>
      </c>
    </row>
    <row r="239" spans="1:9" ht="14.65" hidden="1" customHeight="1" x14ac:dyDescent="0.25">
      <c r="A239">
        <v>201030401003</v>
      </c>
      <c r="B239" t="s">
        <v>11</v>
      </c>
      <c r="C239" t="s">
        <v>409</v>
      </c>
      <c r="D239">
        <v>121952</v>
      </c>
      <c r="E239" s="7">
        <v>43970</v>
      </c>
      <c r="F239" t="s">
        <v>520</v>
      </c>
      <c r="G239" t="s">
        <v>15</v>
      </c>
      <c r="H239" s="1">
        <v>130311.81</v>
      </c>
      <c r="I239" s="1">
        <v>1804006.37</v>
      </c>
    </row>
    <row r="240" spans="1:9" ht="14.65" hidden="1" customHeight="1" x14ac:dyDescent="0.25">
      <c r="A240">
        <v>201030401003</v>
      </c>
      <c r="B240" t="s">
        <v>11</v>
      </c>
      <c r="C240" t="s">
        <v>409</v>
      </c>
      <c r="D240">
        <v>121897</v>
      </c>
      <c r="E240" s="7">
        <v>43971</v>
      </c>
      <c r="F240" t="s">
        <v>521</v>
      </c>
      <c r="G240" t="s">
        <v>15</v>
      </c>
      <c r="H240" s="1">
        <v>8107.11</v>
      </c>
      <c r="I240" s="1">
        <v>1795899.26</v>
      </c>
    </row>
    <row r="241" spans="1:9" ht="14.65" hidden="1" customHeight="1" x14ac:dyDescent="0.25">
      <c r="A241">
        <v>201030401003</v>
      </c>
      <c r="B241" t="s">
        <v>11</v>
      </c>
      <c r="C241" t="s">
        <v>409</v>
      </c>
      <c r="D241">
        <v>121897</v>
      </c>
      <c r="E241" s="7">
        <v>43971</v>
      </c>
      <c r="F241" t="s">
        <v>521</v>
      </c>
      <c r="G241" t="s">
        <v>15</v>
      </c>
      <c r="H241" s="1">
        <v>18887.73</v>
      </c>
      <c r="I241" s="1">
        <v>1777011.53</v>
      </c>
    </row>
    <row r="242" spans="1:9" ht="14.65" hidden="1" customHeight="1" x14ac:dyDescent="0.25">
      <c r="A242">
        <v>201030401003</v>
      </c>
      <c r="B242" t="s">
        <v>11</v>
      </c>
      <c r="C242" t="s">
        <v>409</v>
      </c>
      <c r="D242">
        <v>121897</v>
      </c>
      <c r="E242" s="7">
        <v>43971</v>
      </c>
      <c r="F242" t="s">
        <v>521</v>
      </c>
      <c r="G242" t="s">
        <v>15</v>
      </c>
      <c r="H242" s="1">
        <v>27032.09</v>
      </c>
      <c r="I242" s="1">
        <v>1749979.44</v>
      </c>
    </row>
    <row r="243" spans="1:9" ht="14.65" hidden="1" customHeight="1" x14ac:dyDescent="0.25">
      <c r="A243">
        <v>201030401003</v>
      </c>
      <c r="B243" t="s">
        <v>11</v>
      </c>
      <c r="C243" t="s">
        <v>409</v>
      </c>
      <c r="D243">
        <v>121897</v>
      </c>
      <c r="E243" s="7">
        <v>43971</v>
      </c>
      <c r="F243" t="s">
        <v>521</v>
      </c>
      <c r="G243" t="s">
        <v>15</v>
      </c>
      <c r="H243" s="1">
        <v>27661.21</v>
      </c>
      <c r="I243" s="1">
        <v>1722318.23</v>
      </c>
    </row>
    <row r="244" spans="1:9" ht="14.65" hidden="1" customHeight="1" x14ac:dyDescent="0.25">
      <c r="A244">
        <v>201030401003</v>
      </c>
      <c r="B244" t="s">
        <v>11</v>
      </c>
      <c r="C244" t="s">
        <v>21</v>
      </c>
      <c r="D244">
        <v>45578</v>
      </c>
      <c r="E244" s="7">
        <v>44144</v>
      </c>
      <c r="F244" t="s">
        <v>911</v>
      </c>
      <c r="G244" t="s">
        <v>15</v>
      </c>
      <c r="H244" s="1">
        <v>1527.75</v>
      </c>
      <c r="I244" s="1">
        <v>2733074.33</v>
      </c>
    </row>
    <row r="245" spans="1:9" ht="14.65" hidden="1" customHeight="1" x14ac:dyDescent="0.25">
      <c r="A245">
        <v>201030401003</v>
      </c>
      <c r="B245" t="s">
        <v>11</v>
      </c>
      <c r="C245" t="s">
        <v>21</v>
      </c>
      <c r="D245">
        <v>45556</v>
      </c>
      <c r="E245" s="7">
        <v>44141</v>
      </c>
      <c r="F245" t="s">
        <v>907</v>
      </c>
      <c r="G245" t="s">
        <v>15</v>
      </c>
      <c r="H245" s="1">
        <v>56</v>
      </c>
      <c r="I245" s="1">
        <v>2736075.9</v>
      </c>
    </row>
    <row r="246" spans="1:9" ht="14.65" hidden="1" customHeight="1" x14ac:dyDescent="0.25">
      <c r="A246">
        <v>201030401003</v>
      </c>
      <c r="B246" t="s">
        <v>11</v>
      </c>
      <c r="C246" t="s">
        <v>21</v>
      </c>
      <c r="D246">
        <v>45531</v>
      </c>
      <c r="E246" s="7">
        <v>44141</v>
      </c>
      <c r="F246" t="s">
        <v>895</v>
      </c>
      <c r="G246" t="s">
        <v>15</v>
      </c>
      <c r="H246" s="1">
        <v>168</v>
      </c>
      <c r="I246" s="1">
        <v>2746137.23</v>
      </c>
    </row>
    <row r="247" spans="1:9" ht="14.65" hidden="1" customHeight="1" x14ac:dyDescent="0.25">
      <c r="A247">
        <v>201030401003</v>
      </c>
      <c r="B247" t="s">
        <v>11</v>
      </c>
      <c r="C247" t="s">
        <v>21</v>
      </c>
      <c r="D247">
        <v>45696</v>
      </c>
      <c r="E247" s="7">
        <v>44153</v>
      </c>
      <c r="F247" t="s">
        <v>938</v>
      </c>
      <c r="G247" t="s">
        <v>15</v>
      </c>
      <c r="H247" s="1">
        <v>519.99</v>
      </c>
      <c r="I247" s="1">
        <v>2717375.42</v>
      </c>
    </row>
    <row r="248" spans="1:9" ht="14.65" hidden="1" customHeight="1" x14ac:dyDescent="0.25">
      <c r="A248">
        <v>201030401003</v>
      </c>
      <c r="B248" t="s">
        <v>11</v>
      </c>
      <c r="C248" t="s">
        <v>21</v>
      </c>
      <c r="D248">
        <v>45639</v>
      </c>
      <c r="E248" s="7">
        <v>44147</v>
      </c>
      <c r="F248" t="s">
        <v>929</v>
      </c>
      <c r="G248" t="s">
        <v>15</v>
      </c>
      <c r="H248" s="1">
        <v>9.15</v>
      </c>
      <c r="I248" s="1">
        <v>2719370.65</v>
      </c>
    </row>
    <row r="249" spans="1:9" ht="14.65" hidden="1" customHeight="1" x14ac:dyDescent="0.25">
      <c r="A249">
        <v>201030401003</v>
      </c>
      <c r="B249" t="s">
        <v>11</v>
      </c>
      <c r="C249" t="s">
        <v>21</v>
      </c>
      <c r="D249">
        <v>45550</v>
      </c>
      <c r="E249" s="7">
        <v>44141</v>
      </c>
      <c r="F249" t="s">
        <v>899</v>
      </c>
      <c r="G249" t="s">
        <v>15</v>
      </c>
      <c r="H249" s="1">
        <v>42.33</v>
      </c>
      <c r="I249" s="1">
        <v>2743016.1</v>
      </c>
    </row>
    <row r="250" spans="1:9" ht="14.65" hidden="1" customHeight="1" x14ac:dyDescent="0.25">
      <c r="A250">
        <v>201030401003</v>
      </c>
      <c r="B250" t="s">
        <v>11</v>
      </c>
      <c r="C250" t="s">
        <v>21</v>
      </c>
      <c r="D250">
        <v>45623</v>
      </c>
      <c r="E250" s="7">
        <v>44146</v>
      </c>
      <c r="F250" t="s">
        <v>924</v>
      </c>
      <c r="G250" t="s">
        <v>15</v>
      </c>
      <c r="H250" s="1">
        <v>4540</v>
      </c>
      <c r="I250" s="1">
        <v>2720538.52</v>
      </c>
    </row>
    <row r="251" spans="1:9" ht="14.65" hidden="1" customHeight="1" x14ac:dyDescent="0.25">
      <c r="A251">
        <v>201030401003</v>
      </c>
      <c r="B251" t="s">
        <v>11</v>
      </c>
      <c r="C251" t="s">
        <v>21</v>
      </c>
      <c r="D251">
        <v>45764</v>
      </c>
      <c r="E251" s="7">
        <v>44160</v>
      </c>
      <c r="F251" t="s">
        <v>944</v>
      </c>
      <c r="G251" t="s">
        <v>15</v>
      </c>
      <c r="H251" s="1">
        <v>5159.72</v>
      </c>
      <c r="I251" s="1">
        <v>2734169.74</v>
      </c>
    </row>
    <row r="252" spans="1:9" ht="14.65" hidden="1" customHeight="1" x14ac:dyDescent="0.25">
      <c r="A252">
        <v>201030401003</v>
      </c>
      <c r="B252" t="s">
        <v>11</v>
      </c>
      <c r="C252" t="s">
        <v>21</v>
      </c>
      <c r="D252">
        <v>45764</v>
      </c>
      <c r="E252" s="7">
        <v>44160</v>
      </c>
      <c r="F252" t="s">
        <v>944</v>
      </c>
      <c r="G252" t="s">
        <v>15</v>
      </c>
      <c r="H252" s="1">
        <v>4950.9399999999996</v>
      </c>
      <c r="I252" s="1">
        <v>2729218.8</v>
      </c>
    </row>
    <row r="253" spans="1:9" ht="14.65" hidden="1" customHeight="1" x14ac:dyDescent="0.25">
      <c r="A253">
        <v>201030401003</v>
      </c>
      <c r="B253" t="s">
        <v>11</v>
      </c>
      <c r="C253" t="s">
        <v>21</v>
      </c>
      <c r="D253">
        <v>45559</v>
      </c>
      <c r="E253" s="7">
        <v>44141</v>
      </c>
      <c r="F253" t="s">
        <v>904</v>
      </c>
      <c r="G253" t="s">
        <v>15</v>
      </c>
      <c r="H253" s="1">
        <v>346.5</v>
      </c>
      <c r="I253" s="1">
        <v>2738551.7</v>
      </c>
    </row>
    <row r="254" spans="1:9" ht="14.65" hidden="1" customHeight="1" x14ac:dyDescent="0.25">
      <c r="A254">
        <v>201030401003</v>
      </c>
      <c r="B254" t="s">
        <v>11</v>
      </c>
      <c r="C254" t="s">
        <v>406</v>
      </c>
      <c r="D254">
        <v>88145</v>
      </c>
      <c r="E254" s="7">
        <v>43977</v>
      </c>
      <c r="F254" t="s">
        <v>531</v>
      </c>
      <c r="G254" t="s">
        <v>16</v>
      </c>
      <c r="H254" s="1">
        <v>-2174.12</v>
      </c>
      <c r="I254" s="1">
        <v>1721563.09</v>
      </c>
    </row>
    <row r="255" spans="1:9" ht="14.65" hidden="1" customHeight="1" x14ac:dyDescent="0.25">
      <c r="A255">
        <v>201030401003</v>
      </c>
      <c r="B255" t="s">
        <v>11</v>
      </c>
      <c r="C255" t="s">
        <v>406</v>
      </c>
      <c r="D255">
        <v>88145</v>
      </c>
      <c r="E255" s="7">
        <v>43977</v>
      </c>
      <c r="F255" t="s">
        <v>531</v>
      </c>
      <c r="G255" t="s">
        <v>16</v>
      </c>
      <c r="H255" s="1">
        <v>-26219.95</v>
      </c>
      <c r="I255" s="1">
        <v>1747783.04</v>
      </c>
    </row>
    <row r="256" spans="1:9" ht="14.65" hidden="1" customHeight="1" x14ac:dyDescent="0.25">
      <c r="A256">
        <v>201030401003</v>
      </c>
      <c r="B256" t="s">
        <v>11</v>
      </c>
      <c r="C256" t="s">
        <v>409</v>
      </c>
      <c r="D256">
        <v>122294</v>
      </c>
      <c r="E256" s="7">
        <v>43977</v>
      </c>
      <c r="F256" t="s">
        <v>532</v>
      </c>
      <c r="G256" t="s">
        <v>15</v>
      </c>
      <c r="H256" s="1">
        <v>2143.0100000000002</v>
      </c>
      <c r="I256" s="1">
        <v>1745640.03</v>
      </c>
    </row>
    <row r="257" spans="1:9" ht="14.65" hidden="1" customHeight="1" x14ac:dyDescent="0.25">
      <c r="A257">
        <v>201030401003</v>
      </c>
      <c r="B257" t="s">
        <v>11</v>
      </c>
      <c r="C257" t="s">
        <v>409</v>
      </c>
      <c r="D257">
        <v>122294</v>
      </c>
      <c r="E257" s="7">
        <v>43977</v>
      </c>
      <c r="F257" t="s">
        <v>532</v>
      </c>
      <c r="G257" t="s">
        <v>15</v>
      </c>
      <c r="H257" s="1">
        <v>26312.080000000002</v>
      </c>
      <c r="I257" s="1">
        <v>1719327.95</v>
      </c>
    </row>
    <row r="258" spans="1:9" ht="14.65" hidden="1" customHeight="1" x14ac:dyDescent="0.25">
      <c r="A258">
        <v>201030401003</v>
      </c>
      <c r="B258" t="s">
        <v>11</v>
      </c>
      <c r="C258" t="s">
        <v>409</v>
      </c>
      <c r="D258">
        <v>122294</v>
      </c>
      <c r="E258" s="7">
        <v>43977</v>
      </c>
      <c r="F258" t="s">
        <v>532</v>
      </c>
      <c r="G258" t="s">
        <v>15</v>
      </c>
      <c r="H258" s="1">
        <v>5887.3</v>
      </c>
      <c r="I258" s="1">
        <v>1713440.65</v>
      </c>
    </row>
    <row r="259" spans="1:9" ht="14.65" hidden="1" customHeight="1" x14ac:dyDescent="0.25">
      <c r="A259">
        <v>201030401003</v>
      </c>
      <c r="B259" t="s">
        <v>11</v>
      </c>
      <c r="C259" t="s">
        <v>409</v>
      </c>
      <c r="D259">
        <v>122294</v>
      </c>
      <c r="E259" s="7">
        <v>43977</v>
      </c>
      <c r="F259" t="s">
        <v>532</v>
      </c>
      <c r="G259" t="s">
        <v>15</v>
      </c>
      <c r="H259" s="1">
        <v>26765.33</v>
      </c>
      <c r="I259" s="1">
        <v>1686675.32</v>
      </c>
    </row>
    <row r="260" spans="1:9" ht="14.65" hidden="1" customHeight="1" x14ac:dyDescent="0.25">
      <c r="A260">
        <v>201030401003</v>
      </c>
      <c r="B260" t="s">
        <v>11</v>
      </c>
      <c r="C260" t="s">
        <v>23</v>
      </c>
      <c r="D260">
        <v>7930</v>
      </c>
      <c r="E260" s="7">
        <v>44032</v>
      </c>
      <c r="F260" t="s">
        <v>630</v>
      </c>
      <c r="G260" t="s">
        <v>16</v>
      </c>
      <c r="H260" s="1">
        <v>-460</v>
      </c>
      <c r="I260" s="1">
        <v>2281191.92</v>
      </c>
    </row>
    <row r="261" spans="1:9" ht="14.65" hidden="1" customHeight="1" x14ac:dyDescent="0.25">
      <c r="A261">
        <v>201030401003</v>
      </c>
      <c r="B261" t="s">
        <v>11</v>
      </c>
      <c r="C261" t="s">
        <v>23</v>
      </c>
      <c r="D261">
        <v>7711</v>
      </c>
      <c r="E261" s="7">
        <v>43874</v>
      </c>
      <c r="F261" t="s">
        <v>425</v>
      </c>
      <c r="G261" t="s">
        <v>16</v>
      </c>
      <c r="H261" s="1">
        <v>-45</v>
      </c>
      <c r="I261" s="1">
        <v>1409969.53</v>
      </c>
    </row>
    <row r="262" spans="1:9" ht="14.65" hidden="1" customHeight="1" x14ac:dyDescent="0.25">
      <c r="A262">
        <v>201030401003</v>
      </c>
      <c r="B262" t="s">
        <v>11</v>
      </c>
      <c r="C262" t="s">
        <v>21</v>
      </c>
      <c r="D262">
        <v>45642</v>
      </c>
      <c r="E262" s="7">
        <v>44147</v>
      </c>
      <c r="F262" t="s">
        <v>927</v>
      </c>
      <c r="G262" t="s">
        <v>15</v>
      </c>
      <c r="H262" s="1">
        <v>51</v>
      </c>
      <c r="I262" s="1">
        <v>2719514.86</v>
      </c>
    </row>
    <row r="263" spans="1:9" ht="14.65" hidden="1" customHeight="1" x14ac:dyDescent="0.25">
      <c r="A263">
        <v>201030401003</v>
      </c>
      <c r="B263" t="s">
        <v>11</v>
      </c>
      <c r="C263" t="s">
        <v>23</v>
      </c>
      <c r="D263">
        <v>7703</v>
      </c>
      <c r="E263" s="7">
        <v>43868</v>
      </c>
      <c r="F263" t="s">
        <v>424</v>
      </c>
      <c r="G263" t="s">
        <v>16</v>
      </c>
      <c r="H263" s="1">
        <v>-45</v>
      </c>
      <c r="I263" s="1">
        <v>1409924.53</v>
      </c>
    </row>
    <row r="264" spans="1:9" ht="14.65" hidden="1" customHeight="1" x14ac:dyDescent="0.25">
      <c r="A264">
        <v>201030401003</v>
      </c>
      <c r="B264" t="s">
        <v>11</v>
      </c>
      <c r="C264" t="s">
        <v>21</v>
      </c>
      <c r="D264">
        <v>45644</v>
      </c>
      <c r="E264" s="7">
        <v>44147</v>
      </c>
      <c r="F264" t="s">
        <v>928</v>
      </c>
      <c r="G264" t="s">
        <v>15</v>
      </c>
      <c r="H264" s="1">
        <v>135.06</v>
      </c>
      <c r="I264" s="1">
        <v>2719379.8</v>
      </c>
    </row>
    <row r="265" spans="1:9" ht="14.65" hidden="1" customHeight="1" x14ac:dyDescent="0.25">
      <c r="A265">
        <v>201030401003</v>
      </c>
      <c r="B265" t="s">
        <v>11</v>
      </c>
      <c r="C265" t="s">
        <v>21</v>
      </c>
      <c r="D265">
        <v>45529</v>
      </c>
      <c r="E265" s="7">
        <v>44141</v>
      </c>
      <c r="F265" t="s">
        <v>892</v>
      </c>
      <c r="G265" t="s">
        <v>15</v>
      </c>
      <c r="H265" s="1">
        <v>2301</v>
      </c>
      <c r="I265" s="1">
        <v>2743028.74</v>
      </c>
    </row>
    <row r="266" spans="1:9" ht="14.65" hidden="1" customHeight="1" x14ac:dyDescent="0.25">
      <c r="A266">
        <v>201030401003</v>
      </c>
      <c r="B266" t="s">
        <v>11</v>
      </c>
      <c r="C266" t="s">
        <v>21</v>
      </c>
      <c r="D266">
        <v>45633</v>
      </c>
      <c r="E266" s="7">
        <v>44147</v>
      </c>
      <c r="F266" t="s">
        <v>930</v>
      </c>
      <c r="G266" t="s">
        <v>15</v>
      </c>
      <c r="H266" s="1">
        <v>397.3</v>
      </c>
      <c r="I266" s="1">
        <v>2718973.35</v>
      </c>
    </row>
    <row r="267" spans="1:9" ht="14.65" hidden="1" customHeight="1" x14ac:dyDescent="0.25">
      <c r="A267">
        <v>201030401003</v>
      </c>
      <c r="B267" t="s">
        <v>11</v>
      </c>
      <c r="C267" t="s">
        <v>21</v>
      </c>
      <c r="D267">
        <v>45626</v>
      </c>
      <c r="E267" s="7">
        <v>44146</v>
      </c>
      <c r="F267" t="s">
        <v>923</v>
      </c>
      <c r="G267" t="s">
        <v>15</v>
      </c>
      <c r="H267" s="1">
        <v>1212.75</v>
      </c>
      <c r="I267" s="1">
        <v>2725078.52</v>
      </c>
    </row>
    <row r="268" spans="1:9" ht="14.65" hidden="1" customHeight="1" x14ac:dyDescent="0.25">
      <c r="A268">
        <v>201030401003</v>
      </c>
      <c r="B268" t="s">
        <v>11</v>
      </c>
      <c r="C268" t="s">
        <v>21</v>
      </c>
      <c r="D268">
        <v>45627</v>
      </c>
      <c r="E268" s="7">
        <v>44146</v>
      </c>
      <c r="F268" t="s">
        <v>925</v>
      </c>
      <c r="G268" t="s">
        <v>15</v>
      </c>
      <c r="H268" s="1">
        <v>952.5</v>
      </c>
      <c r="I268" s="1">
        <v>2719586.02</v>
      </c>
    </row>
    <row r="269" spans="1:9" ht="14.65" hidden="1" customHeight="1" x14ac:dyDescent="0.25">
      <c r="A269">
        <v>201030401003</v>
      </c>
      <c r="B269" t="s">
        <v>11</v>
      </c>
      <c r="C269" t="s">
        <v>21</v>
      </c>
      <c r="D269">
        <v>45657</v>
      </c>
      <c r="E269" s="7">
        <v>44148</v>
      </c>
      <c r="F269" t="s">
        <v>933</v>
      </c>
      <c r="G269" t="s">
        <v>15</v>
      </c>
      <c r="H269" s="1">
        <v>50.44</v>
      </c>
      <c r="I269" s="1">
        <v>2718922.91</v>
      </c>
    </row>
    <row r="270" spans="1:9" ht="14.65" hidden="1" customHeight="1" x14ac:dyDescent="0.25">
      <c r="A270">
        <v>201030401003</v>
      </c>
      <c r="B270" t="s">
        <v>11</v>
      </c>
      <c r="C270" t="s">
        <v>21</v>
      </c>
      <c r="D270">
        <v>45558</v>
      </c>
      <c r="E270" s="7">
        <v>44141</v>
      </c>
      <c r="F270" t="s">
        <v>908</v>
      </c>
      <c r="G270" t="s">
        <v>15</v>
      </c>
      <c r="H270" s="1">
        <v>92.5</v>
      </c>
      <c r="I270" s="1">
        <v>2735983.4</v>
      </c>
    </row>
    <row r="271" spans="1:9" ht="14.65" hidden="1" customHeight="1" x14ac:dyDescent="0.25">
      <c r="A271">
        <v>201030401003</v>
      </c>
      <c r="B271" t="s">
        <v>11</v>
      </c>
      <c r="C271" t="s">
        <v>21</v>
      </c>
      <c r="D271">
        <v>45548</v>
      </c>
      <c r="E271" s="7">
        <v>44141</v>
      </c>
      <c r="F271" t="s">
        <v>910</v>
      </c>
      <c r="G271" t="s">
        <v>15</v>
      </c>
      <c r="H271" s="1">
        <v>90</v>
      </c>
      <c r="I271" s="1">
        <v>2735018.72</v>
      </c>
    </row>
    <row r="272" spans="1:9" ht="14.65" hidden="1" customHeight="1" x14ac:dyDescent="0.25">
      <c r="A272">
        <v>201030401003</v>
      </c>
      <c r="B272" t="s">
        <v>11</v>
      </c>
      <c r="C272" t="s">
        <v>21</v>
      </c>
      <c r="D272">
        <v>45560</v>
      </c>
      <c r="E272" s="7">
        <v>44141</v>
      </c>
      <c r="F272" t="s">
        <v>902</v>
      </c>
      <c r="G272" t="s">
        <v>15</v>
      </c>
      <c r="H272" s="1">
        <v>265</v>
      </c>
      <c r="I272" s="1">
        <v>2740540.7</v>
      </c>
    </row>
    <row r="273" spans="1:9" ht="14.65" hidden="1" customHeight="1" x14ac:dyDescent="0.25">
      <c r="A273">
        <v>201030401003</v>
      </c>
      <c r="B273" t="s">
        <v>11</v>
      </c>
      <c r="C273" t="s">
        <v>21</v>
      </c>
      <c r="D273">
        <v>45547</v>
      </c>
      <c r="E273" s="7">
        <v>44141</v>
      </c>
      <c r="F273" t="s">
        <v>897</v>
      </c>
      <c r="G273" t="s">
        <v>15</v>
      </c>
      <c r="H273" s="1">
        <v>167.32</v>
      </c>
      <c r="I273" s="1">
        <v>2743218.43</v>
      </c>
    </row>
    <row r="274" spans="1:9" ht="14.65" hidden="1" customHeight="1" x14ac:dyDescent="0.25">
      <c r="A274">
        <v>201030401003</v>
      </c>
      <c r="B274" t="s">
        <v>11</v>
      </c>
      <c r="C274" t="s">
        <v>21</v>
      </c>
      <c r="D274">
        <v>45553</v>
      </c>
      <c r="E274" s="7">
        <v>44141</v>
      </c>
      <c r="F274" t="s">
        <v>903</v>
      </c>
      <c r="G274" t="s">
        <v>15</v>
      </c>
      <c r="H274" s="1">
        <v>1642.5</v>
      </c>
      <c r="I274" s="1">
        <v>2738898.2</v>
      </c>
    </row>
    <row r="275" spans="1:9" ht="14.65" hidden="1" customHeight="1" x14ac:dyDescent="0.25">
      <c r="A275">
        <v>201030401003</v>
      </c>
      <c r="B275" t="s">
        <v>11</v>
      </c>
      <c r="C275" t="s">
        <v>21</v>
      </c>
      <c r="D275">
        <v>45579</v>
      </c>
      <c r="E275" s="7">
        <v>44144</v>
      </c>
      <c r="F275" t="s">
        <v>912</v>
      </c>
      <c r="G275" t="s">
        <v>15</v>
      </c>
      <c r="H275" s="1">
        <v>1527.75</v>
      </c>
      <c r="I275" s="1">
        <v>2731546.58</v>
      </c>
    </row>
    <row r="276" spans="1:9" ht="14.65" hidden="1" customHeight="1" x14ac:dyDescent="0.25">
      <c r="A276">
        <v>201030401003</v>
      </c>
      <c r="B276" t="s">
        <v>11</v>
      </c>
      <c r="C276" t="s">
        <v>21</v>
      </c>
      <c r="D276">
        <v>45555</v>
      </c>
      <c r="E276" s="7">
        <v>44141</v>
      </c>
      <c r="F276" t="s">
        <v>898</v>
      </c>
      <c r="G276" t="s">
        <v>15</v>
      </c>
      <c r="H276" s="1">
        <v>160</v>
      </c>
      <c r="I276" s="1">
        <v>2743058.43</v>
      </c>
    </row>
    <row r="277" spans="1:9" ht="14.65" hidden="1" customHeight="1" x14ac:dyDescent="0.25">
      <c r="A277">
        <v>201030401003</v>
      </c>
      <c r="B277" t="s">
        <v>11</v>
      </c>
      <c r="C277" t="s">
        <v>21</v>
      </c>
      <c r="D277">
        <v>45577</v>
      </c>
      <c r="E277" s="7">
        <v>44144</v>
      </c>
      <c r="F277" t="s">
        <v>916</v>
      </c>
      <c r="G277" t="s">
        <v>15</v>
      </c>
      <c r="H277" s="1">
        <v>1780</v>
      </c>
      <c r="I277" s="1">
        <v>2728589.38</v>
      </c>
    </row>
    <row r="278" spans="1:9" ht="14.65" hidden="1" customHeight="1" x14ac:dyDescent="0.25">
      <c r="A278">
        <v>201030401003</v>
      </c>
      <c r="B278" t="s">
        <v>11</v>
      </c>
      <c r="C278" t="s">
        <v>21</v>
      </c>
      <c r="D278">
        <v>45577</v>
      </c>
      <c r="E278" s="7">
        <v>44144</v>
      </c>
      <c r="F278" t="s">
        <v>916</v>
      </c>
      <c r="G278" t="s">
        <v>15</v>
      </c>
      <c r="H278" s="1">
        <v>830</v>
      </c>
      <c r="I278" s="1">
        <v>2727759.38</v>
      </c>
    </row>
    <row r="279" spans="1:9" ht="14.65" hidden="1" customHeight="1" x14ac:dyDescent="0.25">
      <c r="A279">
        <v>201030401003</v>
      </c>
      <c r="B279" t="s">
        <v>11</v>
      </c>
      <c r="C279" t="s">
        <v>21</v>
      </c>
      <c r="D279">
        <v>45551</v>
      </c>
      <c r="E279" s="7">
        <v>44141</v>
      </c>
      <c r="F279" t="s">
        <v>891</v>
      </c>
      <c r="G279" t="s">
        <v>15</v>
      </c>
      <c r="H279" s="1">
        <v>780</v>
      </c>
      <c r="I279" s="1">
        <v>2745329.74</v>
      </c>
    </row>
    <row r="280" spans="1:9" ht="14.65" hidden="1" customHeight="1" x14ac:dyDescent="0.25">
      <c r="A280">
        <v>201030401003</v>
      </c>
      <c r="B280" t="s">
        <v>11</v>
      </c>
      <c r="C280" t="s">
        <v>21</v>
      </c>
      <c r="D280">
        <v>45552</v>
      </c>
      <c r="E280" s="7">
        <v>44141</v>
      </c>
      <c r="F280" t="s">
        <v>906</v>
      </c>
      <c r="G280" t="s">
        <v>15</v>
      </c>
      <c r="H280" s="1">
        <v>1140</v>
      </c>
      <c r="I280" s="1">
        <v>2736131.9</v>
      </c>
    </row>
    <row r="281" spans="1:9" ht="14.65" hidden="1" customHeight="1" x14ac:dyDescent="0.25">
      <c r="A281">
        <v>201030401003</v>
      </c>
      <c r="B281" t="s">
        <v>11</v>
      </c>
      <c r="C281" t="s">
        <v>21</v>
      </c>
      <c r="D281">
        <v>45672</v>
      </c>
      <c r="E281" s="7">
        <v>44151</v>
      </c>
      <c r="F281" t="s">
        <v>935</v>
      </c>
      <c r="G281" t="s">
        <v>15</v>
      </c>
      <c r="H281" s="1">
        <v>1430.8</v>
      </c>
      <c r="I281" s="1">
        <v>2717504.11</v>
      </c>
    </row>
    <row r="282" spans="1:9" ht="14.65" hidden="1" customHeight="1" x14ac:dyDescent="0.25">
      <c r="A282">
        <v>201030401003</v>
      </c>
      <c r="B282" t="s">
        <v>11</v>
      </c>
      <c r="C282" t="s">
        <v>23</v>
      </c>
      <c r="D282">
        <v>7893</v>
      </c>
      <c r="E282" s="7">
        <v>43999</v>
      </c>
      <c r="F282" t="s">
        <v>576</v>
      </c>
      <c r="G282" t="s">
        <v>16</v>
      </c>
      <c r="H282" s="1">
        <v>-45</v>
      </c>
      <c r="I282" s="1">
        <v>2146694.9</v>
      </c>
    </row>
    <row r="283" spans="1:9" ht="14.65" hidden="1" customHeight="1" x14ac:dyDescent="0.25">
      <c r="A283">
        <v>201030401003</v>
      </c>
      <c r="B283" t="s">
        <v>11</v>
      </c>
      <c r="C283" t="s">
        <v>21</v>
      </c>
      <c r="D283">
        <v>45596</v>
      </c>
      <c r="E283" s="7">
        <v>44145</v>
      </c>
      <c r="F283" t="s">
        <v>918</v>
      </c>
      <c r="G283" t="s">
        <v>15</v>
      </c>
      <c r="H283" s="1">
        <v>309.45999999999998</v>
      </c>
      <c r="I283" s="1">
        <v>2727366.27</v>
      </c>
    </row>
    <row r="284" spans="1:9" ht="14.65" hidden="1" customHeight="1" x14ac:dyDescent="0.25">
      <c r="A284">
        <v>201030401003</v>
      </c>
      <c r="B284" t="s">
        <v>11</v>
      </c>
      <c r="C284" t="s">
        <v>21</v>
      </c>
      <c r="D284">
        <v>45732</v>
      </c>
      <c r="E284" s="7">
        <v>44158</v>
      </c>
      <c r="F284" t="s">
        <v>942</v>
      </c>
      <c r="G284" t="s">
        <v>15</v>
      </c>
      <c r="H284" s="1">
        <v>149.43</v>
      </c>
      <c r="I284" s="1">
        <v>2740810.03</v>
      </c>
    </row>
    <row r="285" spans="1:9" ht="14.65" hidden="1" customHeight="1" x14ac:dyDescent="0.25">
      <c r="A285">
        <v>201030401003</v>
      </c>
      <c r="B285" t="s">
        <v>11</v>
      </c>
      <c r="C285" t="s">
        <v>21</v>
      </c>
      <c r="D285">
        <v>45732</v>
      </c>
      <c r="E285" s="7">
        <v>44158</v>
      </c>
      <c r="F285" t="s">
        <v>942</v>
      </c>
      <c r="G285" t="s">
        <v>15</v>
      </c>
      <c r="H285" s="1">
        <v>130.57</v>
      </c>
      <c r="I285" s="1">
        <v>2740679.46</v>
      </c>
    </row>
    <row r="286" spans="1:9" ht="14.65" hidden="1" customHeight="1" x14ac:dyDescent="0.25">
      <c r="A286">
        <v>201030401003</v>
      </c>
      <c r="B286" t="s">
        <v>11</v>
      </c>
      <c r="C286" t="s">
        <v>23</v>
      </c>
      <c r="D286">
        <v>7872</v>
      </c>
      <c r="E286" s="7">
        <v>43977</v>
      </c>
      <c r="F286" t="s">
        <v>533</v>
      </c>
      <c r="G286" t="s">
        <v>16</v>
      </c>
      <c r="H286" s="1">
        <v>-90</v>
      </c>
      <c r="I286" s="1">
        <v>1686765.32</v>
      </c>
    </row>
    <row r="287" spans="1:9" ht="14.65" hidden="1" customHeight="1" x14ac:dyDescent="0.25">
      <c r="A287">
        <v>201030401003</v>
      </c>
      <c r="B287" t="s">
        <v>11</v>
      </c>
      <c r="C287" t="s">
        <v>69</v>
      </c>
      <c r="D287">
        <v>200502</v>
      </c>
      <c r="E287" s="7">
        <v>43982</v>
      </c>
      <c r="F287" t="s">
        <v>555</v>
      </c>
      <c r="G287" t="s">
        <v>16</v>
      </c>
      <c r="H287" s="1">
        <v>-321.33</v>
      </c>
      <c r="I287" s="1">
        <v>1890911.9</v>
      </c>
    </row>
    <row r="288" spans="1:9" ht="14.65" hidden="1" customHeight="1" x14ac:dyDescent="0.25">
      <c r="A288">
        <v>201030401003</v>
      </c>
      <c r="B288" t="s">
        <v>11</v>
      </c>
      <c r="C288" t="s">
        <v>69</v>
      </c>
      <c r="D288">
        <v>200502</v>
      </c>
      <c r="E288" s="7">
        <v>43982</v>
      </c>
      <c r="F288" t="s">
        <v>556</v>
      </c>
      <c r="G288" t="s">
        <v>16</v>
      </c>
      <c r="H288" s="1">
        <v>-204</v>
      </c>
      <c r="I288" s="1">
        <v>1891115.9</v>
      </c>
    </row>
    <row r="289" spans="1:9" ht="14.65" hidden="1" customHeight="1" x14ac:dyDescent="0.25">
      <c r="A289">
        <v>201030401003</v>
      </c>
      <c r="B289" t="s">
        <v>11</v>
      </c>
      <c r="C289" t="s">
        <v>69</v>
      </c>
      <c r="D289">
        <v>200502</v>
      </c>
      <c r="E289" s="7">
        <v>43982</v>
      </c>
      <c r="F289" t="s">
        <v>557</v>
      </c>
      <c r="G289" t="s">
        <v>16</v>
      </c>
      <c r="H289" s="1">
        <v>-5.38</v>
      </c>
      <c r="I289" s="1">
        <v>1891121.28</v>
      </c>
    </row>
    <row r="290" spans="1:9" ht="14.65" hidden="1" customHeight="1" x14ac:dyDescent="0.25">
      <c r="A290">
        <v>201030401003</v>
      </c>
      <c r="B290" t="s">
        <v>11</v>
      </c>
      <c r="C290" t="s">
        <v>21</v>
      </c>
      <c r="D290">
        <v>45600</v>
      </c>
      <c r="E290" s="7">
        <v>44145</v>
      </c>
      <c r="F290" t="s">
        <v>919</v>
      </c>
      <c r="G290" t="s">
        <v>15</v>
      </c>
      <c r="H290" s="1">
        <v>760</v>
      </c>
      <c r="I290" s="1">
        <v>2726606.27</v>
      </c>
    </row>
    <row r="291" spans="1:9" ht="14.65" hidden="1" customHeight="1" x14ac:dyDescent="0.25">
      <c r="A291">
        <v>201030401003</v>
      </c>
      <c r="B291" t="s">
        <v>11</v>
      </c>
      <c r="C291" t="s">
        <v>21</v>
      </c>
      <c r="D291">
        <v>45628</v>
      </c>
      <c r="E291" s="7">
        <v>44146</v>
      </c>
      <c r="F291" t="s">
        <v>921</v>
      </c>
      <c r="G291" t="s">
        <v>15</v>
      </c>
      <c r="H291" s="1">
        <v>315</v>
      </c>
      <c r="I291" s="1">
        <v>2726036.02</v>
      </c>
    </row>
    <row r="292" spans="1:9" ht="14.65" hidden="1" customHeight="1" x14ac:dyDescent="0.25">
      <c r="A292">
        <v>201030401003</v>
      </c>
      <c r="B292" t="s">
        <v>11</v>
      </c>
      <c r="C292" t="s">
        <v>21</v>
      </c>
      <c r="D292">
        <v>45546</v>
      </c>
      <c r="E292" s="7">
        <v>44141</v>
      </c>
      <c r="F292" t="s">
        <v>905</v>
      </c>
      <c r="G292" t="s">
        <v>15</v>
      </c>
      <c r="H292" s="1">
        <v>1279.8</v>
      </c>
      <c r="I292" s="1">
        <v>2737271.9</v>
      </c>
    </row>
    <row r="293" spans="1:9" ht="14.65" hidden="1" customHeight="1" x14ac:dyDescent="0.25">
      <c r="A293">
        <v>201030401003</v>
      </c>
      <c r="B293" t="s">
        <v>11</v>
      </c>
      <c r="C293" t="s">
        <v>23</v>
      </c>
      <c r="D293">
        <v>8325</v>
      </c>
      <c r="E293" s="7">
        <v>44074</v>
      </c>
      <c r="F293" t="s">
        <v>747</v>
      </c>
      <c r="G293" t="s">
        <v>16</v>
      </c>
      <c r="H293" s="1">
        <v>-27415.83</v>
      </c>
      <c r="I293" s="1">
        <v>3166670.27</v>
      </c>
    </row>
    <row r="294" spans="1:9" ht="14.65" hidden="1" customHeight="1" x14ac:dyDescent="0.25">
      <c r="A294">
        <v>201030401003</v>
      </c>
      <c r="B294" t="s">
        <v>11</v>
      </c>
      <c r="C294" t="s">
        <v>23</v>
      </c>
      <c r="D294">
        <v>7790</v>
      </c>
      <c r="E294" s="7">
        <v>43880</v>
      </c>
      <c r="F294" t="s">
        <v>434</v>
      </c>
      <c r="G294" t="s">
        <v>16</v>
      </c>
      <c r="H294" s="1">
        <v>-27501.67</v>
      </c>
      <c r="I294" s="1">
        <v>1434075.03</v>
      </c>
    </row>
    <row r="295" spans="1:9" ht="14.65" hidden="1" customHeight="1" x14ac:dyDescent="0.25">
      <c r="A295">
        <v>201030401003</v>
      </c>
      <c r="B295" t="s">
        <v>11</v>
      </c>
      <c r="C295" t="s">
        <v>23</v>
      </c>
      <c r="D295">
        <v>7592</v>
      </c>
      <c r="E295" s="7">
        <v>43838</v>
      </c>
      <c r="F295" t="s">
        <v>367</v>
      </c>
      <c r="G295" t="s">
        <v>16</v>
      </c>
      <c r="H295" s="1">
        <v>-42144.18</v>
      </c>
      <c r="I295" s="1">
        <v>1362205.03</v>
      </c>
    </row>
    <row r="296" spans="1:9" ht="14.65" hidden="1" customHeight="1" x14ac:dyDescent="0.25">
      <c r="A296">
        <v>201030401003</v>
      </c>
      <c r="B296" t="s">
        <v>11</v>
      </c>
      <c r="C296" t="s">
        <v>21</v>
      </c>
      <c r="D296">
        <v>46080</v>
      </c>
      <c r="E296" s="7">
        <v>44175</v>
      </c>
      <c r="F296" t="s">
        <v>975</v>
      </c>
      <c r="G296" t="s">
        <v>15</v>
      </c>
      <c r="H296" s="1">
        <v>1531.6</v>
      </c>
      <c r="I296" s="1">
        <v>2831533.27</v>
      </c>
    </row>
    <row r="297" spans="1:9" ht="14.65" hidden="1" customHeight="1" x14ac:dyDescent="0.25">
      <c r="A297">
        <v>201030401003</v>
      </c>
      <c r="B297" t="s">
        <v>11</v>
      </c>
      <c r="C297" t="s">
        <v>23</v>
      </c>
      <c r="D297">
        <v>7861</v>
      </c>
      <c r="E297" s="7">
        <v>43946</v>
      </c>
      <c r="F297" t="s">
        <v>496</v>
      </c>
      <c r="G297" t="s">
        <v>15</v>
      </c>
      <c r="H297" s="1">
        <v>10367.39</v>
      </c>
      <c r="I297" s="1">
        <v>1611488.3</v>
      </c>
    </row>
    <row r="298" spans="1:9" ht="14.65" hidden="1" customHeight="1" x14ac:dyDescent="0.25">
      <c r="A298">
        <v>201030401003</v>
      </c>
      <c r="B298" t="s">
        <v>11</v>
      </c>
      <c r="C298" t="s">
        <v>23</v>
      </c>
      <c r="D298">
        <v>7861</v>
      </c>
      <c r="E298" s="7">
        <v>43946</v>
      </c>
      <c r="F298" t="s">
        <v>496</v>
      </c>
      <c r="G298" t="s">
        <v>16</v>
      </c>
      <c r="H298" s="1">
        <v>-13921.82</v>
      </c>
      <c r="I298" s="1">
        <v>1625410.12</v>
      </c>
    </row>
    <row r="299" spans="1:9" ht="14.65" hidden="1" customHeight="1" x14ac:dyDescent="0.25">
      <c r="A299">
        <v>201030401003</v>
      </c>
      <c r="B299" t="s">
        <v>11</v>
      </c>
      <c r="C299" t="s">
        <v>21</v>
      </c>
      <c r="D299">
        <v>46107</v>
      </c>
      <c r="E299" s="7">
        <v>44176</v>
      </c>
      <c r="F299" t="s">
        <v>979</v>
      </c>
      <c r="G299" t="s">
        <v>15</v>
      </c>
      <c r="H299" s="1">
        <v>236</v>
      </c>
      <c r="I299" s="1">
        <v>2828802.27</v>
      </c>
    </row>
    <row r="300" spans="1:9" ht="14.65" hidden="1" customHeight="1" x14ac:dyDescent="0.25">
      <c r="A300">
        <v>201030401003</v>
      </c>
      <c r="B300" t="s">
        <v>11</v>
      </c>
      <c r="C300" t="s">
        <v>23</v>
      </c>
      <c r="D300">
        <v>7657</v>
      </c>
      <c r="E300" s="7">
        <v>43852</v>
      </c>
      <c r="F300" t="s">
        <v>377</v>
      </c>
      <c r="G300" t="s">
        <v>16</v>
      </c>
      <c r="H300" s="1">
        <v>-2119.67</v>
      </c>
      <c r="I300" s="1">
        <v>1358510.33</v>
      </c>
    </row>
    <row r="301" spans="1:9" ht="14.65" hidden="1" customHeight="1" x14ac:dyDescent="0.25">
      <c r="A301">
        <v>201030401003</v>
      </c>
      <c r="B301" t="s">
        <v>11</v>
      </c>
      <c r="C301" t="s">
        <v>21</v>
      </c>
      <c r="D301">
        <v>46274</v>
      </c>
      <c r="E301" s="7">
        <v>44188</v>
      </c>
      <c r="F301" t="s">
        <v>987</v>
      </c>
      <c r="G301" t="s">
        <v>15</v>
      </c>
      <c r="H301" s="1">
        <v>825</v>
      </c>
      <c r="I301" s="1">
        <v>2890099.53</v>
      </c>
    </row>
    <row r="302" spans="1:9" ht="14.65" hidden="1" customHeight="1" x14ac:dyDescent="0.25">
      <c r="A302">
        <v>201030401003</v>
      </c>
      <c r="B302" t="s">
        <v>11</v>
      </c>
      <c r="C302" t="s">
        <v>23</v>
      </c>
      <c r="D302">
        <v>7897</v>
      </c>
      <c r="E302" s="7">
        <v>43983</v>
      </c>
      <c r="F302" t="s">
        <v>561</v>
      </c>
      <c r="G302" t="s">
        <v>16</v>
      </c>
      <c r="H302" s="1">
        <v>-40000</v>
      </c>
      <c r="I302" s="1">
        <v>1930831.28</v>
      </c>
    </row>
    <row r="303" spans="1:9" ht="14.65" hidden="1" customHeight="1" x14ac:dyDescent="0.25">
      <c r="A303">
        <v>201030401003</v>
      </c>
      <c r="B303" t="s">
        <v>11</v>
      </c>
      <c r="C303" t="s">
        <v>21</v>
      </c>
      <c r="D303">
        <v>46079</v>
      </c>
      <c r="E303" s="7">
        <v>44175</v>
      </c>
      <c r="F303" t="s">
        <v>974</v>
      </c>
      <c r="G303" t="s">
        <v>15</v>
      </c>
      <c r="H303" s="1">
        <v>1979.46</v>
      </c>
      <c r="I303" s="1">
        <v>2833064.87</v>
      </c>
    </row>
    <row r="304" spans="1:9" ht="14.65" hidden="1" customHeight="1" x14ac:dyDescent="0.25">
      <c r="A304">
        <v>201030401003</v>
      </c>
      <c r="B304" t="s">
        <v>11</v>
      </c>
      <c r="C304" t="s">
        <v>21</v>
      </c>
      <c r="D304">
        <v>46001</v>
      </c>
      <c r="E304" s="7">
        <v>44169</v>
      </c>
      <c r="F304" t="s">
        <v>966</v>
      </c>
      <c r="G304" t="s">
        <v>15</v>
      </c>
      <c r="H304" s="1">
        <v>271.64999999999998</v>
      </c>
      <c r="I304" s="1">
        <v>2771433.1</v>
      </c>
    </row>
    <row r="305" spans="1:9" ht="14.65" hidden="1" customHeight="1" x14ac:dyDescent="0.25">
      <c r="A305">
        <v>201030401003</v>
      </c>
      <c r="B305" t="s">
        <v>11</v>
      </c>
      <c r="C305" t="s">
        <v>21</v>
      </c>
      <c r="D305">
        <v>46000</v>
      </c>
      <c r="E305" s="7">
        <v>44169</v>
      </c>
      <c r="F305" t="s">
        <v>965</v>
      </c>
      <c r="G305" t="s">
        <v>15</v>
      </c>
      <c r="H305" s="1">
        <v>600</v>
      </c>
      <c r="I305" s="1">
        <v>2779704.75</v>
      </c>
    </row>
    <row r="306" spans="1:9" ht="14.65" hidden="1" customHeight="1" x14ac:dyDescent="0.25">
      <c r="A306">
        <v>201030401003</v>
      </c>
      <c r="B306" t="s">
        <v>11</v>
      </c>
      <c r="C306" t="s">
        <v>69</v>
      </c>
      <c r="D306">
        <v>200601</v>
      </c>
      <c r="E306" s="7">
        <v>43997</v>
      </c>
      <c r="F306" t="s">
        <v>574</v>
      </c>
      <c r="G306" t="s">
        <v>16</v>
      </c>
      <c r="H306" s="1">
        <v>-4</v>
      </c>
      <c r="I306" s="1">
        <v>2065142.6</v>
      </c>
    </row>
    <row r="307" spans="1:9" ht="14.65" hidden="1" customHeight="1" x14ac:dyDescent="0.25">
      <c r="A307">
        <v>201030401003</v>
      </c>
      <c r="B307" t="s">
        <v>11</v>
      </c>
      <c r="C307" t="s">
        <v>406</v>
      </c>
      <c r="D307">
        <v>87901</v>
      </c>
      <c r="E307" s="7">
        <v>43999</v>
      </c>
      <c r="F307" t="s">
        <v>575</v>
      </c>
      <c r="G307" t="s">
        <v>16</v>
      </c>
      <c r="H307" s="1">
        <v>-8049.72</v>
      </c>
      <c r="I307" s="1">
        <v>2073192.32</v>
      </c>
    </row>
    <row r="308" spans="1:9" ht="14.65" hidden="1" customHeight="1" x14ac:dyDescent="0.25">
      <c r="A308">
        <v>201030401003</v>
      </c>
      <c r="B308" t="s">
        <v>11</v>
      </c>
      <c r="C308" t="s">
        <v>406</v>
      </c>
      <c r="D308">
        <v>87901</v>
      </c>
      <c r="E308" s="7">
        <v>43999</v>
      </c>
      <c r="F308" t="s">
        <v>575</v>
      </c>
      <c r="G308" t="s">
        <v>16</v>
      </c>
      <c r="H308" s="1">
        <v>-18756.78</v>
      </c>
      <c r="I308" s="1">
        <v>2091949.1</v>
      </c>
    </row>
    <row r="309" spans="1:9" ht="14.65" hidden="1" customHeight="1" x14ac:dyDescent="0.25">
      <c r="A309">
        <v>201030401003</v>
      </c>
      <c r="B309" t="s">
        <v>11</v>
      </c>
      <c r="C309" t="s">
        <v>406</v>
      </c>
      <c r="D309">
        <v>87901</v>
      </c>
      <c r="E309" s="7">
        <v>43999</v>
      </c>
      <c r="F309" t="s">
        <v>575</v>
      </c>
      <c r="G309" t="s">
        <v>16</v>
      </c>
      <c r="H309" s="1">
        <v>-27050.240000000002</v>
      </c>
      <c r="I309" s="1">
        <v>2118999.34</v>
      </c>
    </row>
    <row r="310" spans="1:9" ht="14.65" hidden="1" customHeight="1" x14ac:dyDescent="0.25">
      <c r="A310">
        <v>201030401003</v>
      </c>
      <c r="B310" t="s">
        <v>11</v>
      </c>
      <c r="C310" t="s">
        <v>406</v>
      </c>
      <c r="D310">
        <v>87901</v>
      </c>
      <c r="E310" s="7">
        <v>43999</v>
      </c>
      <c r="F310" t="s">
        <v>575</v>
      </c>
      <c r="G310" t="s">
        <v>16</v>
      </c>
      <c r="H310" s="1">
        <v>-27650.560000000001</v>
      </c>
      <c r="I310" s="1">
        <v>2146649.9</v>
      </c>
    </row>
    <row r="311" spans="1:9" ht="14.65" hidden="1" customHeight="1" x14ac:dyDescent="0.25">
      <c r="A311">
        <v>201030401003</v>
      </c>
      <c r="B311" t="s">
        <v>11</v>
      </c>
      <c r="C311" t="s">
        <v>23</v>
      </c>
      <c r="D311">
        <v>7879</v>
      </c>
      <c r="E311" s="7">
        <v>43982</v>
      </c>
      <c r="F311" t="s">
        <v>551</v>
      </c>
      <c r="G311" t="s">
        <v>16</v>
      </c>
      <c r="H311" s="1">
        <v>-8037.17</v>
      </c>
      <c r="I311" s="1">
        <v>1748896.83</v>
      </c>
    </row>
    <row r="312" spans="1:9" ht="14.65" hidden="1" customHeight="1" x14ac:dyDescent="0.25">
      <c r="A312">
        <v>201030401003</v>
      </c>
      <c r="B312" t="s">
        <v>11</v>
      </c>
      <c r="C312" t="s">
        <v>122</v>
      </c>
      <c r="D312">
        <v>4693</v>
      </c>
      <c r="E312" s="7">
        <v>44000</v>
      </c>
      <c r="F312" t="s">
        <v>577</v>
      </c>
      <c r="G312" t="s">
        <v>16</v>
      </c>
      <c r="H312" s="1">
        <v>-19.8</v>
      </c>
      <c r="I312" s="1">
        <v>2146714.7000000002</v>
      </c>
    </row>
    <row r="313" spans="1:9" ht="14.65" hidden="1" customHeight="1" x14ac:dyDescent="0.25">
      <c r="A313">
        <v>201030401003</v>
      </c>
      <c r="B313" t="s">
        <v>11</v>
      </c>
      <c r="C313" t="s">
        <v>23</v>
      </c>
      <c r="D313">
        <v>7950</v>
      </c>
      <c r="E313" s="7">
        <v>44039</v>
      </c>
      <c r="F313" t="s">
        <v>641</v>
      </c>
      <c r="G313" t="s">
        <v>16</v>
      </c>
      <c r="H313" s="1">
        <v>-27365.84</v>
      </c>
      <c r="I313" s="1">
        <v>2522102.42</v>
      </c>
    </row>
    <row r="314" spans="1:9" ht="14.65" hidden="1" customHeight="1" x14ac:dyDescent="0.25">
      <c r="A314">
        <v>201030401003</v>
      </c>
      <c r="B314" t="s">
        <v>11</v>
      </c>
      <c r="C314" t="s">
        <v>23</v>
      </c>
      <c r="D314">
        <v>7899</v>
      </c>
      <c r="E314" s="7">
        <v>43993</v>
      </c>
      <c r="F314" t="s">
        <v>570</v>
      </c>
      <c r="G314" t="s">
        <v>16</v>
      </c>
      <c r="H314" s="1">
        <v>-33157.339999999997</v>
      </c>
      <c r="I314" s="1">
        <v>2067107.12</v>
      </c>
    </row>
    <row r="315" spans="1:9" ht="14.65" hidden="1" customHeight="1" x14ac:dyDescent="0.25">
      <c r="A315">
        <v>201030401003</v>
      </c>
      <c r="B315" t="s">
        <v>11</v>
      </c>
      <c r="C315" t="s">
        <v>23</v>
      </c>
      <c r="D315">
        <v>7849</v>
      </c>
      <c r="E315" s="7">
        <v>43948</v>
      </c>
      <c r="F315" t="s">
        <v>497</v>
      </c>
      <c r="G315" t="s">
        <v>16</v>
      </c>
      <c r="H315" s="1">
        <v>-23105.95</v>
      </c>
      <c r="I315" s="1">
        <v>1648516.07</v>
      </c>
    </row>
    <row r="316" spans="1:9" ht="14.65" hidden="1" customHeight="1" x14ac:dyDescent="0.25">
      <c r="A316">
        <v>201030401003</v>
      </c>
      <c r="B316" t="s">
        <v>11</v>
      </c>
      <c r="C316" t="s">
        <v>21</v>
      </c>
      <c r="D316">
        <v>46093</v>
      </c>
      <c r="E316" s="7">
        <v>44175</v>
      </c>
      <c r="F316" t="s">
        <v>977</v>
      </c>
      <c r="G316" t="s">
        <v>15</v>
      </c>
      <c r="H316" s="1">
        <v>50</v>
      </c>
      <c r="I316" s="1">
        <v>2829053.27</v>
      </c>
    </row>
    <row r="317" spans="1:9" ht="14.65" hidden="1" customHeight="1" x14ac:dyDescent="0.25">
      <c r="A317">
        <v>201030401003</v>
      </c>
      <c r="B317" t="s">
        <v>11</v>
      </c>
      <c r="C317" t="s">
        <v>21</v>
      </c>
      <c r="D317">
        <v>46103</v>
      </c>
      <c r="E317" s="7">
        <v>44176</v>
      </c>
      <c r="F317" t="s">
        <v>980</v>
      </c>
      <c r="G317" t="s">
        <v>15</v>
      </c>
      <c r="H317" s="1">
        <v>62.4</v>
      </c>
      <c r="I317" s="1">
        <v>2828739.87</v>
      </c>
    </row>
    <row r="318" spans="1:9" ht="14.65" hidden="1" customHeight="1" x14ac:dyDescent="0.25">
      <c r="A318">
        <v>201030401003</v>
      </c>
      <c r="B318" t="s">
        <v>11</v>
      </c>
      <c r="C318" t="s">
        <v>406</v>
      </c>
      <c r="D318">
        <v>89413</v>
      </c>
      <c r="E318" s="7">
        <v>44008</v>
      </c>
      <c r="F318" t="s">
        <v>582</v>
      </c>
      <c r="G318" t="s">
        <v>16</v>
      </c>
      <c r="H318" s="1">
        <v>-5424</v>
      </c>
      <c r="I318" s="1">
        <v>2193555.83</v>
      </c>
    </row>
    <row r="319" spans="1:9" ht="14.65" hidden="1" customHeight="1" x14ac:dyDescent="0.25">
      <c r="A319">
        <v>201030401003</v>
      </c>
      <c r="B319" t="s">
        <v>11</v>
      </c>
      <c r="C319" t="s">
        <v>406</v>
      </c>
      <c r="D319">
        <v>89413</v>
      </c>
      <c r="E319" s="7">
        <v>44008</v>
      </c>
      <c r="F319" t="s">
        <v>582</v>
      </c>
      <c r="G319" t="s">
        <v>16</v>
      </c>
      <c r="H319" s="1">
        <v>-6005.46</v>
      </c>
      <c r="I319" s="1">
        <v>2199561.29</v>
      </c>
    </row>
    <row r="320" spans="1:9" ht="14.65" hidden="1" customHeight="1" x14ac:dyDescent="0.25">
      <c r="A320">
        <v>201030401003</v>
      </c>
      <c r="B320" t="s">
        <v>11</v>
      </c>
      <c r="C320" t="s">
        <v>406</v>
      </c>
      <c r="D320">
        <v>89413</v>
      </c>
      <c r="E320" s="7">
        <v>44008</v>
      </c>
      <c r="F320" t="s">
        <v>582</v>
      </c>
      <c r="G320" t="s">
        <v>16</v>
      </c>
      <c r="H320" s="1">
        <v>-4607.38</v>
      </c>
      <c r="I320" s="1">
        <v>2204168.67</v>
      </c>
    </row>
    <row r="321" spans="1:9" ht="14.65" hidden="1" customHeight="1" x14ac:dyDescent="0.25">
      <c r="A321">
        <v>201030401003</v>
      </c>
      <c r="B321" t="s">
        <v>11</v>
      </c>
      <c r="C321" t="s">
        <v>406</v>
      </c>
      <c r="D321">
        <v>89413</v>
      </c>
      <c r="E321" s="7">
        <v>44008</v>
      </c>
      <c r="F321" t="s">
        <v>582</v>
      </c>
      <c r="G321" t="s">
        <v>16</v>
      </c>
      <c r="H321" s="1">
        <v>-3107.09</v>
      </c>
      <c r="I321" s="1">
        <v>2207275.7599999998</v>
      </c>
    </row>
    <row r="322" spans="1:9" ht="14.65" hidden="1" customHeight="1" x14ac:dyDescent="0.25">
      <c r="A322">
        <v>201030401003</v>
      </c>
      <c r="B322" t="s">
        <v>11</v>
      </c>
      <c r="C322" t="s">
        <v>406</v>
      </c>
      <c r="D322">
        <v>89413</v>
      </c>
      <c r="E322" s="7">
        <v>44008</v>
      </c>
      <c r="F322" t="s">
        <v>582</v>
      </c>
      <c r="G322" t="s">
        <v>16</v>
      </c>
      <c r="H322" s="1">
        <v>-2791.15</v>
      </c>
      <c r="I322" s="1">
        <v>2210066.91</v>
      </c>
    </row>
    <row r="323" spans="1:9" ht="14.65" hidden="1" customHeight="1" x14ac:dyDescent="0.25">
      <c r="A323">
        <v>201030401003</v>
      </c>
      <c r="B323" t="s">
        <v>11</v>
      </c>
      <c r="C323" t="s">
        <v>406</v>
      </c>
      <c r="D323">
        <v>89413</v>
      </c>
      <c r="E323" s="7">
        <v>44008</v>
      </c>
      <c r="F323" t="s">
        <v>582</v>
      </c>
      <c r="G323" t="s">
        <v>16</v>
      </c>
      <c r="H323" s="1">
        <v>-11587.06</v>
      </c>
      <c r="I323" s="1">
        <v>2221653.9700000002</v>
      </c>
    </row>
    <row r="324" spans="1:9" ht="14.65" hidden="1" customHeight="1" x14ac:dyDescent="0.25">
      <c r="A324">
        <v>201030401003</v>
      </c>
      <c r="B324" t="s">
        <v>11</v>
      </c>
      <c r="C324" t="s">
        <v>406</v>
      </c>
      <c r="D324">
        <v>89413</v>
      </c>
      <c r="E324" s="7">
        <v>44008</v>
      </c>
      <c r="F324" t="s">
        <v>582</v>
      </c>
      <c r="G324" t="s">
        <v>16</v>
      </c>
      <c r="H324" s="1">
        <v>-5644.08</v>
      </c>
      <c r="I324" s="1">
        <v>2227298.0499999998</v>
      </c>
    </row>
    <row r="325" spans="1:9" ht="14.65" hidden="1" customHeight="1" x14ac:dyDescent="0.25">
      <c r="A325">
        <v>201030401003</v>
      </c>
      <c r="B325" t="s">
        <v>11</v>
      </c>
      <c r="C325" t="s">
        <v>406</v>
      </c>
      <c r="D325">
        <v>89413</v>
      </c>
      <c r="E325" s="7">
        <v>44008</v>
      </c>
      <c r="F325" t="s">
        <v>582</v>
      </c>
      <c r="G325" t="s">
        <v>16</v>
      </c>
      <c r="H325" s="1">
        <v>-7282.1</v>
      </c>
      <c r="I325" s="1">
        <v>2234580.15</v>
      </c>
    </row>
    <row r="326" spans="1:9" ht="14.65" hidden="1" customHeight="1" x14ac:dyDescent="0.25">
      <c r="A326">
        <v>201030401003</v>
      </c>
      <c r="B326" t="s">
        <v>11</v>
      </c>
      <c r="C326" t="s">
        <v>406</v>
      </c>
      <c r="D326">
        <v>89413</v>
      </c>
      <c r="E326" s="7">
        <v>44008</v>
      </c>
      <c r="F326" t="s">
        <v>582</v>
      </c>
      <c r="G326" t="s">
        <v>16</v>
      </c>
      <c r="H326" s="1">
        <v>-15210.5</v>
      </c>
      <c r="I326" s="1">
        <v>2249790.65</v>
      </c>
    </row>
    <row r="327" spans="1:9" ht="14.65" hidden="1" customHeight="1" x14ac:dyDescent="0.25">
      <c r="A327">
        <v>201030401003</v>
      </c>
      <c r="B327" t="s">
        <v>11</v>
      </c>
      <c r="C327" t="s">
        <v>406</v>
      </c>
      <c r="D327">
        <v>89413</v>
      </c>
      <c r="E327" s="7">
        <v>44008</v>
      </c>
      <c r="F327" t="s">
        <v>582</v>
      </c>
      <c r="G327" t="s">
        <v>16</v>
      </c>
      <c r="H327" s="1">
        <v>-5029.84</v>
      </c>
      <c r="I327" s="1">
        <v>2254820.4900000002</v>
      </c>
    </row>
    <row r="328" spans="1:9" ht="14.65" hidden="1" customHeight="1" x14ac:dyDescent="0.25">
      <c r="A328">
        <v>201030401003</v>
      </c>
      <c r="B328" t="s">
        <v>11</v>
      </c>
      <c r="C328" t="s">
        <v>406</v>
      </c>
      <c r="D328">
        <v>89413</v>
      </c>
      <c r="E328" s="7">
        <v>44008</v>
      </c>
      <c r="F328" t="s">
        <v>582</v>
      </c>
      <c r="G328" t="s">
        <v>16</v>
      </c>
      <c r="H328" s="1">
        <v>-5049.7</v>
      </c>
      <c r="I328" s="1">
        <v>2259870.19</v>
      </c>
    </row>
    <row r="329" spans="1:9" ht="14.65" hidden="1" customHeight="1" x14ac:dyDescent="0.25">
      <c r="A329">
        <v>201030401003</v>
      </c>
      <c r="B329" t="s">
        <v>11</v>
      </c>
      <c r="C329" t="s">
        <v>406</v>
      </c>
      <c r="D329">
        <v>89413</v>
      </c>
      <c r="E329" s="7">
        <v>44008</v>
      </c>
      <c r="F329" t="s">
        <v>582</v>
      </c>
      <c r="G329" t="s">
        <v>16</v>
      </c>
      <c r="H329" s="1">
        <v>-5241.08</v>
      </c>
      <c r="I329" s="1">
        <v>2265111.27</v>
      </c>
    </row>
    <row r="330" spans="1:9" ht="14.65" hidden="1" customHeight="1" x14ac:dyDescent="0.25">
      <c r="A330">
        <v>201030401003</v>
      </c>
      <c r="B330" t="s">
        <v>11</v>
      </c>
      <c r="C330" t="s">
        <v>409</v>
      </c>
      <c r="D330">
        <v>125119</v>
      </c>
      <c r="E330" s="7">
        <v>44008</v>
      </c>
      <c r="F330" t="s">
        <v>583</v>
      </c>
      <c r="G330" t="s">
        <v>15</v>
      </c>
      <c r="H330" s="1">
        <v>5462.84</v>
      </c>
      <c r="I330" s="1">
        <v>2259648.4300000002</v>
      </c>
    </row>
    <row r="331" spans="1:9" ht="14.65" hidden="1" customHeight="1" x14ac:dyDescent="0.25">
      <c r="A331">
        <v>201030401003</v>
      </c>
      <c r="B331" t="s">
        <v>11</v>
      </c>
      <c r="C331" t="s">
        <v>409</v>
      </c>
      <c r="D331">
        <v>125119</v>
      </c>
      <c r="E331" s="7">
        <v>44008</v>
      </c>
      <c r="F331" t="s">
        <v>583</v>
      </c>
      <c r="G331" t="s">
        <v>15</v>
      </c>
      <c r="H331" s="1">
        <v>5646.29</v>
      </c>
      <c r="I331" s="1">
        <v>2254002.14</v>
      </c>
    </row>
    <row r="332" spans="1:9" ht="14.65" hidden="1" customHeight="1" x14ac:dyDescent="0.25">
      <c r="A332">
        <v>201030401003</v>
      </c>
      <c r="B332" t="s">
        <v>11</v>
      </c>
      <c r="C332" t="s">
        <v>409</v>
      </c>
      <c r="D332">
        <v>125119</v>
      </c>
      <c r="E332" s="7">
        <v>44008</v>
      </c>
      <c r="F332" t="s">
        <v>583</v>
      </c>
      <c r="G332" t="s">
        <v>15</v>
      </c>
      <c r="H332" s="1">
        <v>6018.31</v>
      </c>
      <c r="I332" s="1">
        <v>2247983.83</v>
      </c>
    </row>
    <row r="333" spans="1:9" ht="14.65" hidden="1" customHeight="1" x14ac:dyDescent="0.25">
      <c r="A333">
        <v>201030401003</v>
      </c>
      <c r="B333" t="s">
        <v>11</v>
      </c>
      <c r="C333" t="s">
        <v>409</v>
      </c>
      <c r="D333">
        <v>125119</v>
      </c>
      <c r="E333" s="7">
        <v>44008</v>
      </c>
      <c r="F333" t="s">
        <v>583</v>
      </c>
      <c r="G333" t="s">
        <v>15</v>
      </c>
      <c r="H333" s="1">
        <v>7282.13</v>
      </c>
      <c r="I333" s="1">
        <v>2240701.7000000002</v>
      </c>
    </row>
    <row r="334" spans="1:9" ht="14.65" hidden="1" customHeight="1" x14ac:dyDescent="0.25">
      <c r="A334">
        <v>201030401003</v>
      </c>
      <c r="B334" t="s">
        <v>11</v>
      </c>
      <c r="C334" t="s">
        <v>409</v>
      </c>
      <c r="D334">
        <v>125119</v>
      </c>
      <c r="E334" s="7">
        <v>44008</v>
      </c>
      <c r="F334" t="s">
        <v>583</v>
      </c>
      <c r="G334" t="s">
        <v>15</v>
      </c>
      <c r="H334" s="1">
        <v>16497.95</v>
      </c>
      <c r="I334" s="1">
        <v>2224203.75</v>
      </c>
    </row>
    <row r="335" spans="1:9" ht="14.65" hidden="1" customHeight="1" x14ac:dyDescent="0.25">
      <c r="A335">
        <v>201030401003</v>
      </c>
      <c r="B335" t="s">
        <v>11</v>
      </c>
      <c r="C335" t="s">
        <v>409</v>
      </c>
      <c r="D335">
        <v>125119</v>
      </c>
      <c r="E335" s="7">
        <v>44008</v>
      </c>
      <c r="F335" t="s">
        <v>583</v>
      </c>
      <c r="G335" t="s">
        <v>15</v>
      </c>
      <c r="H335" s="1">
        <v>5455.58</v>
      </c>
      <c r="I335" s="1">
        <v>2218748.17</v>
      </c>
    </row>
    <row r="336" spans="1:9" ht="14.65" hidden="1" customHeight="1" x14ac:dyDescent="0.25">
      <c r="A336">
        <v>201030401003</v>
      </c>
      <c r="B336" t="s">
        <v>11</v>
      </c>
      <c r="C336" t="s">
        <v>409</v>
      </c>
      <c r="D336">
        <v>125119</v>
      </c>
      <c r="E336" s="7">
        <v>44008</v>
      </c>
      <c r="F336" t="s">
        <v>583</v>
      </c>
      <c r="G336" t="s">
        <v>15</v>
      </c>
      <c r="H336" s="1">
        <v>5477.12</v>
      </c>
      <c r="I336" s="1">
        <v>2213271.0499999998</v>
      </c>
    </row>
    <row r="337" spans="1:9" ht="14.65" hidden="1" customHeight="1" x14ac:dyDescent="0.25">
      <c r="A337">
        <v>201030401003</v>
      </c>
      <c r="B337" t="s">
        <v>11</v>
      </c>
      <c r="C337" t="s">
        <v>409</v>
      </c>
      <c r="D337">
        <v>125119</v>
      </c>
      <c r="E337" s="7">
        <v>44008</v>
      </c>
      <c r="F337" t="s">
        <v>583</v>
      </c>
      <c r="G337" t="s">
        <v>15</v>
      </c>
      <c r="H337" s="1">
        <v>4944.8</v>
      </c>
      <c r="I337" s="1">
        <v>2208326.25</v>
      </c>
    </row>
    <row r="338" spans="1:9" ht="14.65" hidden="1" customHeight="1" x14ac:dyDescent="0.25">
      <c r="A338">
        <v>201030401003</v>
      </c>
      <c r="B338" t="s">
        <v>11</v>
      </c>
      <c r="C338" t="s">
        <v>409</v>
      </c>
      <c r="D338">
        <v>125119</v>
      </c>
      <c r="E338" s="7">
        <v>44008</v>
      </c>
      <c r="F338" t="s">
        <v>583</v>
      </c>
      <c r="G338" t="s">
        <v>15</v>
      </c>
      <c r="H338" s="1">
        <v>3299.2</v>
      </c>
      <c r="I338" s="1">
        <v>2205027.0499999998</v>
      </c>
    </row>
    <row r="339" spans="1:9" ht="14.65" hidden="1" customHeight="1" x14ac:dyDescent="0.25">
      <c r="A339">
        <v>201030401003</v>
      </c>
      <c r="B339" t="s">
        <v>11</v>
      </c>
      <c r="C339" t="s">
        <v>409</v>
      </c>
      <c r="D339">
        <v>125119</v>
      </c>
      <c r="E339" s="7">
        <v>44008</v>
      </c>
      <c r="F339" t="s">
        <v>583</v>
      </c>
      <c r="G339" t="s">
        <v>15</v>
      </c>
      <c r="H339" s="1">
        <v>5565.12</v>
      </c>
      <c r="I339" s="1">
        <v>2199461.9300000002</v>
      </c>
    </row>
    <row r="340" spans="1:9" ht="14.65" hidden="1" customHeight="1" x14ac:dyDescent="0.25">
      <c r="A340">
        <v>201030401003</v>
      </c>
      <c r="B340" t="s">
        <v>11</v>
      </c>
      <c r="C340" t="s">
        <v>409</v>
      </c>
      <c r="D340">
        <v>125119</v>
      </c>
      <c r="E340" s="7">
        <v>44008</v>
      </c>
      <c r="F340" t="s">
        <v>583</v>
      </c>
      <c r="G340" t="s">
        <v>15</v>
      </c>
      <c r="H340" s="1">
        <v>2963.72</v>
      </c>
      <c r="I340" s="1">
        <v>2196498.21</v>
      </c>
    </row>
    <row r="341" spans="1:9" ht="14.65" hidden="1" customHeight="1" x14ac:dyDescent="0.25">
      <c r="A341">
        <v>201030401003</v>
      </c>
      <c r="B341" t="s">
        <v>11</v>
      </c>
      <c r="C341" t="s">
        <v>409</v>
      </c>
      <c r="D341">
        <v>125119</v>
      </c>
      <c r="E341" s="7">
        <v>44008</v>
      </c>
      <c r="F341" t="s">
        <v>583</v>
      </c>
      <c r="G341" t="s">
        <v>15</v>
      </c>
      <c r="H341" s="1">
        <v>12435.64</v>
      </c>
      <c r="I341" s="1">
        <v>2184062.5699999998</v>
      </c>
    </row>
    <row r="342" spans="1:9" ht="14.65" hidden="1" customHeight="1" x14ac:dyDescent="0.25">
      <c r="A342">
        <v>201030401003</v>
      </c>
      <c r="B342" t="s">
        <v>11</v>
      </c>
      <c r="C342" t="s">
        <v>21</v>
      </c>
      <c r="D342">
        <v>46077</v>
      </c>
      <c r="E342" s="7">
        <v>44175</v>
      </c>
      <c r="F342" t="s">
        <v>978</v>
      </c>
      <c r="G342" t="s">
        <v>15</v>
      </c>
      <c r="H342" s="1">
        <v>15</v>
      </c>
      <c r="I342" s="1">
        <v>2829038.27</v>
      </c>
    </row>
    <row r="343" spans="1:9" ht="14.65" hidden="1" customHeight="1" x14ac:dyDescent="0.25">
      <c r="A343">
        <v>201030401003</v>
      </c>
      <c r="B343" t="s">
        <v>11</v>
      </c>
      <c r="C343" t="s">
        <v>21</v>
      </c>
      <c r="D343">
        <v>46078</v>
      </c>
      <c r="E343" s="7">
        <v>44175</v>
      </c>
      <c r="F343" t="s">
        <v>973</v>
      </c>
      <c r="G343" t="s">
        <v>15</v>
      </c>
      <c r="H343" s="1">
        <v>60</v>
      </c>
      <c r="I343" s="1">
        <v>2835044.33</v>
      </c>
    </row>
    <row r="344" spans="1:9" ht="14.65" hidden="1" customHeight="1" x14ac:dyDescent="0.25">
      <c r="A344">
        <v>201030401003</v>
      </c>
      <c r="B344" t="s">
        <v>11</v>
      </c>
      <c r="C344" t="s">
        <v>21</v>
      </c>
      <c r="D344">
        <v>46007</v>
      </c>
      <c r="E344" s="7">
        <v>44172</v>
      </c>
      <c r="F344" t="s">
        <v>969</v>
      </c>
      <c r="G344" t="s">
        <v>15</v>
      </c>
      <c r="H344" s="1">
        <v>40.32</v>
      </c>
      <c r="I344" s="1">
        <v>2853104.33</v>
      </c>
    </row>
    <row r="345" spans="1:9" ht="14.65" hidden="1" customHeight="1" x14ac:dyDescent="0.25">
      <c r="A345">
        <v>201030401003</v>
      </c>
      <c r="B345" t="s">
        <v>11</v>
      </c>
      <c r="C345" t="s">
        <v>21</v>
      </c>
      <c r="D345">
        <v>46083</v>
      </c>
      <c r="E345" s="7">
        <v>44175</v>
      </c>
      <c r="F345" t="s">
        <v>976</v>
      </c>
      <c r="G345" t="s">
        <v>15</v>
      </c>
      <c r="H345" s="1">
        <v>2430</v>
      </c>
      <c r="I345" s="1">
        <v>2829103.27</v>
      </c>
    </row>
    <row r="346" spans="1:9" ht="14.65" hidden="1" customHeight="1" x14ac:dyDescent="0.25">
      <c r="A346">
        <v>201030401003</v>
      </c>
      <c r="B346" t="s">
        <v>11</v>
      </c>
      <c r="C346" t="s">
        <v>21</v>
      </c>
      <c r="D346">
        <v>43993</v>
      </c>
      <c r="E346" s="7">
        <v>44048</v>
      </c>
      <c r="F346" t="s">
        <v>700</v>
      </c>
      <c r="G346" t="s">
        <v>15</v>
      </c>
      <c r="H346" s="1">
        <v>5439</v>
      </c>
      <c r="I346" s="1">
        <v>2695861.76</v>
      </c>
    </row>
    <row r="347" spans="1:9" ht="14.65" hidden="1" customHeight="1" x14ac:dyDescent="0.25">
      <c r="A347">
        <v>201030401003</v>
      </c>
      <c r="B347" t="s">
        <v>11</v>
      </c>
      <c r="C347" t="s">
        <v>21</v>
      </c>
      <c r="D347">
        <v>43975</v>
      </c>
      <c r="E347" s="7">
        <v>44048</v>
      </c>
      <c r="F347" t="s">
        <v>691</v>
      </c>
      <c r="G347" t="s">
        <v>15</v>
      </c>
      <c r="H347" s="1">
        <v>1527.75</v>
      </c>
      <c r="I347" s="1">
        <v>2707651.79</v>
      </c>
    </row>
    <row r="348" spans="1:9" ht="14.65" hidden="1" customHeight="1" x14ac:dyDescent="0.25">
      <c r="A348">
        <v>201030401003</v>
      </c>
      <c r="B348" t="s">
        <v>11</v>
      </c>
      <c r="C348" t="s">
        <v>21</v>
      </c>
      <c r="D348">
        <v>43989</v>
      </c>
      <c r="E348" s="7">
        <v>44048</v>
      </c>
      <c r="F348" t="s">
        <v>699</v>
      </c>
      <c r="G348" t="s">
        <v>15</v>
      </c>
      <c r="H348" s="1">
        <v>509</v>
      </c>
      <c r="I348" s="1">
        <v>2701300.76</v>
      </c>
    </row>
    <row r="349" spans="1:9" ht="14.65" hidden="1" customHeight="1" x14ac:dyDescent="0.25">
      <c r="A349">
        <v>201030401003</v>
      </c>
      <c r="B349" t="s">
        <v>11</v>
      </c>
      <c r="C349" t="s">
        <v>21</v>
      </c>
      <c r="D349">
        <v>43983</v>
      </c>
      <c r="E349" s="7">
        <v>44048</v>
      </c>
      <c r="F349" t="s">
        <v>693</v>
      </c>
      <c r="G349" t="s">
        <v>15</v>
      </c>
      <c r="H349" s="1">
        <v>773.26</v>
      </c>
      <c r="I349" s="1">
        <v>2706791.93</v>
      </c>
    </row>
    <row r="350" spans="1:9" ht="14.65" hidden="1" customHeight="1" x14ac:dyDescent="0.25">
      <c r="A350">
        <v>201030401003</v>
      </c>
      <c r="B350" t="s">
        <v>11</v>
      </c>
      <c r="C350" t="s">
        <v>21</v>
      </c>
      <c r="D350">
        <v>43990</v>
      </c>
      <c r="E350" s="7">
        <v>44048</v>
      </c>
      <c r="F350" t="s">
        <v>694</v>
      </c>
      <c r="G350" t="s">
        <v>15</v>
      </c>
      <c r="H350" s="1">
        <v>217.53</v>
      </c>
      <c r="I350" s="1">
        <v>2706574.4</v>
      </c>
    </row>
    <row r="351" spans="1:9" ht="14.65" hidden="1" customHeight="1" x14ac:dyDescent="0.25">
      <c r="A351">
        <v>201030401003</v>
      </c>
      <c r="B351" t="s">
        <v>11</v>
      </c>
      <c r="C351" t="s">
        <v>21</v>
      </c>
      <c r="D351">
        <v>43995</v>
      </c>
      <c r="E351" s="7">
        <v>44048</v>
      </c>
      <c r="F351" t="s">
        <v>697</v>
      </c>
      <c r="G351" t="s">
        <v>15</v>
      </c>
      <c r="H351" s="1">
        <v>1760.87</v>
      </c>
      <c r="I351" s="1">
        <v>2702037.76</v>
      </c>
    </row>
    <row r="352" spans="1:9" ht="14.65" hidden="1" customHeight="1" x14ac:dyDescent="0.25">
      <c r="A352">
        <v>201030401003</v>
      </c>
      <c r="B352" t="s">
        <v>11</v>
      </c>
      <c r="C352" t="s">
        <v>21</v>
      </c>
      <c r="D352">
        <v>43982</v>
      </c>
      <c r="E352" s="7">
        <v>44048</v>
      </c>
      <c r="F352" t="s">
        <v>690</v>
      </c>
      <c r="G352" t="s">
        <v>15</v>
      </c>
      <c r="H352" s="1">
        <v>2190</v>
      </c>
      <c r="I352" s="1">
        <v>2709256.26</v>
      </c>
    </row>
    <row r="353" spans="1:9" ht="14.65" hidden="1" customHeight="1" x14ac:dyDescent="0.25">
      <c r="A353">
        <v>201030401003</v>
      </c>
      <c r="B353" t="s">
        <v>11</v>
      </c>
      <c r="C353" t="s">
        <v>21</v>
      </c>
      <c r="D353">
        <v>43977</v>
      </c>
      <c r="E353" s="7">
        <v>44048</v>
      </c>
      <c r="F353" t="s">
        <v>688</v>
      </c>
      <c r="G353" t="s">
        <v>15</v>
      </c>
      <c r="H353" s="1">
        <v>34.46</v>
      </c>
      <c r="I353" s="1">
        <v>2713742.91</v>
      </c>
    </row>
    <row r="354" spans="1:9" ht="14.65" hidden="1" customHeight="1" x14ac:dyDescent="0.25">
      <c r="A354">
        <v>201030401003</v>
      </c>
      <c r="B354" t="s">
        <v>11</v>
      </c>
      <c r="C354" t="s">
        <v>21</v>
      </c>
      <c r="D354">
        <v>43977</v>
      </c>
      <c r="E354" s="7">
        <v>44048</v>
      </c>
      <c r="F354" t="s">
        <v>688</v>
      </c>
      <c r="G354" t="s">
        <v>15</v>
      </c>
      <c r="H354" s="1">
        <v>76.72</v>
      </c>
      <c r="I354" s="1">
        <v>2709179.54</v>
      </c>
    </row>
    <row r="355" spans="1:9" ht="14.65" hidden="1" customHeight="1" x14ac:dyDescent="0.25">
      <c r="A355">
        <v>201030401003</v>
      </c>
      <c r="B355" t="s">
        <v>11</v>
      </c>
      <c r="C355" t="s">
        <v>21</v>
      </c>
      <c r="D355">
        <v>43972</v>
      </c>
      <c r="E355" s="7">
        <v>44047</v>
      </c>
      <c r="F355" t="s">
        <v>687</v>
      </c>
      <c r="G355" t="s">
        <v>15</v>
      </c>
      <c r="H355" s="1">
        <v>220</v>
      </c>
      <c r="I355" s="1">
        <v>2713777.37</v>
      </c>
    </row>
    <row r="356" spans="1:9" ht="14.65" hidden="1" customHeight="1" x14ac:dyDescent="0.25">
      <c r="A356">
        <v>201030401003</v>
      </c>
      <c r="B356" t="s">
        <v>11</v>
      </c>
      <c r="C356" t="s">
        <v>21</v>
      </c>
      <c r="D356">
        <v>43979</v>
      </c>
      <c r="E356" s="7">
        <v>44048</v>
      </c>
      <c r="F356" t="s">
        <v>703</v>
      </c>
      <c r="G356" t="s">
        <v>15</v>
      </c>
      <c r="H356" s="1">
        <v>598.4</v>
      </c>
      <c r="I356" s="1">
        <v>2691852.16</v>
      </c>
    </row>
    <row r="357" spans="1:9" ht="14.65" hidden="1" customHeight="1" x14ac:dyDescent="0.25">
      <c r="A357">
        <v>201030401003</v>
      </c>
      <c r="B357" t="s">
        <v>11</v>
      </c>
      <c r="C357" t="s">
        <v>21</v>
      </c>
      <c r="D357">
        <v>43981</v>
      </c>
      <c r="E357" s="7">
        <v>44048</v>
      </c>
      <c r="F357" t="s">
        <v>689</v>
      </c>
      <c r="G357" t="s">
        <v>15</v>
      </c>
      <c r="H357" s="1">
        <v>2296.65</v>
      </c>
      <c r="I357" s="1">
        <v>2711446.26</v>
      </c>
    </row>
    <row r="358" spans="1:9" ht="14.65" hidden="1" customHeight="1" x14ac:dyDescent="0.25">
      <c r="A358">
        <v>201030401003</v>
      </c>
      <c r="B358" t="s">
        <v>11</v>
      </c>
      <c r="C358" t="s">
        <v>21</v>
      </c>
      <c r="D358">
        <v>43978</v>
      </c>
      <c r="E358" s="7">
        <v>44048</v>
      </c>
      <c r="F358" t="s">
        <v>696</v>
      </c>
      <c r="G358" t="s">
        <v>15</v>
      </c>
      <c r="H358" s="1">
        <v>359.94</v>
      </c>
      <c r="I358" s="1">
        <v>2703798.63</v>
      </c>
    </row>
    <row r="359" spans="1:9" ht="14.65" hidden="1" customHeight="1" x14ac:dyDescent="0.25">
      <c r="A359">
        <v>201030401003</v>
      </c>
      <c r="B359" t="s">
        <v>11</v>
      </c>
      <c r="C359" t="s">
        <v>21</v>
      </c>
      <c r="D359">
        <v>43970</v>
      </c>
      <c r="E359" s="7">
        <v>44047</v>
      </c>
      <c r="F359" t="s">
        <v>682</v>
      </c>
      <c r="G359" t="s">
        <v>15</v>
      </c>
      <c r="H359" s="1">
        <v>355</v>
      </c>
      <c r="I359" s="1">
        <v>2714513.88</v>
      </c>
    </row>
    <row r="360" spans="1:9" ht="14.65" hidden="1" customHeight="1" x14ac:dyDescent="0.25">
      <c r="A360">
        <v>201030401003</v>
      </c>
      <c r="B360" t="s">
        <v>11</v>
      </c>
      <c r="C360" t="s">
        <v>21</v>
      </c>
      <c r="D360">
        <v>43969</v>
      </c>
      <c r="E360" s="7">
        <v>44047</v>
      </c>
      <c r="F360" t="s">
        <v>683</v>
      </c>
      <c r="G360" t="s">
        <v>15</v>
      </c>
      <c r="H360" s="1">
        <v>40.51</v>
      </c>
      <c r="I360" s="1">
        <v>2714473.37</v>
      </c>
    </row>
    <row r="361" spans="1:9" ht="14.65" hidden="1" customHeight="1" x14ac:dyDescent="0.25">
      <c r="A361">
        <v>201030401003</v>
      </c>
      <c r="B361" t="s">
        <v>11</v>
      </c>
      <c r="C361" t="s">
        <v>21</v>
      </c>
      <c r="D361">
        <v>43980</v>
      </c>
      <c r="E361" s="7">
        <v>44048</v>
      </c>
      <c r="F361" t="s">
        <v>692</v>
      </c>
      <c r="G361" t="s">
        <v>15</v>
      </c>
      <c r="H361" s="1">
        <v>86.6</v>
      </c>
      <c r="I361" s="1">
        <v>2707565.19</v>
      </c>
    </row>
    <row r="362" spans="1:9" ht="14.65" hidden="1" customHeight="1" x14ac:dyDescent="0.25">
      <c r="A362">
        <v>201030401003</v>
      </c>
      <c r="B362" t="s">
        <v>11</v>
      </c>
      <c r="C362" t="s">
        <v>21</v>
      </c>
      <c r="D362">
        <v>43994</v>
      </c>
      <c r="E362" s="7">
        <v>44048</v>
      </c>
      <c r="F362" t="s">
        <v>701</v>
      </c>
      <c r="G362" t="s">
        <v>15</v>
      </c>
      <c r="H362" s="1">
        <v>211.2</v>
      </c>
      <c r="I362" s="1">
        <v>2695650.56</v>
      </c>
    </row>
    <row r="363" spans="1:9" ht="14.65" hidden="1" customHeight="1" x14ac:dyDescent="0.25">
      <c r="A363">
        <v>201030401003</v>
      </c>
      <c r="B363" t="s">
        <v>11</v>
      </c>
      <c r="C363" t="s">
        <v>69</v>
      </c>
      <c r="D363">
        <v>200602</v>
      </c>
      <c r="E363" s="7">
        <v>44012</v>
      </c>
      <c r="F363" t="s">
        <v>603</v>
      </c>
      <c r="G363" t="s">
        <v>16</v>
      </c>
      <c r="H363" s="1">
        <v>-40</v>
      </c>
      <c r="I363" s="1">
        <v>2260803.15</v>
      </c>
    </row>
    <row r="364" spans="1:9" ht="14.65" hidden="1" customHeight="1" x14ac:dyDescent="0.25">
      <c r="A364">
        <v>201030401003</v>
      </c>
      <c r="B364" t="s">
        <v>11</v>
      </c>
      <c r="C364" t="s">
        <v>604</v>
      </c>
      <c r="D364">
        <v>7025</v>
      </c>
      <c r="E364" s="7">
        <v>44012</v>
      </c>
      <c r="F364" t="s">
        <v>605</v>
      </c>
      <c r="G364" t="s">
        <v>16</v>
      </c>
      <c r="H364" s="1">
        <v>-637.5</v>
      </c>
      <c r="I364" s="1">
        <v>2261440.65</v>
      </c>
    </row>
    <row r="365" spans="1:9" ht="14.65" hidden="1" customHeight="1" x14ac:dyDescent="0.25">
      <c r="A365">
        <v>201030401003</v>
      </c>
      <c r="B365" t="s">
        <v>11</v>
      </c>
      <c r="C365" t="s">
        <v>21</v>
      </c>
      <c r="D365">
        <v>43992</v>
      </c>
      <c r="E365" s="7">
        <v>44048</v>
      </c>
      <c r="F365" t="s">
        <v>698</v>
      </c>
      <c r="G365" t="s">
        <v>15</v>
      </c>
      <c r="H365" s="1">
        <v>228</v>
      </c>
      <c r="I365" s="1">
        <v>2701809.76</v>
      </c>
    </row>
    <row r="366" spans="1:9" ht="14.65" hidden="1" customHeight="1" x14ac:dyDescent="0.25">
      <c r="A366">
        <v>201030401003</v>
      </c>
      <c r="B366" t="s">
        <v>11</v>
      </c>
      <c r="C366" t="s">
        <v>21</v>
      </c>
      <c r="D366">
        <v>43976</v>
      </c>
      <c r="E366" s="7">
        <v>44048</v>
      </c>
      <c r="F366" t="s">
        <v>695</v>
      </c>
      <c r="G366" t="s">
        <v>15</v>
      </c>
      <c r="H366" s="1">
        <v>2415.83</v>
      </c>
      <c r="I366" s="1">
        <v>2704158.57</v>
      </c>
    </row>
    <row r="367" spans="1:9" ht="14.65" hidden="1" customHeight="1" x14ac:dyDescent="0.25">
      <c r="A367">
        <v>201030401003</v>
      </c>
      <c r="B367" t="s">
        <v>11</v>
      </c>
      <c r="C367" t="s">
        <v>21</v>
      </c>
      <c r="D367">
        <v>44682</v>
      </c>
      <c r="E367" s="7">
        <v>44084</v>
      </c>
      <c r="F367" t="s">
        <v>772</v>
      </c>
      <c r="G367" t="s">
        <v>15</v>
      </c>
      <c r="H367" s="1">
        <v>604.61</v>
      </c>
      <c r="I367" s="1">
        <v>2737346.62</v>
      </c>
    </row>
    <row r="368" spans="1:9" ht="14.65" hidden="1" customHeight="1" x14ac:dyDescent="0.25">
      <c r="A368">
        <v>201030401003</v>
      </c>
      <c r="B368" t="s">
        <v>11</v>
      </c>
      <c r="C368" t="s">
        <v>21</v>
      </c>
      <c r="D368">
        <v>44587</v>
      </c>
      <c r="E368" s="7">
        <v>44078</v>
      </c>
      <c r="F368" t="s">
        <v>758</v>
      </c>
      <c r="G368" t="s">
        <v>15</v>
      </c>
      <c r="H368" s="1">
        <v>672</v>
      </c>
      <c r="I368" s="1">
        <v>2762615.24</v>
      </c>
    </row>
    <row r="369" spans="1:9" ht="14.65" hidden="1" customHeight="1" x14ac:dyDescent="0.25">
      <c r="A369">
        <v>201030401003</v>
      </c>
      <c r="B369" t="s">
        <v>11</v>
      </c>
      <c r="C369" t="s">
        <v>21</v>
      </c>
      <c r="D369">
        <v>44630</v>
      </c>
      <c r="E369" s="7">
        <v>44082</v>
      </c>
      <c r="F369" t="s">
        <v>763</v>
      </c>
      <c r="G369" t="s">
        <v>15</v>
      </c>
      <c r="H369" s="1">
        <v>33.75</v>
      </c>
      <c r="I369" s="1">
        <v>2739629.33</v>
      </c>
    </row>
    <row r="370" spans="1:9" ht="14.65" hidden="1" customHeight="1" x14ac:dyDescent="0.25">
      <c r="A370">
        <v>201030401003</v>
      </c>
      <c r="B370" t="s">
        <v>11</v>
      </c>
      <c r="C370" t="s">
        <v>21</v>
      </c>
      <c r="D370">
        <v>44681</v>
      </c>
      <c r="E370" s="7">
        <v>44084</v>
      </c>
      <c r="F370" t="s">
        <v>770</v>
      </c>
      <c r="G370" t="s">
        <v>15</v>
      </c>
      <c r="H370" s="1">
        <v>32.090000000000003</v>
      </c>
      <c r="I370" s="1">
        <v>2738131.83</v>
      </c>
    </row>
    <row r="371" spans="1:9" ht="14.65" hidden="1" customHeight="1" x14ac:dyDescent="0.25">
      <c r="A371">
        <v>201030401003</v>
      </c>
      <c r="B371" t="s">
        <v>11</v>
      </c>
      <c r="C371" t="s">
        <v>21</v>
      </c>
      <c r="D371">
        <v>44495</v>
      </c>
      <c r="E371" s="7">
        <v>44075</v>
      </c>
      <c r="F371" t="s">
        <v>749</v>
      </c>
      <c r="G371" t="s">
        <v>15</v>
      </c>
      <c r="H371" s="1">
        <v>132</v>
      </c>
      <c r="I371" s="1">
        <v>2809716.49</v>
      </c>
    </row>
    <row r="372" spans="1:9" ht="14.65" hidden="1" customHeight="1" x14ac:dyDescent="0.25">
      <c r="A372">
        <v>201030401003</v>
      </c>
      <c r="B372" t="s">
        <v>11</v>
      </c>
      <c r="C372" t="s">
        <v>21</v>
      </c>
      <c r="D372">
        <v>44494</v>
      </c>
      <c r="E372" s="7">
        <v>44075</v>
      </c>
      <c r="F372" t="s">
        <v>752</v>
      </c>
      <c r="G372" t="s">
        <v>15</v>
      </c>
      <c r="H372" s="1">
        <v>100</v>
      </c>
      <c r="I372" s="1">
        <v>2794376.49</v>
      </c>
    </row>
    <row r="373" spans="1:9" ht="14.65" hidden="1" customHeight="1" x14ac:dyDescent="0.25">
      <c r="A373">
        <v>201030401003</v>
      </c>
      <c r="B373" t="s">
        <v>11</v>
      </c>
      <c r="C373" t="s">
        <v>21</v>
      </c>
      <c r="D373">
        <v>44713</v>
      </c>
      <c r="E373" s="7">
        <v>44089</v>
      </c>
      <c r="F373" t="s">
        <v>776</v>
      </c>
      <c r="G373" t="s">
        <v>15</v>
      </c>
      <c r="H373" s="1">
        <v>593.28</v>
      </c>
      <c r="I373" s="1">
        <v>2713257.24</v>
      </c>
    </row>
    <row r="374" spans="1:9" ht="14.65" hidden="1" customHeight="1" x14ac:dyDescent="0.25">
      <c r="A374">
        <v>201030401003</v>
      </c>
      <c r="B374" t="s">
        <v>11</v>
      </c>
      <c r="C374" t="s">
        <v>21</v>
      </c>
      <c r="D374">
        <v>44680</v>
      </c>
      <c r="E374" s="7">
        <v>44084</v>
      </c>
      <c r="F374" t="s">
        <v>771</v>
      </c>
      <c r="G374" t="s">
        <v>15</v>
      </c>
      <c r="H374" s="1">
        <v>180.6</v>
      </c>
      <c r="I374" s="1">
        <v>2737951.23</v>
      </c>
    </row>
    <row r="375" spans="1:9" ht="14.65" hidden="1" customHeight="1" x14ac:dyDescent="0.25">
      <c r="A375">
        <v>201030401003</v>
      </c>
      <c r="B375" t="s">
        <v>11</v>
      </c>
      <c r="C375" t="s">
        <v>21</v>
      </c>
      <c r="D375">
        <v>44496</v>
      </c>
      <c r="E375" s="7">
        <v>44075</v>
      </c>
      <c r="F375" t="s">
        <v>751</v>
      </c>
      <c r="G375" t="s">
        <v>15</v>
      </c>
      <c r="H375" s="1">
        <v>240</v>
      </c>
      <c r="I375" s="1">
        <v>2794476.49</v>
      </c>
    </row>
    <row r="376" spans="1:9" ht="14.65" hidden="1" customHeight="1" x14ac:dyDescent="0.25">
      <c r="A376">
        <v>201030401003</v>
      </c>
      <c r="B376" t="s">
        <v>11</v>
      </c>
      <c r="C376" t="s">
        <v>21</v>
      </c>
      <c r="D376">
        <v>44547</v>
      </c>
      <c r="E376" s="7">
        <v>44077</v>
      </c>
      <c r="F376" t="s">
        <v>754</v>
      </c>
      <c r="G376" t="s">
        <v>15</v>
      </c>
      <c r="H376" s="1">
        <v>1642.5</v>
      </c>
      <c r="I376" s="1">
        <v>2769206.24</v>
      </c>
    </row>
    <row r="377" spans="1:9" ht="14.65" hidden="1" customHeight="1" x14ac:dyDescent="0.25">
      <c r="A377">
        <v>201030401003</v>
      </c>
      <c r="B377" t="s">
        <v>11</v>
      </c>
      <c r="C377" t="s">
        <v>21</v>
      </c>
      <c r="D377">
        <v>44553</v>
      </c>
      <c r="E377" s="7">
        <v>44077</v>
      </c>
      <c r="F377" t="s">
        <v>756</v>
      </c>
      <c r="G377" t="s">
        <v>15</v>
      </c>
      <c r="H377" s="1">
        <v>355</v>
      </c>
      <c r="I377" s="1">
        <v>2768807.24</v>
      </c>
    </row>
    <row r="378" spans="1:9" ht="14.65" hidden="1" customHeight="1" x14ac:dyDescent="0.25">
      <c r="A378">
        <v>201030401003</v>
      </c>
      <c r="B378" t="s">
        <v>11</v>
      </c>
      <c r="C378" t="s">
        <v>21</v>
      </c>
      <c r="D378">
        <v>44499</v>
      </c>
      <c r="E378" s="7">
        <v>44075</v>
      </c>
      <c r="F378" t="s">
        <v>753</v>
      </c>
      <c r="G378" t="s">
        <v>15</v>
      </c>
      <c r="H378" s="1">
        <v>1527.75</v>
      </c>
      <c r="I378" s="1">
        <v>2782848.74</v>
      </c>
    </row>
    <row r="379" spans="1:9" ht="14.65" hidden="1" customHeight="1" x14ac:dyDescent="0.25">
      <c r="A379">
        <v>201030401003</v>
      </c>
      <c r="B379" t="s">
        <v>11</v>
      </c>
      <c r="C379" t="s">
        <v>23</v>
      </c>
      <c r="D379">
        <v>8091</v>
      </c>
      <c r="E379" s="7">
        <v>44104</v>
      </c>
      <c r="F379" t="s">
        <v>795</v>
      </c>
      <c r="G379" t="s">
        <v>16</v>
      </c>
      <c r="H379" s="1">
        <v>-24654.9</v>
      </c>
      <c r="I379" s="1">
        <v>2713878.91</v>
      </c>
    </row>
    <row r="380" spans="1:9" ht="14.65" hidden="1" customHeight="1" x14ac:dyDescent="0.25">
      <c r="A380">
        <v>201030401003</v>
      </c>
      <c r="B380" t="s">
        <v>11</v>
      </c>
      <c r="C380" t="s">
        <v>21</v>
      </c>
      <c r="D380">
        <v>44548</v>
      </c>
      <c r="E380" s="7">
        <v>44077</v>
      </c>
      <c r="F380" t="s">
        <v>755</v>
      </c>
      <c r="G380" t="s">
        <v>15</v>
      </c>
      <c r="H380" s="1">
        <v>44</v>
      </c>
      <c r="I380" s="1">
        <v>2769162.2400000002</v>
      </c>
    </row>
    <row r="381" spans="1:9" ht="14.65" hidden="1" customHeight="1" x14ac:dyDescent="0.25">
      <c r="A381">
        <v>201030401003</v>
      </c>
      <c r="B381" t="s">
        <v>11</v>
      </c>
      <c r="C381" t="s">
        <v>21</v>
      </c>
      <c r="D381">
        <v>44659</v>
      </c>
      <c r="E381" s="7">
        <v>44083</v>
      </c>
      <c r="F381" t="s">
        <v>764</v>
      </c>
      <c r="G381" t="s">
        <v>15</v>
      </c>
      <c r="H381" s="1">
        <v>687.41</v>
      </c>
      <c r="I381" s="1">
        <v>2738941.92</v>
      </c>
    </row>
    <row r="382" spans="1:9" ht="14.65" hidden="1" customHeight="1" x14ac:dyDescent="0.25">
      <c r="A382">
        <v>201030401003</v>
      </c>
      <c r="B382" t="s">
        <v>11</v>
      </c>
      <c r="C382" t="s">
        <v>21</v>
      </c>
      <c r="D382">
        <v>44629</v>
      </c>
      <c r="E382" s="7">
        <v>44082</v>
      </c>
      <c r="F382" t="s">
        <v>762</v>
      </c>
      <c r="G382" t="s">
        <v>15</v>
      </c>
      <c r="H382" s="1">
        <v>85.92</v>
      </c>
      <c r="I382" s="1">
        <v>2759963.08</v>
      </c>
    </row>
    <row r="383" spans="1:9" ht="14.65" hidden="1" customHeight="1" x14ac:dyDescent="0.25">
      <c r="A383">
        <v>201030401003</v>
      </c>
      <c r="B383" t="s">
        <v>11</v>
      </c>
      <c r="C383" t="s">
        <v>21</v>
      </c>
      <c r="D383">
        <v>44684</v>
      </c>
      <c r="E383" s="7">
        <v>44085</v>
      </c>
      <c r="F383" t="s">
        <v>775</v>
      </c>
      <c r="G383" t="s">
        <v>15</v>
      </c>
      <c r="H383" s="1">
        <v>446.1</v>
      </c>
      <c r="I383" s="1">
        <v>2713850.52</v>
      </c>
    </row>
    <row r="384" spans="1:9" ht="14.65" customHeight="1" x14ac:dyDescent="0.25">
      <c r="A384">
        <v>201030401003</v>
      </c>
      <c r="B384" t="s">
        <v>11</v>
      </c>
      <c r="C384" t="s">
        <v>13</v>
      </c>
      <c r="D384">
        <v>8091</v>
      </c>
      <c r="E384" s="7">
        <v>44165</v>
      </c>
      <c r="F384" t="s">
        <v>961</v>
      </c>
      <c r="G384" t="s">
        <v>16</v>
      </c>
      <c r="H384" s="1">
        <v>-75110.52</v>
      </c>
      <c r="I384" s="1">
        <v>2795440.53</v>
      </c>
    </row>
    <row r="385" spans="1:9" ht="14.65" customHeight="1" x14ac:dyDescent="0.25">
      <c r="A385">
        <v>201030401003</v>
      </c>
      <c r="B385" t="s">
        <v>11</v>
      </c>
      <c r="C385" t="s">
        <v>13</v>
      </c>
      <c r="D385">
        <v>8190</v>
      </c>
      <c r="E385" s="7">
        <v>44196</v>
      </c>
      <c r="F385" t="s">
        <v>1010</v>
      </c>
      <c r="G385" t="s">
        <v>15</v>
      </c>
      <c r="H385" s="1">
        <v>5258.52</v>
      </c>
      <c r="I385" s="1">
        <v>2907714.83</v>
      </c>
    </row>
    <row r="386" spans="1:9" ht="14.65" customHeight="1" x14ac:dyDescent="0.25">
      <c r="A386">
        <v>201030401003</v>
      </c>
      <c r="B386" t="s">
        <v>11</v>
      </c>
      <c r="C386" t="s">
        <v>13</v>
      </c>
      <c r="D386">
        <v>4317</v>
      </c>
      <c r="E386" s="7">
        <v>43861</v>
      </c>
      <c r="F386" t="s">
        <v>403</v>
      </c>
      <c r="G386" t="s">
        <v>16</v>
      </c>
      <c r="H386" s="1">
        <v>-4738.8100000000004</v>
      </c>
      <c r="I386" s="1">
        <v>1437695.63</v>
      </c>
    </row>
    <row r="387" spans="1:9" ht="14.65" customHeight="1" x14ac:dyDescent="0.25">
      <c r="A387">
        <v>201030401003</v>
      </c>
      <c r="B387" t="s">
        <v>11</v>
      </c>
      <c r="C387" t="s">
        <v>13</v>
      </c>
      <c r="D387">
        <v>4317</v>
      </c>
      <c r="E387" s="7">
        <v>43861</v>
      </c>
      <c r="F387" t="s">
        <v>402</v>
      </c>
      <c r="G387" t="s">
        <v>15</v>
      </c>
      <c r="H387" s="1">
        <v>1193.78</v>
      </c>
      <c r="I387" s="1">
        <v>1432956.82</v>
      </c>
    </row>
    <row r="388" spans="1:9" ht="14.65" customHeight="1" x14ac:dyDescent="0.25">
      <c r="A388">
        <v>201030401003</v>
      </c>
      <c r="B388" t="s">
        <v>11</v>
      </c>
      <c r="C388" t="s">
        <v>13</v>
      </c>
      <c r="D388">
        <v>4518</v>
      </c>
      <c r="E388" s="7">
        <v>44012</v>
      </c>
      <c r="F388" t="s">
        <v>608</v>
      </c>
      <c r="G388" t="s">
        <v>15</v>
      </c>
      <c r="H388" s="1">
        <v>450.25</v>
      </c>
      <c r="I388" s="1">
        <v>2287480.17</v>
      </c>
    </row>
    <row r="389" spans="1:9" ht="14.65" customHeight="1" x14ac:dyDescent="0.25">
      <c r="A389">
        <v>201030401003</v>
      </c>
      <c r="B389" t="s">
        <v>11</v>
      </c>
      <c r="C389" t="s">
        <v>13</v>
      </c>
      <c r="D389">
        <v>8196</v>
      </c>
      <c r="E389" s="7">
        <v>44196</v>
      </c>
      <c r="F389" t="s">
        <v>1013</v>
      </c>
      <c r="G389" t="s">
        <v>16</v>
      </c>
      <c r="H389" s="1">
        <v>-96851.59</v>
      </c>
      <c r="I389" s="1">
        <v>3262066.42</v>
      </c>
    </row>
    <row r="390" spans="1:9" ht="14.65" hidden="1" customHeight="1" x14ac:dyDescent="0.25">
      <c r="A390">
        <v>201030401003</v>
      </c>
      <c r="B390" t="s">
        <v>11</v>
      </c>
      <c r="C390" t="s">
        <v>23</v>
      </c>
      <c r="D390">
        <v>7880</v>
      </c>
      <c r="E390" s="7">
        <v>43982</v>
      </c>
      <c r="F390" t="s">
        <v>554</v>
      </c>
      <c r="G390" t="s">
        <v>16</v>
      </c>
      <c r="H390" s="1">
        <v>-11978.62</v>
      </c>
      <c r="I390" s="1">
        <v>1890590.57</v>
      </c>
    </row>
    <row r="391" spans="1:9" ht="14.65" hidden="1" customHeight="1" x14ac:dyDescent="0.25">
      <c r="A391">
        <v>201030401003</v>
      </c>
      <c r="B391" t="s">
        <v>11</v>
      </c>
      <c r="C391" t="s">
        <v>46</v>
      </c>
      <c r="D391">
        <v>22385</v>
      </c>
      <c r="E391" s="7">
        <v>44021</v>
      </c>
      <c r="F391" t="s">
        <v>156</v>
      </c>
      <c r="G391" t="s">
        <v>15</v>
      </c>
      <c r="H391" s="1">
        <v>445.83</v>
      </c>
      <c r="I391" s="1">
        <v>2280691.89</v>
      </c>
    </row>
    <row r="392" spans="1:9" ht="14.65" customHeight="1" x14ac:dyDescent="0.25">
      <c r="A392">
        <v>201030401003</v>
      </c>
      <c r="B392" t="s">
        <v>11</v>
      </c>
      <c r="C392" t="s">
        <v>13</v>
      </c>
      <c r="D392">
        <v>4374</v>
      </c>
      <c r="E392" s="7">
        <v>43921</v>
      </c>
      <c r="F392" t="s">
        <v>481</v>
      </c>
      <c r="G392" t="s">
        <v>15</v>
      </c>
      <c r="H392" s="1">
        <v>229.14</v>
      </c>
      <c r="I392" s="1">
        <v>1592418.98</v>
      </c>
    </row>
    <row r="393" spans="1:9" ht="14.65" customHeight="1" x14ac:dyDescent="0.25">
      <c r="A393">
        <v>201030401003</v>
      </c>
      <c r="B393" t="s">
        <v>11</v>
      </c>
      <c r="C393" t="s">
        <v>13</v>
      </c>
      <c r="D393">
        <v>4374</v>
      </c>
      <c r="E393" s="7">
        <v>43921</v>
      </c>
      <c r="F393" t="s">
        <v>482</v>
      </c>
      <c r="G393" t="s">
        <v>16</v>
      </c>
      <c r="H393" s="1">
        <v>-2424.5300000000002</v>
      </c>
      <c r="I393" s="1">
        <v>1594843.51</v>
      </c>
    </row>
    <row r="394" spans="1:9" ht="14.65" hidden="1" customHeight="1" x14ac:dyDescent="0.25">
      <c r="A394">
        <v>201030401003</v>
      </c>
      <c r="B394" t="s">
        <v>11</v>
      </c>
      <c r="C394" t="s">
        <v>46</v>
      </c>
      <c r="D394">
        <v>22384</v>
      </c>
      <c r="E394" s="7">
        <v>44021</v>
      </c>
      <c r="F394" t="s">
        <v>156</v>
      </c>
      <c r="G394" t="s">
        <v>15</v>
      </c>
      <c r="H394" s="1">
        <v>580</v>
      </c>
      <c r="I394" s="1">
        <v>2280906.89</v>
      </c>
    </row>
    <row r="395" spans="1:9" ht="14.65" hidden="1" customHeight="1" x14ac:dyDescent="0.25">
      <c r="A395">
        <v>201030401003</v>
      </c>
      <c r="B395" t="s">
        <v>11</v>
      </c>
      <c r="C395" t="s">
        <v>285</v>
      </c>
      <c r="D395">
        <v>22384</v>
      </c>
      <c r="E395" s="7">
        <v>44021</v>
      </c>
      <c r="F395" t="s">
        <v>626</v>
      </c>
      <c r="G395" t="s">
        <v>16</v>
      </c>
      <c r="H395" s="1">
        <v>-580</v>
      </c>
      <c r="I395" s="1">
        <v>2281486.89</v>
      </c>
    </row>
    <row r="396" spans="1:9" s="19" customFormat="1" ht="14.65" customHeight="1" x14ac:dyDescent="0.25">
      <c r="A396" s="19">
        <v>201030401003</v>
      </c>
      <c r="B396" s="19" t="s">
        <v>11</v>
      </c>
      <c r="C396" s="19" t="s">
        <v>13</v>
      </c>
      <c r="D396" s="19">
        <v>8185</v>
      </c>
      <c r="E396" s="20">
        <v>44196</v>
      </c>
      <c r="F396" s="19" t="s">
        <v>1011</v>
      </c>
      <c r="G396" s="19" t="s">
        <v>16</v>
      </c>
      <c r="H396" s="21">
        <v>-240000</v>
      </c>
      <c r="I396" s="21">
        <v>3147714.83</v>
      </c>
    </row>
    <row r="397" spans="1:9" ht="14.65" hidden="1" customHeight="1" x14ac:dyDescent="0.25">
      <c r="A397">
        <v>201030401003</v>
      </c>
      <c r="B397" t="s">
        <v>11</v>
      </c>
      <c r="C397" t="s">
        <v>46</v>
      </c>
      <c r="D397">
        <v>22388</v>
      </c>
      <c r="E397" s="7">
        <v>44025</v>
      </c>
      <c r="F397" t="s">
        <v>517</v>
      </c>
      <c r="G397" t="s">
        <v>15</v>
      </c>
      <c r="H397" s="1">
        <v>483.77</v>
      </c>
      <c r="I397" s="1">
        <v>2280829.96</v>
      </c>
    </row>
    <row r="398" spans="1:9" ht="14.65" customHeight="1" x14ac:dyDescent="0.25">
      <c r="A398">
        <v>201030401003</v>
      </c>
      <c r="B398" t="s">
        <v>11</v>
      </c>
      <c r="C398" t="s">
        <v>13</v>
      </c>
      <c r="D398">
        <v>6181</v>
      </c>
      <c r="E398" s="7">
        <v>44104</v>
      </c>
      <c r="F398" t="s">
        <v>796</v>
      </c>
      <c r="G398" t="s">
        <v>16</v>
      </c>
      <c r="H398" s="1">
        <v>-120</v>
      </c>
      <c r="I398" s="1">
        <v>2713998.91</v>
      </c>
    </row>
    <row r="399" spans="1:9" ht="14.65" hidden="1" customHeight="1" x14ac:dyDescent="0.25">
      <c r="A399">
        <v>201030401003</v>
      </c>
      <c r="B399" t="s">
        <v>11</v>
      </c>
      <c r="C399" t="s">
        <v>69</v>
      </c>
      <c r="D399">
        <v>200701</v>
      </c>
      <c r="E399" s="7">
        <v>44027</v>
      </c>
      <c r="F399" t="s">
        <v>629</v>
      </c>
      <c r="G399" t="s">
        <v>16</v>
      </c>
      <c r="H399" s="1">
        <v>-4</v>
      </c>
      <c r="I399" s="1">
        <v>2280731.92</v>
      </c>
    </row>
    <row r="400" spans="1:9" ht="14.65" hidden="1" customHeight="1" x14ac:dyDescent="0.25">
      <c r="A400">
        <v>201030401003</v>
      </c>
      <c r="B400" t="s">
        <v>11</v>
      </c>
      <c r="C400" t="s">
        <v>23</v>
      </c>
      <c r="D400">
        <v>7948</v>
      </c>
      <c r="E400" s="7">
        <v>44036</v>
      </c>
      <c r="F400" t="s">
        <v>632</v>
      </c>
      <c r="G400" t="s">
        <v>16</v>
      </c>
      <c r="H400" s="1">
        <v>-27363.91</v>
      </c>
      <c r="I400" s="1">
        <v>2310075.1800000002</v>
      </c>
    </row>
    <row r="401" spans="1:9" ht="14.65" hidden="1" customHeight="1" x14ac:dyDescent="0.25">
      <c r="A401">
        <v>201030401003</v>
      </c>
      <c r="B401" t="s">
        <v>11</v>
      </c>
      <c r="C401" t="s">
        <v>23</v>
      </c>
      <c r="D401">
        <v>7898</v>
      </c>
      <c r="E401" s="7">
        <v>43983</v>
      </c>
      <c r="F401" t="s">
        <v>562</v>
      </c>
      <c r="G401" t="s">
        <v>16</v>
      </c>
      <c r="H401" s="1">
        <v>-6381.79</v>
      </c>
      <c r="I401" s="1">
        <v>1937213.07</v>
      </c>
    </row>
    <row r="402" spans="1:9" ht="14.65" hidden="1" customHeight="1" x14ac:dyDescent="0.25">
      <c r="A402">
        <v>201030401003</v>
      </c>
      <c r="B402" t="s">
        <v>11</v>
      </c>
      <c r="C402" t="s">
        <v>23</v>
      </c>
      <c r="D402">
        <v>7874</v>
      </c>
      <c r="E402" s="7">
        <v>43978</v>
      </c>
      <c r="F402" t="s">
        <v>536</v>
      </c>
      <c r="G402" t="s">
        <v>16</v>
      </c>
      <c r="H402" s="1">
        <v>-140</v>
      </c>
      <c r="I402" s="1">
        <v>1718296.12</v>
      </c>
    </row>
    <row r="403" spans="1:9" ht="14.65" hidden="1" customHeight="1" x14ac:dyDescent="0.25">
      <c r="A403">
        <v>201030401003</v>
      </c>
      <c r="B403" t="s">
        <v>11</v>
      </c>
      <c r="C403" t="s">
        <v>23</v>
      </c>
      <c r="D403">
        <v>7704</v>
      </c>
      <c r="E403" s="7">
        <v>43861</v>
      </c>
      <c r="F403" t="s">
        <v>404</v>
      </c>
      <c r="G403" t="s">
        <v>16</v>
      </c>
      <c r="H403" s="1">
        <v>-8625.24</v>
      </c>
      <c r="I403" s="1">
        <v>1446320.87</v>
      </c>
    </row>
    <row r="404" spans="1:9" ht="14.65" hidden="1" customHeight="1" x14ac:dyDescent="0.25">
      <c r="A404">
        <v>201030401003</v>
      </c>
      <c r="B404" t="s">
        <v>11</v>
      </c>
      <c r="C404" t="s">
        <v>23</v>
      </c>
      <c r="D404">
        <v>7944</v>
      </c>
      <c r="E404" s="7">
        <v>44013</v>
      </c>
      <c r="F404" t="s">
        <v>616</v>
      </c>
      <c r="G404" t="s">
        <v>16</v>
      </c>
      <c r="H404" s="1">
        <v>-10673.26</v>
      </c>
      <c r="I404" s="1">
        <v>2285169.7799999998</v>
      </c>
    </row>
    <row r="405" spans="1:9" ht="14.65" hidden="1" customHeight="1" x14ac:dyDescent="0.25">
      <c r="A405">
        <v>201030401003</v>
      </c>
      <c r="B405" t="s">
        <v>11</v>
      </c>
      <c r="C405" t="s">
        <v>23</v>
      </c>
      <c r="D405">
        <v>7960</v>
      </c>
      <c r="E405" s="7">
        <v>44041</v>
      </c>
      <c r="F405" t="s">
        <v>646</v>
      </c>
      <c r="G405" t="s">
        <v>16</v>
      </c>
      <c r="H405" s="1">
        <v>-6428.84</v>
      </c>
      <c r="I405" s="1">
        <v>2636648.52</v>
      </c>
    </row>
    <row r="406" spans="1:9" ht="14.65" hidden="1" customHeight="1" x14ac:dyDescent="0.25">
      <c r="A406">
        <v>201030401003</v>
      </c>
      <c r="B406" t="s">
        <v>11</v>
      </c>
      <c r="C406" t="s">
        <v>23</v>
      </c>
      <c r="D406">
        <v>7591</v>
      </c>
      <c r="E406" s="7">
        <v>43838</v>
      </c>
      <c r="F406" t="s">
        <v>361</v>
      </c>
      <c r="G406" t="s">
        <v>16</v>
      </c>
      <c r="H406" s="1">
        <v>-3119.48</v>
      </c>
      <c r="I406" s="1">
        <v>1243475.5</v>
      </c>
    </row>
    <row r="407" spans="1:9" ht="14.65" customHeight="1" x14ac:dyDescent="0.25">
      <c r="A407">
        <v>201030401003</v>
      </c>
      <c r="B407" t="s">
        <v>11</v>
      </c>
      <c r="C407" t="s">
        <v>13</v>
      </c>
      <c r="D407">
        <v>6007</v>
      </c>
      <c r="E407" s="7">
        <v>44036</v>
      </c>
      <c r="F407" t="s">
        <v>639</v>
      </c>
      <c r="G407" t="s">
        <v>16</v>
      </c>
      <c r="H407" s="1">
        <v>-391.82</v>
      </c>
      <c r="I407" s="1">
        <v>2446829.88</v>
      </c>
    </row>
    <row r="408" spans="1:9" ht="14.65" hidden="1" customHeight="1" x14ac:dyDescent="0.25">
      <c r="A408">
        <v>201030401003</v>
      </c>
      <c r="B408" t="s">
        <v>11</v>
      </c>
      <c r="C408" t="s">
        <v>23</v>
      </c>
      <c r="D408">
        <v>7949</v>
      </c>
      <c r="E408" s="7">
        <v>44036</v>
      </c>
      <c r="F408" t="s">
        <v>634</v>
      </c>
      <c r="G408" t="s">
        <v>16</v>
      </c>
      <c r="H408" s="1">
        <v>-24162.880000000001</v>
      </c>
      <c r="I408" s="1">
        <v>2373013.54</v>
      </c>
    </row>
    <row r="409" spans="1:9" ht="14.65" customHeight="1" x14ac:dyDescent="0.25">
      <c r="A409">
        <v>201030401003</v>
      </c>
      <c r="B409" t="s">
        <v>11</v>
      </c>
      <c r="C409" t="s">
        <v>13</v>
      </c>
      <c r="D409">
        <v>4448</v>
      </c>
      <c r="E409" s="7">
        <v>43951</v>
      </c>
      <c r="F409" t="s">
        <v>502</v>
      </c>
      <c r="G409" t="s">
        <v>15</v>
      </c>
      <c r="H409" s="1">
        <v>377.74</v>
      </c>
      <c r="I409" s="1">
        <v>1769236.1</v>
      </c>
    </row>
    <row r="410" spans="1:9" ht="14.65" hidden="1" customHeight="1" x14ac:dyDescent="0.25">
      <c r="A410">
        <v>201030401003</v>
      </c>
      <c r="B410" t="s">
        <v>11</v>
      </c>
      <c r="C410" t="s">
        <v>23</v>
      </c>
      <c r="D410">
        <v>7962</v>
      </c>
      <c r="E410" s="7">
        <v>44041</v>
      </c>
      <c r="F410" t="s">
        <v>644</v>
      </c>
      <c r="G410" t="s">
        <v>16</v>
      </c>
      <c r="H410" s="1">
        <v>-46705.41</v>
      </c>
      <c r="I410" s="1">
        <v>2593249.59</v>
      </c>
    </row>
    <row r="411" spans="1:9" ht="14.65" hidden="1" customHeight="1" x14ac:dyDescent="0.25">
      <c r="A411">
        <v>201030401003</v>
      </c>
      <c r="B411" t="s">
        <v>11</v>
      </c>
      <c r="C411" t="s">
        <v>23</v>
      </c>
      <c r="D411">
        <v>7595</v>
      </c>
      <c r="E411" s="7">
        <v>43838</v>
      </c>
      <c r="F411" t="s">
        <v>364</v>
      </c>
      <c r="G411" t="s">
        <v>16</v>
      </c>
      <c r="H411" s="1">
        <v>-29376.09</v>
      </c>
      <c r="I411" s="1">
        <v>1297914.3700000001</v>
      </c>
    </row>
    <row r="412" spans="1:9" ht="14.65" hidden="1" customHeight="1" x14ac:dyDescent="0.25">
      <c r="A412">
        <v>201030401003</v>
      </c>
      <c r="B412" t="s">
        <v>11</v>
      </c>
      <c r="C412" t="s">
        <v>46</v>
      </c>
      <c r="D412">
        <v>22435</v>
      </c>
      <c r="E412" s="7">
        <v>44039</v>
      </c>
      <c r="F412" t="s">
        <v>156</v>
      </c>
      <c r="G412" t="s">
        <v>15</v>
      </c>
      <c r="H412" s="1">
        <v>5000</v>
      </c>
      <c r="I412" s="1">
        <v>2517102.42</v>
      </c>
    </row>
    <row r="413" spans="1:9" ht="14.65" hidden="1" customHeight="1" x14ac:dyDescent="0.25">
      <c r="A413">
        <v>201030401003</v>
      </c>
      <c r="B413" t="s">
        <v>11</v>
      </c>
      <c r="C413" t="s">
        <v>46</v>
      </c>
      <c r="D413">
        <v>22436</v>
      </c>
      <c r="E413" s="7">
        <v>44039</v>
      </c>
      <c r="F413" t="s">
        <v>156</v>
      </c>
      <c r="G413" t="s">
        <v>15</v>
      </c>
      <c r="H413" s="1">
        <v>5000</v>
      </c>
      <c r="I413" s="1">
        <v>2512102.42</v>
      </c>
    </row>
    <row r="414" spans="1:9" ht="14.65" hidden="1" customHeight="1" x14ac:dyDescent="0.25">
      <c r="A414">
        <v>201030401003</v>
      </c>
      <c r="B414" t="s">
        <v>11</v>
      </c>
      <c r="C414" t="s">
        <v>46</v>
      </c>
      <c r="D414">
        <v>22437</v>
      </c>
      <c r="E414" s="7">
        <v>44039</v>
      </c>
      <c r="F414" t="s">
        <v>156</v>
      </c>
      <c r="G414" t="s">
        <v>15</v>
      </c>
      <c r="H414" s="1">
        <v>5000</v>
      </c>
      <c r="I414" s="1">
        <v>2507102.42</v>
      </c>
    </row>
    <row r="415" spans="1:9" ht="14.65" hidden="1" customHeight="1" x14ac:dyDescent="0.25">
      <c r="A415">
        <v>201030401003</v>
      </c>
      <c r="B415" t="s">
        <v>11</v>
      </c>
      <c r="C415" t="s">
        <v>23</v>
      </c>
      <c r="D415">
        <v>7594</v>
      </c>
      <c r="E415" s="7">
        <v>43838</v>
      </c>
      <c r="F415" t="s">
        <v>363</v>
      </c>
      <c r="G415" t="s">
        <v>16</v>
      </c>
      <c r="H415" s="1">
        <v>-1405.41</v>
      </c>
      <c r="I415" s="1">
        <v>1268538.28</v>
      </c>
    </row>
    <row r="416" spans="1:9" ht="14.65" hidden="1" customHeight="1" x14ac:dyDescent="0.25">
      <c r="A416">
        <v>201030401003</v>
      </c>
      <c r="B416" t="s">
        <v>11</v>
      </c>
      <c r="C416" t="s">
        <v>21</v>
      </c>
      <c r="D416">
        <v>45890</v>
      </c>
      <c r="E416" s="7">
        <v>44165</v>
      </c>
      <c r="F416" t="s">
        <v>958</v>
      </c>
      <c r="G416" t="s">
        <v>15</v>
      </c>
      <c r="H416" s="1">
        <v>2990</v>
      </c>
      <c r="I416" s="1">
        <v>2720666.01</v>
      </c>
    </row>
    <row r="417" spans="1:9" ht="14.65" hidden="1" customHeight="1" x14ac:dyDescent="0.25">
      <c r="A417">
        <v>201030401003</v>
      </c>
      <c r="B417" t="s">
        <v>11</v>
      </c>
      <c r="C417" t="s">
        <v>23</v>
      </c>
      <c r="D417">
        <v>7596</v>
      </c>
      <c r="E417" s="7">
        <v>43838</v>
      </c>
      <c r="F417" t="s">
        <v>365</v>
      </c>
      <c r="G417" t="s">
        <v>16</v>
      </c>
      <c r="H417" s="1">
        <v>-22925.48</v>
      </c>
      <c r="I417" s="1">
        <v>1320839.8500000001</v>
      </c>
    </row>
    <row r="418" spans="1:9" ht="14.65" hidden="1" customHeight="1" x14ac:dyDescent="0.25">
      <c r="A418">
        <v>201030401003</v>
      </c>
      <c r="B418" t="s">
        <v>11</v>
      </c>
      <c r="C418" t="s">
        <v>23</v>
      </c>
      <c r="D418">
        <v>7593</v>
      </c>
      <c r="E418" s="7">
        <v>43838</v>
      </c>
      <c r="F418" t="s">
        <v>362</v>
      </c>
      <c r="G418" t="s">
        <v>16</v>
      </c>
      <c r="H418" s="1">
        <v>-23657.37</v>
      </c>
      <c r="I418" s="1">
        <v>1267132.8700000001</v>
      </c>
    </row>
    <row r="419" spans="1:9" ht="14.65" hidden="1" customHeight="1" x14ac:dyDescent="0.25">
      <c r="A419">
        <v>201030401003</v>
      </c>
      <c r="B419" t="s">
        <v>11</v>
      </c>
      <c r="C419" t="s">
        <v>23</v>
      </c>
      <c r="D419">
        <v>7706</v>
      </c>
      <c r="E419" s="7">
        <v>43842</v>
      </c>
      <c r="F419" t="s">
        <v>370</v>
      </c>
      <c r="G419" t="s">
        <v>16</v>
      </c>
      <c r="H419" s="1">
        <v>-19539.310000000001</v>
      </c>
      <c r="I419" s="1">
        <v>1359643.41</v>
      </c>
    </row>
    <row r="420" spans="1:9" ht="14.65" hidden="1" customHeight="1" x14ac:dyDescent="0.25">
      <c r="A420">
        <v>201030401003</v>
      </c>
      <c r="B420" t="s">
        <v>11</v>
      </c>
      <c r="C420" t="s">
        <v>21</v>
      </c>
      <c r="D420">
        <v>45932</v>
      </c>
      <c r="E420" s="7">
        <v>44159</v>
      </c>
      <c r="F420" t="s">
        <v>943</v>
      </c>
      <c r="G420" t="s">
        <v>15</v>
      </c>
      <c r="H420" s="1">
        <v>1350</v>
      </c>
      <c r="I420" s="1">
        <v>2739329.46</v>
      </c>
    </row>
    <row r="421" spans="1:9" ht="14.65" hidden="1" customHeight="1" x14ac:dyDescent="0.25">
      <c r="A421">
        <v>201030401003</v>
      </c>
      <c r="B421" t="s">
        <v>11</v>
      </c>
      <c r="C421" t="s">
        <v>21</v>
      </c>
      <c r="D421">
        <v>43863</v>
      </c>
      <c r="E421" s="7">
        <v>44041</v>
      </c>
      <c r="F421" t="s">
        <v>643</v>
      </c>
      <c r="G421" t="s">
        <v>15</v>
      </c>
      <c r="H421" s="1">
        <v>420</v>
      </c>
      <c r="I421" s="1">
        <v>2546544.1800000002</v>
      </c>
    </row>
    <row r="422" spans="1:9" ht="14.65" hidden="1" customHeight="1" x14ac:dyDescent="0.25">
      <c r="A422">
        <v>201030401003</v>
      </c>
      <c r="B422" t="s">
        <v>11</v>
      </c>
      <c r="C422" t="s">
        <v>21</v>
      </c>
      <c r="D422">
        <v>41588</v>
      </c>
      <c r="E422" s="7">
        <v>43893</v>
      </c>
      <c r="F422" t="s">
        <v>459</v>
      </c>
      <c r="G422" t="s">
        <v>15</v>
      </c>
      <c r="H422" s="1">
        <v>194.85</v>
      </c>
      <c r="I422" s="1">
        <v>1764492.56</v>
      </c>
    </row>
    <row r="423" spans="1:9" ht="14.65" hidden="1" customHeight="1" x14ac:dyDescent="0.25">
      <c r="A423">
        <v>201030401003</v>
      </c>
      <c r="B423" t="s">
        <v>11</v>
      </c>
      <c r="C423" t="s">
        <v>21</v>
      </c>
      <c r="D423">
        <v>41699</v>
      </c>
      <c r="E423" s="7">
        <v>43892</v>
      </c>
      <c r="F423" t="s">
        <v>456</v>
      </c>
      <c r="G423" t="s">
        <v>15</v>
      </c>
      <c r="H423" s="1">
        <v>186</v>
      </c>
      <c r="I423" s="1">
        <v>1765647.37</v>
      </c>
    </row>
    <row r="424" spans="1:9" ht="14.65" hidden="1" customHeight="1" x14ac:dyDescent="0.25">
      <c r="A424">
        <v>201030401003</v>
      </c>
      <c r="B424" t="s">
        <v>11</v>
      </c>
      <c r="C424" t="s">
        <v>21</v>
      </c>
      <c r="D424">
        <v>41705</v>
      </c>
      <c r="E424" s="7">
        <v>43892</v>
      </c>
      <c r="F424" t="s">
        <v>455</v>
      </c>
      <c r="G424" t="s">
        <v>15</v>
      </c>
      <c r="H424" s="1">
        <v>284.89999999999998</v>
      </c>
      <c r="I424" s="1">
        <v>1765833.37</v>
      </c>
    </row>
    <row r="425" spans="1:9" ht="14.65" hidden="1" customHeight="1" x14ac:dyDescent="0.25">
      <c r="A425">
        <v>201030401003</v>
      </c>
      <c r="B425" t="s">
        <v>11</v>
      </c>
      <c r="C425" t="s">
        <v>21</v>
      </c>
      <c r="D425">
        <v>42024</v>
      </c>
      <c r="E425" s="7">
        <v>43941</v>
      </c>
      <c r="F425" t="s">
        <v>494</v>
      </c>
      <c r="G425" t="s">
        <v>15</v>
      </c>
      <c r="H425" s="1">
        <v>908.22</v>
      </c>
      <c r="I425" s="1">
        <v>1622084.47</v>
      </c>
    </row>
    <row r="426" spans="1:9" ht="14.65" customHeight="1" x14ac:dyDescent="0.25">
      <c r="A426">
        <v>201030401003</v>
      </c>
      <c r="B426" t="s">
        <v>11</v>
      </c>
      <c r="C426" t="s">
        <v>13</v>
      </c>
      <c r="D426">
        <v>7963</v>
      </c>
      <c r="E426" s="7">
        <v>44181</v>
      </c>
      <c r="F426" t="s">
        <v>985</v>
      </c>
      <c r="G426" t="s">
        <v>16</v>
      </c>
      <c r="H426" s="1">
        <v>-183.71</v>
      </c>
      <c r="I426" s="1">
        <v>2893424.53</v>
      </c>
    </row>
    <row r="427" spans="1:9" ht="14.65" customHeight="1" x14ac:dyDescent="0.25">
      <c r="A427">
        <v>201030401003</v>
      </c>
      <c r="B427" t="s">
        <v>11</v>
      </c>
      <c r="C427" t="s">
        <v>13</v>
      </c>
      <c r="D427">
        <v>4511</v>
      </c>
      <c r="E427" s="7">
        <v>44012</v>
      </c>
      <c r="F427" t="s">
        <v>589</v>
      </c>
      <c r="G427" t="s">
        <v>15</v>
      </c>
      <c r="H427" s="1">
        <v>637.5</v>
      </c>
      <c r="I427" s="1">
        <v>2260028.15</v>
      </c>
    </row>
    <row r="428" spans="1:9" ht="14.65" customHeight="1" x14ac:dyDescent="0.25">
      <c r="A428">
        <v>201030401003</v>
      </c>
      <c r="B428" t="s">
        <v>11</v>
      </c>
      <c r="C428" t="s">
        <v>13</v>
      </c>
      <c r="D428">
        <v>4511</v>
      </c>
      <c r="E428" s="7">
        <v>44012</v>
      </c>
      <c r="F428" t="s">
        <v>589</v>
      </c>
      <c r="G428" t="s">
        <v>15</v>
      </c>
      <c r="H428" s="1">
        <v>200</v>
      </c>
      <c r="I428" s="1">
        <v>2245582.42</v>
      </c>
    </row>
    <row r="429" spans="1:9" ht="14.65" customHeight="1" x14ac:dyDescent="0.25">
      <c r="A429">
        <v>201030401003</v>
      </c>
      <c r="B429" t="s">
        <v>11</v>
      </c>
      <c r="C429" t="s">
        <v>13</v>
      </c>
      <c r="D429">
        <v>4358</v>
      </c>
      <c r="E429" s="7">
        <v>43901</v>
      </c>
      <c r="F429" t="s">
        <v>469</v>
      </c>
      <c r="G429" t="s">
        <v>16</v>
      </c>
      <c r="H429" s="1">
        <v>-273.92</v>
      </c>
      <c r="I429" s="1">
        <v>1830362.18</v>
      </c>
    </row>
    <row r="430" spans="1:9" ht="14.65" customHeight="1" x14ac:dyDescent="0.25">
      <c r="A430">
        <v>201030401003</v>
      </c>
      <c r="B430" t="s">
        <v>11</v>
      </c>
      <c r="C430" t="s">
        <v>13</v>
      </c>
      <c r="D430">
        <v>7278</v>
      </c>
      <c r="E430" s="7">
        <v>44125</v>
      </c>
      <c r="F430" t="s">
        <v>816</v>
      </c>
      <c r="G430" t="s">
        <v>16</v>
      </c>
      <c r="H430" s="1">
        <v>-527</v>
      </c>
      <c r="I430" s="1">
        <v>2724160</v>
      </c>
    </row>
    <row r="431" spans="1:9" ht="14.65" customHeight="1" x14ac:dyDescent="0.25">
      <c r="A431">
        <v>201030401003</v>
      </c>
      <c r="B431" t="s">
        <v>11</v>
      </c>
      <c r="C431" t="s">
        <v>13</v>
      </c>
      <c r="D431">
        <v>4455</v>
      </c>
      <c r="E431" s="7">
        <v>43981</v>
      </c>
      <c r="F431" t="s">
        <v>540</v>
      </c>
      <c r="G431" t="s">
        <v>16</v>
      </c>
      <c r="H431" s="1">
        <v>-15</v>
      </c>
      <c r="I431" s="1">
        <v>1718219.62</v>
      </c>
    </row>
    <row r="432" spans="1:9" ht="14.65" customHeight="1" x14ac:dyDescent="0.25">
      <c r="A432">
        <v>201030401003</v>
      </c>
      <c r="B432" t="s">
        <v>11</v>
      </c>
      <c r="C432" t="s">
        <v>13</v>
      </c>
      <c r="D432">
        <v>6138</v>
      </c>
      <c r="E432" s="7">
        <v>44078</v>
      </c>
      <c r="F432" t="s">
        <v>757</v>
      </c>
      <c r="G432" t="s">
        <v>16</v>
      </c>
      <c r="H432" s="1">
        <v>-480</v>
      </c>
      <c r="I432" s="1">
        <v>2769287.24</v>
      </c>
    </row>
    <row r="433" spans="1:9" ht="14.65" customHeight="1" x14ac:dyDescent="0.25">
      <c r="A433">
        <v>201030401003</v>
      </c>
      <c r="B433" t="s">
        <v>11</v>
      </c>
      <c r="C433" t="s">
        <v>13</v>
      </c>
      <c r="D433">
        <v>6139</v>
      </c>
      <c r="E433" s="7">
        <v>44079</v>
      </c>
      <c r="F433" t="s">
        <v>759</v>
      </c>
      <c r="G433" t="s">
        <v>16</v>
      </c>
      <c r="H433" s="1">
        <v>-5392</v>
      </c>
      <c r="I433" s="1">
        <v>2762007.24</v>
      </c>
    </row>
    <row r="434" spans="1:9" ht="14.65" customHeight="1" x14ac:dyDescent="0.25">
      <c r="A434">
        <v>201030401003</v>
      </c>
      <c r="B434" t="s">
        <v>11</v>
      </c>
      <c r="C434" t="s">
        <v>13</v>
      </c>
      <c r="D434">
        <v>6139</v>
      </c>
      <c r="E434" s="7">
        <v>44079</v>
      </c>
      <c r="F434" t="s">
        <v>760</v>
      </c>
      <c r="G434" t="s">
        <v>16</v>
      </c>
      <c r="H434" s="1">
        <v>-5392</v>
      </c>
      <c r="I434" s="1">
        <v>2767399.24</v>
      </c>
    </row>
    <row r="435" spans="1:9" ht="14.65" hidden="1" customHeight="1" x14ac:dyDescent="0.25">
      <c r="A435">
        <v>201030401003</v>
      </c>
      <c r="B435" t="s">
        <v>11</v>
      </c>
      <c r="C435" t="s">
        <v>46</v>
      </c>
      <c r="D435">
        <v>22441</v>
      </c>
      <c r="E435" s="7">
        <v>44043</v>
      </c>
      <c r="F435" t="s">
        <v>156</v>
      </c>
      <c r="G435" t="s">
        <v>15</v>
      </c>
      <c r="H435" s="1">
        <v>5000</v>
      </c>
      <c r="I435" s="1">
        <v>2647194.75</v>
      </c>
    </row>
    <row r="436" spans="1:9" ht="14.65" customHeight="1" x14ac:dyDescent="0.25">
      <c r="A436">
        <v>201030401003</v>
      </c>
      <c r="B436" t="s">
        <v>11</v>
      </c>
      <c r="C436" t="s">
        <v>13</v>
      </c>
      <c r="D436">
        <v>4304</v>
      </c>
      <c r="E436" s="7">
        <v>43879</v>
      </c>
      <c r="F436" t="s">
        <v>433</v>
      </c>
      <c r="G436" t="s">
        <v>16</v>
      </c>
      <c r="H436" s="1">
        <v>-121</v>
      </c>
      <c r="I436" s="1">
        <v>1406573.36</v>
      </c>
    </row>
    <row r="437" spans="1:9" ht="14.65" customHeight="1" x14ac:dyDescent="0.25">
      <c r="A437">
        <v>201030401003</v>
      </c>
      <c r="B437" t="s">
        <v>11</v>
      </c>
      <c r="C437" t="s">
        <v>13</v>
      </c>
      <c r="D437">
        <v>4453</v>
      </c>
      <c r="E437" s="7">
        <v>43978</v>
      </c>
      <c r="F437" t="s">
        <v>538</v>
      </c>
      <c r="G437" t="s">
        <v>16</v>
      </c>
      <c r="H437" s="1">
        <v>-32.5</v>
      </c>
      <c r="I437" s="1">
        <v>1718426.12</v>
      </c>
    </row>
    <row r="438" spans="1:9" ht="14.65" customHeight="1" x14ac:dyDescent="0.25">
      <c r="A438">
        <v>201030401003</v>
      </c>
      <c r="B438" t="s">
        <v>11</v>
      </c>
      <c r="C438" t="s">
        <v>13</v>
      </c>
      <c r="D438">
        <v>4453</v>
      </c>
      <c r="E438" s="7">
        <v>43978</v>
      </c>
      <c r="F438" t="s">
        <v>537</v>
      </c>
      <c r="G438" t="s">
        <v>16</v>
      </c>
      <c r="H438" s="1">
        <v>-97.5</v>
      </c>
      <c r="I438" s="1">
        <v>1718393.62</v>
      </c>
    </row>
    <row r="439" spans="1:9" ht="14.65" customHeight="1" x14ac:dyDescent="0.25">
      <c r="A439">
        <v>201030401003</v>
      </c>
      <c r="B439" t="s">
        <v>11</v>
      </c>
      <c r="C439" t="s">
        <v>13</v>
      </c>
      <c r="D439">
        <v>6160</v>
      </c>
      <c r="E439" s="7">
        <v>44091</v>
      </c>
      <c r="F439" t="s">
        <v>783</v>
      </c>
      <c r="G439" t="s">
        <v>16</v>
      </c>
      <c r="H439" s="1">
        <v>-1825.03</v>
      </c>
      <c r="I439" s="1">
        <v>2697279.13</v>
      </c>
    </row>
    <row r="440" spans="1:9" ht="14.65" hidden="1" customHeight="1" x14ac:dyDescent="0.25">
      <c r="A440">
        <v>201030401003</v>
      </c>
      <c r="B440" t="s">
        <v>11</v>
      </c>
      <c r="C440" t="s">
        <v>69</v>
      </c>
      <c r="D440">
        <v>200702</v>
      </c>
      <c r="E440" s="7">
        <v>44043</v>
      </c>
      <c r="F440" t="s">
        <v>666</v>
      </c>
      <c r="G440" t="s">
        <v>16</v>
      </c>
      <c r="H440" s="1">
        <v>-922</v>
      </c>
      <c r="I440" s="1">
        <v>2651449.4700000002</v>
      </c>
    </row>
    <row r="441" spans="1:9" ht="14.65" hidden="1" customHeight="1" x14ac:dyDescent="0.25">
      <c r="A441">
        <v>201030401003</v>
      </c>
      <c r="B441" t="s">
        <v>11</v>
      </c>
      <c r="C441" t="s">
        <v>69</v>
      </c>
      <c r="D441">
        <v>200702</v>
      </c>
      <c r="E441" s="7">
        <v>44043</v>
      </c>
      <c r="F441" t="s">
        <v>667</v>
      </c>
      <c r="G441" t="s">
        <v>16</v>
      </c>
      <c r="H441" s="1">
        <v>-60</v>
      </c>
      <c r="I441" s="1">
        <v>2651509.4700000002</v>
      </c>
    </row>
    <row r="442" spans="1:9" ht="14.65" hidden="1" customHeight="1" x14ac:dyDescent="0.25">
      <c r="A442">
        <v>201030401003</v>
      </c>
      <c r="B442" t="s">
        <v>11</v>
      </c>
      <c r="C442" t="s">
        <v>46</v>
      </c>
      <c r="D442">
        <v>22442</v>
      </c>
      <c r="E442" s="7">
        <v>44043</v>
      </c>
      <c r="F442" t="s">
        <v>156</v>
      </c>
      <c r="G442" t="s">
        <v>15</v>
      </c>
      <c r="H442" s="1">
        <v>5000</v>
      </c>
      <c r="I442" s="1">
        <v>2646509.4700000002</v>
      </c>
    </row>
    <row r="443" spans="1:9" ht="14.65" customHeight="1" x14ac:dyDescent="0.25">
      <c r="A443">
        <v>201030401003</v>
      </c>
      <c r="B443" t="s">
        <v>11</v>
      </c>
      <c r="C443" t="s">
        <v>13</v>
      </c>
      <c r="D443">
        <v>4225</v>
      </c>
      <c r="E443" s="7">
        <v>43851</v>
      </c>
      <c r="F443" t="s">
        <v>376</v>
      </c>
      <c r="G443" t="s">
        <v>16</v>
      </c>
      <c r="H443" s="1">
        <v>-40</v>
      </c>
      <c r="I443" s="1">
        <v>1356390.66</v>
      </c>
    </row>
    <row r="444" spans="1:9" ht="14.65" customHeight="1" x14ac:dyDescent="0.25">
      <c r="A444">
        <v>201030401003</v>
      </c>
      <c r="B444" t="s">
        <v>11</v>
      </c>
      <c r="C444" t="s">
        <v>13</v>
      </c>
      <c r="D444">
        <v>6146</v>
      </c>
      <c r="E444" s="7">
        <v>44085</v>
      </c>
      <c r="F444" t="s">
        <v>773</v>
      </c>
      <c r="G444" t="s">
        <v>16</v>
      </c>
      <c r="H444" s="1">
        <v>-320</v>
      </c>
      <c r="I444" s="1">
        <v>2721766.62</v>
      </c>
    </row>
    <row r="445" spans="1:9" ht="14.65" hidden="1" customHeight="1" x14ac:dyDescent="0.25">
      <c r="A445">
        <v>201030401003</v>
      </c>
      <c r="B445" t="s">
        <v>11</v>
      </c>
      <c r="C445" t="s">
        <v>46</v>
      </c>
      <c r="D445">
        <v>22440</v>
      </c>
      <c r="E445" s="7">
        <v>44043</v>
      </c>
      <c r="F445" t="s">
        <v>156</v>
      </c>
      <c r="G445" t="s">
        <v>15</v>
      </c>
      <c r="H445" s="1">
        <v>5000</v>
      </c>
      <c r="I445" s="1">
        <v>2641904.98</v>
      </c>
    </row>
    <row r="446" spans="1:9" ht="14.65" customHeight="1" x14ac:dyDescent="0.25">
      <c r="A446">
        <v>201030401003</v>
      </c>
      <c r="B446" t="s">
        <v>11</v>
      </c>
      <c r="C446" t="s">
        <v>13</v>
      </c>
      <c r="D446">
        <v>6146</v>
      </c>
      <c r="E446" s="7">
        <v>44085</v>
      </c>
      <c r="F446" t="s">
        <v>774</v>
      </c>
      <c r="G446" t="s">
        <v>16</v>
      </c>
      <c r="H446" s="1">
        <v>-930</v>
      </c>
      <c r="I446" s="1">
        <v>2722696.62</v>
      </c>
    </row>
    <row r="447" spans="1:9" ht="14.65" hidden="1" customHeight="1" x14ac:dyDescent="0.25">
      <c r="A447">
        <v>201030401003</v>
      </c>
      <c r="B447" t="s">
        <v>11</v>
      </c>
      <c r="C447" t="s">
        <v>23</v>
      </c>
      <c r="D447">
        <v>7871</v>
      </c>
      <c r="E447" s="7">
        <v>43977</v>
      </c>
      <c r="F447" t="s">
        <v>534</v>
      </c>
      <c r="G447" t="s">
        <v>16</v>
      </c>
      <c r="H447" s="1">
        <v>-31410.18</v>
      </c>
      <c r="I447" s="1">
        <v>1718175.5</v>
      </c>
    </row>
    <row r="448" spans="1:9" s="19" customFormat="1" ht="14.65" customHeight="1" x14ac:dyDescent="0.25">
      <c r="A448" s="19">
        <v>201030401003</v>
      </c>
      <c r="B448" s="19" t="s">
        <v>11</v>
      </c>
      <c r="C448" s="19" t="s">
        <v>13</v>
      </c>
      <c r="D448" s="19">
        <v>8068</v>
      </c>
      <c r="E448" s="20">
        <v>44012</v>
      </c>
      <c r="F448" s="19" t="s">
        <v>584</v>
      </c>
      <c r="G448" s="19" t="s">
        <v>16</v>
      </c>
      <c r="H448" s="21">
        <v>-60000</v>
      </c>
      <c r="I448" s="21">
        <v>2244062.5699999998</v>
      </c>
    </row>
    <row r="449" spans="1:9" s="19" customFormat="1" ht="25.35" customHeight="1" x14ac:dyDescent="0.25">
      <c r="A449" s="19">
        <v>201030401003</v>
      </c>
      <c r="B449" s="19" t="s">
        <v>11</v>
      </c>
      <c r="C449" s="19" t="s">
        <v>13</v>
      </c>
      <c r="D449" s="19">
        <v>8168</v>
      </c>
      <c r="E449" s="20">
        <v>44043</v>
      </c>
      <c r="F449" s="19" t="s">
        <v>679</v>
      </c>
      <c r="G449" s="19" t="s">
        <v>16</v>
      </c>
      <c r="H449" s="21">
        <v>-60000</v>
      </c>
      <c r="I449" s="21">
        <v>2702584.18</v>
      </c>
    </row>
    <row r="450" spans="1:9" ht="14.65" hidden="1" customHeight="1" x14ac:dyDescent="0.25">
      <c r="A450">
        <v>201030401003</v>
      </c>
      <c r="B450" t="s">
        <v>11</v>
      </c>
      <c r="C450" t="s">
        <v>23</v>
      </c>
      <c r="D450">
        <v>7835</v>
      </c>
      <c r="E450" s="7">
        <v>43900</v>
      </c>
      <c r="F450" t="s">
        <v>468</v>
      </c>
      <c r="G450" t="s">
        <v>16</v>
      </c>
      <c r="H450" s="1">
        <v>-46860.32</v>
      </c>
      <c r="I450" s="1">
        <v>1830088.26</v>
      </c>
    </row>
    <row r="451" spans="1:9" ht="14.65" hidden="1" customHeight="1" x14ac:dyDescent="0.25">
      <c r="A451">
        <v>201030401003</v>
      </c>
      <c r="B451" t="s">
        <v>11</v>
      </c>
      <c r="C451" t="s">
        <v>23</v>
      </c>
      <c r="D451">
        <v>7833</v>
      </c>
      <c r="E451" s="7">
        <v>43900</v>
      </c>
      <c r="F451" t="s">
        <v>467</v>
      </c>
      <c r="G451" t="s">
        <v>16</v>
      </c>
      <c r="H451" s="1">
        <v>-18227.62</v>
      </c>
      <c r="I451" s="1">
        <v>1783227.94</v>
      </c>
    </row>
    <row r="452" spans="1:9" s="19" customFormat="1" ht="14.65" customHeight="1" x14ac:dyDescent="0.25">
      <c r="A452" s="19">
        <v>201030401003</v>
      </c>
      <c r="B452" s="19" t="s">
        <v>11</v>
      </c>
      <c r="C452" s="19" t="s">
        <v>13</v>
      </c>
      <c r="D452" s="19">
        <v>4371</v>
      </c>
      <c r="E452" s="20">
        <v>43889</v>
      </c>
      <c r="F452" s="19" t="s">
        <v>444</v>
      </c>
      <c r="G452" s="19" t="s">
        <v>16</v>
      </c>
      <c r="H452" s="21">
        <v>-299338.51</v>
      </c>
      <c r="I452" s="21">
        <v>1764631.45</v>
      </c>
    </row>
    <row r="453" spans="1:9" s="19" customFormat="1" ht="14.65" customHeight="1" x14ac:dyDescent="0.25">
      <c r="A453" s="19">
        <v>201030401003</v>
      </c>
      <c r="B453" s="19" t="s">
        <v>11</v>
      </c>
      <c r="C453" s="19" t="s">
        <v>13</v>
      </c>
      <c r="D453" s="19">
        <v>8171</v>
      </c>
      <c r="E453" s="20">
        <v>44074</v>
      </c>
      <c r="F453" s="19" t="s">
        <v>744</v>
      </c>
      <c r="G453" s="19" t="s">
        <v>16</v>
      </c>
      <c r="H453" s="21">
        <v>-60000</v>
      </c>
      <c r="I453" s="21">
        <v>3112144.9</v>
      </c>
    </row>
    <row r="454" spans="1:9" s="36" customFormat="1" ht="25.35" customHeight="1" x14ac:dyDescent="0.25">
      <c r="A454" s="36">
        <v>201030401003</v>
      </c>
      <c r="B454" s="36" t="s">
        <v>11</v>
      </c>
      <c r="C454" s="36" t="s">
        <v>13</v>
      </c>
      <c r="D454" s="36">
        <v>4484</v>
      </c>
      <c r="E454" s="37">
        <v>43921</v>
      </c>
      <c r="F454" s="36" t="s">
        <v>360</v>
      </c>
      <c r="G454" s="36" t="s">
        <v>16</v>
      </c>
      <c r="H454" s="38">
        <v>0</v>
      </c>
      <c r="I454" s="38">
        <v>1594843.51</v>
      </c>
    </row>
    <row r="455" spans="1:9" ht="14.65" customHeight="1" x14ac:dyDescent="0.25">
      <c r="A455">
        <v>201030401003</v>
      </c>
      <c r="B455" t="s">
        <v>11</v>
      </c>
      <c r="C455" t="s">
        <v>13</v>
      </c>
      <c r="D455">
        <v>4549</v>
      </c>
      <c r="E455" s="7">
        <v>44022</v>
      </c>
      <c r="F455" t="s">
        <v>627</v>
      </c>
      <c r="G455" t="s">
        <v>15</v>
      </c>
      <c r="H455" s="1">
        <v>173.16</v>
      </c>
      <c r="I455" s="1">
        <v>2281313.73</v>
      </c>
    </row>
    <row r="456" spans="1:9" ht="14.65" customHeight="1" x14ac:dyDescent="0.25">
      <c r="A456">
        <v>201030401003</v>
      </c>
      <c r="B456" t="s">
        <v>11</v>
      </c>
      <c r="C456" t="s">
        <v>13</v>
      </c>
      <c r="D456">
        <v>7634</v>
      </c>
      <c r="E456" s="7">
        <v>44151</v>
      </c>
      <c r="F456" t="s">
        <v>936</v>
      </c>
      <c r="G456" t="s">
        <v>16</v>
      </c>
      <c r="H456" s="1">
        <v>-140</v>
      </c>
      <c r="I456" s="1">
        <v>2718070.85</v>
      </c>
    </row>
    <row r="457" spans="1:9" ht="14.65" customHeight="1" x14ac:dyDescent="0.25">
      <c r="A457">
        <v>201030401003</v>
      </c>
      <c r="B457" t="s">
        <v>11</v>
      </c>
      <c r="C457" t="s">
        <v>13</v>
      </c>
      <c r="D457">
        <v>7634</v>
      </c>
      <c r="E457" s="7">
        <v>44151</v>
      </c>
      <c r="F457" t="s">
        <v>936</v>
      </c>
      <c r="G457" t="s">
        <v>16</v>
      </c>
      <c r="H457" s="1">
        <v>-426.74</v>
      </c>
      <c r="I457" s="1">
        <v>2717930.85</v>
      </c>
    </row>
    <row r="458" spans="1:9" ht="14.65" hidden="1" customHeight="1" x14ac:dyDescent="0.25">
      <c r="A458">
        <v>201030401003</v>
      </c>
      <c r="B458" t="s">
        <v>11</v>
      </c>
      <c r="C458" t="s">
        <v>46</v>
      </c>
      <c r="D458">
        <v>22466</v>
      </c>
      <c r="E458" s="7">
        <v>44046</v>
      </c>
      <c r="F458" t="s">
        <v>156</v>
      </c>
      <c r="G458" t="s">
        <v>15</v>
      </c>
      <c r="H458" s="1">
        <v>11089.77</v>
      </c>
      <c r="I458" s="1">
        <v>2714868.88</v>
      </c>
    </row>
    <row r="459" spans="1:9" ht="14.65" customHeight="1" x14ac:dyDescent="0.25">
      <c r="A459">
        <v>201030401003</v>
      </c>
      <c r="B459" t="s">
        <v>11</v>
      </c>
      <c r="C459" t="s">
        <v>13</v>
      </c>
      <c r="D459">
        <v>4215</v>
      </c>
      <c r="E459" s="7">
        <v>43845</v>
      </c>
      <c r="F459" t="s">
        <v>372</v>
      </c>
      <c r="G459" t="s">
        <v>15</v>
      </c>
      <c r="H459" s="1">
        <v>27.75</v>
      </c>
      <c r="I459" s="1">
        <v>1357319.66</v>
      </c>
    </row>
    <row r="460" spans="1:9" ht="14.65" customHeight="1" x14ac:dyDescent="0.25">
      <c r="A460">
        <v>201030401003</v>
      </c>
      <c r="B460" t="s">
        <v>11</v>
      </c>
      <c r="C460" t="s">
        <v>13</v>
      </c>
      <c r="D460">
        <v>6153</v>
      </c>
      <c r="E460" s="7">
        <v>43982</v>
      </c>
      <c r="F460" t="s">
        <v>552</v>
      </c>
      <c r="G460" t="s">
        <v>15</v>
      </c>
      <c r="H460" s="1">
        <v>378</v>
      </c>
      <c r="I460" s="1">
        <v>1748518.83</v>
      </c>
    </row>
    <row r="461" spans="1:9" ht="14.65" customHeight="1" x14ac:dyDescent="0.25">
      <c r="A461">
        <v>201030401003</v>
      </c>
      <c r="B461" t="s">
        <v>11</v>
      </c>
      <c r="C461" t="s">
        <v>13</v>
      </c>
      <c r="D461">
        <v>4550</v>
      </c>
      <c r="E461" s="7">
        <v>44012</v>
      </c>
      <c r="F461" t="s">
        <v>588</v>
      </c>
      <c r="G461" t="s">
        <v>16</v>
      </c>
      <c r="H461" s="1">
        <v>-486.38</v>
      </c>
      <c r="I461" s="1">
        <v>2245782.42</v>
      </c>
    </row>
    <row r="462" spans="1:9" ht="14.65" customHeight="1" x14ac:dyDescent="0.25">
      <c r="A462">
        <v>201030401003</v>
      </c>
      <c r="B462" t="s">
        <v>11</v>
      </c>
      <c r="C462" t="s">
        <v>13</v>
      </c>
      <c r="D462">
        <v>4496</v>
      </c>
      <c r="E462" s="7">
        <v>44012</v>
      </c>
      <c r="F462" t="s">
        <v>594</v>
      </c>
      <c r="G462" t="s">
        <v>16</v>
      </c>
      <c r="H462" s="1">
        <v>-2126.15</v>
      </c>
      <c r="I462" s="1">
        <v>2249960.16</v>
      </c>
    </row>
    <row r="463" spans="1:9" ht="14.65" customHeight="1" x14ac:dyDescent="0.25">
      <c r="A463">
        <v>201030401003</v>
      </c>
      <c r="B463" t="s">
        <v>11</v>
      </c>
      <c r="C463" t="s">
        <v>13</v>
      </c>
      <c r="D463">
        <v>4495</v>
      </c>
      <c r="E463" s="7">
        <v>44012</v>
      </c>
      <c r="F463" t="s">
        <v>593</v>
      </c>
      <c r="G463" t="s">
        <v>16</v>
      </c>
      <c r="H463" s="1">
        <v>-320</v>
      </c>
      <c r="I463" s="1">
        <v>2247834.0099999998</v>
      </c>
    </row>
    <row r="464" spans="1:9" ht="14.65" customHeight="1" x14ac:dyDescent="0.25">
      <c r="A464">
        <v>201030401003</v>
      </c>
      <c r="B464" t="s">
        <v>11</v>
      </c>
      <c r="C464" t="s">
        <v>13</v>
      </c>
      <c r="D464">
        <v>4503</v>
      </c>
      <c r="E464" s="7">
        <v>44012</v>
      </c>
      <c r="F464" t="s">
        <v>590</v>
      </c>
      <c r="G464" t="s">
        <v>16</v>
      </c>
      <c r="H464" s="1">
        <v>-227</v>
      </c>
      <c r="I464" s="1">
        <v>2245809.42</v>
      </c>
    </row>
    <row r="465" spans="1:9" ht="14.65" customHeight="1" x14ac:dyDescent="0.25">
      <c r="A465">
        <v>201030401003</v>
      </c>
      <c r="B465" t="s">
        <v>11</v>
      </c>
      <c r="C465" t="s">
        <v>13</v>
      </c>
      <c r="D465">
        <v>4502</v>
      </c>
      <c r="E465" s="7">
        <v>44012</v>
      </c>
      <c r="F465" t="s">
        <v>598</v>
      </c>
      <c r="G465" t="s">
        <v>16</v>
      </c>
      <c r="H465" s="1">
        <v>-2924</v>
      </c>
      <c r="I465" s="1">
        <v>2260645.66</v>
      </c>
    </row>
    <row r="466" spans="1:9" ht="14.65" customHeight="1" x14ac:dyDescent="0.25">
      <c r="A466">
        <v>201030401003</v>
      </c>
      <c r="B466" t="s">
        <v>11</v>
      </c>
      <c r="C466" t="s">
        <v>13</v>
      </c>
      <c r="D466">
        <v>4504</v>
      </c>
      <c r="E466" s="7">
        <v>44012</v>
      </c>
      <c r="F466" t="s">
        <v>591</v>
      </c>
      <c r="G466" t="s">
        <v>16</v>
      </c>
      <c r="H466" s="1">
        <v>-62.09</v>
      </c>
      <c r="I466" s="1">
        <v>2245871.5099999998</v>
      </c>
    </row>
    <row r="467" spans="1:9" ht="14.65" customHeight="1" x14ac:dyDescent="0.25">
      <c r="A467">
        <v>201030401003</v>
      </c>
      <c r="B467" t="s">
        <v>11</v>
      </c>
      <c r="C467" t="s">
        <v>13</v>
      </c>
      <c r="D467">
        <v>4498</v>
      </c>
      <c r="E467" s="7">
        <v>44012</v>
      </c>
      <c r="F467" t="s">
        <v>596</v>
      </c>
      <c r="G467" t="s">
        <v>16</v>
      </c>
      <c r="H467" s="1">
        <v>-4769</v>
      </c>
      <c r="I467" s="1">
        <v>2256371.66</v>
      </c>
    </row>
    <row r="468" spans="1:9" ht="14.65" customHeight="1" x14ac:dyDescent="0.25">
      <c r="A468">
        <v>201030401003</v>
      </c>
      <c r="B468" t="s">
        <v>11</v>
      </c>
      <c r="C468" t="s">
        <v>13</v>
      </c>
      <c r="D468">
        <v>4501</v>
      </c>
      <c r="E468" s="7">
        <v>44012</v>
      </c>
      <c r="F468" t="s">
        <v>597</v>
      </c>
      <c r="G468" t="s">
        <v>16</v>
      </c>
      <c r="H468" s="1">
        <v>-1350</v>
      </c>
      <c r="I468" s="1">
        <v>2257721.66</v>
      </c>
    </row>
    <row r="469" spans="1:9" ht="14.65" customHeight="1" x14ac:dyDescent="0.25">
      <c r="A469">
        <v>201030401003</v>
      </c>
      <c r="B469" t="s">
        <v>11</v>
      </c>
      <c r="C469" t="s">
        <v>13</v>
      </c>
      <c r="D469">
        <v>4348</v>
      </c>
      <c r="E469" s="7">
        <v>43890</v>
      </c>
      <c r="F469" t="s">
        <v>452</v>
      </c>
      <c r="G469" t="s">
        <v>16</v>
      </c>
      <c r="H469" s="1">
        <v>-284.89999999999998</v>
      </c>
      <c r="I469" s="1">
        <v>1768992.27</v>
      </c>
    </row>
    <row r="470" spans="1:9" ht="14.65" customHeight="1" x14ac:dyDescent="0.25">
      <c r="A470">
        <v>201030401003</v>
      </c>
      <c r="B470" t="s">
        <v>11</v>
      </c>
      <c r="C470" t="s">
        <v>13</v>
      </c>
      <c r="D470">
        <v>4347</v>
      </c>
      <c r="E470" s="7">
        <v>43890</v>
      </c>
      <c r="F470" t="s">
        <v>449</v>
      </c>
      <c r="G470" t="s">
        <v>16</v>
      </c>
      <c r="H470" s="1">
        <v>-798.14</v>
      </c>
      <c r="I470" s="1">
        <v>1765485.55</v>
      </c>
    </row>
    <row r="471" spans="1:9" ht="14.65" customHeight="1" x14ac:dyDescent="0.25">
      <c r="A471">
        <v>201030401003</v>
      </c>
      <c r="B471" t="s">
        <v>11</v>
      </c>
      <c r="C471" t="s">
        <v>13</v>
      </c>
      <c r="D471">
        <v>4346</v>
      </c>
      <c r="E471" s="7">
        <v>43890</v>
      </c>
      <c r="F471" t="s">
        <v>451</v>
      </c>
      <c r="G471" t="s">
        <v>16</v>
      </c>
      <c r="H471" s="1">
        <v>-3060</v>
      </c>
      <c r="I471" s="1">
        <v>1768707.37</v>
      </c>
    </row>
    <row r="472" spans="1:9" ht="14.65" customHeight="1" x14ac:dyDescent="0.25">
      <c r="A472">
        <v>201030401003</v>
      </c>
      <c r="B472" t="s">
        <v>11</v>
      </c>
      <c r="C472" t="s">
        <v>13</v>
      </c>
      <c r="D472">
        <v>4349</v>
      </c>
      <c r="E472" s="7">
        <v>43890</v>
      </c>
      <c r="F472" t="s">
        <v>448</v>
      </c>
      <c r="G472" t="s">
        <v>16</v>
      </c>
      <c r="H472" s="1">
        <v>-235.3</v>
      </c>
      <c r="I472" s="1">
        <v>1764687.41</v>
      </c>
    </row>
    <row r="473" spans="1:9" ht="14.65" customHeight="1" x14ac:dyDescent="0.25">
      <c r="A473">
        <v>201030401003</v>
      </c>
      <c r="B473" t="s">
        <v>11</v>
      </c>
      <c r="C473" t="s">
        <v>13</v>
      </c>
      <c r="D473">
        <v>4351</v>
      </c>
      <c r="E473" s="7">
        <v>43890</v>
      </c>
      <c r="F473" t="s">
        <v>453</v>
      </c>
      <c r="G473" t="s">
        <v>16</v>
      </c>
      <c r="H473" s="1">
        <v>-186</v>
      </c>
      <c r="I473" s="1">
        <v>1769178.27</v>
      </c>
    </row>
    <row r="474" spans="1:9" ht="14.65" customHeight="1" x14ac:dyDescent="0.25">
      <c r="A474">
        <v>201030401003</v>
      </c>
      <c r="B474" t="s">
        <v>11</v>
      </c>
      <c r="C474" t="s">
        <v>13</v>
      </c>
      <c r="D474">
        <v>4350</v>
      </c>
      <c r="E474" s="7">
        <v>43890</v>
      </c>
      <c r="F474" t="s">
        <v>445</v>
      </c>
      <c r="G474" t="s">
        <v>16</v>
      </c>
      <c r="H474" s="1">
        <v>-194.85</v>
      </c>
      <c r="I474" s="1">
        <v>1764826.3</v>
      </c>
    </row>
    <row r="475" spans="1:9" ht="14.65" customHeight="1" x14ac:dyDescent="0.25">
      <c r="A475">
        <v>201030401003</v>
      </c>
      <c r="B475" t="s">
        <v>11</v>
      </c>
      <c r="C475" t="s">
        <v>13</v>
      </c>
      <c r="D475">
        <v>4267</v>
      </c>
      <c r="E475" s="7">
        <v>43861</v>
      </c>
      <c r="F475" t="s">
        <v>389</v>
      </c>
      <c r="G475" t="s">
        <v>16</v>
      </c>
      <c r="H475" s="1">
        <v>-4260</v>
      </c>
      <c r="I475" s="1">
        <v>1390134.76</v>
      </c>
    </row>
    <row r="476" spans="1:9" ht="14.65" customHeight="1" x14ac:dyDescent="0.25">
      <c r="A476">
        <v>201030401003</v>
      </c>
      <c r="B476" t="s">
        <v>11</v>
      </c>
      <c r="C476" t="s">
        <v>13</v>
      </c>
      <c r="D476">
        <v>4275</v>
      </c>
      <c r="E476" s="7">
        <v>43861</v>
      </c>
      <c r="F476" t="s">
        <v>384</v>
      </c>
      <c r="G476" t="s">
        <v>16</v>
      </c>
      <c r="H476" s="1">
        <v>-119.68</v>
      </c>
      <c r="I476" s="1">
        <v>1372849.77</v>
      </c>
    </row>
    <row r="477" spans="1:9" ht="14.65" customHeight="1" x14ac:dyDescent="0.25">
      <c r="A477">
        <v>201030401003</v>
      </c>
      <c r="B477" t="s">
        <v>11</v>
      </c>
      <c r="C477" t="s">
        <v>13</v>
      </c>
      <c r="D477">
        <v>4277</v>
      </c>
      <c r="E477" s="7">
        <v>43861</v>
      </c>
      <c r="F477" t="s">
        <v>386</v>
      </c>
      <c r="G477" t="s">
        <v>16</v>
      </c>
      <c r="H477" s="1">
        <v>-546.4</v>
      </c>
      <c r="I477" s="1">
        <v>1374772.49</v>
      </c>
    </row>
    <row r="478" spans="1:9" ht="14.65" customHeight="1" x14ac:dyDescent="0.25">
      <c r="A478">
        <v>201030401003</v>
      </c>
      <c r="B478" t="s">
        <v>11</v>
      </c>
      <c r="C478" t="s">
        <v>13</v>
      </c>
      <c r="D478">
        <v>4266</v>
      </c>
      <c r="E478" s="7">
        <v>43861</v>
      </c>
      <c r="F478" t="s">
        <v>396</v>
      </c>
      <c r="G478" t="s">
        <v>16</v>
      </c>
      <c r="H478" s="1">
        <v>-5681</v>
      </c>
      <c r="I478" s="1">
        <v>1394275.27</v>
      </c>
    </row>
    <row r="479" spans="1:9" ht="14.65" customHeight="1" x14ac:dyDescent="0.25">
      <c r="A479">
        <v>201030401003</v>
      </c>
      <c r="B479" t="s">
        <v>11</v>
      </c>
      <c r="C479" t="s">
        <v>13</v>
      </c>
      <c r="D479">
        <v>4274</v>
      </c>
      <c r="E479" s="7">
        <v>43861</v>
      </c>
      <c r="F479" t="s">
        <v>399</v>
      </c>
      <c r="G479" t="s">
        <v>16</v>
      </c>
      <c r="H479" s="1">
        <v>-900</v>
      </c>
      <c r="I479" s="1">
        <v>1396238.17</v>
      </c>
    </row>
    <row r="480" spans="1:9" ht="14.65" hidden="1" customHeight="1" x14ac:dyDescent="0.25">
      <c r="A480">
        <v>201030401003</v>
      </c>
      <c r="B480" t="s">
        <v>11</v>
      </c>
      <c r="C480" t="s">
        <v>46</v>
      </c>
      <c r="D480">
        <v>22470</v>
      </c>
      <c r="E480" s="7">
        <v>44048</v>
      </c>
      <c r="F480" t="s">
        <v>702</v>
      </c>
      <c r="G480" t="s">
        <v>15</v>
      </c>
      <c r="H480" s="1">
        <v>3200</v>
      </c>
      <c r="I480" s="1">
        <v>2692450.56</v>
      </c>
    </row>
    <row r="481" spans="1:9" ht="14.65" customHeight="1" x14ac:dyDescent="0.25">
      <c r="A481">
        <v>201030401003</v>
      </c>
      <c r="B481" t="s">
        <v>11</v>
      </c>
      <c r="C481" t="s">
        <v>13</v>
      </c>
      <c r="D481">
        <v>4273</v>
      </c>
      <c r="E481" s="7">
        <v>43861</v>
      </c>
      <c r="F481" t="s">
        <v>388</v>
      </c>
      <c r="G481" t="s">
        <v>16</v>
      </c>
      <c r="H481" s="1">
        <v>-1360</v>
      </c>
      <c r="I481" s="1">
        <v>1385874.76</v>
      </c>
    </row>
    <row r="482" spans="1:9" ht="14.65" hidden="1" customHeight="1" x14ac:dyDescent="0.25">
      <c r="A482">
        <v>201030401003</v>
      </c>
      <c r="B482" t="s">
        <v>11</v>
      </c>
      <c r="C482" t="s">
        <v>46</v>
      </c>
      <c r="D482">
        <v>22474</v>
      </c>
      <c r="E482" s="7">
        <v>44049</v>
      </c>
      <c r="F482" t="s">
        <v>156</v>
      </c>
      <c r="G482" t="s">
        <v>15</v>
      </c>
      <c r="H482" s="1">
        <v>5000</v>
      </c>
      <c r="I482" s="1">
        <v>2686852.16</v>
      </c>
    </row>
    <row r="483" spans="1:9" ht="14.65" hidden="1" customHeight="1" x14ac:dyDescent="0.25">
      <c r="A483">
        <v>201030401003</v>
      </c>
      <c r="B483" t="s">
        <v>11</v>
      </c>
      <c r="C483" t="s">
        <v>46</v>
      </c>
      <c r="D483">
        <v>22472</v>
      </c>
      <c r="E483" s="7">
        <v>44049</v>
      </c>
      <c r="F483" t="s">
        <v>156</v>
      </c>
      <c r="G483" t="s">
        <v>15</v>
      </c>
      <c r="H483" s="1">
        <v>5000</v>
      </c>
      <c r="I483" s="1">
        <v>2681852.16</v>
      </c>
    </row>
    <row r="484" spans="1:9" ht="14.65" hidden="1" customHeight="1" x14ac:dyDescent="0.25">
      <c r="A484">
        <v>201030401003</v>
      </c>
      <c r="B484" t="s">
        <v>11</v>
      </c>
      <c r="C484" t="s">
        <v>46</v>
      </c>
      <c r="D484">
        <v>22473</v>
      </c>
      <c r="E484" s="7">
        <v>44049</v>
      </c>
      <c r="F484" t="s">
        <v>156</v>
      </c>
      <c r="G484" t="s">
        <v>15</v>
      </c>
      <c r="H484" s="1">
        <v>5000</v>
      </c>
      <c r="I484" s="1">
        <v>2676852.16</v>
      </c>
    </row>
    <row r="485" spans="1:9" ht="14.65" hidden="1" customHeight="1" x14ac:dyDescent="0.25">
      <c r="A485">
        <v>201030401003</v>
      </c>
      <c r="B485" t="s">
        <v>11</v>
      </c>
      <c r="C485" t="s">
        <v>46</v>
      </c>
      <c r="D485">
        <v>22486</v>
      </c>
      <c r="E485" s="7">
        <v>44054</v>
      </c>
      <c r="F485" t="s">
        <v>704</v>
      </c>
      <c r="G485" t="s">
        <v>15</v>
      </c>
      <c r="H485" s="1">
        <v>200</v>
      </c>
      <c r="I485" s="1">
        <v>2676652.16</v>
      </c>
    </row>
    <row r="486" spans="1:9" ht="14.65" hidden="1" customHeight="1" x14ac:dyDescent="0.25">
      <c r="A486">
        <v>201030401003</v>
      </c>
      <c r="B486" t="s">
        <v>11</v>
      </c>
      <c r="C486" t="s">
        <v>46</v>
      </c>
      <c r="D486">
        <v>22490</v>
      </c>
      <c r="E486" s="7">
        <v>44055</v>
      </c>
      <c r="F486" t="s">
        <v>156</v>
      </c>
      <c r="G486" t="s">
        <v>15</v>
      </c>
      <c r="H486" s="1">
        <v>5000</v>
      </c>
      <c r="I486" s="1">
        <v>2671652.16</v>
      </c>
    </row>
    <row r="487" spans="1:9" ht="14.65" hidden="1" customHeight="1" x14ac:dyDescent="0.25">
      <c r="A487">
        <v>201030401003</v>
      </c>
      <c r="B487" t="s">
        <v>11</v>
      </c>
      <c r="C487" t="s">
        <v>46</v>
      </c>
      <c r="D487">
        <v>22491</v>
      </c>
      <c r="E487" s="7">
        <v>44055</v>
      </c>
      <c r="F487" t="s">
        <v>156</v>
      </c>
      <c r="G487" t="s">
        <v>15</v>
      </c>
      <c r="H487" s="1">
        <v>5000</v>
      </c>
      <c r="I487" s="1">
        <v>2666652.16</v>
      </c>
    </row>
    <row r="488" spans="1:9" ht="14.65" hidden="1" customHeight="1" x14ac:dyDescent="0.25">
      <c r="A488">
        <v>201030401003</v>
      </c>
      <c r="B488" t="s">
        <v>11</v>
      </c>
      <c r="C488" t="s">
        <v>46</v>
      </c>
      <c r="D488">
        <v>22489</v>
      </c>
      <c r="E488" s="7">
        <v>44055</v>
      </c>
      <c r="F488" t="s">
        <v>156</v>
      </c>
      <c r="G488" t="s">
        <v>15</v>
      </c>
      <c r="H488" s="1">
        <v>5000</v>
      </c>
      <c r="I488" s="1">
        <v>2661652.16</v>
      </c>
    </row>
    <row r="489" spans="1:9" ht="14.65" hidden="1" customHeight="1" x14ac:dyDescent="0.25">
      <c r="A489">
        <v>201030401003</v>
      </c>
      <c r="B489" t="s">
        <v>11</v>
      </c>
      <c r="C489" t="s">
        <v>122</v>
      </c>
      <c r="D489">
        <v>4777</v>
      </c>
      <c r="E489" s="7">
        <v>44055</v>
      </c>
      <c r="F489" t="s">
        <v>705</v>
      </c>
      <c r="G489" t="s">
        <v>16</v>
      </c>
      <c r="H489" s="1">
        <v>-9</v>
      </c>
      <c r="I489" s="1">
        <v>2661661.16</v>
      </c>
    </row>
    <row r="490" spans="1:9" ht="14.65" hidden="1" customHeight="1" x14ac:dyDescent="0.25">
      <c r="A490">
        <v>201030401003</v>
      </c>
      <c r="B490" t="s">
        <v>11</v>
      </c>
      <c r="C490" t="s">
        <v>122</v>
      </c>
      <c r="D490">
        <v>4780</v>
      </c>
      <c r="E490" s="7">
        <v>44056</v>
      </c>
      <c r="F490" t="s">
        <v>706</v>
      </c>
      <c r="G490" t="s">
        <v>16</v>
      </c>
      <c r="H490" s="1">
        <v>-4250</v>
      </c>
      <c r="I490" s="1">
        <v>2665911.16</v>
      </c>
    </row>
    <row r="491" spans="1:9" ht="14.65" hidden="1" customHeight="1" x14ac:dyDescent="0.25">
      <c r="A491">
        <v>201030401003</v>
      </c>
      <c r="B491" t="s">
        <v>11</v>
      </c>
      <c r="C491" t="s">
        <v>122</v>
      </c>
      <c r="D491">
        <v>4779</v>
      </c>
      <c r="E491" s="7">
        <v>44056</v>
      </c>
      <c r="F491" t="s">
        <v>707</v>
      </c>
      <c r="G491" t="s">
        <v>16</v>
      </c>
      <c r="H491" s="1">
        <v>-200</v>
      </c>
      <c r="I491" s="1">
        <v>2666111.16</v>
      </c>
    </row>
    <row r="492" spans="1:9" ht="14.65" hidden="1" customHeight="1" x14ac:dyDescent="0.25">
      <c r="A492">
        <v>201030401003</v>
      </c>
      <c r="B492" t="s">
        <v>11</v>
      </c>
      <c r="C492" t="s">
        <v>23</v>
      </c>
      <c r="D492">
        <v>7900</v>
      </c>
      <c r="E492" s="7">
        <v>44005</v>
      </c>
      <c r="F492" t="s">
        <v>578</v>
      </c>
      <c r="G492" t="s">
        <v>16</v>
      </c>
      <c r="H492" s="1">
        <v>-31962.639999999999</v>
      </c>
      <c r="I492" s="1">
        <v>2178677.34</v>
      </c>
    </row>
    <row r="493" spans="1:9" ht="14.65" hidden="1" customHeight="1" x14ac:dyDescent="0.25">
      <c r="A493">
        <v>201030401003</v>
      </c>
      <c r="B493" t="s">
        <v>11</v>
      </c>
      <c r="C493" t="s">
        <v>69</v>
      </c>
      <c r="D493">
        <v>200801</v>
      </c>
      <c r="E493" s="7">
        <v>44058</v>
      </c>
      <c r="F493" t="s">
        <v>709</v>
      </c>
      <c r="G493" t="s">
        <v>16</v>
      </c>
      <c r="H493" s="1">
        <v>-12</v>
      </c>
      <c r="I493" s="1">
        <v>2666357.13</v>
      </c>
    </row>
    <row r="494" spans="1:9" ht="14.65" customHeight="1" x14ac:dyDescent="0.25">
      <c r="A494">
        <v>201030401003</v>
      </c>
      <c r="B494" t="s">
        <v>11</v>
      </c>
      <c r="C494" t="s">
        <v>13</v>
      </c>
      <c r="D494">
        <v>4272</v>
      </c>
      <c r="E494" s="7">
        <v>43861</v>
      </c>
      <c r="F494" t="s">
        <v>383</v>
      </c>
      <c r="G494" t="s">
        <v>16</v>
      </c>
      <c r="H494" s="1">
        <v>-5440</v>
      </c>
      <c r="I494" s="1">
        <v>1372730.09</v>
      </c>
    </row>
    <row r="495" spans="1:9" ht="14.65" customHeight="1" x14ac:dyDescent="0.25">
      <c r="A495">
        <v>201030401003</v>
      </c>
      <c r="B495" t="s">
        <v>11</v>
      </c>
      <c r="C495" t="s">
        <v>13</v>
      </c>
      <c r="D495">
        <v>4276</v>
      </c>
      <c r="E495" s="7">
        <v>43861</v>
      </c>
      <c r="F495" t="s">
        <v>385</v>
      </c>
      <c r="G495" t="s">
        <v>16</v>
      </c>
      <c r="H495" s="1">
        <v>-1376.32</v>
      </c>
      <c r="I495" s="1">
        <v>1374226.09</v>
      </c>
    </row>
    <row r="496" spans="1:9" ht="14.65" hidden="1" customHeight="1" x14ac:dyDescent="0.25">
      <c r="A496">
        <v>201030401003</v>
      </c>
      <c r="B496" t="s">
        <v>11</v>
      </c>
      <c r="C496" t="s">
        <v>46</v>
      </c>
      <c r="D496">
        <v>22509</v>
      </c>
      <c r="E496" s="7">
        <v>44062</v>
      </c>
      <c r="F496" t="s">
        <v>156</v>
      </c>
      <c r="G496" t="s">
        <v>15</v>
      </c>
      <c r="H496" s="1">
        <v>5000</v>
      </c>
      <c r="I496" s="1">
        <v>2659260.7200000002</v>
      </c>
    </row>
    <row r="497" spans="1:9" ht="14.65" hidden="1" customHeight="1" x14ac:dyDescent="0.25">
      <c r="A497">
        <v>201030401003</v>
      </c>
      <c r="B497" t="s">
        <v>11</v>
      </c>
      <c r="C497" t="s">
        <v>46</v>
      </c>
      <c r="D497">
        <v>22510</v>
      </c>
      <c r="E497" s="7">
        <v>44062</v>
      </c>
      <c r="F497" t="s">
        <v>156</v>
      </c>
      <c r="G497" t="s">
        <v>15</v>
      </c>
      <c r="H497" s="1">
        <v>5000</v>
      </c>
      <c r="I497" s="1">
        <v>2654260.7200000002</v>
      </c>
    </row>
    <row r="498" spans="1:9" ht="14.65" hidden="1" customHeight="1" x14ac:dyDescent="0.25">
      <c r="A498">
        <v>201030401003</v>
      </c>
      <c r="B498" t="s">
        <v>11</v>
      </c>
      <c r="C498" t="s">
        <v>46</v>
      </c>
      <c r="D498">
        <v>22511</v>
      </c>
      <c r="E498" s="7">
        <v>44062</v>
      </c>
      <c r="F498" t="s">
        <v>156</v>
      </c>
      <c r="G498" t="s">
        <v>15</v>
      </c>
      <c r="H498" s="1">
        <v>5000</v>
      </c>
      <c r="I498" s="1">
        <v>2649260.7200000002</v>
      </c>
    </row>
    <row r="499" spans="1:9" ht="14.65" customHeight="1" x14ac:dyDescent="0.25">
      <c r="A499">
        <v>201030401003</v>
      </c>
      <c r="B499" t="s">
        <v>11</v>
      </c>
      <c r="C499" t="s">
        <v>13</v>
      </c>
      <c r="D499">
        <v>4271</v>
      </c>
      <c r="E499" s="7">
        <v>43861</v>
      </c>
      <c r="F499" t="s">
        <v>382</v>
      </c>
      <c r="G499" t="s">
        <v>16</v>
      </c>
      <c r="H499" s="1">
        <v>-1912.5</v>
      </c>
      <c r="I499" s="1">
        <v>1367290.09</v>
      </c>
    </row>
    <row r="500" spans="1:9" ht="14.65" hidden="1" customHeight="1" x14ac:dyDescent="0.25">
      <c r="A500">
        <v>201030401003</v>
      </c>
      <c r="B500" t="s">
        <v>11</v>
      </c>
      <c r="C500" t="s">
        <v>23</v>
      </c>
      <c r="D500">
        <v>7901</v>
      </c>
      <c r="E500" s="7">
        <v>44005</v>
      </c>
      <c r="F500" t="s">
        <v>579</v>
      </c>
      <c r="G500" t="s">
        <v>16</v>
      </c>
      <c r="H500" s="1">
        <v>-8387.07</v>
      </c>
      <c r="I500" s="1">
        <v>2187064.41</v>
      </c>
    </row>
    <row r="501" spans="1:9" ht="14.65" hidden="1" customHeight="1" x14ac:dyDescent="0.25">
      <c r="A501">
        <v>201030401003</v>
      </c>
      <c r="B501" t="s">
        <v>11</v>
      </c>
      <c r="C501" t="s">
        <v>23</v>
      </c>
      <c r="D501">
        <v>7906</v>
      </c>
      <c r="E501" s="7">
        <v>44006</v>
      </c>
      <c r="F501" t="s">
        <v>580</v>
      </c>
      <c r="G501" t="s">
        <v>16</v>
      </c>
      <c r="H501" s="1">
        <v>-1140.57</v>
      </c>
      <c r="I501" s="1">
        <v>2188204.98</v>
      </c>
    </row>
    <row r="502" spans="1:9" ht="14.65" customHeight="1" x14ac:dyDescent="0.25">
      <c r="A502">
        <v>201030401003</v>
      </c>
      <c r="B502" t="s">
        <v>11</v>
      </c>
      <c r="C502" t="s">
        <v>13</v>
      </c>
      <c r="D502">
        <v>4281</v>
      </c>
      <c r="E502" s="7">
        <v>43861</v>
      </c>
      <c r="F502" t="s">
        <v>387</v>
      </c>
      <c r="G502" t="s">
        <v>16</v>
      </c>
      <c r="H502" s="1">
        <v>-9742.27</v>
      </c>
      <c r="I502" s="1">
        <v>1384514.76</v>
      </c>
    </row>
    <row r="503" spans="1:9" ht="14.65" customHeight="1" x14ac:dyDescent="0.25">
      <c r="A503">
        <v>201030401003</v>
      </c>
      <c r="B503" t="s">
        <v>11</v>
      </c>
      <c r="C503" t="s">
        <v>13</v>
      </c>
      <c r="D503">
        <v>4269</v>
      </c>
      <c r="E503" s="7">
        <v>43861</v>
      </c>
      <c r="F503" t="s">
        <v>398</v>
      </c>
      <c r="G503" t="s">
        <v>16</v>
      </c>
      <c r="H503" s="1">
        <v>-324.89999999999998</v>
      </c>
      <c r="I503" s="1">
        <v>1395338.17</v>
      </c>
    </row>
    <row r="504" spans="1:9" ht="14.65" hidden="1" customHeight="1" x14ac:dyDescent="0.25">
      <c r="A504">
        <v>201030401003</v>
      </c>
      <c r="B504" t="s">
        <v>11</v>
      </c>
      <c r="C504" t="s">
        <v>23</v>
      </c>
      <c r="D504">
        <v>7907</v>
      </c>
      <c r="E504" s="7">
        <v>43983</v>
      </c>
      <c r="F504" t="s">
        <v>566</v>
      </c>
      <c r="G504" t="s">
        <v>16</v>
      </c>
      <c r="H504" s="1">
        <v>-24668.77</v>
      </c>
      <c r="I504" s="1">
        <v>2034237.78</v>
      </c>
    </row>
    <row r="505" spans="1:9" ht="14.65" hidden="1" customHeight="1" x14ac:dyDescent="0.25">
      <c r="A505">
        <v>201030401003</v>
      </c>
      <c r="B505" t="s">
        <v>11</v>
      </c>
      <c r="C505" t="s">
        <v>406</v>
      </c>
      <c r="D505">
        <v>90939</v>
      </c>
      <c r="E505" s="7">
        <v>44068</v>
      </c>
      <c r="F505" t="s">
        <v>718</v>
      </c>
      <c r="G505" t="s">
        <v>16</v>
      </c>
      <c r="H505" s="1">
        <v>-163247.70000000001</v>
      </c>
      <c r="I505" s="1">
        <v>2880951.41</v>
      </c>
    </row>
    <row r="506" spans="1:9" ht="14.65" hidden="1" customHeight="1" x14ac:dyDescent="0.25">
      <c r="A506">
        <v>201030401003</v>
      </c>
      <c r="B506" t="s">
        <v>11</v>
      </c>
      <c r="C506" t="s">
        <v>406</v>
      </c>
      <c r="D506">
        <v>90939</v>
      </c>
      <c r="E506" s="7">
        <v>44068</v>
      </c>
      <c r="F506" t="s">
        <v>718</v>
      </c>
      <c r="G506" t="s">
        <v>16</v>
      </c>
      <c r="H506" s="1">
        <v>-106212.7</v>
      </c>
      <c r="I506" s="1">
        <v>2987164.11</v>
      </c>
    </row>
    <row r="507" spans="1:9" ht="14.65" hidden="1" customHeight="1" x14ac:dyDescent="0.25">
      <c r="A507">
        <v>201030401003</v>
      </c>
      <c r="B507" t="s">
        <v>11</v>
      </c>
      <c r="C507" t="s">
        <v>406</v>
      </c>
      <c r="D507">
        <v>90939</v>
      </c>
      <c r="E507" s="7">
        <v>44068</v>
      </c>
      <c r="F507" t="s">
        <v>718</v>
      </c>
      <c r="G507" t="s">
        <v>16</v>
      </c>
      <c r="H507" s="1">
        <v>-82609.53</v>
      </c>
      <c r="I507" s="1">
        <v>3069773.64</v>
      </c>
    </row>
    <row r="508" spans="1:9" ht="14.65" hidden="1" customHeight="1" x14ac:dyDescent="0.25">
      <c r="A508">
        <v>201030401003</v>
      </c>
      <c r="B508" t="s">
        <v>11</v>
      </c>
      <c r="C508" t="s">
        <v>46</v>
      </c>
      <c r="D508">
        <v>22520</v>
      </c>
      <c r="E508" s="7">
        <v>44069</v>
      </c>
      <c r="F508" t="s">
        <v>156</v>
      </c>
      <c r="G508" t="s">
        <v>15</v>
      </c>
      <c r="H508" s="1">
        <v>5000</v>
      </c>
      <c r="I508" s="1">
        <v>3064773.64</v>
      </c>
    </row>
    <row r="509" spans="1:9" ht="14.65" hidden="1" customHeight="1" x14ac:dyDescent="0.25">
      <c r="A509">
        <v>201030401003</v>
      </c>
      <c r="B509" t="s">
        <v>11</v>
      </c>
      <c r="C509" t="s">
        <v>46</v>
      </c>
      <c r="D509">
        <v>22522</v>
      </c>
      <c r="E509" s="7">
        <v>44069</v>
      </c>
      <c r="F509" t="s">
        <v>156</v>
      </c>
      <c r="G509" t="s">
        <v>15</v>
      </c>
      <c r="H509" s="1">
        <v>5000</v>
      </c>
      <c r="I509" s="1">
        <v>3059773.64</v>
      </c>
    </row>
    <row r="510" spans="1:9" ht="14.65" hidden="1" customHeight="1" x14ac:dyDescent="0.25">
      <c r="A510">
        <v>201030401003</v>
      </c>
      <c r="B510" t="s">
        <v>11</v>
      </c>
      <c r="C510" t="s">
        <v>46</v>
      </c>
      <c r="D510">
        <v>22521</v>
      </c>
      <c r="E510" s="7">
        <v>44069</v>
      </c>
      <c r="F510" t="s">
        <v>156</v>
      </c>
      <c r="G510" t="s">
        <v>15</v>
      </c>
      <c r="H510" s="1">
        <v>5000</v>
      </c>
      <c r="I510" s="1">
        <v>3054773.64</v>
      </c>
    </row>
    <row r="511" spans="1:9" ht="14.65" hidden="1" customHeight="1" x14ac:dyDescent="0.25">
      <c r="A511">
        <v>201030401003</v>
      </c>
      <c r="B511" t="s">
        <v>11</v>
      </c>
      <c r="C511" t="s">
        <v>406</v>
      </c>
      <c r="D511">
        <v>90938</v>
      </c>
      <c r="E511" s="7">
        <v>44070</v>
      </c>
      <c r="F511" t="s">
        <v>719</v>
      </c>
      <c r="G511" t="s">
        <v>16</v>
      </c>
      <c r="H511" s="1">
        <v>-21908.07</v>
      </c>
      <c r="I511" s="1">
        <v>3076681.71</v>
      </c>
    </row>
    <row r="512" spans="1:9" ht="14.65" hidden="1" customHeight="1" x14ac:dyDescent="0.25">
      <c r="A512">
        <v>201030401003</v>
      </c>
      <c r="B512" t="s">
        <v>11</v>
      </c>
      <c r="C512" t="s">
        <v>406</v>
      </c>
      <c r="D512">
        <v>90938</v>
      </c>
      <c r="E512" s="7">
        <v>44070</v>
      </c>
      <c r="F512" t="s">
        <v>719</v>
      </c>
      <c r="G512" t="s">
        <v>16</v>
      </c>
      <c r="H512" s="1">
        <v>-30408.45</v>
      </c>
      <c r="I512" s="1">
        <v>3107090.16</v>
      </c>
    </row>
    <row r="513" spans="1:9" ht="14.65" hidden="1" customHeight="1" x14ac:dyDescent="0.25">
      <c r="A513">
        <v>201030401003</v>
      </c>
      <c r="B513" t="s">
        <v>11</v>
      </c>
      <c r="C513" t="s">
        <v>406</v>
      </c>
      <c r="D513">
        <v>90938</v>
      </c>
      <c r="E513" s="7">
        <v>44070</v>
      </c>
      <c r="F513" t="s">
        <v>719</v>
      </c>
      <c r="G513" t="s">
        <v>16</v>
      </c>
      <c r="H513" s="1">
        <v>-91826.97</v>
      </c>
      <c r="I513" s="1">
        <v>3198917.13</v>
      </c>
    </row>
    <row r="514" spans="1:9" ht="14.65" hidden="1" customHeight="1" x14ac:dyDescent="0.25">
      <c r="A514">
        <v>201030401003</v>
      </c>
      <c r="B514" t="s">
        <v>11</v>
      </c>
      <c r="C514" t="s">
        <v>406</v>
      </c>
      <c r="D514">
        <v>90938</v>
      </c>
      <c r="E514" s="7">
        <v>44070</v>
      </c>
      <c r="F514" t="s">
        <v>719</v>
      </c>
      <c r="G514" t="s">
        <v>16</v>
      </c>
      <c r="H514" s="1">
        <v>-12017</v>
      </c>
      <c r="I514" s="1">
        <v>3210934.13</v>
      </c>
    </row>
    <row r="515" spans="1:9" ht="14.65" customHeight="1" x14ac:dyDescent="0.25">
      <c r="A515">
        <v>201030401003</v>
      </c>
      <c r="B515" t="s">
        <v>11</v>
      </c>
      <c r="C515" t="s">
        <v>13</v>
      </c>
      <c r="D515">
        <v>4270</v>
      </c>
      <c r="E515" s="7">
        <v>43861</v>
      </c>
      <c r="F515" t="s">
        <v>397</v>
      </c>
      <c r="G515" t="s">
        <v>16</v>
      </c>
      <c r="H515" s="1">
        <v>-738</v>
      </c>
      <c r="I515" s="1">
        <v>1395013.27</v>
      </c>
    </row>
    <row r="516" spans="1:9" ht="14.65" hidden="1" customHeight="1" x14ac:dyDescent="0.25">
      <c r="A516">
        <v>201030401003</v>
      </c>
      <c r="B516" t="s">
        <v>11</v>
      </c>
      <c r="C516" t="s">
        <v>406</v>
      </c>
      <c r="D516">
        <v>90938</v>
      </c>
      <c r="E516" s="7">
        <v>44070</v>
      </c>
      <c r="F516" t="s">
        <v>719</v>
      </c>
      <c r="G516" t="s">
        <v>16</v>
      </c>
      <c r="H516" s="1">
        <v>-35867.43</v>
      </c>
      <c r="I516" s="1">
        <v>3247473.56</v>
      </c>
    </row>
    <row r="517" spans="1:9" ht="14.65" hidden="1" customHeight="1" x14ac:dyDescent="0.25">
      <c r="A517">
        <v>201030401003</v>
      </c>
      <c r="B517" t="s">
        <v>11</v>
      </c>
      <c r="C517" t="s">
        <v>406</v>
      </c>
      <c r="D517">
        <v>90938</v>
      </c>
      <c r="E517" s="7">
        <v>44070</v>
      </c>
      <c r="F517" t="s">
        <v>719</v>
      </c>
      <c r="G517" t="s">
        <v>16</v>
      </c>
      <c r="H517" s="1">
        <v>-27657.87</v>
      </c>
      <c r="I517" s="1">
        <v>3275131.43</v>
      </c>
    </row>
    <row r="518" spans="1:9" ht="14.65" hidden="1" customHeight="1" x14ac:dyDescent="0.25">
      <c r="A518">
        <v>201030401003</v>
      </c>
      <c r="B518" t="s">
        <v>11</v>
      </c>
      <c r="C518" t="s">
        <v>406</v>
      </c>
      <c r="D518">
        <v>90938</v>
      </c>
      <c r="E518" s="7">
        <v>44070</v>
      </c>
      <c r="F518" t="s">
        <v>719</v>
      </c>
      <c r="G518" t="s">
        <v>16</v>
      </c>
      <c r="H518" s="1">
        <v>-31489.59</v>
      </c>
      <c r="I518" s="1">
        <v>3306621.02</v>
      </c>
    </row>
    <row r="519" spans="1:9" ht="14.65" hidden="1" customHeight="1" x14ac:dyDescent="0.25">
      <c r="A519">
        <v>201030401003</v>
      </c>
      <c r="B519" t="s">
        <v>11</v>
      </c>
      <c r="C519" t="s">
        <v>406</v>
      </c>
      <c r="D519">
        <v>90938</v>
      </c>
      <c r="E519" s="7">
        <v>44070</v>
      </c>
      <c r="F519" t="s">
        <v>719</v>
      </c>
      <c r="G519" t="s">
        <v>16</v>
      </c>
      <c r="H519" s="1">
        <v>-79430.490000000005</v>
      </c>
      <c r="I519" s="1">
        <v>3386051.51</v>
      </c>
    </row>
    <row r="520" spans="1:9" ht="14.65" hidden="1" customHeight="1" x14ac:dyDescent="0.25">
      <c r="A520">
        <v>201030401003</v>
      </c>
      <c r="B520" t="s">
        <v>11</v>
      </c>
      <c r="C520" t="s">
        <v>406</v>
      </c>
      <c r="D520">
        <v>90938</v>
      </c>
      <c r="E520" s="7">
        <v>44070</v>
      </c>
      <c r="F520" t="s">
        <v>719</v>
      </c>
      <c r="G520" t="s">
        <v>16</v>
      </c>
      <c r="H520" s="1">
        <v>-37062.9</v>
      </c>
      <c r="I520" s="1">
        <v>3423114.41</v>
      </c>
    </row>
    <row r="521" spans="1:9" ht="14.65" hidden="1" customHeight="1" x14ac:dyDescent="0.25">
      <c r="A521">
        <v>201030401003</v>
      </c>
      <c r="B521" t="s">
        <v>11</v>
      </c>
      <c r="C521" t="s">
        <v>409</v>
      </c>
      <c r="D521">
        <v>127084</v>
      </c>
      <c r="E521" s="7">
        <v>44070</v>
      </c>
      <c r="F521" t="s">
        <v>721</v>
      </c>
      <c r="G521" t="s">
        <v>15</v>
      </c>
      <c r="H521" s="1">
        <v>21856.880000000001</v>
      </c>
      <c r="I521" s="1">
        <v>3401257.53</v>
      </c>
    </row>
    <row r="522" spans="1:9" ht="14.65" hidden="1" customHeight="1" x14ac:dyDescent="0.25">
      <c r="A522">
        <v>201030401003</v>
      </c>
      <c r="B522" t="s">
        <v>11</v>
      </c>
      <c r="C522" t="s">
        <v>409</v>
      </c>
      <c r="D522">
        <v>127084</v>
      </c>
      <c r="E522" s="7">
        <v>44070</v>
      </c>
      <c r="F522" t="s">
        <v>721</v>
      </c>
      <c r="G522" t="s">
        <v>15</v>
      </c>
      <c r="H522" s="1">
        <v>30360.62</v>
      </c>
      <c r="I522" s="1">
        <v>3370896.91</v>
      </c>
    </row>
    <row r="523" spans="1:9" ht="14.65" hidden="1" customHeight="1" x14ac:dyDescent="0.25">
      <c r="A523">
        <v>201030401003</v>
      </c>
      <c r="B523" t="s">
        <v>11</v>
      </c>
      <c r="C523" t="s">
        <v>409</v>
      </c>
      <c r="D523">
        <v>127084</v>
      </c>
      <c r="E523" s="7">
        <v>44070</v>
      </c>
      <c r="F523" t="s">
        <v>721</v>
      </c>
      <c r="G523" t="s">
        <v>15</v>
      </c>
      <c r="H523" s="1">
        <v>91739.93</v>
      </c>
      <c r="I523" s="1">
        <v>3279156.98</v>
      </c>
    </row>
    <row r="524" spans="1:9" ht="14.65" hidden="1" customHeight="1" x14ac:dyDescent="0.25">
      <c r="A524">
        <v>201030401003</v>
      </c>
      <c r="B524" t="s">
        <v>11</v>
      </c>
      <c r="C524" t="s">
        <v>409</v>
      </c>
      <c r="D524">
        <v>127084</v>
      </c>
      <c r="E524" s="7">
        <v>44070</v>
      </c>
      <c r="F524" t="s">
        <v>721</v>
      </c>
      <c r="G524" t="s">
        <v>15</v>
      </c>
      <c r="H524" s="1">
        <v>10834.64</v>
      </c>
      <c r="I524" s="1">
        <v>3268322.34</v>
      </c>
    </row>
    <row r="525" spans="1:9" ht="14.65" hidden="1" customHeight="1" x14ac:dyDescent="0.25">
      <c r="A525">
        <v>201030401003</v>
      </c>
      <c r="B525" t="s">
        <v>11</v>
      </c>
      <c r="C525" t="s">
        <v>409</v>
      </c>
      <c r="D525">
        <v>127084</v>
      </c>
      <c r="E525" s="7">
        <v>44070</v>
      </c>
      <c r="F525" t="s">
        <v>721</v>
      </c>
      <c r="G525" t="s">
        <v>15</v>
      </c>
      <c r="H525" s="1">
        <v>35749.26</v>
      </c>
      <c r="I525" s="1">
        <v>3232573.08</v>
      </c>
    </row>
    <row r="526" spans="1:9" ht="14.65" hidden="1" customHeight="1" x14ac:dyDescent="0.25">
      <c r="A526">
        <v>201030401003</v>
      </c>
      <c r="B526" t="s">
        <v>11</v>
      </c>
      <c r="C526" t="s">
        <v>409</v>
      </c>
      <c r="D526">
        <v>127084</v>
      </c>
      <c r="E526" s="7">
        <v>44070</v>
      </c>
      <c r="F526" t="s">
        <v>721</v>
      </c>
      <c r="G526" t="s">
        <v>15</v>
      </c>
      <c r="H526" s="1">
        <v>27474.58</v>
      </c>
      <c r="I526" s="1">
        <v>3205098.5</v>
      </c>
    </row>
    <row r="527" spans="1:9" ht="14.65" hidden="1" customHeight="1" x14ac:dyDescent="0.25">
      <c r="A527">
        <v>201030401003</v>
      </c>
      <c r="B527" t="s">
        <v>11</v>
      </c>
      <c r="C527" t="s">
        <v>409</v>
      </c>
      <c r="D527">
        <v>127084</v>
      </c>
      <c r="E527" s="7">
        <v>44070</v>
      </c>
      <c r="F527" t="s">
        <v>721</v>
      </c>
      <c r="G527" t="s">
        <v>15</v>
      </c>
      <c r="H527" s="1">
        <v>31391.46</v>
      </c>
      <c r="I527" s="1">
        <v>3173707.04</v>
      </c>
    </row>
    <row r="528" spans="1:9" ht="14.65" hidden="1" customHeight="1" x14ac:dyDescent="0.25">
      <c r="A528">
        <v>201030401003</v>
      </c>
      <c r="B528" t="s">
        <v>11</v>
      </c>
      <c r="C528" t="s">
        <v>409</v>
      </c>
      <c r="D528">
        <v>127084</v>
      </c>
      <c r="E528" s="7">
        <v>44070</v>
      </c>
      <c r="F528" t="s">
        <v>721</v>
      </c>
      <c r="G528" t="s">
        <v>15</v>
      </c>
      <c r="H528" s="1">
        <v>79330.14</v>
      </c>
      <c r="I528" s="1">
        <v>3094376.9</v>
      </c>
    </row>
    <row r="529" spans="1:9" ht="14.65" hidden="1" customHeight="1" x14ac:dyDescent="0.25">
      <c r="A529">
        <v>201030401003</v>
      </c>
      <c r="B529" t="s">
        <v>11</v>
      </c>
      <c r="C529" t="s">
        <v>409</v>
      </c>
      <c r="D529">
        <v>127084</v>
      </c>
      <c r="E529" s="7">
        <v>44070</v>
      </c>
      <c r="F529" t="s">
        <v>721</v>
      </c>
      <c r="G529" t="s">
        <v>15</v>
      </c>
      <c r="H529" s="1">
        <v>37040.51</v>
      </c>
      <c r="I529" s="1">
        <v>3057336.39</v>
      </c>
    </row>
    <row r="530" spans="1:9" ht="14.65" customHeight="1" x14ac:dyDescent="0.25">
      <c r="A530">
        <v>201030401003</v>
      </c>
      <c r="B530" t="s">
        <v>11</v>
      </c>
      <c r="C530" t="s">
        <v>13</v>
      </c>
      <c r="D530">
        <v>4268</v>
      </c>
      <c r="E530" s="7">
        <v>43861</v>
      </c>
      <c r="F530" t="s">
        <v>381</v>
      </c>
      <c r="G530" t="s">
        <v>16</v>
      </c>
      <c r="H530" s="1">
        <v>-7042.76</v>
      </c>
      <c r="I530" s="1">
        <v>1365377.59</v>
      </c>
    </row>
    <row r="531" spans="1:9" ht="14.65" hidden="1" customHeight="1" x14ac:dyDescent="0.25">
      <c r="A531">
        <v>201030401003</v>
      </c>
      <c r="B531" t="s">
        <v>11</v>
      </c>
      <c r="C531" t="s">
        <v>23</v>
      </c>
      <c r="D531">
        <v>7905</v>
      </c>
      <c r="E531" s="7">
        <v>43983</v>
      </c>
      <c r="F531" t="s">
        <v>563</v>
      </c>
      <c r="G531" t="s">
        <v>16</v>
      </c>
      <c r="H531" s="1">
        <v>-20652.509999999998</v>
      </c>
      <c r="I531" s="1">
        <v>1957865.58</v>
      </c>
    </row>
    <row r="532" spans="1:9" ht="14.65" customHeight="1" x14ac:dyDescent="0.25">
      <c r="A532">
        <v>201030401003</v>
      </c>
      <c r="B532" t="s">
        <v>11</v>
      </c>
      <c r="C532" t="s">
        <v>13</v>
      </c>
      <c r="D532">
        <v>4345</v>
      </c>
      <c r="E532" s="7">
        <v>43890</v>
      </c>
      <c r="F532" t="s">
        <v>450</v>
      </c>
      <c r="G532" t="s">
        <v>16</v>
      </c>
      <c r="H532" s="1">
        <v>-161.82</v>
      </c>
      <c r="I532" s="1">
        <v>1765647.37</v>
      </c>
    </row>
    <row r="533" spans="1:9" ht="14.65" customHeight="1" x14ac:dyDescent="0.25">
      <c r="A533">
        <v>201030401003</v>
      </c>
      <c r="B533" t="s">
        <v>11</v>
      </c>
      <c r="C533" t="s">
        <v>13</v>
      </c>
      <c r="D533">
        <v>4344</v>
      </c>
      <c r="E533" s="7">
        <v>43889</v>
      </c>
      <c r="F533" t="s">
        <v>439</v>
      </c>
      <c r="G533" t="s">
        <v>16</v>
      </c>
      <c r="H533" s="1">
        <v>-502</v>
      </c>
      <c r="I533" s="1">
        <v>1433965.75</v>
      </c>
    </row>
    <row r="534" spans="1:9" ht="14.65" customHeight="1" x14ac:dyDescent="0.25">
      <c r="A534">
        <v>201030401003</v>
      </c>
      <c r="B534" t="s">
        <v>11</v>
      </c>
      <c r="C534" t="s">
        <v>13</v>
      </c>
      <c r="D534">
        <v>4493</v>
      </c>
      <c r="E534" s="7">
        <v>44012</v>
      </c>
      <c r="F534" t="s">
        <v>592</v>
      </c>
      <c r="G534" t="s">
        <v>16</v>
      </c>
      <c r="H534" s="1">
        <v>-1642.5</v>
      </c>
      <c r="I534" s="1">
        <v>2247514.0099999998</v>
      </c>
    </row>
    <row r="535" spans="1:9" ht="14.65" hidden="1" customHeight="1" x14ac:dyDescent="0.25">
      <c r="A535">
        <v>201030401003</v>
      </c>
      <c r="B535" t="s">
        <v>11</v>
      </c>
      <c r="C535" t="s">
        <v>46</v>
      </c>
      <c r="D535">
        <v>22532</v>
      </c>
      <c r="E535" s="7">
        <v>44074</v>
      </c>
      <c r="F535" t="s">
        <v>156</v>
      </c>
      <c r="G535" t="s">
        <v>15</v>
      </c>
      <c r="H535" s="1">
        <v>5000</v>
      </c>
      <c r="I535" s="1">
        <v>3053929.98</v>
      </c>
    </row>
    <row r="536" spans="1:9" ht="14.65" customHeight="1" x14ac:dyDescent="0.25">
      <c r="A536">
        <v>201030401003</v>
      </c>
      <c r="B536" t="s">
        <v>11</v>
      </c>
      <c r="C536" t="s">
        <v>13</v>
      </c>
      <c r="D536">
        <v>4494</v>
      </c>
      <c r="E536" s="7">
        <v>44012</v>
      </c>
      <c r="F536" t="s">
        <v>599</v>
      </c>
      <c r="G536" t="s">
        <v>16</v>
      </c>
      <c r="H536" s="1">
        <v>-19.989999999999998</v>
      </c>
      <c r="I536" s="1">
        <v>2260665.65</v>
      </c>
    </row>
    <row r="537" spans="1:9" ht="14.65" customHeight="1" x14ac:dyDescent="0.25">
      <c r="A537">
        <v>201030401003</v>
      </c>
      <c r="B537" t="s">
        <v>11</v>
      </c>
      <c r="C537" t="s">
        <v>13</v>
      </c>
      <c r="D537">
        <v>4480</v>
      </c>
      <c r="E537" s="7">
        <v>43921</v>
      </c>
      <c r="F537" t="s">
        <v>486</v>
      </c>
      <c r="G537" t="s">
        <v>16</v>
      </c>
      <c r="H537" s="1">
        <v>-580</v>
      </c>
      <c r="I537" s="1">
        <v>1619270.06</v>
      </c>
    </row>
    <row r="538" spans="1:9" ht="14.65" hidden="1" customHeight="1" x14ac:dyDescent="0.25">
      <c r="A538">
        <v>201030401003</v>
      </c>
      <c r="B538" t="s">
        <v>11</v>
      </c>
      <c r="C538" t="s">
        <v>46</v>
      </c>
      <c r="D538">
        <v>22531</v>
      </c>
      <c r="E538" s="7">
        <v>44074</v>
      </c>
      <c r="F538" t="s">
        <v>156</v>
      </c>
      <c r="G538" t="s">
        <v>15</v>
      </c>
      <c r="H538" s="1">
        <v>5000</v>
      </c>
      <c r="I538" s="1">
        <v>3049416.98</v>
      </c>
    </row>
    <row r="539" spans="1:9" ht="14.65" customHeight="1" x14ac:dyDescent="0.25">
      <c r="A539">
        <v>201030401003</v>
      </c>
      <c r="B539" t="s">
        <v>11</v>
      </c>
      <c r="C539" t="s">
        <v>13</v>
      </c>
      <c r="D539">
        <v>4462</v>
      </c>
      <c r="E539" s="7">
        <v>43951</v>
      </c>
      <c r="F539" t="s">
        <v>508</v>
      </c>
      <c r="G539" t="s">
        <v>16</v>
      </c>
      <c r="H539" s="1">
        <v>-668</v>
      </c>
      <c r="I539" s="1">
        <v>1782234.51</v>
      </c>
    </row>
    <row r="540" spans="1:9" ht="14.65" hidden="1" customHeight="1" x14ac:dyDescent="0.25">
      <c r="A540">
        <v>201030401003</v>
      </c>
      <c r="B540" t="s">
        <v>11</v>
      </c>
      <c r="C540" t="s">
        <v>46</v>
      </c>
      <c r="D540">
        <v>22530</v>
      </c>
      <c r="E540" s="7">
        <v>44074</v>
      </c>
      <c r="F540" t="s">
        <v>730</v>
      </c>
      <c r="G540" t="s">
        <v>15</v>
      </c>
      <c r="H540" s="1">
        <v>3200</v>
      </c>
      <c r="I540" s="1">
        <v>3046316.98</v>
      </c>
    </row>
    <row r="541" spans="1:9" ht="14.65" hidden="1" customHeight="1" x14ac:dyDescent="0.25">
      <c r="A541">
        <v>201030401003</v>
      </c>
      <c r="B541" t="s">
        <v>11</v>
      </c>
      <c r="C541" t="s">
        <v>69</v>
      </c>
      <c r="D541">
        <v>200802</v>
      </c>
      <c r="E541" s="7">
        <v>44074</v>
      </c>
      <c r="F541" t="s">
        <v>731</v>
      </c>
      <c r="G541" t="s">
        <v>16</v>
      </c>
      <c r="H541" s="1">
        <v>-410</v>
      </c>
      <c r="I541" s="1">
        <v>3046726.98</v>
      </c>
    </row>
    <row r="542" spans="1:9" ht="14.65" hidden="1" customHeight="1" x14ac:dyDescent="0.25">
      <c r="A542">
        <v>201030401003</v>
      </c>
      <c r="B542" t="s">
        <v>11</v>
      </c>
      <c r="C542" t="s">
        <v>69</v>
      </c>
      <c r="D542">
        <v>200802</v>
      </c>
      <c r="E542" s="7">
        <v>44074</v>
      </c>
      <c r="F542" t="s">
        <v>732</v>
      </c>
      <c r="G542" t="s">
        <v>16</v>
      </c>
      <c r="H542" s="1">
        <v>-1607.5</v>
      </c>
      <c r="I542" s="1">
        <v>3048334.48</v>
      </c>
    </row>
    <row r="543" spans="1:9" ht="14.65" customHeight="1" x14ac:dyDescent="0.25">
      <c r="A543">
        <v>201030401003</v>
      </c>
      <c r="B543" t="s">
        <v>11</v>
      </c>
      <c r="C543" t="s">
        <v>13</v>
      </c>
      <c r="D543">
        <v>4464</v>
      </c>
      <c r="E543" s="7">
        <v>43951</v>
      </c>
      <c r="F543" t="s">
        <v>507</v>
      </c>
      <c r="G543" t="s">
        <v>16</v>
      </c>
      <c r="H543" s="1">
        <v>-774.14</v>
      </c>
      <c r="I543" s="1">
        <v>1781566.51</v>
      </c>
    </row>
    <row r="544" spans="1:9" ht="14.65" customHeight="1" x14ac:dyDescent="0.25">
      <c r="A544">
        <v>201030401003</v>
      </c>
      <c r="B544" t="s">
        <v>11</v>
      </c>
      <c r="C544" t="s">
        <v>13</v>
      </c>
      <c r="D544">
        <v>4459</v>
      </c>
      <c r="E544" s="7">
        <v>43921</v>
      </c>
      <c r="F544" t="s">
        <v>488</v>
      </c>
      <c r="G544" t="s">
        <v>16</v>
      </c>
      <c r="H544" s="1">
        <v>-2833.13</v>
      </c>
      <c r="I544" s="1">
        <v>1622122.57</v>
      </c>
    </row>
    <row r="545" spans="1:9" ht="14.65" customHeight="1" x14ac:dyDescent="0.25">
      <c r="A545">
        <v>201030401003</v>
      </c>
      <c r="B545" t="s">
        <v>11</v>
      </c>
      <c r="C545" t="s">
        <v>13</v>
      </c>
      <c r="D545">
        <v>4457</v>
      </c>
      <c r="E545" s="7">
        <v>43921</v>
      </c>
      <c r="F545" t="s">
        <v>487</v>
      </c>
      <c r="G545" t="s">
        <v>16</v>
      </c>
      <c r="H545" s="1">
        <v>-19.38</v>
      </c>
      <c r="I545" s="1">
        <v>1619289.44</v>
      </c>
    </row>
    <row r="546" spans="1:9" ht="14.65" customHeight="1" x14ac:dyDescent="0.25">
      <c r="A546">
        <v>201030401003</v>
      </c>
      <c r="B546" t="s">
        <v>11</v>
      </c>
      <c r="C546" t="s">
        <v>13</v>
      </c>
      <c r="D546">
        <v>4460</v>
      </c>
      <c r="E546" s="7">
        <v>43921</v>
      </c>
      <c r="F546" t="s">
        <v>485</v>
      </c>
      <c r="G546" t="s">
        <v>16</v>
      </c>
      <c r="H546" s="1">
        <v>-546.4</v>
      </c>
      <c r="I546" s="1">
        <v>1618690.06</v>
      </c>
    </row>
    <row r="547" spans="1:9" ht="14.65" hidden="1" customHeight="1" x14ac:dyDescent="0.25">
      <c r="A547">
        <v>201030401003</v>
      </c>
      <c r="B547" t="s">
        <v>11</v>
      </c>
      <c r="C547" t="s">
        <v>46</v>
      </c>
      <c r="D547">
        <v>22533</v>
      </c>
      <c r="E547" s="7">
        <v>44074</v>
      </c>
      <c r="F547" t="s">
        <v>163</v>
      </c>
      <c r="G547" t="s">
        <v>15</v>
      </c>
      <c r="H547" s="1">
        <v>5000</v>
      </c>
      <c r="I547" s="1">
        <v>3044150.5</v>
      </c>
    </row>
    <row r="548" spans="1:9" ht="14.65" hidden="1" customHeight="1" x14ac:dyDescent="0.25">
      <c r="A548">
        <v>201030401003</v>
      </c>
      <c r="B548" t="s">
        <v>11</v>
      </c>
      <c r="C548" t="s">
        <v>46</v>
      </c>
      <c r="D548">
        <v>22534</v>
      </c>
      <c r="E548" s="7">
        <v>44074</v>
      </c>
      <c r="F548" t="s">
        <v>157</v>
      </c>
      <c r="G548" t="s">
        <v>15</v>
      </c>
      <c r="H548" s="1">
        <v>5000</v>
      </c>
      <c r="I548" s="1">
        <v>3039150.5</v>
      </c>
    </row>
    <row r="549" spans="1:9" ht="14.65" customHeight="1" x14ac:dyDescent="0.25">
      <c r="A549">
        <v>201030401003</v>
      </c>
      <c r="B549" t="s">
        <v>11</v>
      </c>
      <c r="C549" t="s">
        <v>13</v>
      </c>
      <c r="D549">
        <v>4458</v>
      </c>
      <c r="E549" s="7">
        <v>43921</v>
      </c>
      <c r="F549" t="s">
        <v>475</v>
      </c>
      <c r="G549" t="s">
        <v>16</v>
      </c>
      <c r="H549" s="1">
        <v>-300</v>
      </c>
      <c r="I549" s="1">
        <v>1830963.77</v>
      </c>
    </row>
    <row r="550" spans="1:9" ht="14.65" customHeight="1" x14ac:dyDescent="0.25">
      <c r="A550">
        <v>201030401003</v>
      </c>
      <c r="B550" t="s">
        <v>11</v>
      </c>
      <c r="C550" t="s">
        <v>13</v>
      </c>
      <c r="D550">
        <v>6154</v>
      </c>
      <c r="E550" s="7">
        <v>44089</v>
      </c>
      <c r="F550" t="s">
        <v>779</v>
      </c>
      <c r="G550" t="s">
        <v>16</v>
      </c>
      <c r="H550" s="1">
        <v>-228.78</v>
      </c>
      <c r="I550" s="1">
        <v>2713434.02</v>
      </c>
    </row>
    <row r="551" spans="1:9" ht="14.65" hidden="1" customHeight="1" x14ac:dyDescent="0.25">
      <c r="A551">
        <v>201030401003</v>
      </c>
      <c r="B551" t="s">
        <v>11</v>
      </c>
      <c r="C551" t="s">
        <v>23</v>
      </c>
      <c r="D551">
        <v>7903</v>
      </c>
      <c r="E551" s="7">
        <v>43983</v>
      </c>
      <c r="F551" t="s">
        <v>565</v>
      </c>
      <c r="G551" t="s">
        <v>16</v>
      </c>
      <c r="H551" s="1">
        <v>-53959.839999999997</v>
      </c>
      <c r="I551" s="1">
        <v>2009569.01</v>
      </c>
    </row>
    <row r="552" spans="1:9" ht="14.65" customHeight="1" x14ac:dyDescent="0.25">
      <c r="A552">
        <v>201030401003</v>
      </c>
      <c r="B552" t="s">
        <v>11</v>
      </c>
      <c r="C552" t="s">
        <v>13</v>
      </c>
      <c r="D552">
        <v>4497</v>
      </c>
      <c r="E552" s="7">
        <v>44012</v>
      </c>
      <c r="F552" t="s">
        <v>595</v>
      </c>
      <c r="G552" t="s">
        <v>16</v>
      </c>
      <c r="H552" s="1">
        <v>-1642.5</v>
      </c>
      <c r="I552" s="1">
        <v>2251602.66</v>
      </c>
    </row>
    <row r="553" spans="1:9" ht="14.65" hidden="1" customHeight="1" x14ac:dyDescent="0.25">
      <c r="A553">
        <v>201030401003</v>
      </c>
      <c r="B553" t="s">
        <v>11</v>
      </c>
      <c r="C553" t="s">
        <v>285</v>
      </c>
      <c r="D553">
        <v>22522</v>
      </c>
      <c r="E553" s="7">
        <v>44074</v>
      </c>
      <c r="F553" t="s">
        <v>741</v>
      </c>
      <c r="G553" t="s">
        <v>16</v>
      </c>
      <c r="H553" s="1">
        <v>-5000</v>
      </c>
      <c r="I553" s="1">
        <v>3049909.12</v>
      </c>
    </row>
    <row r="554" spans="1:9" ht="14.65" customHeight="1" x14ac:dyDescent="0.25">
      <c r="A554">
        <v>201030401003</v>
      </c>
      <c r="B554" t="s">
        <v>11</v>
      </c>
      <c r="C554" t="s">
        <v>13</v>
      </c>
      <c r="D554">
        <v>4473</v>
      </c>
      <c r="E554" s="7">
        <v>43982</v>
      </c>
      <c r="F554" t="s">
        <v>543</v>
      </c>
      <c r="G554" t="s">
        <v>16</v>
      </c>
      <c r="H554" s="1">
        <v>-1077.1199999999999</v>
      </c>
      <c r="I554" s="1">
        <v>1719389.42</v>
      </c>
    </row>
    <row r="555" spans="1:9" ht="14.65" customHeight="1" x14ac:dyDescent="0.25">
      <c r="A555">
        <v>201030401003</v>
      </c>
      <c r="B555" t="s">
        <v>11</v>
      </c>
      <c r="C555" t="s">
        <v>13</v>
      </c>
      <c r="D555">
        <v>4469</v>
      </c>
      <c r="E555" s="7">
        <v>43982</v>
      </c>
      <c r="F555" t="s">
        <v>541</v>
      </c>
      <c r="G555" t="s">
        <v>16</v>
      </c>
      <c r="H555" s="1">
        <v>-19.53</v>
      </c>
      <c r="I555" s="1">
        <v>1718239.15</v>
      </c>
    </row>
    <row r="556" spans="1:9" ht="14.65" customHeight="1" x14ac:dyDescent="0.25">
      <c r="A556">
        <v>201030401003</v>
      </c>
      <c r="B556" t="s">
        <v>11</v>
      </c>
      <c r="C556" t="s">
        <v>13</v>
      </c>
      <c r="D556">
        <v>4468</v>
      </c>
      <c r="E556" s="7">
        <v>43982</v>
      </c>
      <c r="F556" t="s">
        <v>548</v>
      </c>
      <c r="G556" t="s">
        <v>16</v>
      </c>
      <c r="H556" s="1">
        <v>-227</v>
      </c>
      <c r="I556" s="1">
        <v>1740503.53</v>
      </c>
    </row>
    <row r="557" spans="1:9" ht="14.65" customHeight="1" x14ac:dyDescent="0.25">
      <c r="A557">
        <v>201030401003</v>
      </c>
      <c r="B557" t="s">
        <v>11</v>
      </c>
      <c r="C557" t="s">
        <v>13</v>
      </c>
      <c r="D557">
        <v>4471</v>
      </c>
      <c r="E557" s="7">
        <v>43982</v>
      </c>
      <c r="F557" t="s">
        <v>549</v>
      </c>
      <c r="G557" t="s">
        <v>16</v>
      </c>
      <c r="H557" s="1">
        <v>-68.13</v>
      </c>
      <c r="I557" s="1">
        <v>1740571.66</v>
      </c>
    </row>
    <row r="558" spans="1:9" ht="14.65" customHeight="1" x14ac:dyDescent="0.25">
      <c r="A558">
        <v>201030401003</v>
      </c>
      <c r="B558" t="s">
        <v>11</v>
      </c>
      <c r="C558" t="s">
        <v>13</v>
      </c>
      <c r="D558">
        <v>4470</v>
      </c>
      <c r="E558" s="7">
        <v>43982</v>
      </c>
      <c r="F558" t="s">
        <v>542</v>
      </c>
      <c r="G558" t="s">
        <v>16</v>
      </c>
      <c r="H558" s="1">
        <v>-73.150000000000006</v>
      </c>
      <c r="I558" s="1">
        <v>1718312.3</v>
      </c>
    </row>
    <row r="559" spans="1:9" ht="14.65" hidden="1" customHeight="1" x14ac:dyDescent="0.25">
      <c r="A559">
        <v>201030401003</v>
      </c>
      <c r="B559" t="s">
        <v>11</v>
      </c>
      <c r="C559" t="s">
        <v>23</v>
      </c>
      <c r="D559">
        <v>7951</v>
      </c>
      <c r="E559" s="7">
        <v>44039</v>
      </c>
      <c r="F559" t="s">
        <v>640</v>
      </c>
      <c r="G559" t="s">
        <v>16</v>
      </c>
      <c r="H559" s="1">
        <v>-47906.7</v>
      </c>
      <c r="I559" s="1">
        <v>2494736.58</v>
      </c>
    </row>
    <row r="560" spans="1:9" ht="14.65" hidden="1" customHeight="1" x14ac:dyDescent="0.25">
      <c r="A560">
        <v>201030401003</v>
      </c>
      <c r="B560" t="s">
        <v>11</v>
      </c>
      <c r="C560" t="s">
        <v>409</v>
      </c>
      <c r="D560">
        <v>127109</v>
      </c>
      <c r="E560" s="7">
        <v>44075</v>
      </c>
      <c r="F560" t="s">
        <v>748</v>
      </c>
      <c r="G560" t="s">
        <v>15</v>
      </c>
      <c r="H560" s="1">
        <v>162896.71</v>
      </c>
      <c r="I560" s="1">
        <v>3003773.56</v>
      </c>
    </row>
    <row r="561" spans="1:9" ht="14.65" hidden="1" customHeight="1" x14ac:dyDescent="0.25">
      <c r="A561">
        <v>201030401003</v>
      </c>
      <c r="B561" t="s">
        <v>11</v>
      </c>
      <c r="C561" t="s">
        <v>409</v>
      </c>
      <c r="D561">
        <v>127109</v>
      </c>
      <c r="E561" s="7">
        <v>44075</v>
      </c>
      <c r="F561" t="s">
        <v>748</v>
      </c>
      <c r="G561" t="s">
        <v>15</v>
      </c>
      <c r="H561" s="1">
        <v>106494.03</v>
      </c>
      <c r="I561" s="1">
        <v>2897279.53</v>
      </c>
    </row>
    <row r="562" spans="1:9" ht="14.65" hidden="1" customHeight="1" x14ac:dyDescent="0.25">
      <c r="A562">
        <v>201030401003</v>
      </c>
      <c r="B562" t="s">
        <v>11</v>
      </c>
      <c r="C562" t="s">
        <v>409</v>
      </c>
      <c r="D562">
        <v>127109</v>
      </c>
      <c r="E562" s="7">
        <v>44075</v>
      </c>
      <c r="F562" t="s">
        <v>748</v>
      </c>
      <c r="G562" t="s">
        <v>15</v>
      </c>
      <c r="H562" s="1">
        <v>82431.039999999994</v>
      </c>
      <c r="I562" s="1">
        <v>2814848.49</v>
      </c>
    </row>
    <row r="563" spans="1:9" ht="14.65" hidden="1" customHeight="1" x14ac:dyDescent="0.25">
      <c r="A563">
        <v>201030401003</v>
      </c>
      <c r="B563" t="s">
        <v>11</v>
      </c>
      <c r="C563" t="s">
        <v>46</v>
      </c>
      <c r="D563">
        <v>22540</v>
      </c>
      <c r="E563" s="7">
        <v>44075</v>
      </c>
      <c r="F563" t="s">
        <v>157</v>
      </c>
      <c r="G563" t="s">
        <v>15</v>
      </c>
      <c r="H563" s="1">
        <v>5000</v>
      </c>
      <c r="I563" s="1">
        <v>2809848.49</v>
      </c>
    </row>
    <row r="564" spans="1:9" ht="14.65" customHeight="1" x14ac:dyDescent="0.25">
      <c r="A564">
        <v>201030401003</v>
      </c>
      <c r="B564" t="s">
        <v>11</v>
      </c>
      <c r="C564" t="s">
        <v>13</v>
      </c>
      <c r="D564">
        <v>4472</v>
      </c>
      <c r="E564" s="7">
        <v>43982</v>
      </c>
      <c r="F564" t="s">
        <v>550</v>
      </c>
      <c r="G564" t="s">
        <v>16</v>
      </c>
      <c r="H564" s="1">
        <v>-288</v>
      </c>
      <c r="I564" s="1">
        <v>1740859.66</v>
      </c>
    </row>
    <row r="565" spans="1:9" ht="14.65" hidden="1" customHeight="1" x14ac:dyDescent="0.25">
      <c r="A565">
        <v>201030401003</v>
      </c>
      <c r="B565" t="s">
        <v>11</v>
      </c>
      <c r="C565" t="s">
        <v>46</v>
      </c>
      <c r="D565">
        <v>22544</v>
      </c>
      <c r="E565" s="7">
        <v>44075</v>
      </c>
      <c r="F565" t="s">
        <v>156</v>
      </c>
      <c r="G565" t="s">
        <v>15</v>
      </c>
      <c r="H565" s="1">
        <v>5000</v>
      </c>
      <c r="I565" s="1">
        <v>2804716.49</v>
      </c>
    </row>
    <row r="566" spans="1:9" ht="14.65" hidden="1" customHeight="1" x14ac:dyDescent="0.25">
      <c r="A566">
        <v>201030401003</v>
      </c>
      <c r="B566" t="s">
        <v>11</v>
      </c>
      <c r="C566" t="s">
        <v>46</v>
      </c>
      <c r="D566">
        <v>22545</v>
      </c>
      <c r="E566" s="7">
        <v>44075</v>
      </c>
      <c r="F566" t="s">
        <v>750</v>
      </c>
      <c r="G566" t="s">
        <v>15</v>
      </c>
      <c r="H566" s="1">
        <v>5000</v>
      </c>
      <c r="I566" s="1">
        <v>2799716.49</v>
      </c>
    </row>
    <row r="567" spans="1:9" ht="14.65" hidden="1" customHeight="1" x14ac:dyDescent="0.25">
      <c r="A567">
        <v>201030401003</v>
      </c>
      <c r="B567" t="s">
        <v>11</v>
      </c>
      <c r="C567" t="s">
        <v>46</v>
      </c>
      <c r="D567">
        <v>22546</v>
      </c>
      <c r="E567" s="7">
        <v>44075</v>
      </c>
      <c r="F567" t="s">
        <v>157</v>
      </c>
      <c r="G567" t="s">
        <v>15</v>
      </c>
      <c r="H567" s="1">
        <v>5000</v>
      </c>
      <c r="I567" s="1">
        <v>2794716.49</v>
      </c>
    </row>
    <row r="568" spans="1:9" ht="14.65" customHeight="1" x14ac:dyDescent="0.25">
      <c r="A568">
        <v>201030401003</v>
      </c>
      <c r="B568" t="s">
        <v>11</v>
      </c>
      <c r="C568" t="s">
        <v>13</v>
      </c>
      <c r="D568">
        <v>4467</v>
      </c>
      <c r="E568" s="7">
        <v>43921</v>
      </c>
      <c r="F568" t="s">
        <v>484</v>
      </c>
      <c r="G568" t="s">
        <v>16</v>
      </c>
      <c r="H568" s="1">
        <v>-167.04</v>
      </c>
      <c r="I568" s="1">
        <v>1618143.66</v>
      </c>
    </row>
    <row r="569" spans="1:9" ht="14.65" customHeight="1" x14ac:dyDescent="0.25">
      <c r="A569">
        <v>201030401003</v>
      </c>
      <c r="B569" t="s">
        <v>11</v>
      </c>
      <c r="C569" t="s">
        <v>13</v>
      </c>
      <c r="D569">
        <v>4474</v>
      </c>
      <c r="E569" s="7">
        <v>43982</v>
      </c>
      <c r="F569" t="s">
        <v>547</v>
      </c>
      <c r="G569" t="s">
        <v>16</v>
      </c>
      <c r="H569" s="1">
        <v>-345</v>
      </c>
      <c r="I569" s="1">
        <v>1740276.53</v>
      </c>
    </row>
    <row r="570" spans="1:9" ht="14.65" hidden="1" customHeight="1" x14ac:dyDescent="0.25">
      <c r="A570">
        <v>201030401003</v>
      </c>
      <c r="B570" t="s">
        <v>11</v>
      </c>
      <c r="C570" t="s">
        <v>46</v>
      </c>
      <c r="D570">
        <v>22548</v>
      </c>
      <c r="E570" s="7">
        <v>44075</v>
      </c>
      <c r="F570" t="s">
        <v>157</v>
      </c>
      <c r="G570" t="s">
        <v>15</v>
      </c>
      <c r="H570" s="1">
        <v>5000</v>
      </c>
      <c r="I570" s="1">
        <v>2789376.49</v>
      </c>
    </row>
    <row r="571" spans="1:9" ht="14.65" hidden="1" customHeight="1" x14ac:dyDescent="0.25">
      <c r="A571">
        <v>201030401003</v>
      </c>
      <c r="B571" t="s">
        <v>11</v>
      </c>
      <c r="C571" t="s">
        <v>46</v>
      </c>
      <c r="D571">
        <v>22547</v>
      </c>
      <c r="E571" s="7">
        <v>44075</v>
      </c>
      <c r="F571" t="s">
        <v>157</v>
      </c>
      <c r="G571" t="s">
        <v>15</v>
      </c>
      <c r="H571" s="1">
        <v>5000</v>
      </c>
      <c r="I571" s="1">
        <v>2784376.49</v>
      </c>
    </row>
    <row r="572" spans="1:9" ht="14.65" customHeight="1" x14ac:dyDescent="0.25">
      <c r="A572">
        <v>201030401003</v>
      </c>
      <c r="B572" t="s">
        <v>11</v>
      </c>
      <c r="C572" t="s">
        <v>13</v>
      </c>
      <c r="D572">
        <v>6154</v>
      </c>
      <c r="E572" s="7">
        <v>44089</v>
      </c>
      <c r="F572" t="s">
        <v>780</v>
      </c>
      <c r="G572" t="s">
        <v>16</v>
      </c>
      <c r="H572" s="1">
        <v>-0.08</v>
      </c>
      <c r="I572" s="1">
        <v>2713434.1</v>
      </c>
    </row>
    <row r="573" spans="1:9" ht="14.65" hidden="1" customHeight="1" x14ac:dyDescent="0.25">
      <c r="A573">
        <v>201030401003</v>
      </c>
      <c r="B573" t="s">
        <v>11</v>
      </c>
      <c r="C573" t="s">
        <v>46</v>
      </c>
      <c r="D573">
        <v>22555</v>
      </c>
      <c r="E573" s="7">
        <v>44077</v>
      </c>
      <c r="F573" t="s">
        <v>156</v>
      </c>
      <c r="G573" t="s">
        <v>15</v>
      </c>
      <c r="H573" s="1">
        <v>6000</v>
      </c>
      <c r="I573" s="1">
        <v>2776848.74</v>
      </c>
    </row>
    <row r="574" spans="1:9" ht="14.65" hidden="1" customHeight="1" x14ac:dyDescent="0.25">
      <c r="A574">
        <v>201030401003</v>
      </c>
      <c r="B574" t="s">
        <v>11</v>
      </c>
      <c r="C574" t="s">
        <v>46</v>
      </c>
      <c r="D574">
        <v>22554</v>
      </c>
      <c r="E574" s="7">
        <v>44077</v>
      </c>
      <c r="F574" t="s">
        <v>156</v>
      </c>
      <c r="G574" t="s">
        <v>15</v>
      </c>
      <c r="H574" s="1">
        <v>6000</v>
      </c>
      <c r="I574" s="1">
        <v>2770848.74</v>
      </c>
    </row>
    <row r="575" spans="1:9" ht="14.65" customHeight="1" x14ac:dyDescent="0.25">
      <c r="A575">
        <v>201030401003</v>
      </c>
      <c r="B575" t="s">
        <v>11</v>
      </c>
      <c r="C575" t="s">
        <v>13</v>
      </c>
      <c r="D575">
        <v>4463</v>
      </c>
      <c r="E575" s="7">
        <v>43951</v>
      </c>
      <c r="F575" t="s">
        <v>509</v>
      </c>
      <c r="G575" t="s">
        <v>16</v>
      </c>
      <c r="H575" s="1">
        <v>-1860</v>
      </c>
      <c r="I575" s="1">
        <v>1784094.51</v>
      </c>
    </row>
    <row r="576" spans="1:9" ht="14.65" customHeight="1" x14ac:dyDescent="0.25">
      <c r="A576">
        <v>201030401003</v>
      </c>
      <c r="B576" t="s">
        <v>11</v>
      </c>
      <c r="C576" t="s">
        <v>13</v>
      </c>
      <c r="D576">
        <v>4316</v>
      </c>
      <c r="E576" s="7">
        <v>43861</v>
      </c>
      <c r="F576" t="s">
        <v>405</v>
      </c>
      <c r="G576" t="s">
        <v>16</v>
      </c>
      <c r="H576" s="1">
        <v>-460.84</v>
      </c>
      <c r="I576" s="1">
        <v>1446781.71</v>
      </c>
    </row>
    <row r="577" spans="1:9" ht="14.65" customHeight="1" x14ac:dyDescent="0.25">
      <c r="A577">
        <v>201030401003</v>
      </c>
      <c r="B577" t="s">
        <v>11</v>
      </c>
      <c r="C577" t="s">
        <v>13</v>
      </c>
      <c r="D577">
        <v>7395</v>
      </c>
      <c r="E577" s="7">
        <v>44014</v>
      </c>
      <c r="F577" t="s">
        <v>618</v>
      </c>
      <c r="G577" t="s">
        <v>15</v>
      </c>
      <c r="H577" s="1">
        <v>1480</v>
      </c>
      <c r="I577" s="1">
        <v>2281672.2799999998</v>
      </c>
    </row>
    <row r="578" spans="1:9" ht="14.65" customHeight="1" x14ac:dyDescent="0.25">
      <c r="A578">
        <v>201030401003</v>
      </c>
      <c r="B578" t="s">
        <v>11</v>
      </c>
      <c r="C578" t="s">
        <v>13</v>
      </c>
      <c r="D578">
        <v>6086</v>
      </c>
      <c r="E578" s="7">
        <v>43983</v>
      </c>
      <c r="F578" t="s">
        <v>564</v>
      </c>
      <c r="G578" t="s">
        <v>15</v>
      </c>
      <c r="H578" s="1">
        <v>2256.41</v>
      </c>
      <c r="I578" s="1">
        <v>1955609.17</v>
      </c>
    </row>
    <row r="579" spans="1:9" ht="14.65" hidden="1" customHeight="1" x14ac:dyDescent="0.25">
      <c r="A579">
        <v>201030401003</v>
      </c>
      <c r="B579" t="s">
        <v>11</v>
      </c>
      <c r="C579" t="s">
        <v>46</v>
      </c>
      <c r="D579">
        <v>22558</v>
      </c>
      <c r="E579" s="7">
        <v>44078</v>
      </c>
      <c r="F579" t="s">
        <v>157</v>
      </c>
      <c r="G579" t="s">
        <v>15</v>
      </c>
      <c r="H579" s="1">
        <v>6000</v>
      </c>
      <c r="I579" s="1">
        <v>2763287.24</v>
      </c>
    </row>
    <row r="580" spans="1:9" ht="14.65" customHeight="1" x14ac:dyDescent="0.25">
      <c r="A580">
        <v>201030401003</v>
      </c>
      <c r="B580" t="s">
        <v>11</v>
      </c>
      <c r="C580" t="s">
        <v>13</v>
      </c>
      <c r="D580">
        <v>6029</v>
      </c>
      <c r="E580" s="7">
        <v>43983</v>
      </c>
      <c r="F580" t="s">
        <v>560</v>
      </c>
      <c r="G580" t="s">
        <v>15</v>
      </c>
      <c r="H580" s="1">
        <v>290</v>
      </c>
      <c r="I580" s="1">
        <v>1890831.28</v>
      </c>
    </row>
    <row r="581" spans="1:9" ht="14.65" hidden="1" customHeight="1" x14ac:dyDescent="0.25">
      <c r="A581">
        <v>201030401003</v>
      </c>
      <c r="B581" t="s">
        <v>11</v>
      </c>
      <c r="C581" t="s">
        <v>46</v>
      </c>
      <c r="D581">
        <v>22557</v>
      </c>
      <c r="E581" s="7">
        <v>44078</v>
      </c>
      <c r="F581" t="s">
        <v>156</v>
      </c>
      <c r="G581" t="s">
        <v>15</v>
      </c>
      <c r="H581" s="1">
        <v>6000</v>
      </c>
      <c r="I581" s="1">
        <v>2756615.24</v>
      </c>
    </row>
    <row r="582" spans="1:9" ht="14.65" customHeight="1" x14ac:dyDescent="0.25">
      <c r="A582">
        <v>201030401003</v>
      </c>
      <c r="B582" t="s">
        <v>11</v>
      </c>
      <c r="C582" t="s">
        <v>13</v>
      </c>
      <c r="D582">
        <v>6027</v>
      </c>
      <c r="E582" s="7">
        <v>43922</v>
      </c>
      <c r="F582" t="s">
        <v>492</v>
      </c>
      <c r="G582" t="s">
        <v>15</v>
      </c>
      <c r="H582" s="1">
        <v>268.60000000000002</v>
      </c>
      <c r="I582" s="1">
        <v>1622763.91</v>
      </c>
    </row>
    <row r="583" spans="1:9" ht="14.65" customHeight="1" x14ac:dyDescent="0.25">
      <c r="A583">
        <v>201030401003</v>
      </c>
      <c r="B583" t="s">
        <v>11</v>
      </c>
      <c r="C583" t="s">
        <v>13</v>
      </c>
      <c r="D583">
        <v>7433</v>
      </c>
      <c r="E583" s="7">
        <v>44063</v>
      </c>
      <c r="F583" t="s">
        <v>716</v>
      </c>
      <c r="G583" t="s">
        <v>15</v>
      </c>
      <c r="H583" s="1">
        <v>724</v>
      </c>
      <c r="I583" s="1">
        <v>2714822.04</v>
      </c>
    </row>
    <row r="584" spans="1:9" ht="14.65" customHeight="1" x14ac:dyDescent="0.25">
      <c r="A584">
        <v>201030401003</v>
      </c>
      <c r="B584" t="s">
        <v>11</v>
      </c>
      <c r="C584" t="s">
        <v>13</v>
      </c>
      <c r="D584">
        <v>7465</v>
      </c>
      <c r="E584" s="7">
        <v>44079</v>
      </c>
      <c r="F584" t="s">
        <v>761</v>
      </c>
      <c r="G584" t="s">
        <v>15</v>
      </c>
      <c r="H584" s="1">
        <v>1850.24</v>
      </c>
      <c r="I584" s="1">
        <v>2765549</v>
      </c>
    </row>
    <row r="585" spans="1:9" ht="14.65" hidden="1" customHeight="1" x14ac:dyDescent="0.25">
      <c r="A585">
        <v>201030401003</v>
      </c>
      <c r="B585" t="s">
        <v>11</v>
      </c>
      <c r="C585" t="s">
        <v>46</v>
      </c>
      <c r="D585">
        <v>22561</v>
      </c>
      <c r="E585" s="7">
        <v>44081</v>
      </c>
      <c r="F585" t="s">
        <v>157</v>
      </c>
      <c r="G585" t="s">
        <v>15</v>
      </c>
      <c r="H585" s="1">
        <v>5500</v>
      </c>
      <c r="I585" s="1">
        <v>2760049</v>
      </c>
    </row>
    <row r="586" spans="1:9" ht="14.65" customHeight="1" x14ac:dyDescent="0.25">
      <c r="A586">
        <v>201030401003</v>
      </c>
      <c r="B586" t="s">
        <v>11</v>
      </c>
      <c r="C586" t="s">
        <v>13</v>
      </c>
      <c r="D586">
        <v>7413</v>
      </c>
      <c r="E586" s="7">
        <v>44058</v>
      </c>
      <c r="F586" t="s">
        <v>710</v>
      </c>
      <c r="G586" t="s">
        <v>15</v>
      </c>
      <c r="H586" s="1">
        <v>2037.92</v>
      </c>
      <c r="I586" s="1">
        <v>2664319.21</v>
      </c>
    </row>
    <row r="587" spans="1:9" ht="14.65" hidden="1" customHeight="1" x14ac:dyDescent="0.25">
      <c r="A587">
        <v>201030401003</v>
      </c>
      <c r="B587" t="s">
        <v>11</v>
      </c>
      <c r="C587" t="s">
        <v>46</v>
      </c>
      <c r="D587">
        <v>22571</v>
      </c>
      <c r="E587" s="7">
        <v>44082</v>
      </c>
      <c r="F587" t="s">
        <v>156</v>
      </c>
      <c r="G587" t="s">
        <v>15</v>
      </c>
      <c r="H587" s="1">
        <v>8000</v>
      </c>
      <c r="I587" s="1">
        <v>2751963.08</v>
      </c>
    </row>
    <row r="588" spans="1:9" ht="14.65" hidden="1" customHeight="1" x14ac:dyDescent="0.25">
      <c r="A588">
        <v>201030401003</v>
      </c>
      <c r="B588" t="s">
        <v>11</v>
      </c>
      <c r="C588" t="s">
        <v>46</v>
      </c>
      <c r="D588">
        <v>22565</v>
      </c>
      <c r="E588" s="7">
        <v>44082</v>
      </c>
      <c r="F588" t="s">
        <v>157</v>
      </c>
      <c r="G588" t="s">
        <v>15</v>
      </c>
      <c r="H588" s="1">
        <v>6000</v>
      </c>
      <c r="I588" s="1">
        <v>2745963.08</v>
      </c>
    </row>
    <row r="589" spans="1:9" ht="14.65" hidden="1" customHeight="1" x14ac:dyDescent="0.25">
      <c r="A589">
        <v>201030401003</v>
      </c>
      <c r="B589" t="s">
        <v>11</v>
      </c>
      <c r="C589" t="s">
        <v>46</v>
      </c>
      <c r="D589">
        <v>22566</v>
      </c>
      <c r="E589" s="7">
        <v>44082</v>
      </c>
      <c r="F589" t="s">
        <v>157</v>
      </c>
      <c r="G589" t="s">
        <v>15</v>
      </c>
      <c r="H589" s="1">
        <v>6300</v>
      </c>
      <c r="I589" s="1">
        <v>2739663.08</v>
      </c>
    </row>
    <row r="590" spans="1:9" ht="14.65" customHeight="1" x14ac:dyDescent="0.25">
      <c r="A590">
        <v>201030401003</v>
      </c>
      <c r="B590" t="s">
        <v>11</v>
      </c>
      <c r="C590" t="s">
        <v>13</v>
      </c>
      <c r="D590">
        <v>6066</v>
      </c>
      <c r="E590" s="7">
        <v>43952</v>
      </c>
      <c r="F590" t="s">
        <v>511</v>
      </c>
      <c r="G590" t="s">
        <v>15</v>
      </c>
      <c r="H590" s="1">
        <v>215.24</v>
      </c>
      <c r="I590" s="1">
        <v>1795891.99</v>
      </c>
    </row>
    <row r="591" spans="1:9" ht="14.65" customHeight="1" x14ac:dyDescent="0.25">
      <c r="A591">
        <v>201030401003</v>
      </c>
      <c r="B591" t="s">
        <v>11</v>
      </c>
      <c r="C591" t="s">
        <v>13</v>
      </c>
      <c r="D591">
        <v>6025</v>
      </c>
      <c r="E591" s="7">
        <v>43922</v>
      </c>
      <c r="F591" t="s">
        <v>491</v>
      </c>
      <c r="G591" t="s">
        <v>15</v>
      </c>
      <c r="H591" s="1">
        <v>50</v>
      </c>
      <c r="I591" s="1">
        <v>1623032.51</v>
      </c>
    </row>
    <row r="592" spans="1:9" ht="14.65" customHeight="1" x14ac:dyDescent="0.25">
      <c r="A592">
        <v>201030401003</v>
      </c>
      <c r="B592" t="s">
        <v>11</v>
      </c>
      <c r="C592" t="s">
        <v>13</v>
      </c>
      <c r="D592">
        <v>4404</v>
      </c>
      <c r="E592" s="7">
        <v>43889</v>
      </c>
      <c r="F592" t="s">
        <v>443</v>
      </c>
      <c r="G592" t="s">
        <v>15</v>
      </c>
      <c r="H592" s="1">
        <v>460.84</v>
      </c>
      <c r="I592" s="1">
        <v>1465292.94</v>
      </c>
    </row>
    <row r="593" spans="1:9" ht="14.65" hidden="1" customHeight="1" x14ac:dyDescent="0.25">
      <c r="A593">
        <v>201030401003</v>
      </c>
      <c r="B593" t="s">
        <v>11</v>
      </c>
      <c r="C593" t="s">
        <v>46</v>
      </c>
      <c r="D593">
        <v>22572</v>
      </c>
      <c r="E593" s="7">
        <v>44083</v>
      </c>
      <c r="F593" t="s">
        <v>157</v>
      </c>
      <c r="G593" t="s">
        <v>15</v>
      </c>
      <c r="H593" s="1">
        <v>6800</v>
      </c>
      <c r="I593" s="1">
        <v>2731927.7</v>
      </c>
    </row>
    <row r="594" spans="1:9" ht="14.65" hidden="1" customHeight="1" x14ac:dyDescent="0.25">
      <c r="A594">
        <v>201030401003</v>
      </c>
      <c r="B594" t="s">
        <v>11</v>
      </c>
      <c r="C594" t="s">
        <v>23</v>
      </c>
      <c r="D594">
        <v>7946</v>
      </c>
      <c r="E594" s="7">
        <v>44036</v>
      </c>
      <c r="F594" t="s">
        <v>638</v>
      </c>
      <c r="G594" t="s">
        <v>16</v>
      </c>
      <c r="H594" s="1">
        <v>-22473.19</v>
      </c>
      <c r="I594" s="1">
        <v>2446438.06</v>
      </c>
    </row>
    <row r="595" spans="1:9" ht="14.65" hidden="1" customHeight="1" x14ac:dyDescent="0.25">
      <c r="A595">
        <v>201030401003</v>
      </c>
      <c r="B595" t="s">
        <v>11</v>
      </c>
      <c r="C595" t="s">
        <v>285</v>
      </c>
      <c r="D595">
        <v>22565</v>
      </c>
      <c r="E595" s="7">
        <v>44083</v>
      </c>
      <c r="F595" t="s">
        <v>767</v>
      </c>
      <c r="G595" t="s">
        <v>16</v>
      </c>
      <c r="H595" s="1">
        <v>-6000</v>
      </c>
      <c r="I595" s="1">
        <v>2738141.92</v>
      </c>
    </row>
    <row r="596" spans="1:9" ht="14.65" hidden="1" customHeight="1" x14ac:dyDescent="0.25">
      <c r="A596">
        <v>201030401003</v>
      </c>
      <c r="B596" t="s">
        <v>11</v>
      </c>
      <c r="C596" t="s">
        <v>122</v>
      </c>
      <c r="D596">
        <v>4831</v>
      </c>
      <c r="E596" s="7">
        <v>44083</v>
      </c>
      <c r="F596" t="s">
        <v>768</v>
      </c>
      <c r="G596" t="s">
        <v>16</v>
      </c>
      <c r="H596" s="1">
        <v>-20</v>
      </c>
      <c r="I596" s="1">
        <v>2738161.92</v>
      </c>
    </row>
    <row r="597" spans="1:9" ht="14.65" hidden="1" customHeight="1" x14ac:dyDescent="0.25">
      <c r="A597">
        <v>201030401003</v>
      </c>
      <c r="B597" t="s">
        <v>11</v>
      </c>
      <c r="C597" t="s">
        <v>122</v>
      </c>
      <c r="D597">
        <v>4832</v>
      </c>
      <c r="E597" s="7">
        <v>44083</v>
      </c>
      <c r="F597" t="s">
        <v>769</v>
      </c>
      <c r="G597" t="s">
        <v>16</v>
      </c>
      <c r="H597" s="1">
        <v>-2</v>
      </c>
      <c r="I597" s="1">
        <v>2738163.92</v>
      </c>
    </row>
    <row r="598" spans="1:9" ht="14.65" customHeight="1" x14ac:dyDescent="0.25">
      <c r="A598">
        <v>201030401003</v>
      </c>
      <c r="B598" t="s">
        <v>11</v>
      </c>
      <c r="C598" t="s">
        <v>13</v>
      </c>
      <c r="D598">
        <v>4403</v>
      </c>
      <c r="E598" s="7">
        <v>43889</v>
      </c>
      <c r="F598" t="s">
        <v>442</v>
      </c>
      <c r="G598" t="s">
        <v>15</v>
      </c>
      <c r="H598" s="1">
        <v>936.44</v>
      </c>
      <c r="I598" s="1">
        <v>1465753.78</v>
      </c>
    </row>
    <row r="599" spans="1:9" ht="14.65" customHeight="1" x14ac:dyDescent="0.25">
      <c r="A599">
        <v>201030401003</v>
      </c>
      <c r="B599" t="s">
        <v>11</v>
      </c>
      <c r="C599" t="s">
        <v>13</v>
      </c>
      <c r="D599">
        <v>6103</v>
      </c>
      <c r="E599" s="7">
        <v>43983</v>
      </c>
      <c r="F599" t="s">
        <v>559</v>
      </c>
      <c r="G599" t="s">
        <v>15</v>
      </c>
      <c r="H599" s="1">
        <v>290</v>
      </c>
      <c r="I599" s="1">
        <v>1891121.28</v>
      </c>
    </row>
    <row r="600" spans="1:9" ht="14.65" customHeight="1" x14ac:dyDescent="0.25">
      <c r="A600">
        <v>201030401003</v>
      </c>
      <c r="B600" t="s">
        <v>11</v>
      </c>
      <c r="C600" t="s">
        <v>13</v>
      </c>
      <c r="D600">
        <v>4306</v>
      </c>
      <c r="E600" s="7">
        <v>43861</v>
      </c>
      <c r="F600" t="s">
        <v>400</v>
      </c>
      <c r="G600" t="s">
        <v>16</v>
      </c>
      <c r="H600" s="1">
        <v>-10367.39</v>
      </c>
      <c r="I600" s="1">
        <v>1406605.56</v>
      </c>
    </row>
    <row r="601" spans="1:9" ht="14.65" hidden="1" customHeight="1" x14ac:dyDescent="0.25">
      <c r="A601">
        <v>201030401003</v>
      </c>
      <c r="B601" t="s">
        <v>11</v>
      </c>
      <c r="C601" t="s">
        <v>46</v>
      </c>
      <c r="D601">
        <v>22591</v>
      </c>
      <c r="E601" s="7">
        <v>44085</v>
      </c>
      <c r="F601" t="s">
        <v>157</v>
      </c>
      <c r="G601" t="s">
        <v>15</v>
      </c>
      <c r="H601" s="1">
        <v>7650</v>
      </c>
      <c r="I601" s="1">
        <v>2729696.62</v>
      </c>
    </row>
    <row r="602" spans="1:9" ht="14.65" hidden="1" customHeight="1" x14ac:dyDescent="0.25">
      <c r="A602">
        <v>201030401003</v>
      </c>
      <c r="B602" t="s">
        <v>11</v>
      </c>
      <c r="C602" t="s">
        <v>46</v>
      </c>
      <c r="D602">
        <v>22589</v>
      </c>
      <c r="E602" s="7">
        <v>44085</v>
      </c>
      <c r="F602" t="s">
        <v>157</v>
      </c>
      <c r="G602" t="s">
        <v>15</v>
      </c>
      <c r="H602" s="1">
        <v>8250</v>
      </c>
      <c r="I602" s="1">
        <v>2721446.62</v>
      </c>
    </row>
    <row r="603" spans="1:9" ht="14.65" customHeight="1" x14ac:dyDescent="0.25">
      <c r="A603">
        <v>201030401003</v>
      </c>
      <c r="B603" t="s">
        <v>11</v>
      </c>
      <c r="C603" t="s">
        <v>13</v>
      </c>
      <c r="D603">
        <v>8037</v>
      </c>
      <c r="E603" s="7">
        <v>44195</v>
      </c>
      <c r="F603" t="s">
        <v>1002</v>
      </c>
      <c r="G603" t="s">
        <v>16</v>
      </c>
      <c r="H603" s="1">
        <v>-1052.5999999999999</v>
      </c>
      <c r="I603" s="1">
        <v>2890421.67</v>
      </c>
    </row>
    <row r="604" spans="1:9" ht="14.65" customHeight="1" x14ac:dyDescent="0.25">
      <c r="A604">
        <v>201030401003</v>
      </c>
      <c r="B604" t="s">
        <v>11</v>
      </c>
      <c r="C604" t="s">
        <v>13</v>
      </c>
      <c r="D604">
        <v>8046</v>
      </c>
      <c r="E604" s="7">
        <v>44195</v>
      </c>
      <c r="F604" t="s">
        <v>1008</v>
      </c>
      <c r="G604" t="s">
        <v>16</v>
      </c>
      <c r="H604" s="1">
        <v>-3326.9</v>
      </c>
      <c r="I604" s="1">
        <v>2912103.35</v>
      </c>
    </row>
    <row r="605" spans="1:9" ht="14.65" hidden="1" customHeight="1" x14ac:dyDescent="0.25">
      <c r="A605">
        <v>201030401003</v>
      </c>
      <c r="B605" t="s">
        <v>11</v>
      </c>
      <c r="C605" t="s">
        <v>46</v>
      </c>
      <c r="D605">
        <v>22590</v>
      </c>
      <c r="E605" s="7">
        <v>44085</v>
      </c>
      <c r="F605" t="s">
        <v>157</v>
      </c>
      <c r="G605" t="s">
        <v>15</v>
      </c>
      <c r="H605" s="1">
        <v>8400</v>
      </c>
      <c r="I605" s="1">
        <v>2714296.62</v>
      </c>
    </row>
    <row r="606" spans="1:9" ht="14.65" customHeight="1" x14ac:dyDescent="0.25">
      <c r="A606">
        <v>201030401003</v>
      </c>
      <c r="B606" t="s">
        <v>11</v>
      </c>
      <c r="C606" t="s">
        <v>13</v>
      </c>
      <c r="D606">
        <v>6130</v>
      </c>
      <c r="E606" s="7">
        <v>44074</v>
      </c>
      <c r="F606" t="s">
        <v>734</v>
      </c>
      <c r="G606" t="s">
        <v>16</v>
      </c>
      <c r="H606" s="1">
        <v>-446.1</v>
      </c>
      <c r="I606" s="1">
        <v>3048824.58</v>
      </c>
    </row>
    <row r="607" spans="1:9" ht="14.65" customHeight="1" x14ac:dyDescent="0.25">
      <c r="A607">
        <v>201030401003</v>
      </c>
      <c r="B607" t="s">
        <v>11</v>
      </c>
      <c r="C607" t="s">
        <v>13</v>
      </c>
      <c r="D607">
        <v>6129</v>
      </c>
      <c r="E607" s="7">
        <v>44074</v>
      </c>
      <c r="F607" t="s">
        <v>735</v>
      </c>
      <c r="G607" t="s">
        <v>16</v>
      </c>
      <c r="H607" s="1">
        <v>-85.92</v>
      </c>
      <c r="I607" s="1">
        <v>3048910.5</v>
      </c>
    </row>
    <row r="608" spans="1:9" ht="14.65" hidden="1" customHeight="1" x14ac:dyDescent="0.25">
      <c r="A608">
        <v>201030401003</v>
      </c>
      <c r="B608" t="s">
        <v>11</v>
      </c>
      <c r="C608" t="s">
        <v>69</v>
      </c>
      <c r="D608">
        <v>200901</v>
      </c>
      <c r="E608" s="7">
        <v>44089</v>
      </c>
      <c r="F608" t="s">
        <v>777</v>
      </c>
      <c r="G608" t="s">
        <v>16</v>
      </c>
      <c r="H608" s="1">
        <v>-8</v>
      </c>
      <c r="I608" s="1">
        <v>2713265.24</v>
      </c>
    </row>
    <row r="609" spans="1:9" ht="14.65" hidden="1" customHeight="1" x14ac:dyDescent="0.25">
      <c r="A609">
        <v>201030401003</v>
      </c>
      <c r="B609" t="s">
        <v>11</v>
      </c>
      <c r="C609" t="s">
        <v>69</v>
      </c>
      <c r="D609">
        <v>200901</v>
      </c>
      <c r="E609" s="7">
        <v>44089</v>
      </c>
      <c r="F609" t="s">
        <v>778</v>
      </c>
      <c r="G609" t="s">
        <v>15</v>
      </c>
      <c r="H609" s="1">
        <v>60</v>
      </c>
      <c r="I609" s="1">
        <v>2713205.24</v>
      </c>
    </row>
    <row r="610" spans="1:9" ht="14.65" customHeight="1" x14ac:dyDescent="0.25">
      <c r="A610">
        <v>201030401003</v>
      </c>
      <c r="B610" t="s">
        <v>11</v>
      </c>
      <c r="C610" t="s">
        <v>13</v>
      </c>
      <c r="D610">
        <v>6125</v>
      </c>
      <c r="E610" s="7">
        <v>44074</v>
      </c>
      <c r="F610" t="s">
        <v>737</v>
      </c>
      <c r="G610" t="s">
        <v>16</v>
      </c>
      <c r="H610" s="1">
        <v>-687.41</v>
      </c>
      <c r="I610" s="1">
        <v>3039837.91</v>
      </c>
    </row>
    <row r="611" spans="1:9" ht="14.65" customHeight="1" x14ac:dyDescent="0.25">
      <c r="A611">
        <v>201030401003</v>
      </c>
      <c r="B611" t="s">
        <v>11</v>
      </c>
      <c r="C611" t="s">
        <v>13</v>
      </c>
      <c r="D611">
        <v>6120</v>
      </c>
      <c r="E611" s="7">
        <v>44074</v>
      </c>
      <c r="F611" t="s">
        <v>733</v>
      </c>
      <c r="G611" t="s">
        <v>16</v>
      </c>
      <c r="H611" s="1">
        <v>-44</v>
      </c>
      <c r="I611" s="1">
        <v>3048378.48</v>
      </c>
    </row>
    <row r="612" spans="1:9" ht="14.65" hidden="1" customHeight="1" x14ac:dyDescent="0.25">
      <c r="A612">
        <v>201030401003</v>
      </c>
      <c r="B612" t="s">
        <v>11</v>
      </c>
      <c r="C612" t="s">
        <v>122</v>
      </c>
      <c r="D612">
        <v>4840</v>
      </c>
      <c r="E612" s="7">
        <v>44090</v>
      </c>
      <c r="F612" t="s">
        <v>781</v>
      </c>
      <c r="G612" t="s">
        <v>16</v>
      </c>
      <c r="H612" s="1">
        <v>-20</v>
      </c>
      <c r="I612" s="1">
        <v>2713454.1</v>
      </c>
    </row>
    <row r="613" spans="1:9" ht="14.65" hidden="1" customHeight="1" x14ac:dyDescent="0.25">
      <c r="A613">
        <v>201030401003</v>
      </c>
      <c r="B613" t="s">
        <v>11</v>
      </c>
      <c r="C613" t="s">
        <v>46</v>
      </c>
      <c r="D613">
        <v>22604</v>
      </c>
      <c r="E613" s="7">
        <v>44091</v>
      </c>
      <c r="F613" t="s">
        <v>156</v>
      </c>
      <c r="G613" t="s">
        <v>15</v>
      </c>
      <c r="H613" s="1">
        <v>6000</v>
      </c>
      <c r="I613" s="1">
        <v>2707454.1</v>
      </c>
    </row>
    <row r="614" spans="1:9" ht="14.65" hidden="1" customHeight="1" x14ac:dyDescent="0.25">
      <c r="A614">
        <v>201030401003</v>
      </c>
      <c r="B614" t="s">
        <v>11</v>
      </c>
      <c r="C614" t="s">
        <v>46</v>
      </c>
      <c r="D614">
        <v>22605</v>
      </c>
      <c r="E614" s="7">
        <v>44091</v>
      </c>
      <c r="F614" t="s">
        <v>156</v>
      </c>
      <c r="G614" t="s">
        <v>15</v>
      </c>
      <c r="H614" s="1">
        <v>6000</v>
      </c>
      <c r="I614" s="1">
        <v>2701454.1</v>
      </c>
    </row>
    <row r="615" spans="1:9" ht="14.65" hidden="1" customHeight="1" x14ac:dyDescent="0.25">
      <c r="A615">
        <v>201030401003</v>
      </c>
      <c r="B615" t="s">
        <v>11</v>
      </c>
      <c r="C615" t="s">
        <v>46</v>
      </c>
      <c r="D615">
        <v>22603</v>
      </c>
      <c r="E615" s="7">
        <v>44091</v>
      </c>
      <c r="F615" t="s">
        <v>782</v>
      </c>
      <c r="G615" t="s">
        <v>15</v>
      </c>
      <c r="H615" s="1">
        <v>6000</v>
      </c>
      <c r="I615" s="1">
        <v>2695454.1</v>
      </c>
    </row>
    <row r="616" spans="1:9" ht="14.65" customHeight="1" x14ac:dyDescent="0.25">
      <c r="A616">
        <v>201030401003</v>
      </c>
      <c r="B616" t="s">
        <v>11</v>
      </c>
      <c r="C616" t="s">
        <v>13</v>
      </c>
      <c r="D616">
        <v>6121</v>
      </c>
      <c r="E616" s="7">
        <v>44074</v>
      </c>
      <c r="F616" t="s">
        <v>726</v>
      </c>
      <c r="G616" t="s">
        <v>16</v>
      </c>
      <c r="H616" s="1">
        <v>-1527.75</v>
      </c>
      <c r="I616" s="1">
        <v>3058929.98</v>
      </c>
    </row>
    <row r="617" spans="1:9" ht="14.65" hidden="1" customHeight="1" x14ac:dyDescent="0.25">
      <c r="A617">
        <v>201030401003</v>
      </c>
      <c r="B617" t="s">
        <v>11</v>
      </c>
      <c r="C617" t="s">
        <v>122</v>
      </c>
      <c r="D617">
        <v>4857</v>
      </c>
      <c r="E617" s="7">
        <v>44102</v>
      </c>
      <c r="F617" t="s">
        <v>784</v>
      </c>
      <c r="G617" t="s">
        <v>16</v>
      </c>
      <c r="H617" s="1">
        <v>-20</v>
      </c>
      <c r="I617" s="1">
        <v>2697299.13</v>
      </c>
    </row>
    <row r="618" spans="1:9" ht="14.65" hidden="1" customHeight="1" x14ac:dyDescent="0.25">
      <c r="A618">
        <v>201030401003</v>
      </c>
      <c r="B618" t="s">
        <v>11</v>
      </c>
      <c r="C618" t="s">
        <v>122</v>
      </c>
      <c r="D618">
        <v>4856</v>
      </c>
      <c r="E618" s="7">
        <v>44102</v>
      </c>
      <c r="F618" t="s">
        <v>785</v>
      </c>
      <c r="G618" t="s">
        <v>16</v>
      </c>
      <c r="H618" s="1">
        <v>-20</v>
      </c>
      <c r="I618" s="1">
        <v>2697319.13</v>
      </c>
    </row>
    <row r="619" spans="1:9" ht="14.65" hidden="1" customHeight="1" x14ac:dyDescent="0.25">
      <c r="A619">
        <v>201030401003</v>
      </c>
      <c r="B619" t="s">
        <v>11</v>
      </c>
      <c r="C619" t="s">
        <v>46</v>
      </c>
      <c r="D619">
        <v>22650</v>
      </c>
      <c r="E619" s="7">
        <v>44103</v>
      </c>
      <c r="F619" t="s">
        <v>156</v>
      </c>
      <c r="G619" t="s">
        <v>15</v>
      </c>
      <c r="H619" s="1">
        <v>3485.37</v>
      </c>
      <c r="I619" s="1">
        <v>2693833.76</v>
      </c>
    </row>
    <row r="620" spans="1:9" ht="14.65" hidden="1" customHeight="1" x14ac:dyDescent="0.25">
      <c r="A620">
        <v>201030401003</v>
      </c>
      <c r="B620" t="s">
        <v>11</v>
      </c>
      <c r="C620" t="s">
        <v>46</v>
      </c>
      <c r="D620">
        <v>22653</v>
      </c>
      <c r="E620" s="7">
        <v>44103</v>
      </c>
      <c r="F620" t="s">
        <v>730</v>
      </c>
      <c r="G620" t="s">
        <v>15</v>
      </c>
      <c r="H620" s="1">
        <v>3200</v>
      </c>
      <c r="I620" s="1">
        <v>2690633.76</v>
      </c>
    </row>
    <row r="621" spans="1:9" ht="14.65" hidden="1" customHeight="1" x14ac:dyDescent="0.25">
      <c r="A621">
        <v>201030401003</v>
      </c>
      <c r="B621" t="s">
        <v>11</v>
      </c>
      <c r="C621" t="s">
        <v>46</v>
      </c>
      <c r="D621">
        <v>22653</v>
      </c>
      <c r="E621" s="7">
        <v>44103</v>
      </c>
      <c r="F621" t="s">
        <v>786</v>
      </c>
      <c r="G621" t="s">
        <v>16</v>
      </c>
      <c r="H621" s="1">
        <v>-526.29999999999995</v>
      </c>
      <c r="I621" s="1">
        <v>2691160.06</v>
      </c>
    </row>
    <row r="622" spans="1:9" ht="14.65" hidden="1" customHeight="1" x14ac:dyDescent="0.25">
      <c r="A622">
        <v>201030401003</v>
      </c>
      <c r="B622" t="s">
        <v>11</v>
      </c>
      <c r="C622" t="s">
        <v>46</v>
      </c>
      <c r="D622">
        <v>22651</v>
      </c>
      <c r="E622" s="7">
        <v>44103</v>
      </c>
      <c r="F622" t="s">
        <v>156</v>
      </c>
      <c r="G622" t="s">
        <v>15</v>
      </c>
      <c r="H622" s="1">
        <v>3516.63</v>
      </c>
      <c r="I622" s="1">
        <v>2687643.43</v>
      </c>
    </row>
    <row r="623" spans="1:9" ht="14.65" customHeight="1" x14ac:dyDescent="0.25">
      <c r="A623">
        <v>201030401003</v>
      </c>
      <c r="B623" t="s">
        <v>11</v>
      </c>
      <c r="C623" t="s">
        <v>13</v>
      </c>
      <c r="D623">
        <v>6122</v>
      </c>
      <c r="E623" s="7">
        <v>44074</v>
      </c>
      <c r="F623" t="s">
        <v>742</v>
      </c>
      <c r="G623" t="s">
        <v>16</v>
      </c>
      <c r="H623" s="1">
        <v>-1642.5</v>
      </c>
      <c r="I623" s="1">
        <v>3051551.62</v>
      </c>
    </row>
    <row r="624" spans="1:9" ht="14.65" customHeight="1" x14ac:dyDescent="0.25">
      <c r="A624">
        <v>201030401003</v>
      </c>
      <c r="B624" t="s">
        <v>11</v>
      </c>
      <c r="C624" t="s">
        <v>13</v>
      </c>
      <c r="D624">
        <v>6126</v>
      </c>
      <c r="E624" s="7">
        <v>44074</v>
      </c>
      <c r="F624" t="s">
        <v>738</v>
      </c>
      <c r="G624" t="s">
        <v>16</v>
      </c>
      <c r="H624" s="1">
        <v>-180.6</v>
      </c>
      <c r="I624" s="1">
        <v>3040018.51</v>
      </c>
    </row>
    <row r="625" spans="1:9" ht="14.65" customHeight="1" x14ac:dyDescent="0.25">
      <c r="A625">
        <v>201030401003</v>
      </c>
      <c r="B625" t="s">
        <v>11</v>
      </c>
      <c r="C625" t="s">
        <v>13</v>
      </c>
      <c r="D625">
        <v>6115</v>
      </c>
      <c r="E625" s="7">
        <v>44074</v>
      </c>
      <c r="F625" t="s">
        <v>743</v>
      </c>
      <c r="G625" t="s">
        <v>16</v>
      </c>
      <c r="H625" s="1">
        <v>-593.28</v>
      </c>
      <c r="I625" s="1">
        <v>3052144.9</v>
      </c>
    </row>
    <row r="626" spans="1:9" ht="14.65" customHeight="1" x14ac:dyDescent="0.25">
      <c r="A626">
        <v>201030401003</v>
      </c>
      <c r="B626" t="s">
        <v>11</v>
      </c>
      <c r="C626" t="s">
        <v>13</v>
      </c>
      <c r="D626">
        <v>6114</v>
      </c>
      <c r="E626" s="7">
        <v>44074</v>
      </c>
      <c r="F626" t="s">
        <v>729</v>
      </c>
      <c r="G626" t="s">
        <v>16</v>
      </c>
      <c r="H626" s="1">
        <v>-100</v>
      </c>
      <c r="I626" s="1">
        <v>3049516.98</v>
      </c>
    </row>
    <row r="627" spans="1:9" ht="14.65" customHeight="1" x14ac:dyDescent="0.25">
      <c r="A627">
        <v>201030401003</v>
      </c>
      <c r="B627" t="s">
        <v>11</v>
      </c>
      <c r="C627" t="s">
        <v>13</v>
      </c>
      <c r="D627">
        <v>6116</v>
      </c>
      <c r="E627" s="7">
        <v>44074</v>
      </c>
      <c r="F627" t="s">
        <v>727</v>
      </c>
      <c r="G627" t="s">
        <v>16</v>
      </c>
      <c r="H627" s="1">
        <v>-132</v>
      </c>
      <c r="I627" s="1">
        <v>3054061.98</v>
      </c>
    </row>
    <row r="628" spans="1:9" ht="14.65" customHeight="1" x14ac:dyDescent="0.25">
      <c r="A628">
        <v>201030401003</v>
      </c>
      <c r="B628" t="s">
        <v>11</v>
      </c>
      <c r="C628" t="s">
        <v>13</v>
      </c>
      <c r="D628">
        <v>6111</v>
      </c>
      <c r="E628" s="7">
        <v>44071</v>
      </c>
      <c r="F628" t="s">
        <v>725</v>
      </c>
      <c r="G628" t="s">
        <v>16</v>
      </c>
      <c r="H628" s="1">
        <v>-32.090000000000003</v>
      </c>
      <c r="I628" s="1">
        <v>3057402.23</v>
      </c>
    </row>
    <row r="629" spans="1:9" ht="14.65" customHeight="1" x14ac:dyDescent="0.25">
      <c r="A629">
        <v>201030401003</v>
      </c>
      <c r="B629" t="s">
        <v>11</v>
      </c>
      <c r="C629" t="s">
        <v>13</v>
      </c>
      <c r="D629">
        <v>6112</v>
      </c>
      <c r="E629" s="7">
        <v>44071</v>
      </c>
      <c r="F629" t="s">
        <v>724</v>
      </c>
      <c r="G629" t="s">
        <v>16</v>
      </c>
      <c r="H629" s="1">
        <v>-33.75</v>
      </c>
      <c r="I629" s="1">
        <v>3057370.14</v>
      </c>
    </row>
    <row r="630" spans="1:9" ht="14.65" customHeight="1" x14ac:dyDescent="0.25">
      <c r="A630">
        <v>201030401003</v>
      </c>
      <c r="B630" t="s">
        <v>11</v>
      </c>
      <c r="C630" t="s">
        <v>13</v>
      </c>
      <c r="D630">
        <v>6110</v>
      </c>
      <c r="E630" s="7">
        <v>44070</v>
      </c>
      <c r="F630" t="s">
        <v>720</v>
      </c>
      <c r="G630" t="s">
        <v>16</v>
      </c>
      <c r="H630" s="1">
        <v>-672</v>
      </c>
      <c r="I630" s="1">
        <v>3211606.13</v>
      </c>
    </row>
    <row r="631" spans="1:9" ht="14.65" hidden="1" customHeight="1" x14ac:dyDescent="0.25">
      <c r="A631">
        <v>201030401003</v>
      </c>
      <c r="B631" t="s">
        <v>11</v>
      </c>
      <c r="C631" t="s">
        <v>23</v>
      </c>
      <c r="D631">
        <v>7964</v>
      </c>
      <c r="E631" s="7">
        <v>44041</v>
      </c>
      <c r="F631" t="s">
        <v>642</v>
      </c>
      <c r="G631" t="s">
        <v>16</v>
      </c>
      <c r="H631" s="1">
        <v>-39861.760000000002</v>
      </c>
      <c r="I631" s="1">
        <v>2546964.1800000002</v>
      </c>
    </row>
    <row r="632" spans="1:9" ht="14.65" customHeight="1" x14ac:dyDescent="0.25">
      <c r="A632">
        <v>201030401003</v>
      </c>
      <c r="B632" t="s">
        <v>11</v>
      </c>
      <c r="C632" t="s">
        <v>13</v>
      </c>
      <c r="D632">
        <v>6119</v>
      </c>
      <c r="E632" s="7">
        <v>44074</v>
      </c>
      <c r="F632" t="s">
        <v>740</v>
      </c>
      <c r="G632" t="s">
        <v>16</v>
      </c>
      <c r="H632" s="1">
        <v>-604.61</v>
      </c>
      <c r="I632" s="1">
        <v>3044909.12</v>
      </c>
    </row>
    <row r="633" spans="1:9" ht="14.65" customHeight="1" x14ac:dyDescent="0.25">
      <c r="A633">
        <v>201030401003</v>
      </c>
      <c r="B633" t="s">
        <v>11</v>
      </c>
      <c r="C633" t="s">
        <v>13</v>
      </c>
      <c r="D633">
        <v>6059</v>
      </c>
      <c r="E633" s="7">
        <v>44043</v>
      </c>
      <c r="F633" t="s">
        <v>663</v>
      </c>
      <c r="G633" t="s">
        <v>16</v>
      </c>
      <c r="H633" s="1">
        <v>-2415.8200000000002</v>
      </c>
      <c r="I633" s="1">
        <v>2649970.5099999998</v>
      </c>
    </row>
    <row r="634" spans="1:9" ht="14.65" hidden="1" customHeight="1" x14ac:dyDescent="0.25">
      <c r="A634">
        <v>201030401003</v>
      </c>
      <c r="B634" t="s">
        <v>11</v>
      </c>
      <c r="C634" t="s">
        <v>69</v>
      </c>
      <c r="D634">
        <v>200902</v>
      </c>
      <c r="E634" s="7">
        <v>44104</v>
      </c>
      <c r="F634" t="s">
        <v>798</v>
      </c>
      <c r="G634" t="s">
        <v>16</v>
      </c>
      <c r="H634" s="1">
        <v>-393.7</v>
      </c>
      <c r="I634" s="1">
        <v>2749483.58</v>
      </c>
    </row>
    <row r="635" spans="1:9" ht="14.65" hidden="1" customHeight="1" x14ac:dyDescent="0.25">
      <c r="A635">
        <v>201030401003</v>
      </c>
      <c r="B635" t="s">
        <v>11</v>
      </c>
      <c r="C635" t="s">
        <v>122</v>
      </c>
      <c r="D635">
        <v>4867</v>
      </c>
      <c r="E635" s="7">
        <v>44105</v>
      </c>
      <c r="F635" t="s">
        <v>799</v>
      </c>
      <c r="G635" t="s">
        <v>16</v>
      </c>
      <c r="H635" s="1">
        <v>-20</v>
      </c>
      <c r="I635" s="1">
        <v>2749503.58</v>
      </c>
    </row>
    <row r="636" spans="1:9" ht="14.65" hidden="1" customHeight="1" x14ac:dyDescent="0.25">
      <c r="A636">
        <v>201030401003</v>
      </c>
      <c r="B636" t="s">
        <v>11</v>
      </c>
      <c r="C636" t="s">
        <v>122</v>
      </c>
      <c r="D636">
        <v>4868</v>
      </c>
      <c r="E636" s="7">
        <v>44105</v>
      </c>
      <c r="F636" t="s">
        <v>800</v>
      </c>
      <c r="G636" t="s">
        <v>16</v>
      </c>
      <c r="H636" s="1">
        <v>-20</v>
      </c>
      <c r="I636" s="1">
        <v>2749523.58</v>
      </c>
    </row>
    <row r="637" spans="1:9" ht="14.65" customHeight="1" x14ac:dyDescent="0.25">
      <c r="A637">
        <v>201030401003</v>
      </c>
      <c r="B637" t="s">
        <v>11</v>
      </c>
      <c r="C637" t="s">
        <v>13</v>
      </c>
      <c r="D637">
        <v>6077</v>
      </c>
      <c r="E637" s="7">
        <v>44043</v>
      </c>
      <c r="F637" t="s">
        <v>677</v>
      </c>
      <c r="G637" t="s">
        <v>16</v>
      </c>
      <c r="H637" s="1">
        <v>-228</v>
      </c>
      <c r="I637" s="1">
        <v>2642671.92</v>
      </c>
    </row>
    <row r="638" spans="1:9" ht="14.65" hidden="1" customHeight="1" x14ac:dyDescent="0.25">
      <c r="A638">
        <v>201030401003</v>
      </c>
      <c r="B638" t="s">
        <v>11</v>
      </c>
      <c r="C638" t="s">
        <v>46</v>
      </c>
      <c r="D638">
        <v>22678</v>
      </c>
      <c r="E638" s="7">
        <v>44110</v>
      </c>
      <c r="F638" t="s">
        <v>802</v>
      </c>
      <c r="G638" t="s">
        <v>15</v>
      </c>
      <c r="H638" s="1">
        <v>6000</v>
      </c>
      <c r="I638" s="1">
        <v>2742979.58</v>
      </c>
    </row>
    <row r="639" spans="1:9" ht="14.65" hidden="1" customHeight="1" x14ac:dyDescent="0.25">
      <c r="A639">
        <v>201030401003</v>
      </c>
      <c r="B639" t="s">
        <v>11</v>
      </c>
      <c r="C639" t="s">
        <v>46</v>
      </c>
      <c r="D639">
        <v>22677</v>
      </c>
      <c r="E639" s="7">
        <v>44110</v>
      </c>
      <c r="F639" t="s">
        <v>156</v>
      </c>
      <c r="G639" t="s">
        <v>15</v>
      </c>
      <c r="H639" s="1">
        <v>6000</v>
      </c>
      <c r="I639" s="1">
        <v>2736979.58</v>
      </c>
    </row>
    <row r="640" spans="1:9" ht="14.65" customHeight="1" x14ac:dyDescent="0.25">
      <c r="A640">
        <v>201030401003</v>
      </c>
      <c r="B640" t="s">
        <v>11</v>
      </c>
      <c r="C640" t="s">
        <v>13</v>
      </c>
      <c r="D640">
        <v>6076</v>
      </c>
      <c r="E640" s="7">
        <v>44043</v>
      </c>
      <c r="F640" t="s">
        <v>676</v>
      </c>
      <c r="G640" t="s">
        <v>16</v>
      </c>
      <c r="H640" s="1">
        <v>-211.2</v>
      </c>
      <c r="I640" s="1">
        <v>2642443.92</v>
      </c>
    </row>
    <row r="641" spans="1:9" ht="14.65" hidden="1" customHeight="1" x14ac:dyDescent="0.25">
      <c r="A641">
        <v>201030401003</v>
      </c>
      <c r="B641" t="s">
        <v>11</v>
      </c>
      <c r="C641" t="s">
        <v>46</v>
      </c>
      <c r="D641">
        <v>22681</v>
      </c>
      <c r="E641" s="7">
        <v>44110</v>
      </c>
      <c r="F641" t="s">
        <v>156</v>
      </c>
      <c r="G641" t="s">
        <v>15</v>
      </c>
      <c r="H641" s="1">
        <v>6000</v>
      </c>
      <c r="I641" s="1">
        <v>2730804.38</v>
      </c>
    </row>
    <row r="642" spans="1:9" ht="14.65" customHeight="1" x14ac:dyDescent="0.25">
      <c r="A642">
        <v>201030401003</v>
      </c>
      <c r="B642" t="s">
        <v>11</v>
      </c>
      <c r="C642" t="s">
        <v>13</v>
      </c>
      <c r="D642">
        <v>6053</v>
      </c>
      <c r="E642" s="7">
        <v>44043</v>
      </c>
      <c r="F642" t="s">
        <v>661</v>
      </c>
      <c r="G642" t="s">
        <v>16</v>
      </c>
      <c r="H642" s="1">
        <v>-86.6</v>
      </c>
      <c r="I642" s="1">
        <v>2652194.75</v>
      </c>
    </row>
    <row r="643" spans="1:9" ht="14.65" hidden="1" customHeight="1" x14ac:dyDescent="0.25">
      <c r="A643">
        <v>201030401003</v>
      </c>
      <c r="B643" t="s">
        <v>11</v>
      </c>
      <c r="C643" t="s">
        <v>46</v>
      </c>
      <c r="D643">
        <v>22679</v>
      </c>
      <c r="E643" s="7">
        <v>44110</v>
      </c>
      <c r="F643" t="s">
        <v>156</v>
      </c>
      <c r="G643" t="s">
        <v>15</v>
      </c>
      <c r="H643" s="1">
        <v>6000</v>
      </c>
      <c r="I643" s="1">
        <v>2724758.72</v>
      </c>
    </row>
    <row r="644" spans="1:9" ht="14.65" customHeight="1" x14ac:dyDescent="0.25">
      <c r="A644">
        <v>201030401003</v>
      </c>
      <c r="B644" t="s">
        <v>11</v>
      </c>
      <c r="C644" t="s">
        <v>13</v>
      </c>
      <c r="D644">
        <v>6054</v>
      </c>
      <c r="E644" s="7">
        <v>44043</v>
      </c>
      <c r="F644" t="s">
        <v>668</v>
      </c>
      <c r="G644" t="s">
        <v>16</v>
      </c>
      <c r="H644" s="1">
        <v>-40.51</v>
      </c>
      <c r="I644" s="1">
        <v>2646549.98</v>
      </c>
    </row>
    <row r="645" spans="1:9" ht="14.65" customHeight="1" x14ac:dyDescent="0.25">
      <c r="A645">
        <v>201030401003</v>
      </c>
      <c r="B645" t="s">
        <v>11</v>
      </c>
      <c r="C645" t="s">
        <v>13</v>
      </c>
      <c r="D645">
        <v>6058</v>
      </c>
      <c r="E645" s="7">
        <v>44043</v>
      </c>
      <c r="F645" t="s">
        <v>670</v>
      </c>
      <c r="G645" t="s">
        <v>16</v>
      </c>
      <c r="H645" s="1">
        <v>-240</v>
      </c>
      <c r="I645" s="1">
        <v>2642144.98</v>
      </c>
    </row>
    <row r="646" spans="1:9" ht="14.65" customHeight="1" x14ac:dyDescent="0.25">
      <c r="A646">
        <v>201030401003</v>
      </c>
      <c r="B646" t="s">
        <v>11</v>
      </c>
      <c r="C646" t="s">
        <v>13</v>
      </c>
      <c r="D646">
        <v>6057</v>
      </c>
      <c r="E646" s="7">
        <v>44043</v>
      </c>
      <c r="F646" t="s">
        <v>669</v>
      </c>
      <c r="G646" t="s">
        <v>16</v>
      </c>
      <c r="H646" s="1">
        <v>-355</v>
      </c>
      <c r="I646" s="1">
        <v>2646904.98</v>
      </c>
    </row>
    <row r="647" spans="1:9" ht="14.65" customHeight="1" x14ac:dyDescent="0.25">
      <c r="A647">
        <v>201030401003</v>
      </c>
      <c r="B647" t="s">
        <v>11</v>
      </c>
      <c r="C647" t="s">
        <v>13</v>
      </c>
      <c r="D647">
        <v>6055</v>
      </c>
      <c r="E647" s="7">
        <v>44043</v>
      </c>
      <c r="F647" t="s">
        <v>662</v>
      </c>
      <c r="G647" t="s">
        <v>16</v>
      </c>
      <c r="H647" s="1">
        <v>-359.94</v>
      </c>
      <c r="I647" s="1">
        <v>2647554.69</v>
      </c>
    </row>
    <row r="648" spans="1:9" ht="14.65" hidden="1" customHeight="1" x14ac:dyDescent="0.25">
      <c r="A648">
        <v>201030401003</v>
      </c>
      <c r="B648" t="s">
        <v>11</v>
      </c>
      <c r="C648" t="s">
        <v>46</v>
      </c>
      <c r="D648">
        <v>22688</v>
      </c>
      <c r="E648" s="7">
        <v>44116</v>
      </c>
      <c r="F648" t="s">
        <v>156</v>
      </c>
      <c r="G648" t="s">
        <v>15</v>
      </c>
      <c r="H648" s="1">
        <v>3845.37</v>
      </c>
      <c r="I648" s="1">
        <v>2720339.64</v>
      </c>
    </row>
    <row r="649" spans="1:9" ht="14.65" hidden="1" customHeight="1" x14ac:dyDescent="0.25">
      <c r="A649">
        <v>201030401003</v>
      </c>
      <c r="B649" t="s">
        <v>11</v>
      </c>
      <c r="C649" t="s">
        <v>285</v>
      </c>
      <c r="D649">
        <v>22650</v>
      </c>
      <c r="E649" s="7">
        <v>44116</v>
      </c>
      <c r="F649" t="s">
        <v>809</v>
      </c>
      <c r="G649" t="s">
        <v>16</v>
      </c>
      <c r="H649" s="1">
        <v>-3485.37</v>
      </c>
      <c r="I649" s="1">
        <v>2723825.01</v>
      </c>
    </row>
    <row r="650" spans="1:9" ht="14.65" customHeight="1" x14ac:dyDescent="0.25">
      <c r="A650">
        <v>201030401003</v>
      </c>
      <c r="B650" t="s">
        <v>11</v>
      </c>
      <c r="C650" t="s">
        <v>13</v>
      </c>
      <c r="D650">
        <v>6056</v>
      </c>
      <c r="E650" s="7">
        <v>44043</v>
      </c>
      <c r="F650" t="s">
        <v>660</v>
      </c>
      <c r="G650" t="s">
        <v>16</v>
      </c>
      <c r="H650" s="1">
        <v>-216</v>
      </c>
      <c r="I650" s="1">
        <v>2652108.15</v>
      </c>
    </row>
    <row r="651" spans="1:9" ht="14.65" hidden="1" customHeight="1" x14ac:dyDescent="0.25">
      <c r="A651">
        <v>201030401003</v>
      </c>
      <c r="B651" t="s">
        <v>11</v>
      </c>
      <c r="C651" t="s">
        <v>122</v>
      </c>
      <c r="D651">
        <v>4886</v>
      </c>
      <c r="E651" s="7">
        <v>44120</v>
      </c>
      <c r="F651" t="s">
        <v>811</v>
      </c>
      <c r="G651" t="s">
        <v>16</v>
      </c>
      <c r="H651" s="1">
        <v>-10</v>
      </c>
      <c r="I651" s="1">
        <v>2723593</v>
      </c>
    </row>
    <row r="652" spans="1:9" ht="14.65" hidden="1" customHeight="1" x14ac:dyDescent="0.25">
      <c r="A652">
        <v>201030401003</v>
      </c>
      <c r="B652" t="s">
        <v>11</v>
      </c>
      <c r="C652" t="s">
        <v>122</v>
      </c>
      <c r="D652">
        <v>4885</v>
      </c>
      <c r="E652" s="7">
        <v>44120</v>
      </c>
      <c r="F652" t="s">
        <v>812</v>
      </c>
      <c r="G652" t="s">
        <v>16</v>
      </c>
      <c r="H652" s="1">
        <v>-20</v>
      </c>
      <c r="I652" s="1">
        <v>2723613</v>
      </c>
    </row>
    <row r="653" spans="1:9" ht="14.65" hidden="1" customHeight="1" x14ac:dyDescent="0.25">
      <c r="A653">
        <v>201030401003</v>
      </c>
      <c r="B653" t="s">
        <v>11</v>
      </c>
      <c r="C653" t="s">
        <v>23</v>
      </c>
      <c r="D653">
        <v>7945</v>
      </c>
      <c r="E653" s="7">
        <v>44036</v>
      </c>
      <c r="F653" t="s">
        <v>635</v>
      </c>
      <c r="G653" t="s">
        <v>16</v>
      </c>
      <c r="H653" s="1">
        <v>-50951.33</v>
      </c>
      <c r="I653" s="1">
        <v>2423964.87</v>
      </c>
    </row>
    <row r="654" spans="1:9" ht="14.65" customHeight="1" x14ac:dyDescent="0.25">
      <c r="A654">
        <v>201030401003</v>
      </c>
      <c r="B654" t="s">
        <v>11</v>
      </c>
      <c r="C654" t="s">
        <v>13</v>
      </c>
      <c r="D654">
        <v>6048</v>
      </c>
      <c r="E654" s="7">
        <v>44042</v>
      </c>
      <c r="F654" t="s">
        <v>650</v>
      </c>
      <c r="G654" t="s">
        <v>16</v>
      </c>
      <c r="H654" s="1">
        <v>-598.4</v>
      </c>
      <c r="I654" s="1">
        <v>2644455.92</v>
      </c>
    </row>
    <row r="655" spans="1:9" ht="14.65" hidden="1" customHeight="1" x14ac:dyDescent="0.25">
      <c r="A655">
        <v>201030401003</v>
      </c>
      <c r="B655" t="s">
        <v>11</v>
      </c>
      <c r="C655" t="s">
        <v>122</v>
      </c>
      <c r="D655">
        <v>4895</v>
      </c>
      <c r="E655" s="7">
        <v>44125</v>
      </c>
      <c r="F655" t="s">
        <v>815</v>
      </c>
      <c r="G655" t="s">
        <v>16</v>
      </c>
      <c r="H655" s="1">
        <v>-20</v>
      </c>
      <c r="I655" s="1">
        <v>2723633</v>
      </c>
    </row>
    <row r="656" spans="1:9" ht="14.65" customHeight="1" x14ac:dyDescent="0.25">
      <c r="A656">
        <v>201030401003</v>
      </c>
      <c r="B656" t="s">
        <v>11</v>
      </c>
      <c r="C656" t="s">
        <v>13</v>
      </c>
      <c r="D656">
        <v>6051</v>
      </c>
      <c r="E656" s="7">
        <v>44042</v>
      </c>
      <c r="F656" t="s">
        <v>654</v>
      </c>
      <c r="G656" t="s">
        <v>16</v>
      </c>
      <c r="H656" s="1">
        <v>-20</v>
      </c>
      <c r="I656" s="1">
        <v>2647103.75</v>
      </c>
    </row>
    <row r="657" spans="1:9" ht="14.65" hidden="1" customHeight="1" x14ac:dyDescent="0.25">
      <c r="A657">
        <v>201030401003</v>
      </c>
      <c r="B657" t="s">
        <v>11</v>
      </c>
      <c r="C657" t="s">
        <v>409</v>
      </c>
      <c r="D657">
        <v>131759</v>
      </c>
      <c r="E657" s="7">
        <v>44128</v>
      </c>
      <c r="F657" t="s">
        <v>817</v>
      </c>
      <c r="G657" t="s">
        <v>15</v>
      </c>
      <c r="H657" s="1">
        <v>0.81</v>
      </c>
      <c r="I657" s="1">
        <v>2724159.19</v>
      </c>
    </row>
    <row r="658" spans="1:9" ht="14.65" hidden="1" customHeight="1" x14ac:dyDescent="0.25">
      <c r="A658">
        <v>201030401003</v>
      </c>
      <c r="B658" t="s">
        <v>11</v>
      </c>
      <c r="C658" t="s">
        <v>23</v>
      </c>
      <c r="D658">
        <v>7963</v>
      </c>
      <c r="E658" s="7">
        <v>44041</v>
      </c>
      <c r="F658" t="s">
        <v>645</v>
      </c>
      <c r="G658" t="s">
        <v>16</v>
      </c>
      <c r="H658" s="1">
        <v>-36970.089999999997</v>
      </c>
      <c r="I658" s="1">
        <v>2630219.6800000002</v>
      </c>
    </row>
    <row r="659" spans="1:9" ht="14.65" customHeight="1" x14ac:dyDescent="0.25">
      <c r="A659">
        <v>201030401003</v>
      </c>
      <c r="B659" t="s">
        <v>11</v>
      </c>
      <c r="C659" t="s">
        <v>13</v>
      </c>
      <c r="D659">
        <v>6041</v>
      </c>
      <c r="E659" s="7">
        <v>44042</v>
      </c>
      <c r="F659" t="s">
        <v>655</v>
      </c>
      <c r="G659" t="s">
        <v>16</v>
      </c>
      <c r="H659" s="1">
        <v>-773.26</v>
      </c>
      <c r="I659" s="1">
        <v>2647877.0099999998</v>
      </c>
    </row>
    <row r="660" spans="1:9" ht="14.65" customHeight="1" x14ac:dyDescent="0.25">
      <c r="A660">
        <v>201030401003</v>
      </c>
      <c r="B660" t="s">
        <v>11</v>
      </c>
      <c r="C660" t="s">
        <v>13</v>
      </c>
      <c r="D660">
        <v>6040</v>
      </c>
      <c r="E660" s="7">
        <v>44042</v>
      </c>
      <c r="F660" t="s">
        <v>659</v>
      </c>
      <c r="G660" t="s">
        <v>16</v>
      </c>
      <c r="H660" s="1">
        <v>-1527.75</v>
      </c>
      <c r="I660" s="1">
        <v>2651892.15</v>
      </c>
    </row>
    <row r="661" spans="1:9" ht="14.65" customHeight="1" x14ac:dyDescent="0.25">
      <c r="A661">
        <v>201030401003</v>
      </c>
      <c r="B661" t="s">
        <v>11</v>
      </c>
      <c r="C661" t="s">
        <v>13</v>
      </c>
      <c r="D661">
        <v>6042</v>
      </c>
      <c r="E661" s="7">
        <v>44042</v>
      </c>
      <c r="F661" t="s">
        <v>648</v>
      </c>
      <c r="G661" t="s">
        <v>16</v>
      </c>
      <c r="H661" s="1">
        <v>-5439</v>
      </c>
      <c r="I661" s="1">
        <v>2641667.52</v>
      </c>
    </row>
    <row r="662" spans="1:9" ht="14.65" customHeight="1" x14ac:dyDescent="0.25">
      <c r="A662">
        <v>201030401003</v>
      </c>
      <c r="B662" t="s">
        <v>11</v>
      </c>
      <c r="C662" t="s">
        <v>13</v>
      </c>
      <c r="D662">
        <v>8245</v>
      </c>
      <c r="E662" s="7">
        <v>43921</v>
      </c>
      <c r="F662" t="s">
        <v>489</v>
      </c>
      <c r="G662" t="s">
        <v>16</v>
      </c>
      <c r="H662" s="1">
        <v>-1177</v>
      </c>
      <c r="I662" s="1">
        <v>1623299.57</v>
      </c>
    </row>
    <row r="663" spans="1:9" ht="14.65" customHeight="1" x14ac:dyDescent="0.25">
      <c r="A663">
        <v>201030401003</v>
      </c>
      <c r="B663" t="s">
        <v>11</v>
      </c>
      <c r="C663" t="s">
        <v>13</v>
      </c>
      <c r="D663">
        <v>8074</v>
      </c>
      <c r="E663" s="7">
        <v>44196</v>
      </c>
      <c r="F663" t="s">
        <v>1014</v>
      </c>
      <c r="G663" t="s">
        <v>16</v>
      </c>
      <c r="H663" s="1">
        <v>-777.6</v>
      </c>
      <c r="I663" s="1">
        <v>3262844.02</v>
      </c>
    </row>
    <row r="664" spans="1:9" ht="14.65" customHeight="1" x14ac:dyDescent="0.25">
      <c r="A664">
        <v>201030401003</v>
      </c>
      <c r="B664" t="s">
        <v>11</v>
      </c>
      <c r="C664" t="s">
        <v>13</v>
      </c>
      <c r="D664">
        <v>8044</v>
      </c>
      <c r="E664" s="7">
        <v>44195</v>
      </c>
      <c r="F664" t="s">
        <v>992</v>
      </c>
      <c r="G664" t="s">
        <v>16</v>
      </c>
      <c r="H664" s="1">
        <v>-210</v>
      </c>
      <c r="I664" s="1">
        <v>2872203.08</v>
      </c>
    </row>
    <row r="665" spans="1:9" ht="14.65" customHeight="1" x14ac:dyDescent="0.25">
      <c r="A665">
        <v>201030401003</v>
      </c>
      <c r="B665" t="s">
        <v>11</v>
      </c>
      <c r="C665" t="s">
        <v>13</v>
      </c>
      <c r="D665">
        <v>8043</v>
      </c>
      <c r="E665" s="7">
        <v>44195</v>
      </c>
      <c r="F665" t="s">
        <v>991</v>
      </c>
      <c r="G665" t="s">
        <v>16</v>
      </c>
      <c r="H665" s="1">
        <v>-588.5</v>
      </c>
      <c r="I665" s="1">
        <v>2871993.08</v>
      </c>
    </row>
    <row r="666" spans="1:9" ht="14.65" customHeight="1" x14ac:dyDescent="0.25">
      <c r="A666">
        <v>201030401003</v>
      </c>
      <c r="B666" t="s">
        <v>11</v>
      </c>
      <c r="C666" t="s">
        <v>13</v>
      </c>
      <c r="D666">
        <v>8041</v>
      </c>
      <c r="E666" s="7">
        <v>44195</v>
      </c>
      <c r="F666" t="s">
        <v>1005</v>
      </c>
      <c r="G666" t="s">
        <v>16</v>
      </c>
      <c r="H666" s="1">
        <v>-13932.75</v>
      </c>
      <c r="I666" s="1">
        <v>2906822.25</v>
      </c>
    </row>
    <row r="667" spans="1:9" ht="14.65" customHeight="1" x14ac:dyDescent="0.25">
      <c r="A667">
        <v>201030401003</v>
      </c>
      <c r="B667" t="s">
        <v>11</v>
      </c>
      <c r="C667" t="s">
        <v>13</v>
      </c>
      <c r="D667">
        <v>8039</v>
      </c>
      <c r="E667" s="7">
        <v>44195</v>
      </c>
      <c r="F667" t="s">
        <v>1004</v>
      </c>
      <c r="G667" t="s">
        <v>16</v>
      </c>
      <c r="H667" s="1">
        <v>-1327.83</v>
      </c>
      <c r="I667" s="1">
        <v>2892889.5</v>
      </c>
    </row>
    <row r="668" spans="1:9" ht="14.65" customHeight="1" x14ac:dyDescent="0.25">
      <c r="A668">
        <v>201030401003</v>
      </c>
      <c r="B668" t="s">
        <v>11</v>
      </c>
      <c r="C668" t="s">
        <v>13</v>
      </c>
      <c r="D668">
        <v>8038</v>
      </c>
      <c r="E668" s="7">
        <v>44195</v>
      </c>
      <c r="F668" t="s">
        <v>993</v>
      </c>
      <c r="G668" t="s">
        <v>16</v>
      </c>
      <c r="H668" s="1">
        <v>-1979.46</v>
      </c>
      <c r="I668" s="1">
        <v>2874182.54</v>
      </c>
    </row>
    <row r="669" spans="1:9" ht="14.65" customHeight="1" x14ac:dyDescent="0.25">
      <c r="A669">
        <v>201030401003</v>
      </c>
      <c r="B669" t="s">
        <v>11</v>
      </c>
      <c r="C669" t="s">
        <v>13</v>
      </c>
      <c r="D669">
        <v>8045</v>
      </c>
      <c r="E669" s="7">
        <v>44195</v>
      </c>
      <c r="F669" t="s">
        <v>1007</v>
      </c>
      <c r="G669" t="s">
        <v>16</v>
      </c>
      <c r="H669" s="1">
        <v>-859.2</v>
      </c>
      <c r="I669" s="1">
        <v>2908776.45</v>
      </c>
    </row>
    <row r="670" spans="1:9" ht="14.65" customHeight="1" x14ac:dyDescent="0.25">
      <c r="A670">
        <v>201030401003</v>
      </c>
      <c r="B670" t="s">
        <v>11</v>
      </c>
      <c r="C670" t="s">
        <v>13</v>
      </c>
      <c r="D670">
        <v>8049</v>
      </c>
      <c r="E670" s="7">
        <v>44195</v>
      </c>
      <c r="F670" t="s">
        <v>1006</v>
      </c>
      <c r="G670" t="s">
        <v>16</v>
      </c>
      <c r="H670" s="1">
        <v>-1095</v>
      </c>
      <c r="I670" s="1">
        <v>2907917.25</v>
      </c>
    </row>
    <row r="671" spans="1:9" ht="14.65" customHeight="1" x14ac:dyDescent="0.25">
      <c r="A671">
        <v>201030401003</v>
      </c>
      <c r="B671" t="s">
        <v>11</v>
      </c>
      <c r="C671" t="s">
        <v>13</v>
      </c>
      <c r="D671">
        <v>8048</v>
      </c>
      <c r="E671" s="7">
        <v>44195</v>
      </c>
      <c r="F671" t="s">
        <v>1009</v>
      </c>
      <c r="G671" t="s">
        <v>16</v>
      </c>
      <c r="H671" s="1">
        <v>-870</v>
      </c>
      <c r="I671" s="1">
        <v>2912973.35</v>
      </c>
    </row>
    <row r="672" spans="1:9" ht="14.65" customHeight="1" x14ac:dyDescent="0.25">
      <c r="A672">
        <v>201030401003</v>
      </c>
      <c r="B672" t="s">
        <v>11</v>
      </c>
      <c r="C672" t="s">
        <v>13</v>
      </c>
      <c r="D672">
        <v>8053</v>
      </c>
      <c r="E672" s="7">
        <v>44195</v>
      </c>
      <c r="F672" t="s">
        <v>990</v>
      </c>
      <c r="G672" t="s">
        <v>16</v>
      </c>
      <c r="H672" s="1">
        <v>-125.05</v>
      </c>
      <c r="I672" s="1">
        <v>2871404.58</v>
      </c>
    </row>
    <row r="673" spans="1:9" ht="14.65" customHeight="1" x14ac:dyDescent="0.25">
      <c r="A673">
        <v>201030401003</v>
      </c>
      <c r="B673" t="s">
        <v>11</v>
      </c>
      <c r="C673" t="s">
        <v>13</v>
      </c>
      <c r="D673">
        <v>8050</v>
      </c>
      <c r="E673" s="7">
        <v>44195</v>
      </c>
      <c r="F673" t="s">
        <v>996</v>
      </c>
      <c r="G673" t="s">
        <v>16</v>
      </c>
      <c r="H673" s="1">
        <v>-93</v>
      </c>
      <c r="I673" s="1">
        <v>2887052.24</v>
      </c>
    </row>
    <row r="674" spans="1:9" ht="14.65" hidden="1" customHeight="1" x14ac:dyDescent="0.25">
      <c r="A674">
        <v>201030401003</v>
      </c>
      <c r="B674" t="s">
        <v>11</v>
      </c>
      <c r="C674" t="s">
        <v>285</v>
      </c>
      <c r="D674">
        <v>22681</v>
      </c>
      <c r="E674" s="7">
        <v>44131</v>
      </c>
      <c r="F674" t="s">
        <v>834</v>
      </c>
      <c r="G674" t="s">
        <v>16</v>
      </c>
      <c r="H674" s="1">
        <v>-6000</v>
      </c>
      <c r="I674" s="1">
        <v>2714943.54</v>
      </c>
    </row>
    <row r="675" spans="1:9" ht="14.65" hidden="1" customHeight="1" x14ac:dyDescent="0.25">
      <c r="A675">
        <v>201030401003</v>
      </c>
      <c r="B675" t="s">
        <v>11</v>
      </c>
      <c r="C675" t="s">
        <v>46</v>
      </c>
      <c r="D675">
        <v>22735</v>
      </c>
      <c r="E675" s="7">
        <v>44131</v>
      </c>
      <c r="F675" t="s">
        <v>157</v>
      </c>
      <c r="G675" t="s">
        <v>15</v>
      </c>
      <c r="H675" s="1">
        <v>6000</v>
      </c>
      <c r="I675" s="1">
        <v>2708943.54</v>
      </c>
    </row>
    <row r="676" spans="1:9" ht="14.65" customHeight="1" x14ac:dyDescent="0.25">
      <c r="A676">
        <v>201030401003</v>
      </c>
      <c r="B676" t="s">
        <v>11</v>
      </c>
      <c r="C676" t="s">
        <v>13</v>
      </c>
      <c r="D676">
        <v>8051</v>
      </c>
      <c r="E676" s="7">
        <v>44195</v>
      </c>
      <c r="F676" t="s">
        <v>994</v>
      </c>
      <c r="G676" t="s">
        <v>16</v>
      </c>
      <c r="H676" s="1">
        <v>-3122.7</v>
      </c>
      <c r="I676" s="1">
        <v>2877305.24</v>
      </c>
    </row>
    <row r="677" spans="1:9" ht="14.65" customHeight="1" x14ac:dyDescent="0.25">
      <c r="A677">
        <v>201030401003</v>
      </c>
      <c r="B677" t="s">
        <v>11</v>
      </c>
      <c r="C677" t="s">
        <v>13</v>
      </c>
      <c r="D677">
        <v>8052</v>
      </c>
      <c r="E677" s="7">
        <v>44195</v>
      </c>
      <c r="F677" t="s">
        <v>995</v>
      </c>
      <c r="G677" t="s">
        <v>16</v>
      </c>
      <c r="H677" s="1">
        <v>-9654</v>
      </c>
      <c r="I677" s="1">
        <v>2886959.24</v>
      </c>
    </row>
    <row r="678" spans="1:9" ht="14.65" customHeight="1" x14ac:dyDescent="0.25">
      <c r="A678">
        <v>201030401003</v>
      </c>
      <c r="B678" t="s">
        <v>11</v>
      </c>
      <c r="C678" t="s">
        <v>13</v>
      </c>
      <c r="D678">
        <v>7676</v>
      </c>
      <c r="E678" s="7">
        <v>44165</v>
      </c>
      <c r="F678" t="s">
        <v>948</v>
      </c>
      <c r="G678" t="s">
        <v>16</v>
      </c>
      <c r="H678" s="1">
        <v>-2430</v>
      </c>
      <c r="I678" s="1">
        <v>2718634.58</v>
      </c>
    </row>
    <row r="679" spans="1:9" ht="14.65" customHeight="1" x14ac:dyDescent="0.25">
      <c r="A679">
        <v>201030401003</v>
      </c>
      <c r="B679" t="s">
        <v>11</v>
      </c>
      <c r="C679" t="s">
        <v>13</v>
      </c>
      <c r="D679">
        <v>7670</v>
      </c>
      <c r="E679" s="7">
        <v>44165</v>
      </c>
      <c r="F679" t="s">
        <v>954</v>
      </c>
      <c r="G679" t="s">
        <v>16</v>
      </c>
      <c r="H679" s="1">
        <v>-40.32</v>
      </c>
      <c r="I679" s="1">
        <v>2723518.61</v>
      </c>
    </row>
    <row r="680" spans="1:9" ht="14.65" customHeight="1" x14ac:dyDescent="0.25">
      <c r="A680">
        <v>201030401003</v>
      </c>
      <c r="B680" t="s">
        <v>11</v>
      </c>
      <c r="C680" t="s">
        <v>13</v>
      </c>
      <c r="D680">
        <v>7667</v>
      </c>
      <c r="E680" s="7">
        <v>44165</v>
      </c>
      <c r="F680" t="s">
        <v>957</v>
      </c>
      <c r="G680" t="s">
        <v>16</v>
      </c>
      <c r="H680" s="1">
        <v>-60</v>
      </c>
      <c r="I680" s="1">
        <v>2723656.01</v>
      </c>
    </row>
    <row r="681" spans="1:9" ht="14.65" customHeight="1" x14ac:dyDescent="0.25">
      <c r="A681">
        <v>201030401003</v>
      </c>
      <c r="B681" t="s">
        <v>11</v>
      </c>
      <c r="C681" t="s">
        <v>13</v>
      </c>
      <c r="D681">
        <v>7669</v>
      </c>
      <c r="E681" s="7">
        <v>44165</v>
      </c>
      <c r="F681" t="s">
        <v>955</v>
      </c>
      <c r="G681" t="s">
        <v>16</v>
      </c>
      <c r="H681" s="1">
        <v>-15</v>
      </c>
      <c r="I681" s="1">
        <v>2723533.61</v>
      </c>
    </row>
    <row r="682" spans="1:9" ht="14.65" customHeight="1" x14ac:dyDescent="0.25">
      <c r="A682">
        <v>201030401003</v>
      </c>
      <c r="B682" t="s">
        <v>11</v>
      </c>
      <c r="C682" t="s">
        <v>13</v>
      </c>
      <c r="D682">
        <v>7668</v>
      </c>
      <c r="E682" s="7">
        <v>44165</v>
      </c>
      <c r="F682" t="s">
        <v>956</v>
      </c>
      <c r="G682" t="s">
        <v>16</v>
      </c>
      <c r="H682" s="1">
        <v>-62.4</v>
      </c>
      <c r="I682" s="1">
        <v>2723596.01</v>
      </c>
    </row>
    <row r="683" spans="1:9" ht="14.65" customHeight="1" x14ac:dyDescent="0.25">
      <c r="A683">
        <v>201030401003</v>
      </c>
      <c r="B683" t="s">
        <v>11</v>
      </c>
      <c r="C683" t="s">
        <v>13</v>
      </c>
      <c r="D683">
        <v>8060</v>
      </c>
      <c r="E683" s="7">
        <v>44165</v>
      </c>
      <c r="F683" t="s">
        <v>963</v>
      </c>
      <c r="G683" t="s">
        <v>16</v>
      </c>
      <c r="H683" s="1">
        <v>-50</v>
      </c>
      <c r="I683" s="1">
        <v>2796090.53</v>
      </c>
    </row>
    <row r="684" spans="1:9" ht="14.65" customHeight="1" x14ac:dyDescent="0.25">
      <c r="A684">
        <v>201030401003</v>
      </c>
      <c r="B684" t="s">
        <v>11</v>
      </c>
      <c r="C684" t="s">
        <v>13</v>
      </c>
      <c r="D684">
        <v>7672</v>
      </c>
      <c r="E684" s="7">
        <v>44165</v>
      </c>
      <c r="F684" t="s">
        <v>962</v>
      </c>
      <c r="G684" t="s">
        <v>16</v>
      </c>
      <c r="H684" s="1">
        <v>-600</v>
      </c>
      <c r="I684" s="1">
        <v>2796040.53</v>
      </c>
    </row>
    <row r="685" spans="1:9" ht="14.65" customHeight="1" x14ac:dyDescent="0.25">
      <c r="A685">
        <v>201030401003</v>
      </c>
      <c r="B685" t="s">
        <v>11</v>
      </c>
      <c r="C685" t="s">
        <v>13</v>
      </c>
      <c r="D685">
        <v>7674</v>
      </c>
      <c r="E685" s="7">
        <v>44165</v>
      </c>
      <c r="F685" t="s">
        <v>951</v>
      </c>
      <c r="G685" t="s">
        <v>16</v>
      </c>
      <c r="H685" s="1">
        <v>-271.64999999999998</v>
      </c>
      <c r="I685" s="1">
        <v>2721710.69</v>
      </c>
    </row>
    <row r="686" spans="1:9" ht="14.65" customHeight="1" x14ac:dyDescent="0.25">
      <c r="A686">
        <v>201030401003</v>
      </c>
      <c r="B686" t="s">
        <v>11</v>
      </c>
      <c r="C686" t="s">
        <v>13</v>
      </c>
      <c r="D686">
        <v>7675</v>
      </c>
      <c r="E686" s="7">
        <v>44165</v>
      </c>
      <c r="F686" t="s">
        <v>950</v>
      </c>
      <c r="G686" t="s">
        <v>16</v>
      </c>
      <c r="H686" s="1">
        <v>-1979.46</v>
      </c>
      <c r="I686" s="1">
        <v>2721439.04</v>
      </c>
    </row>
    <row r="687" spans="1:9" ht="14.65" customHeight="1" x14ac:dyDescent="0.25">
      <c r="A687">
        <v>201030401003</v>
      </c>
      <c r="B687" t="s">
        <v>11</v>
      </c>
      <c r="C687" t="s">
        <v>13</v>
      </c>
      <c r="D687">
        <v>7677</v>
      </c>
      <c r="E687" s="7">
        <v>44165</v>
      </c>
      <c r="F687" t="s">
        <v>949</v>
      </c>
      <c r="G687" t="s">
        <v>16</v>
      </c>
      <c r="H687" s="1">
        <v>-825</v>
      </c>
      <c r="I687" s="1">
        <v>2719459.58</v>
      </c>
    </row>
    <row r="688" spans="1:9" ht="14.65" customHeight="1" x14ac:dyDescent="0.25">
      <c r="A688">
        <v>201030401003</v>
      </c>
      <c r="B688" t="s">
        <v>11</v>
      </c>
      <c r="C688" t="s">
        <v>13</v>
      </c>
      <c r="D688">
        <v>7671</v>
      </c>
      <c r="E688" s="7">
        <v>44165</v>
      </c>
      <c r="F688" t="s">
        <v>953</v>
      </c>
      <c r="G688" t="s">
        <v>16</v>
      </c>
      <c r="H688" s="1">
        <v>-236</v>
      </c>
      <c r="I688" s="1">
        <v>2723478.29</v>
      </c>
    </row>
    <row r="689" spans="1:9" ht="14.65" customHeight="1" x14ac:dyDescent="0.25">
      <c r="A689">
        <v>201030401003</v>
      </c>
      <c r="B689" t="s">
        <v>11</v>
      </c>
      <c r="C689" t="s">
        <v>13</v>
      </c>
      <c r="D689">
        <v>7673</v>
      </c>
      <c r="E689" s="7">
        <v>44165</v>
      </c>
      <c r="F689" t="s">
        <v>952</v>
      </c>
      <c r="G689" t="s">
        <v>16</v>
      </c>
      <c r="H689" s="1">
        <v>-1531.6</v>
      </c>
      <c r="I689" s="1">
        <v>2723242.29</v>
      </c>
    </row>
    <row r="690" spans="1:9" ht="14.65" customHeight="1" x14ac:dyDescent="0.25">
      <c r="A690">
        <v>201030401003</v>
      </c>
      <c r="B690" t="s">
        <v>11</v>
      </c>
      <c r="C690" t="s">
        <v>13</v>
      </c>
      <c r="D690">
        <v>7555</v>
      </c>
      <c r="E690" s="7">
        <v>44134</v>
      </c>
      <c r="F690" t="s">
        <v>875</v>
      </c>
      <c r="G690" t="s">
        <v>16</v>
      </c>
      <c r="H690" s="1">
        <v>-1279.8</v>
      </c>
      <c r="I690" s="1">
        <v>2724964.86</v>
      </c>
    </row>
    <row r="691" spans="1:9" ht="14.65" customHeight="1" x14ac:dyDescent="0.25">
      <c r="A691">
        <v>201030401003</v>
      </c>
      <c r="B691" t="s">
        <v>11</v>
      </c>
      <c r="C691" t="s">
        <v>13</v>
      </c>
      <c r="D691">
        <v>7554</v>
      </c>
      <c r="E691" s="7">
        <v>44134</v>
      </c>
      <c r="F691" t="s">
        <v>869</v>
      </c>
      <c r="G691" t="s">
        <v>16</v>
      </c>
      <c r="H691" s="1">
        <v>-315</v>
      </c>
      <c r="I691" s="1">
        <v>2719289.91</v>
      </c>
    </row>
    <row r="692" spans="1:9" ht="14.65" customHeight="1" x14ac:dyDescent="0.25">
      <c r="A692">
        <v>201030401003</v>
      </c>
      <c r="B692" t="s">
        <v>11</v>
      </c>
      <c r="C692" t="s">
        <v>13</v>
      </c>
      <c r="D692">
        <v>7553</v>
      </c>
      <c r="E692" s="7">
        <v>44134</v>
      </c>
      <c r="F692" t="s">
        <v>870</v>
      </c>
      <c r="G692" t="s">
        <v>16</v>
      </c>
      <c r="H692" s="1">
        <v>-1040</v>
      </c>
      <c r="I692" s="1">
        <v>2720329.91</v>
      </c>
    </row>
    <row r="693" spans="1:9" ht="14.65" customHeight="1" x14ac:dyDescent="0.25">
      <c r="A693">
        <v>201030401003</v>
      </c>
      <c r="B693" t="s">
        <v>11</v>
      </c>
      <c r="C693" t="s">
        <v>13</v>
      </c>
      <c r="D693">
        <v>7476</v>
      </c>
      <c r="E693" s="7">
        <v>44134</v>
      </c>
      <c r="F693" t="s">
        <v>873</v>
      </c>
      <c r="G693" t="s">
        <v>16</v>
      </c>
      <c r="H693" s="1">
        <v>-309.45999999999998</v>
      </c>
      <c r="I693" s="1">
        <v>2723634.62</v>
      </c>
    </row>
    <row r="694" spans="1:9" ht="14.65" customHeight="1" x14ac:dyDescent="0.25">
      <c r="A694">
        <v>201030401003</v>
      </c>
      <c r="B694" t="s">
        <v>11</v>
      </c>
      <c r="C694" t="s">
        <v>13</v>
      </c>
      <c r="D694">
        <v>7477</v>
      </c>
      <c r="E694" s="7">
        <v>44134</v>
      </c>
      <c r="F694" t="s">
        <v>864</v>
      </c>
      <c r="G694" t="s">
        <v>16</v>
      </c>
      <c r="H694" s="1">
        <v>-1430.8</v>
      </c>
      <c r="I694" s="1">
        <v>2715872.41</v>
      </c>
    </row>
    <row r="695" spans="1:9" ht="14.65" hidden="1" customHeight="1" x14ac:dyDescent="0.25">
      <c r="A695">
        <v>201030401003</v>
      </c>
      <c r="B695" t="s">
        <v>11</v>
      </c>
      <c r="C695" t="s">
        <v>122</v>
      </c>
      <c r="D695">
        <v>4907</v>
      </c>
      <c r="E695" s="7">
        <v>44132</v>
      </c>
      <c r="F695" t="s">
        <v>854</v>
      </c>
      <c r="G695" t="s">
        <v>16</v>
      </c>
      <c r="H695" s="1">
        <v>-20</v>
      </c>
      <c r="I695" s="1">
        <v>2699309.61</v>
      </c>
    </row>
    <row r="696" spans="1:9" ht="14.65" customHeight="1" x14ac:dyDescent="0.25">
      <c r="A696">
        <v>201030401003</v>
      </c>
      <c r="B696" t="s">
        <v>11</v>
      </c>
      <c r="C696" t="s">
        <v>13</v>
      </c>
      <c r="D696">
        <v>7475</v>
      </c>
      <c r="E696" s="7">
        <v>44134</v>
      </c>
      <c r="F696" t="s">
        <v>865</v>
      </c>
      <c r="G696" t="s">
        <v>16</v>
      </c>
      <c r="H696" s="1">
        <v>-1140</v>
      </c>
      <c r="I696" s="1">
        <v>2717012.41</v>
      </c>
    </row>
    <row r="697" spans="1:9" ht="14.65" customHeight="1" x14ac:dyDescent="0.25">
      <c r="A697">
        <v>201030401003</v>
      </c>
      <c r="B697" t="s">
        <v>11</v>
      </c>
      <c r="C697" t="s">
        <v>13</v>
      </c>
      <c r="D697">
        <v>7478</v>
      </c>
      <c r="E697" s="7">
        <v>44134</v>
      </c>
      <c r="F697" t="s">
        <v>872</v>
      </c>
      <c r="G697" t="s">
        <v>16</v>
      </c>
      <c r="H697" s="1">
        <v>-830</v>
      </c>
      <c r="I697" s="1">
        <v>2723325.16</v>
      </c>
    </row>
    <row r="698" spans="1:9" ht="14.65" customHeight="1" x14ac:dyDescent="0.25">
      <c r="A698">
        <v>201030401003</v>
      </c>
      <c r="B698" t="s">
        <v>11</v>
      </c>
      <c r="C698" t="s">
        <v>13</v>
      </c>
      <c r="D698">
        <v>7491</v>
      </c>
      <c r="E698" s="7">
        <v>44134</v>
      </c>
      <c r="F698" t="s">
        <v>883</v>
      </c>
      <c r="G698" t="s">
        <v>16</v>
      </c>
      <c r="H698" s="1">
        <v>-780</v>
      </c>
      <c r="I698" s="1">
        <v>2728681.11</v>
      </c>
    </row>
    <row r="699" spans="1:9" ht="14.65" customHeight="1" x14ac:dyDescent="0.25">
      <c r="A699">
        <v>201030401003</v>
      </c>
      <c r="B699" t="s">
        <v>11</v>
      </c>
      <c r="C699" t="s">
        <v>13</v>
      </c>
      <c r="D699">
        <v>7474</v>
      </c>
      <c r="E699" s="7">
        <v>44134</v>
      </c>
      <c r="F699" t="s">
        <v>868</v>
      </c>
      <c r="G699" t="s">
        <v>16</v>
      </c>
      <c r="H699" s="1">
        <v>-1780</v>
      </c>
      <c r="I699" s="1">
        <v>2718974.91</v>
      </c>
    </row>
    <row r="700" spans="1:9" ht="14.65" customHeight="1" x14ac:dyDescent="0.25">
      <c r="A700">
        <v>201030401003</v>
      </c>
      <c r="B700" t="s">
        <v>11</v>
      </c>
      <c r="C700" t="s">
        <v>13</v>
      </c>
      <c r="D700">
        <v>7473</v>
      </c>
      <c r="E700" s="7">
        <v>44134</v>
      </c>
      <c r="F700" t="s">
        <v>881</v>
      </c>
      <c r="G700" t="s">
        <v>16</v>
      </c>
      <c r="H700" s="1">
        <v>-160</v>
      </c>
      <c r="I700" s="1">
        <v>2727636.11</v>
      </c>
    </row>
    <row r="701" spans="1:9" ht="14.65" customHeight="1" x14ac:dyDescent="0.25">
      <c r="A701">
        <v>201030401003</v>
      </c>
      <c r="B701" t="s">
        <v>11</v>
      </c>
      <c r="C701" t="s">
        <v>13</v>
      </c>
      <c r="D701">
        <v>7481</v>
      </c>
      <c r="E701" s="7">
        <v>44134</v>
      </c>
      <c r="F701" t="s">
        <v>876</v>
      </c>
      <c r="G701" t="s">
        <v>16</v>
      </c>
      <c r="H701" s="1">
        <v>-1527.75</v>
      </c>
      <c r="I701" s="1">
        <v>2726492.61</v>
      </c>
    </row>
    <row r="702" spans="1:9" ht="14.65" customHeight="1" x14ac:dyDescent="0.25">
      <c r="A702">
        <v>201030401003</v>
      </c>
      <c r="B702" t="s">
        <v>11</v>
      </c>
      <c r="C702" t="s">
        <v>13</v>
      </c>
      <c r="D702">
        <v>7479</v>
      </c>
      <c r="E702" s="7">
        <v>44134</v>
      </c>
      <c r="F702" t="s">
        <v>877</v>
      </c>
      <c r="G702" t="s">
        <v>16</v>
      </c>
      <c r="H702" s="1">
        <v>-1642.5</v>
      </c>
      <c r="I702" s="1">
        <v>2728135.11</v>
      </c>
    </row>
    <row r="703" spans="1:9" ht="14.65" customHeight="1" x14ac:dyDescent="0.25">
      <c r="A703">
        <v>201030401003</v>
      </c>
      <c r="B703" t="s">
        <v>11</v>
      </c>
      <c r="C703" t="s">
        <v>13</v>
      </c>
      <c r="D703">
        <v>7469</v>
      </c>
      <c r="E703" s="7">
        <v>44134</v>
      </c>
      <c r="F703" t="s">
        <v>884</v>
      </c>
      <c r="G703" t="s">
        <v>16</v>
      </c>
      <c r="H703" s="1">
        <v>-167.32</v>
      </c>
      <c r="I703" s="1">
        <v>2728848.43</v>
      </c>
    </row>
    <row r="704" spans="1:9" ht="14.65" hidden="1" customHeight="1" x14ac:dyDescent="0.25">
      <c r="A704">
        <v>201030401003</v>
      </c>
      <c r="B704" t="s">
        <v>11</v>
      </c>
      <c r="C704" t="s">
        <v>46</v>
      </c>
      <c r="D704">
        <v>22746</v>
      </c>
      <c r="E704" s="7">
        <v>44133</v>
      </c>
      <c r="F704" t="s">
        <v>156</v>
      </c>
      <c r="G704" t="s">
        <v>15</v>
      </c>
      <c r="H704" s="1">
        <v>500</v>
      </c>
      <c r="I704" s="1">
        <v>2714044.31</v>
      </c>
    </row>
    <row r="705" spans="1:9" ht="14.65" customHeight="1" x14ac:dyDescent="0.25">
      <c r="A705">
        <v>201030401003</v>
      </c>
      <c r="B705" t="s">
        <v>11</v>
      </c>
      <c r="C705" t="s">
        <v>13</v>
      </c>
      <c r="D705">
        <v>7472</v>
      </c>
      <c r="E705" s="7">
        <v>44134</v>
      </c>
      <c r="F705" t="s">
        <v>882</v>
      </c>
      <c r="G705" t="s">
        <v>16</v>
      </c>
      <c r="H705" s="1">
        <v>-265</v>
      </c>
      <c r="I705" s="1">
        <v>2727901.11</v>
      </c>
    </row>
    <row r="706" spans="1:9" ht="14.65" customHeight="1" x14ac:dyDescent="0.25">
      <c r="A706">
        <v>201030401003</v>
      </c>
      <c r="B706" t="s">
        <v>11</v>
      </c>
      <c r="C706" t="s">
        <v>13</v>
      </c>
      <c r="D706">
        <v>7471</v>
      </c>
      <c r="E706" s="7">
        <v>44134</v>
      </c>
      <c r="F706" t="s">
        <v>866</v>
      </c>
      <c r="G706" t="s">
        <v>16</v>
      </c>
      <c r="H706" s="1">
        <v>-90</v>
      </c>
      <c r="I706" s="1">
        <v>2717102.41</v>
      </c>
    </row>
    <row r="707" spans="1:9" ht="14.65" customHeight="1" x14ac:dyDescent="0.25">
      <c r="A707">
        <v>201030401003</v>
      </c>
      <c r="B707" t="s">
        <v>11</v>
      </c>
      <c r="C707" t="s">
        <v>13</v>
      </c>
      <c r="D707">
        <v>7468</v>
      </c>
      <c r="E707" s="7">
        <v>44134</v>
      </c>
      <c r="F707" t="s">
        <v>878</v>
      </c>
      <c r="G707" t="s">
        <v>16</v>
      </c>
      <c r="H707" s="1">
        <v>-240</v>
      </c>
      <c r="I707" s="1">
        <v>2728375.11</v>
      </c>
    </row>
    <row r="708" spans="1:9" ht="14.65" customHeight="1" x14ac:dyDescent="0.25">
      <c r="A708">
        <v>201030401003</v>
      </c>
      <c r="B708" t="s">
        <v>11</v>
      </c>
      <c r="C708" t="s">
        <v>13</v>
      </c>
      <c r="D708">
        <v>7470</v>
      </c>
      <c r="E708" s="7">
        <v>44134</v>
      </c>
      <c r="F708" t="s">
        <v>867</v>
      </c>
      <c r="G708" t="s">
        <v>16</v>
      </c>
      <c r="H708" s="1">
        <v>-92.5</v>
      </c>
      <c r="I708" s="1">
        <v>2717194.91</v>
      </c>
    </row>
    <row r="709" spans="1:9" ht="14.65" customHeight="1" x14ac:dyDescent="0.25">
      <c r="A709">
        <v>201030401003</v>
      </c>
      <c r="B709" t="s">
        <v>11</v>
      </c>
      <c r="C709" t="s">
        <v>13</v>
      </c>
      <c r="D709">
        <v>7552</v>
      </c>
      <c r="E709" s="7">
        <v>44134</v>
      </c>
      <c r="F709" t="s">
        <v>874</v>
      </c>
      <c r="G709" t="s">
        <v>16</v>
      </c>
      <c r="H709" s="1">
        <v>-50.44</v>
      </c>
      <c r="I709" s="1">
        <v>2723685.06</v>
      </c>
    </row>
    <row r="710" spans="1:9" ht="14.65" customHeight="1" x14ac:dyDescent="0.25">
      <c r="A710">
        <v>201030401003</v>
      </c>
      <c r="B710" t="s">
        <v>11</v>
      </c>
      <c r="C710" t="s">
        <v>13</v>
      </c>
      <c r="D710">
        <v>7461</v>
      </c>
      <c r="E710" s="7">
        <v>44134</v>
      </c>
      <c r="F710" t="s">
        <v>871</v>
      </c>
      <c r="G710" t="s">
        <v>16</v>
      </c>
      <c r="H710" s="1">
        <v>-2165.25</v>
      </c>
      <c r="I710" s="1">
        <v>2722495.16</v>
      </c>
    </row>
    <row r="711" spans="1:9" ht="14.65" customHeight="1" x14ac:dyDescent="0.25">
      <c r="A711">
        <v>201030401003</v>
      </c>
      <c r="B711" t="s">
        <v>11</v>
      </c>
      <c r="C711" t="s">
        <v>13</v>
      </c>
      <c r="D711">
        <v>7459</v>
      </c>
      <c r="E711" s="7">
        <v>44134</v>
      </c>
      <c r="F711" t="s">
        <v>863</v>
      </c>
      <c r="G711" t="s">
        <v>16</v>
      </c>
      <c r="H711" s="1">
        <v>-397.3</v>
      </c>
      <c r="I711" s="1">
        <v>2714441.61</v>
      </c>
    </row>
    <row r="712" spans="1:9" ht="14.65" customHeight="1" x14ac:dyDescent="0.25">
      <c r="A712">
        <v>201030401003</v>
      </c>
      <c r="B712" t="s">
        <v>11</v>
      </c>
      <c r="C712" t="s">
        <v>13</v>
      </c>
      <c r="D712">
        <v>7460</v>
      </c>
      <c r="E712" s="7">
        <v>44134</v>
      </c>
      <c r="F712" t="s">
        <v>879</v>
      </c>
      <c r="G712" t="s">
        <v>16</v>
      </c>
      <c r="H712" s="1">
        <v>-2301</v>
      </c>
      <c r="I712" s="1">
        <v>2730676.11</v>
      </c>
    </row>
    <row r="713" spans="1:9" ht="14.65" customHeight="1" x14ac:dyDescent="0.25">
      <c r="A713">
        <v>201030401003</v>
      </c>
      <c r="B713" t="s">
        <v>11</v>
      </c>
      <c r="C713" t="s">
        <v>13</v>
      </c>
      <c r="D713">
        <v>7398</v>
      </c>
      <c r="E713" s="7">
        <v>44133</v>
      </c>
      <c r="F713" t="s">
        <v>859</v>
      </c>
      <c r="G713" t="s">
        <v>16</v>
      </c>
      <c r="H713" s="1">
        <v>-135.06</v>
      </c>
      <c r="I713" s="1">
        <v>2709944.16</v>
      </c>
    </row>
    <row r="714" spans="1:9" ht="14.65" customHeight="1" x14ac:dyDescent="0.25">
      <c r="A714">
        <v>201030401003</v>
      </c>
      <c r="B714" t="s">
        <v>11</v>
      </c>
      <c r="C714" t="s">
        <v>13</v>
      </c>
      <c r="D714">
        <v>7397</v>
      </c>
      <c r="E714" s="7">
        <v>44133</v>
      </c>
      <c r="F714" t="s">
        <v>860</v>
      </c>
      <c r="G714" t="s">
        <v>16</v>
      </c>
      <c r="H714" s="1">
        <v>-51</v>
      </c>
      <c r="I714" s="1">
        <v>2709995.16</v>
      </c>
    </row>
    <row r="715" spans="1:9" ht="14.65" customHeight="1" x14ac:dyDescent="0.25">
      <c r="A715">
        <v>201030401003</v>
      </c>
      <c r="B715" t="s">
        <v>11</v>
      </c>
      <c r="C715" t="s">
        <v>13</v>
      </c>
      <c r="D715">
        <v>7399</v>
      </c>
      <c r="E715" s="7">
        <v>44133</v>
      </c>
      <c r="F715" t="s">
        <v>857</v>
      </c>
      <c r="G715" t="s">
        <v>16</v>
      </c>
      <c r="H715" s="1">
        <v>-346.5</v>
      </c>
      <c r="I715" s="1">
        <v>2704858.16</v>
      </c>
    </row>
    <row r="716" spans="1:9" ht="14.65" customHeight="1" x14ac:dyDescent="0.25">
      <c r="A716">
        <v>201030401003</v>
      </c>
      <c r="B716" t="s">
        <v>11</v>
      </c>
      <c r="C716" t="s">
        <v>13</v>
      </c>
      <c r="D716">
        <v>7396</v>
      </c>
      <c r="E716" s="7">
        <v>44133</v>
      </c>
      <c r="F716" t="s">
        <v>858</v>
      </c>
      <c r="G716" t="s">
        <v>16</v>
      </c>
      <c r="H716" s="1">
        <v>-4950.9399999999996</v>
      </c>
      <c r="I716" s="1">
        <v>2709809.1</v>
      </c>
    </row>
    <row r="717" spans="1:9" ht="14.65" customHeight="1" x14ac:dyDescent="0.25">
      <c r="A717">
        <v>201030401003</v>
      </c>
      <c r="B717" t="s">
        <v>11</v>
      </c>
      <c r="C717" t="s">
        <v>13</v>
      </c>
      <c r="D717">
        <v>7403</v>
      </c>
      <c r="E717" s="7">
        <v>44133</v>
      </c>
      <c r="F717" t="s">
        <v>862</v>
      </c>
      <c r="G717" t="s">
        <v>16</v>
      </c>
      <c r="H717" s="1">
        <v>-4540</v>
      </c>
      <c r="I717" s="1">
        <v>2714544.31</v>
      </c>
    </row>
    <row r="718" spans="1:9" ht="14.65" customHeight="1" x14ac:dyDescent="0.25">
      <c r="A718">
        <v>201030401003</v>
      </c>
      <c r="B718" t="s">
        <v>11</v>
      </c>
      <c r="C718" t="s">
        <v>13</v>
      </c>
      <c r="D718">
        <v>7401</v>
      </c>
      <c r="E718" s="7">
        <v>44133</v>
      </c>
      <c r="F718" t="s">
        <v>855</v>
      </c>
      <c r="G718" t="s">
        <v>16</v>
      </c>
      <c r="H718" s="1">
        <v>-5159.72</v>
      </c>
      <c r="I718" s="1">
        <v>2704469.33</v>
      </c>
    </row>
    <row r="719" spans="1:9" ht="14.65" customHeight="1" x14ac:dyDescent="0.25">
      <c r="A719">
        <v>201030401003</v>
      </c>
      <c r="B719" t="s">
        <v>11</v>
      </c>
      <c r="C719" t="s">
        <v>13</v>
      </c>
      <c r="D719">
        <v>7402</v>
      </c>
      <c r="E719" s="7">
        <v>44133</v>
      </c>
      <c r="F719" t="s">
        <v>856</v>
      </c>
      <c r="G719" t="s">
        <v>16</v>
      </c>
      <c r="H719" s="1">
        <v>-42.33</v>
      </c>
      <c r="I719" s="1">
        <v>2704511.66</v>
      </c>
    </row>
    <row r="720" spans="1:9" ht="14.65" customHeight="1" x14ac:dyDescent="0.25">
      <c r="A720">
        <v>201030401003</v>
      </c>
      <c r="B720" t="s">
        <v>11</v>
      </c>
      <c r="C720" t="s">
        <v>13</v>
      </c>
      <c r="D720">
        <v>7400</v>
      </c>
      <c r="E720" s="7">
        <v>44133</v>
      </c>
      <c r="F720" t="s">
        <v>861</v>
      </c>
      <c r="G720" t="s">
        <v>16</v>
      </c>
      <c r="H720" s="1">
        <v>-9.15</v>
      </c>
      <c r="I720" s="1">
        <v>2710004.31</v>
      </c>
    </row>
    <row r="721" spans="1:9" ht="14.65" customHeight="1" x14ac:dyDescent="0.25">
      <c r="A721">
        <v>201030401003</v>
      </c>
      <c r="B721" t="s">
        <v>11</v>
      </c>
      <c r="C721" t="s">
        <v>13</v>
      </c>
      <c r="D721">
        <v>7378</v>
      </c>
      <c r="E721" s="7">
        <v>44132</v>
      </c>
      <c r="F721" t="s">
        <v>847</v>
      </c>
      <c r="G721" t="s">
        <v>16</v>
      </c>
      <c r="H721" s="1">
        <v>-519.99</v>
      </c>
      <c r="I721" s="1">
        <v>2702823.73</v>
      </c>
    </row>
    <row r="722" spans="1:9" ht="14.65" hidden="1" customHeight="1" x14ac:dyDescent="0.25">
      <c r="A722">
        <v>201030401003</v>
      </c>
      <c r="B722" t="s">
        <v>11</v>
      </c>
      <c r="C722" t="s">
        <v>46</v>
      </c>
      <c r="D722">
        <v>22751</v>
      </c>
      <c r="E722" s="7">
        <v>44134</v>
      </c>
      <c r="F722" t="s">
        <v>880</v>
      </c>
      <c r="G722" t="s">
        <v>15</v>
      </c>
      <c r="H722" s="1">
        <v>3200</v>
      </c>
      <c r="I722" s="1">
        <v>2727476.11</v>
      </c>
    </row>
    <row r="723" spans="1:9" ht="14.65" customHeight="1" x14ac:dyDescent="0.25">
      <c r="A723">
        <v>201030401003</v>
      </c>
      <c r="B723" t="s">
        <v>11</v>
      </c>
      <c r="C723" t="s">
        <v>13</v>
      </c>
      <c r="D723">
        <v>7379</v>
      </c>
      <c r="E723" s="7">
        <v>44132</v>
      </c>
      <c r="F723" t="s">
        <v>851</v>
      </c>
      <c r="G723" t="s">
        <v>16</v>
      </c>
      <c r="H723" s="1">
        <v>-168</v>
      </c>
      <c r="I723" s="1">
        <v>2702813.53</v>
      </c>
    </row>
    <row r="724" spans="1:9" ht="14.65" customHeight="1" x14ac:dyDescent="0.25">
      <c r="A724">
        <v>201030401003</v>
      </c>
      <c r="B724" t="s">
        <v>11</v>
      </c>
      <c r="C724" t="s">
        <v>13</v>
      </c>
      <c r="D724">
        <v>7382</v>
      </c>
      <c r="E724" s="7">
        <v>44132</v>
      </c>
      <c r="F724" t="s">
        <v>849</v>
      </c>
      <c r="G724" t="s">
        <v>16</v>
      </c>
      <c r="H724" s="1">
        <v>-56</v>
      </c>
      <c r="I724" s="1">
        <v>2704407.48</v>
      </c>
    </row>
    <row r="725" spans="1:9" ht="14.65" customHeight="1" x14ac:dyDescent="0.25">
      <c r="A725">
        <v>201030401003</v>
      </c>
      <c r="B725" t="s">
        <v>11</v>
      </c>
      <c r="C725" t="s">
        <v>13</v>
      </c>
      <c r="D725">
        <v>7380</v>
      </c>
      <c r="E725" s="7">
        <v>44132</v>
      </c>
      <c r="F725" t="s">
        <v>848</v>
      </c>
      <c r="G725" t="s">
        <v>16</v>
      </c>
      <c r="H725" s="1">
        <v>-1527.75</v>
      </c>
      <c r="I725" s="1">
        <v>2704351.48</v>
      </c>
    </row>
    <row r="726" spans="1:9" ht="14.65" customHeight="1" x14ac:dyDescent="0.25">
      <c r="A726">
        <v>201030401003</v>
      </c>
      <c r="B726" t="s">
        <v>11</v>
      </c>
      <c r="C726" t="s">
        <v>13</v>
      </c>
      <c r="D726">
        <v>7375</v>
      </c>
      <c r="E726" s="7">
        <v>44132</v>
      </c>
      <c r="F726" t="s">
        <v>840</v>
      </c>
      <c r="G726" t="s">
        <v>16</v>
      </c>
      <c r="H726" s="1">
        <v>-874.68</v>
      </c>
      <c r="I726" s="1">
        <v>2708324.93</v>
      </c>
    </row>
    <row r="727" spans="1:9" ht="14.65" hidden="1" customHeight="1" x14ac:dyDescent="0.25">
      <c r="A727">
        <v>201030401003</v>
      </c>
      <c r="B727" t="s">
        <v>11</v>
      </c>
      <c r="C727" t="s">
        <v>69</v>
      </c>
      <c r="D727">
        <v>201002</v>
      </c>
      <c r="E727" s="7">
        <v>44135</v>
      </c>
      <c r="F727" t="s">
        <v>885</v>
      </c>
      <c r="G727" t="s">
        <v>15</v>
      </c>
      <c r="H727" s="1">
        <v>172</v>
      </c>
      <c r="I727" s="1">
        <v>2728676.43</v>
      </c>
    </row>
    <row r="728" spans="1:9" ht="14.65" customHeight="1" x14ac:dyDescent="0.25">
      <c r="A728">
        <v>201030401003</v>
      </c>
      <c r="B728" t="s">
        <v>11</v>
      </c>
      <c r="C728" t="s">
        <v>13</v>
      </c>
      <c r="D728">
        <v>7376</v>
      </c>
      <c r="E728" s="7">
        <v>44132</v>
      </c>
      <c r="F728" t="s">
        <v>841</v>
      </c>
      <c r="G728" t="s">
        <v>16</v>
      </c>
      <c r="H728" s="1">
        <v>-240</v>
      </c>
      <c r="I728" s="1">
        <v>2708564.93</v>
      </c>
    </row>
    <row r="729" spans="1:9" ht="14.65" customHeight="1" x14ac:dyDescent="0.25">
      <c r="A729">
        <v>201030401003</v>
      </c>
      <c r="B729" t="s">
        <v>11</v>
      </c>
      <c r="C729" t="s">
        <v>13</v>
      </c>
      <c r="D729">
        <v>7384</v>
      </c>
      <c r="E729" s="7">
        <v>44132</v>
      </c>
      <c r="F729" t="s">
        <v>844</v>
      </c>
      <c r="G729" t="s">
        <v>16</v>
      </c>
      <c r="H729" s="1">
        <v>-20.399999999999999</v>
      </c>
      <c r="I729" s="1">
        <v>2705444.54</v>
      </c>
    </row>
    <row r="730" spans="1:9" ht="14.65" customHeight="1" x14ac:dyDescent="0.25">
      <c r="A730">
        <v>201030401003</v>
      </c>
      <c r="B730" t="s">
        <v>11</v>
      </c>
      <c r="C730" t="s">
        <v>13</v>
      </c>
      <c r="D730">
        <v>7370</v>
      </c>
      <c r="E730" s="7">
        <v>44131</v>
      </c>
      <c r="F730" t="s">
        <v>826</v>
      </c>
      <c r="G730" t="s">
        <v>16</v>
      </c>
      <c r="H730" s="1">
        <v>-1177.2</v>
      </c>
      <c r="I730" s="1">
        <v>2722790.26</v>
      </c>
    </row>
    <row r="731" spans="1:9" ht="14.65" hidden="1" customHeight="1" x14ac:dyDescent="0.25">
      <c r="A731">
        <v>201030401003</v>
      </c>
      <c r="B731" t="s">
        <v>11</v>
      </c>
      <c r="C731" t="s">
        <v>23</v>
      </c>
      <c r="D731">
        <v>7947</v>
      </c>
      <c r="E731" s="7">
        <v>44036</v>
      </c>
      <c r="F731" t="s">
        <v>633</v>
      </c>
      <c r="G731" t="s">
        <v>16</v>
      </c>
      <c r="H731" s="1">
        <v>-38775.480000000003</v>
      </c>
      <c r="I731" s="1">
        <v>2348850.66</v>
      </c>
    </row>
    <row r="732" spans="1:9" ht="14.65" hidden="1" customHeight="1" x14ac:dyDescent="0.25">
      <c r="A732">
        <v>201030401003</v>
      </c>
      <c r="B732" t="s">
        <v>11</v>
      </c>
      <c r="C732" t="s">
        <v>122</v>
      </c>
      <c r="D732">
        <v>4922</v>
      </c>
      <c r="E732" s="7">
        <v>44140</v>
      </c>
      <c r="F732" t="s">
        <v>889</v>
      </c>
      <c r="G732" t="s">
        <v>16</v>
      </c>
      <c r="H732" s="1">
        <v>-20</v>
      </c>
      <c r="I732" s="1">
        <v>2746089.74</v>
      </c>
    </row>
    <row r="733" spans="1:9" ht="14.65" hidden="1" customHeight="1" x14ac:dyDescent="0.25">
      <c r="A733">
        <v>201030401003</v>
      </c>
      <c r="B733" t="s">
        <v>11</v>
      </c>
      <c r="C733" t="s">
        <v>122</v>
      </c>
      <c r="D733">
        <v>4921</v>
      </c>
      <c r="E733" s="7">
        <v>44140</v>
      </c>
      <c r="F733" t="s">
        <v>890</v>
      </c>
      <c r="G733" t="s">
        <v>16</v>
      </c>
      <c r="H733" s="1">
        <v>-20</v>
      </c>
      <c r="I733" s="1">
        <v>2746109.74</v>
      </c>
    </row>
    <row r="734" spans="1:9" ht="14.65" customHeight="1" x14ac:dyDescent="0.25">
      <c r="A734">
        <v>201030401003</v>
      </c>
      <c r="B734" t="s">
        <v>11</v>
      </c>
      <c r="C734" t="s">
        <v>13</v>
      </c>
      <c r="D734">
        <v>7366</v>
      </c>
      <c r="E734" s="7">
        <v>44131</v>
      </c>
      <c r="F734" t="s">
        <v>836</v>
      </c>
      <c r="G734" t="s">
        <v>16</v>
      </c>
      <c r="H734" s="1">
        <v>-2190</v>
      </c>
      <c r="I734" s="1">
        <v>2711217.19</v>
      </c>
    </row>
    <row r="735" spans="1:9" ht="14.65" customHeight="1" x14ac:dyDescent="0.25">
      <c r="A735">
        <v>201030401003</v>
      </c>
      <c r="B735" t="s">
        <v>11</v>
      </c>
      <c r="C735" t="s">
        <v>13</v>
      </c>
      <c r="D735">
        <v>7365</v>
      </c>
      <c r="E735" s="7">
        <v>44131</v>
      </c>
      <c r="F735" t="s">
        <v>835</v>
      </c>
      <c r="G735" t="s">
        <v>16</v>
      </c>
      <c r="H735" s="1">
        <v>-83.65</v>
      </c>
      <c r="I735" s="1">
        <v>2709027.19</v>
      </c>
    </row>
    <row r="736" spans="1:9" ht="14.65" customHeight="1" x14ac:dyDescent="0.25">
      <c r="A736">
        <v>201030401003</v>
      </c>
      <c r="B736" t="s">
        <v>11</v>
      </c>
      <c r="C736" t="s">
        <v>13</v>
      </c>
      <c r="D736">
        <v>7372</v>
      </c>
      <c r="E736" s="7">
        <v>44132</v>
      </c>
      <c r="F736" t="s">
        <v>839</v>
      </c>
      <c r="G736" t="s">
        <v>16</v>
      </c>
      <c r="H736" s="1">
        <v>-20.16</v>
      </c>
      <c r="I736" s="1">
        <v>2707450.25</v>
      </c>
    </row>
    <row r="737" spans="1:9" ht="14.65" customHeight="1" x14ac:dyDescent="0.25">
      <c r="A737">
        <v>201030401003</v>
      </c>
      <c r="B737" t="s">
        <v>11</v>
      </c>
      <c r="C737" t="s">
        <v>13</v>
      </c>
      <c r="D737">
        <v>7342</v>
      </c>
      <c r="E737" s="7">
        <v>44130</v>
      </c>
      <c r="F737" t="s">
        <v>822</v>
      </c>
      <c r="G737" t="s">
        <v>16</v>
      </c>
      <c r="H737" s="1">
        <v>-2751.48</v>
      </c>
      <c r="I737" s="1">
        <v>2727502.75</v>
      </c>
    </row>
    <row r="738" spans="1:9" ht="14.65" hidden="1" customHeight="1" x14ac:dyDescent="0.25">
      <c r="A738">
        <v>201030401003</v>
      </c>
      <c r="B738" t="s">
        <v>11</v>
      </c>
      <c r="C738" t="s">
        <v>23</v>
      </c>
      <c r="D738">
        <v>7996</v>
      </c>
      <c r="E738" s="7">
        <v>44063</v>
      </c>
      <c r="F738" t="s">
        <v>714</v>
      </c>
      <c r="G738" t="s">
        <v>16</v>
      </c>
      <c r="H738" s="1">
        <v>-31672.38</v>
      </c>
      <c r="I738" s="1">
        <v>2715633.78</v>
      </c>
    </row>
    <row r="739" spans="1:9" ht="14.65" customHeight="1" x14ac:dyDescent="0.25">
      <c r="A739">
        <v>201030401003</v>
      </c>
      <c r="B739" t="s">
        <v>11</v>
      </c>
      <c r="C739" t="s">
        <v>13</v>
      </c>
      <c r="D739">
        <v>7344</v>
      </c>
      <c r="E739" s="7">
        <v>44130</v>
      </c>
      <c r="F739" t="s">
        <v>820</v>
      </c>
      <c r="G739" t="s">
        <v>16</v>
      </c>
      <c r="H739" s="1">
        <v>-416.64</v>
      </c>
      <c r="I739" s="1">
        <v>2724575.83</v>
      </c>
    </row>
    <row r="740" spans="1:9" ht="14.65" customHeight="1" x14ac:dyDescent="0.25">
      <c r="A740">
        <v>201030401003</v>
      </c>
      <c r="B740" t="s">
        <v>11</v>
      </c>
      <c r="C740" t="s">
        <v>13</v>
      </c>
      <c r="D740">
        <v>7343</v>
      </c>
      <c r="E740" s="7">
        <v>44130</v>
      </c>
      <c r="F740" t="s">
        <v>821</v>
      </c>
      <c r="G740" t="s">
        <v>16</v>
      </c>
      <c r="H740" s="1">
        <v>-175.44</v>
      </c>
      <c r="I740" s="1">
        <v>2724751.27</v>
      </c>
    </row>
    <row r="741" spans="1:9" ht="14.65" customHeight="1" x14ac:dyDescent="0.25">
      <c r="A741">
        <v>201030401003</v>
      </c>
      <c r="B741" t="s">
        <v>11</v>
      </c>
      <c r="C741" t="s">
        <v>13</v>
      </c>
      <c r="D741">
        <v>6190</v>
      </c>
      <c r="E741" s="7">
        <v>44104</v>
      </c>
      <c r="F741" t="s">
        <v>787</v>
      </c>
      <c r="G741" t="s">
        <v>16</v>
      </c>
      <c r="H741" s="1">
        <v>-115.68</v>
      </c>
      <c r="I741" s="1">
        <v>2687759.11</v>
      </c>
    </row>
    <row r="742" spans="1:9" ht="14.65" customHeight="1" x14ac:dyDescent="0.25">
      <c r="A742">
        <v>201030401003</v>
      </c>
      <c r="B742" t="s">
        <v>11</v>
      </c>
      <c r="C742" t="s">
        <v>13</v>
      </c>
      <c r="D742">
        <v>6189</v>
      </c>
      <c r="E742" s="7">
        <v>44104</v>
      </c>
      <c r="F742" t="s">
        <v>788</v>
      </c>
      <c r="G742" t="s">
        <v>16</v>
      </c>
      <c r="H742" s="1">
        <v>-45.66</v>
      </c>
      <c r="I742" s="1">
        <v>2687804.77</v>
      </c>
    </row>
    <row r="743" spans="1:9" ht="14.65" customHeight="1" x14ac:dyDescent="0.25">
      <c r="A743">
        <v>201030401003</v>
      </c>
      <c r="B743" t="s">
        <v>11</v>
      </c>
      <c r="C743" t="s">
        <v>13</v>
      </c>
      <c r="D743">
        <v>6188</v>
      </c>
      <c r="E743" s="7">
        <v>44104</v>
      </c>
      <c r="F743" t="s">
        <v>794</v>
      </c>
      <c r="G743" t="s">
        <v>16</v>
      </c>
      <c r="H743" s="1">
        <v>-242.01</v>
      </c>
      <c r="I743" s="1">
        <v>2689224.01</v>
      </c>
    </row>
    <row r="744" spans="1:9" ht="14.65" customHeight="1" x14ac:dyDescent="0.25">
      <c r="A744">
        <v>201030401003</v>
      </c>
      <c r="B744" t="s">
        <v>11</v>
      </c>
      <c r="C744" t="s">
        <v>13</v>
      </c>
      <c r="D744">
        <v>6187</v>
      </c>
      <c r="E744" s="7">
        <v>44104</v>
      </c>
      <c r="F744" t="s">
        <v>789</v>
      </c>
      <c r="G744" t="s">
        <v>16</v>
      </c>
      <c r="H744" s="1">
        <v>-544</v>
      </c>
      <c r="I744" s="1">
        <v>2688348.77</v>
      </c>
    </row>
    <row r="745" spans="1:9" ht="14.65" customHeight="1" x14ac:dyDescent="0.25">
      <c r="A745">
        <v>201030401003</v>
      </c>
      <c r="B745" t="s">
        <v>11</v>
      </c>
      <c r="C745" t="s">
        <v>13</v>
      </c>
      <c r="D745">
        <v>6186</v>
      </c>
      <c r="E745" s="7">
        <v>44104</v>
      </c>
      <c r="F745" t="s">
        <v>790</v>
      </c>
      <c r="G745" t="s">
        <v>16</v>
      </c>
      <c r="H745" s="1">
        <v>-175.2</v>
      </c>
      <c r="I745" s="1">
        <v>2688523.97</v>
      </c>
    </row>
    <row r="746" spans="1:9" ht="14.65" customHeight="1" x14ac:dyDescent="0.25">
      <c r="A746">
        <v>201030401003</v>
      </c>
      <c r="B746" t="s">
        <v>11</v>
      </c>
      <c r="C746" t="s">
        <v>13</v>
      </c>
      <c r="D746">
        <v>6183</v>
      </c>
      <c r="E746" s="7">
        <v>44104</v>
      </c>
      <c r="F746" t="s">
        <v>793</v>
      </c>
      <c r="G746" t="s">
        <v>16</v>
      </c>
      <c r="H746" s="1">
        <v>-174.34</v>
      </c>
      <c r="I746" s="1">
        <v>2688982</v>
      </c>
    </row>
    <row r="747" spans="1:9" ht="14.65" customHeight="1" x14ac:dyDescent="0.25">
      <c r="A747">
        <v>201030401003</v>
      </c>
      <c r="B747" t="s">
        <v>11</v>
      </c>
      <c r="C747" t="s">
        <v>13</v>
      </c>
      <c r="D747">
        <v>6185</v>
      </c>
      <c r="E747" s="7">
        <v>44104</v>
      </c>
      <c r="F747" t="s">
        <v>791</v>
      </c>
      <c r="G747" t="s">
        <v>16</v>
      </c>
      <c r="H747" s="1">
        <v>-83.94</v>
      </c>
      <c r="I747" s="1">
        <v>2688607.91</v>
      </c>
    </row>
    <row r="748" spans="1:9" ht="14.65" customHeight="1" x14ac:dyDescent="0.25">
      <c r="A748">
        <v>201030401003</v>
      </c>
      <c r="B748" t="s">
        <v>11</v>
      </c>
      <c r="C748" t="s">
        <v>13</v>
      </c>
      <c r="D748">
        <v>6184</v>
      </c>
      <c r="E748" s="7">
        <v>44104</v>
      </c>
      <c r="F748" t="s">
        <v>792</v>
      </c>
      <c r="G748" t="s">
        <v>16</v>
      </c>
      <c r="H748" s="1">
        <v>-199.75</v>
      </c>
      <c r="I748" s="1">
        <v>2688807.66</v>
      </c>
    </row>
    <row r="749" spans="1:9" ht="14.65" customHeight="1" x14ac:dyDescent="0.25">
      <c r="A749">
        <v>201030401003</v>
      </c>
      <c r="B749" t="s">
        <v>11</v>
      </c>
      <c r="C749" t="s">
        <v>13</v>
      </c>
      <c r="D749">
        <v>6118</v>
      </c>
      <c r="E749" s="7">
        <v>44074</v>
      </c>
      <c r="F749" t="s">
        <v>728</v>
      </c>
      <c r="G749" t="s">
        <v>16</v>
      </c>
      <c r="H749" s="1">
        <v>-355</v>
      </c>
      <c r="I749" s="1">
        <v>3054416.98</v>
      </c>
    </row>
    <row r="750" spans="1:9" ht="14.65" customHeight="1" x14ac:dyDescent="0.25">
      <c r="A750">
        <v>201030401003</v>
      </c>
      <c r="B750" t="s">
        <v>11</v>
      </c>
      <c r="C750" t="s">
        <v>13</v>
      </c>
      <c r="D750">
        <v>6123</v>
      </c>
      <c r="E750" s="7">
        <v>44074</v>
      </c>
      <c r="F750" t="s">
        <v>736</v>
      </c>
      <c r="G750" t="s">
        <v>16</v>
      </c>
      <c r="H750" s="1">
        <v>-240</v>
      </c>
      <c r="I750" s="1">
        <v>3049150.5</v>
      </c>
    </row>
    <row r="751" spans="1:9" ht="14.65" customHeight="1" x14ac:dyDescent="0.25">
      <c r="A751">
        <v>201030401003</v>
      </c>
      <c r="B751" t="s">
        <v>11</v>
      </c>
      <c r="C751" t="s">
        <v>13</v>
      </c>
      <c r="D751">
        <v>6049</v>
      </c>
      <c r="E751" s="7">
        <v>44042</v>
      </c>
      <c r="F751" t="s">
        <v>653</v>
      </c>
      <c r="G751" t="s">
        <v>16</v>
      </c>
      <c r="H751" s="1">
        <v>-2296.65</v>
      </c>
      <c r="I751" s="1">
        <v>2647083.75</v>
      </c>
    </row>
    <row r="752" spans="1:9" ht="14.65" customHeight="1" x14ac:dyDescent="0.25">
      <c r="A752">
        <v>201030401003</v>
      </c>
      <c r="B752" t="s">
        <v>11</v>
      </c>
      <c r="C752" t="s">
        <v>13</v>
      </c>
      <c r="D752">
        <v>6050</v>
      </c>
      <c r="E752" s="7">
        <v>44042</v>
      </c>
      <c r="F752" t="s">
        <v>652</v>
      </c>
      <c r="G752" t="s">
        <v>16</v>
      </c>
      <c r="H752" s="1">
        <v>-220</v>
      </c>
      <c r="I752" s="1">
        <v>2644787.1</v>
      </c>
    </row>
    <row r="753" spans="1:9" ht="14.65" customHeight="1" x14ac:dyDescent="0.25">
      <c r="A753">
        <v>201030401003</v>
      </c>
      <c r="B753" t="s">
        <v>11</v>
      </c>
      <c r="C753" t="s">
        <v>13</v>
      </c>
      <c r="D753">
        <v>6045</v>
      </c>
      <c r="E753" s="7">
        <v>44042</v>
      </c>
      <c r="F753" t="s">
        <v>651</v>
      </c>
      <c r="G753" t="s">
        <v>16</v>
      </c>
      <c r="H753" s="1">
        <v>-111.18</v>
      </c>
      <c r="I753" s="1">
        <v>2644567.1</v>
      </c>
    </row>
    <row r="754" spans="1:9" ht="14.65" customHeight="1" x14ac:dyDescent="0.25">
      <c r="A754">
        <v>201030401003</v>
      </c>
      <c r="B754" t="s">
        <v>11</v>
      </c>
      <c r="C754" t="s">
        <v>13</v>
      </c>
      <c r="D754">
        <v>6047</v>
      </c>
      <c r="E754" s="7">
        <v>44042</v>
      </c>
      <c r="F754" t="s">
        <v>649</v>
      </c>
      <c r="G754" t="s">
        <v>16</v>
      </c>
      <c r="H754" s="1">
        <v>-2190</v>
      </c>
      <c r="I754" s="1">
        <v>2643857.52</v>
      </c>
    </row>
    <row r="755" spans="1:9" ht="14.65" customHeight="1" x14ac:dyDescent="0.25">
      <c r="A755">
        <v>201030401003</v>
      </c>
      <c r="B755" t="s">
        <v>11</v>
      </c>
      <c r="C755" t="s">
        <v>13</v>
      </c>
      <c r="D755">
        <v>6046</v>
      </c>
      <c r="E755" s="7">
        <v>44042</v>
      </c>
      <c r="F755" t="s">
        <v>658</v>
      </c>
      <c r="G755" t="s">
        <v>16</v>
      </c>
      <c r="H755" s="1">
        <v>-1760.86</v>
      </c>
      <c r="I755" s="1">
        <v>2650364.4</v>
      </c>
    </row>
    <row r="756" spans="1:9" ht="14.65" customHeight="1" x14ac:dyDescent="0.25">
      <c r="A756">
        <v>201030401003</v>
      </c>
      <c r="B756" t="s">
        <v>11</v>
      </c>
      <c r="C756" t="s">
        <v>13</v>
      </c>
      <c r="D756">
        <v>6044</v>
      </c>
      <c r="E756" s="7">
        <v>44042</v>
      </c>
      <c r="F756" t="s">
        <v>656</v>
      </c>
      <c r="G756" t="s">
        <v>16</v>
      </c>
      <c r="H756" s="1">
        <v>-217.53</v>
      </c>
      <c r="I756" s="1">
        <v>2648094.54</v>
      </c>
    </row>
    <row r="757" spans="1:9" ht="14.65" customHeight="1" x14ac:dyDescent="0.25">
      <c r="A757">
        <v>201030401003</v>
      </c>
      <c r="B757" t="s">
        <v>11</v>
      </c>
      <c r="C757" t="s">
        <v>13</v>
      </c>
      <c r="D757">
        <v>6043</v>
      </c>
      <c r="E757" s="7">
        <v>44042</v>
      </c>
      <c r="F757" t="s">
        <v>657</v>
      </c>
      <c r="G757" t="s">
        <v>16</v>
      </c>
      <c r="H757" s="1">
        <v>-509</v>
      </c>
      <c r="I757" s="1">
        <v>2648603.54</v>
      </c>
    </row>
    <row r="758" spans="1:9" ht="14.65" customHeight="1" x14ac:dyDescent="0.25">
      <c r="A758">
        <v>201030401003</v>
      </c>
      <c r="B758" t="s">
        <v>11</v>
      </c>
      <c r="C758" t="s">
        <v>13</v>
      </c>
      <c r="D758">
        <v>8047</v>
      </c>
      <c r="E758" s="7">
        <v>44195</v>
      </c>
      <c r="F758" t="s">
        <v>998</v>
      </c>
      <c r="G758" t="s">
        <v>16</v>
      </c>
      <c r="H758" s="1">
        <v>-552.07000000000005</v>
      </c>
      <c r="I758" s="1">
        <v>2888209.11</v>
      </c>
    </row>
    <row r="759" spans="1:9" ht="14.65" hidden="1" customHeight="1" x14ac:dyDescent="0.25">
      <c r="A759">
        <v>201030401003</v>
      </c>
      <c r="B759" t="s">
        <v>11</v>
      </c>
      <c r="C759" t="s">
        <v>23</v>
      </c>
      <c r="D759">
        <v>7997</v>
      </c>
      <c r="E759" s="7">
        <v>44063</v>
      </c>
      <c r="F759" t="s">
        <v>713</v>
      </c>
      <c r="G759" t="s">
        <v>16</v>
      </c>
      <c r="H759" s="1">
        <v>-34788.42</v>
      </c>
      <c r="I759" s="1">
        <v>2683961.4</v>
      </c>
    </row>
    <row r="760" spans="1:9" ht="14.65" customHeight="1" x14ac:dyDescent="0.25">
      <c r="A760">
        <v>201030401003</v>
      </c>
      <c r="B760" t="s">
        <v>11</v>
      </c>
      <c r="C760" t="s">
        <v>13</v>
      </c>
      <c r="D760">
        <v>6173</v>
      </c>
      <c r="E760" s="7">
        <v>44074</v>
      </c>
      <c r="F760" t="s">
        <v>745</v>
      </c>
      <c r="G760" t="s">
        <v>16</v>
      </c>
      <c r="H760" s="1">
        <v>-25259.3</v>
      </c>
      <c r="I760" s="1">
        <v>3137404.2</v>
      </c>
    </row>
    <row r="761" spans="1:9" ht="14.65" customHeight="1" x14ac:dyDescent="0.25">
      <c r="A761">
        <v>201030401003</v>
      </c>
      <c r="B761" t="s">
        <v>11</v>
      </c>
      <c r="C761" t="s">
        <v>13</v>
      </c>
      <c r="D761">
        <v>4478</v>
      </c>
      <c r="E761" s="7">
        <v>43951</v>
      </c>
      <c r="F761" t="s">
        <v>506</v>
      </c>
      <c r="G761" t="s">
        <v>16</v>
      </c>
      <c r="H761" s="1">
        <v>-11789.7</v>
      </c>
      <c r="I761" s="1">
        <v>1780792.37</v>
      </c>
    </row>
    <row r="762" spans="1:9" ht="14.65" customHeight="1" x14ac:dyDescent="0.25">
      <c r="A762">
        <v>201030401003</v>
      </c>
      <c r="B762" t="s">
        <v>11</v>
      </c>
      <c r="C762" t="s">
        <v>13</v>
      </c>
      <c r="D762">
        <v>7377</v>
      </c>
      <c r="E762" s="7">
        <v>44104</v>
      </c>
      <c r="F762" t="s">
        <v>797</v>
      </c>
      <c r="G762" t="s">
        <v>16</v>
      </c>
      <c r="H762" s="1">
        <v>-35090.97</v>
      </c>
      <c r="I762" s="1">
        <v>2749089.88</v>
      </c>
    </row>
    <row r="763" spans="1:9" ht="14.65" customHeight="1" x14ac:dyDescent="0.25">
      <c r="A763">
        <v>201030401003</v>
      </c>
      <c r="B763" t="s">
        <v>11</v>
      </c>
      <c r="C763" t="s">
        <v>13</v>
      </c>
      <c r="D763">
        <v>7642</v>
      </c>
      <c r="E763" s="7">
        <v>44135</v>
      </c>
      <c r="F763" t="s">
        <v>887</v>
      </c>
      <c r="G763" t="s">
        <v>16</v>
      </c>
      <c r="H763" s="1">
        <v>-5981.32</v>
      </c>
      <c r="I763" s="1">
        <v>2736007.75</v>
      </c>
    </row>
    <row r="764" spans="1:9" ht="14.65" customHeight="1" x14ac:dyDescent="0.25">
      <c r="A764">
        <v>201030401003</v>
      </c>
      <c r="B764" t="s">
        <v>11</v>
      </c>
      <c r="C764" t="s">
        <v>13</v>
      </c>
      <c r="D764">
        <v>4479</v>
      </c>
      <c r="E764" s="7">
        <v>43982</v>
      </c>
      <c r="F764" t="s">
        <v>546</v>
      </c>
      <c r="G764" t="s">
        <v>16</v>
      </c>
      <c r="H764" s="1">
        <v>-21118.82</v>
      </c>
      <c r="I764" s="1">
        <v>1739931.53</v>
      </c>
    </row>
    <row r="765" spans="1:9" ht="14.65" customHeight="1" x14ac:dyDescent="0.25">
      <c r="A765">
        <v>201030401003</v>
      </c>
      <c r="B765" t="s">
        <v>11</v>
      </c>
      <c r="C765" t="s">
        <v>13</v>
      </c>
      <c r="D765">
        <v>4477</v>
      </c>
      <c r="E765" s="7">
        <v>43921</v>
      </c>
      <c r="F765" t="s">
        <v>483</v>
      </c>
      <c r="G765" t="s">
        <v>16</v>
      </c>
      <c r="H765" s="1">
        <v>-23133.11</v>
      </c>
      <c r="I765" s="1">
        <v>1617976.62</v>
      </c>
    </row>
    <row r="766" spans="1:9" ht="14.65" customHeight="1" x14ac:dyDescent="0.25">
      <c r="A766">
        <v>201030401003</v>
      </c>
      <c r="B766" t="s">
        <v>11</v>
      </c>
      <c r="C766" t="s">
        <v>13</v>
      </c>
      <c r="D766">
        <v>6079</v>
      </c>
      <c r="E766" s="7">
        <v>44012</v>
      </c>
      <c r="F766" t="s">
        <v>607</v>
      </c>
      <c r="G766" t="s">
        <v>16</v>
      </c>
      <c r="H766" s="1">
        <v>-26069.77</v>
      </c>
      <c r="I766" s="1">
        <v>2287930.42</v>
      </c>
    </row>
    <row r="767" spans="1:9" ht="14.65" customHeight="1" x14ac:dyDescent="0.25">
      <c r="A767">
        <v>201030401003</v>
      </c>
      <c r="B767" t="s">
        <v>11</v>
      </c>
      <c r="C767" t="s">
        <v>13</v>
      </c>
      <c r="D767">
        <v>4356</v>
      </c>
      <c r="E767" s="7">
        <v>43889</v>
      </c>
      <c r="F767" t="s">
        <v>441</v>
      </c>
      <c r="G767" t="s">
        <v>16</v>
      </c>
      <c r="H767" s="1">
        <v>-32679.47</v>
      </c>
      <c r="I767" s="1">
        <v>1466690.22</v>
      </c>
    </row>
    <row r="768" spans="1:9" ht="14.65" hidden="1" customHeight="1" x14ac:dyDescent="0.25">
      <c r="A768">
        <v>201030401003</v>
      </c>
      <c r="B768" t="s">
        <v>11</v>
      </c>
      <c r="C768" t="s">
        <v>23</v>
      </c>
      <c r="D768">
        <v>8211</v>
      </c>
      <c r="E768" s="7">
        <v>44153</v>
      </c>
      <c r="F768" t="s">
        <v>939</v>
      </c>
      <c r="G768" t="s">
        <v>16</v>
      </c>
      <c r="H768" s="1">
        <v>-26784.04</v>
      </c>
      <c r="I768" s="1">
        <v>2744159.46</v>
      </c>
    </row>
    <row r="769" spans="1:9" ht="14.65" customHeight="1" x14ac:dyDescent="0.25">
      <c r="A769">
        <v>201030401003</v>
      </c>
      <c r="B769" t="s">
        <v>11</v>
      </c>
      <c r="C769" t="s">
        <v>13</v>
      </c>
      <c r="D769">
        <v>4308</v>
      </c>
      <c r="E769" s="7">
        <v>43861</v>
      </c>
      <c r="F769" t="s">
        <v>401</v>
      </c>
      <c r="G769" t="s">
        <v>16</v>
      </c>
      <c r="H769" s="1">
        <v>-27545.040000000001</v>
      </c>
      <c r="I769" s="1">
        <v>1434150.6</v>
      </c>
    </row>
    <row r="770" spans="1:9" ht="14.65" customHeight="1" x14ac:dyDescent="0.25">
      <c r="A770">
        <v>201030401003</v>
      </c>
      <c r="B770" t="s">
        <v>11</v>
      </c>
      <c r="C770" t="s">
        <v>13</v>
      </c>
      <c r="D770">
        <v>6030</v>
      </c>
      <c r="E770" s="7">
        <v>44012</v>
      </c>
      <c r="F770" t="s">
        <v>606</v>
      </c>
      <c r="G770" t="s">
        <v>16</v>
      </c>
      <c r="H770" s="1">
        <v>-420</v>
      </c>
      <c r="I770" s="1">
        <v>2261860.65</v>
      </c>
    </row>
    <row r="771" spans="1:9" ht="14.65" customHeight="1" x14ac:dyDescent="0.25">
      <c r="A771">
        <v>201030401003</v>
      </c>
      <c r="B771" t="s">
        <v>11</v>
      </c>
      <c r="C771" t="s">
        <v>13</v>
      </c>
      <c r="D771">
        <v>6031</v>
      </c>
      <c r="E771" s="7">
        <v>44012</v>
      </c>
      <c r="F771" t="s">
        <v>600</v>
      </c>
      <c r="G771" t="s">
        <v>16</v>
      </c>
      <c r="H771" s="1">
        <v>-420</v>
      </c>
      <c r="I771" s="1">
        <v>2260448.15</v>
      </c>
    </row>
    <row r="772" spans="1:9" ht="14.65" hidden="1" customHeight="1" x14ac:dyDescent="0.25">
      <c r="A772">
        <v>201030401003</v>
      </c>
      <c r="B772" t="s">
        <v>11</v>
      </c>
      <c r="C772" t="s">
        <v>21</v>
      </c>
      <c r="D772">
        <v>42335</v>
      </c>
      <c r="E772" s="7">
        <v>43974</v>
      </c>
      <c r="F772" t="s">
        <v>526</v>
      </c>
      <c r="G772" t="s">
        <v>15</v>
      </c>
      <c r="H772" s="1">
        <v>163.63999999999999</v>
      </c>
      <c r="I772" s="1">
        <v>1720388</v>
      </c>
    </row>
    <row r="773" spans="1:9" ht="14.65" hidden="1" customHeight="1" x14ac:dyDescent="0.25">
      <c r="A773">
        <v>201030401003</v>
      </c>
      <c r="B773" t="s">
        <v>11</v>
      </c>
      <c r="C773" t="s">
        <v>21</v>
      </c>
      <c r="D773">
        <v>42339</v>
      </c>
      <c r="E773" s="7">
        <v>43974</v>
      </c>
      <c r="F773" t="s">
        <v>524</v>
      </c>
      <c r="G773" t="s">
        <v>15</v>
      </c>
      <c r="H773" s="1">
        <v>183.67</v>
      </c>
      <c r="I773" s="1">
        <v>1721131.64</v>
      </c>
    </row>
    <row r="774" spans="1:9" s="19" customFormat="1" ht="14.65" hidden="1" customHeight="1" x14ac:dyDescent="0.25">
      <c r="A774">
        <v>201030401003</v>
      </c>
      <c r="B774" t="s">
        <v>11</v>
      </c>
      <c r="C774" t="s">
        <v>21</v>
      </c>
      <c r="D774">
        <v>42336</v>
      </c>
      <c r="E774" s="7">
        <v>43974</v>
      </c>
      <c r="F774" t="s">
        <v>523</v>
      </c>
      <c r="G774" t="s">
        <v>15</v>
      </c>
      <c r="H774" s="1">
        <v>228.78</v>
      </c>
      <c r="I774" s="1">
        <v>1721315.31</v>
      </c>
    </row>
    <row r="775" spans="1:9" s="19" customFormat="1" ht="14.65" hidden="1" customHeight="1" x14ac:dyDescent="0.25">
      <c r="A775">
        <v>201030401003</v>
      </c>
      <c r="B775" t="s">
        <v>11</v>
      </c>
      <c r="C775" t="s">
        <v>21</v>
      </c>
      <c r="D775">
        <v>42015</v>
      </c>
      <c r="E775" s="7">
        <v>43943</v>
      </c>
      <c r="F775" t="s">
        <v>495</v>
      </c>
      <c r="G775" t="s">
        <v>15</v>
      </c>
      <c r="H775" s="1">
        <v>228.78</v>
      </c>
      <c r="I775" s="1">
        <v>1621855.69</v>
      </c>
    </row>
    <row r="776" spans="1:9" ht="14.65" hidden="1" customHeight="1" x14ac:dyDescent="0.25">
      <c r="A776">
        <v>201030401003</v>
      </c>
      <c r="B776" t="s">
        <v>11</v>
      </c>
      <c r="C776" t="s">
        <v>21</v>
      </c>
      <c r="D776">
        <v>42337</v>
      </c>
      <c r="E776" s="7">
        <v>43974</v>
      </c>
      <c r="F776" t="s">
        <v>530</v>
      </c>
      <c r="G776" t="s">
        <v>15</v>
      </c>
      <c r="H776" s="1">
        <v>330.25</v>
      </c>
      <c r="I776" s="1">
        <v>1719388.97</v>
      </c>
    </row>
    <row r="777" spans="1:9" ht="14.65" hidden="1" customHeight="1" x14ac:dyDescent="0.25">
      <c r="A777">
        <v>201030401003</v>
      </c>
      <c r="B777" t="s">
        <v>11</v>
      </c>
      <c r="C777" t="s">
        <v>21</v>
      </c>
      <c r="D777">
        <v>42514</v>
      </c>
      <c r="E777" s="7">
        <v>43979</v>
      </c>
      <c r="F777" t="s">
        <v>539</v>
      </c>
      <c r="G777" t="s">
        <v>15</v>
      </c>
      <c r="H777" s="1">
        <v>221.5</v>
      </c>
      <c r="I777" s="1">
        <v>1718204.62</v>
      </c>
    </row>
    <row r="778" spans="1:9" ht="14.65" hidden="1" customHeight="1" x14ac:dyDescent="0.25">
      <c r="A778">
        <v>201030401003</v>
      </c>
      <c r="B778" t="s">
        <v>11</v>
      </c>
      <c r="C778" t="s">
        <v>23</v>
      </c>
      <c r="D778">
        <v>8331</v>
      </c>
      <c r="E778" s="7">
        <v>44138</v>
      </c>
      <c r="F778" t="s">
        <v>888</v>
      </c>
      <c r="G778" t="s">
        <v>16</v>
      </c>
      <c r="H778" s="1">
        <v>-7071.99</v>
      </c>
      <c r="I778" s="1">
        <v>2746069.74</v>
      </c>
    </row>
    <row r="779" spans="1:9" ht="14.65" hidden="1" customHeight="1" x14ac:dyDescent="0.25">
      <c r="A779">
        <v>201030401003</v>
      </c>
      <c r="B779" t="s">
        <v>11</v>
      </c>
      <c r="C779" t="s">
        <v>21</v>
      </c>
      <c r="D779">
        <v>42338</v>
      </c>
      <c r="E779" s="7">
        <v>43974</v>
      </c>
      <c r="F779" t="s">
        <v>529</v>
      </c>
      <c r="G779" t="s">
        <v>15</v>
      </c>
      <c r="H779" s="1">
        <v>228.78</v>
      </c>
      <c r="I779" s="1">
        <v>1719719.22</v>
      </c>
    </row>
    <row r="780" spans="1:9" ht="14.65" hidden="1" customHeight="1" x14ac:dyDescent="0.25">
      <c r="A780">
        <v>201030401003</v>
      </c>
      <c r="B780" t="s">
        <v>11</v>
      </c>
      <c r="C780" t="s">
        <v>69</v>
      </c>
      <c r="D780">
        <v>201101</v>
      </c>
      <c r="E780" s="7">
        <v>44149</v>
      </c>
      <c r="F780" t="s">
        <v>934</v>
      </c>
      <c r="G780" t="s">
        <v>16</v>
      </c>
      <c r="H780" s="1">
        <v>-12</v>
      </c>
      <c r="I780" s="1">
        <v>2718934.91</v>
      </c>
    </row>
    <row r="781" spans="1:9" ht="14.65" customHeight="1" x14ac:dyDescent="0.25">
      <c r="A781">
        <v>201030401003</v>
      </c>
      <c r="B781" t="s">
        <v>11</v>
      </c>
      <c r="C781" t="s">
        <v>13</v>
      </c>
      <c r="D781">
        <v>7431</v>
      </c>
      <c r="E781" s="7">
        <v>44043</v>
      </c>
      <c r="F781" t="s">
        <v>664</v>
      </c>
      <c r="G781" t="s">
        <v>16</v>
      </c>
      <c r="H781" s="1">
        <v>-724</v>
      </c>
      <c r="I781" s="1">
        <v>2650694.5099999998</v>
      </c>
    </row>
    <row r="782" spans="1:9" ht="14.65" customHeight="1" x14ac:dyDescent="0.25">
      <c r="A782">
        <v>201030401003</v>
      </c>
      <c r="B782" t="s">
        <v>11</v>
      </c>
      <c r="C782" t="s">
        <v>13</v>
      </c>
      <c r="D782">
        <v>7409</v>
      </c>
      <c r="E782" s="7">
        <v>44043</v>
      </c>
      <c r="F782" t="s">
        <v>681</v>
      </c>
      <c r="G782" t="s">
        <v>16</v>
      </c>
      <c r="H782" s="1">
        <v>-2037.92</v>
      </c>
      <c r="I782" s="1">
        <v>2725958.65</v>
      </c>
    </row>
    <row r="783" spans="1:9" ht="14.65" customHeight="1" x14ac:dyDescent="0.25">
      <c r="A783">
        <v>201030401003</v>
      </c>
      <c r="B783" t="s">
        <v>11</v>
      </c>
      <c r="C783" t="s">
        <v>13</v>
      </c>
      <c r="D783">
        <v>6026</v>
      </c>
      <c r="E783" s="7">
        <v>43921</v>
      </c>
      <c r="F783" t="s">
        <v>479</v>
      </c>
      <c r="G783" t="s">
        <v>16</v>
      </c>
      <c r="H783" s="1">
        <v>-268.60000000000002</v>
      </c>
      <c r="I783" s="1">
        <v>1592358.12</v>
      </c>
    </row>
    <row r="784" spans="1:9" ht="14.65" hidden="1" customHeight="1" x14ac:dyDescent="0.25">
      <c r="A784" s="19">
        <v>201030401003</v>
      </c>
      <c r="B784" s="19" t="s">
        <v>11</v>
      </c>
      <c r="C784" s="19" t="s">
        <v>21</v>
      </c>
      <c r="D784" s="19">
        <v>43190</v>
      </c>
      <c r="E784" s="20">
        <v>44012</v>
      </c>
      <c r="F784" s="19" t="s">
        <v>72</v>
      </c>
      <c r="G784" s="19" t="s">
        <v>15</v>
      </c>
      <c r="H784" s="21">
        <v>0</v>
      </c>
      <c r="I784" s="21">
        <v>2245542.5699999998</v>
      </c>
    </row>
    <row r="785" spans="1:9" ht="14.65" hidden="1" customHeight="1" x14ac:dyDescent="0.25">
      <c r="A785" s="19">
        <v>201030401003</v>
      </c>
      <c r="B785" s="19" t="s">
        <v>11</v>
      </c>
      <c r="C785" s="19" t="s">
        <v>21</v>
      </c>
      <c r="D785" s="19">
        <v>40163</v>
      </c>
      <c r="E785" s="20">
        <v>43833</v>
      </c>
      <c r="F785" s="19" t="s">
        <v>360</v>
      </c>
      <c r="G785" s="19" t="s">
        <v>15</v>
      </c>
      <c r="H785" s="21">
        <v>0</v>
      </c>
      <c r="I785" s="21">
        <v>1240356.02</v>
      </c>
    </row>
    <row r="786" spans="1:9" ht="14.65" hidden="1" customHeight="1" x14ac:dyDescent="0.25">
      <c r="A786">
        <v>201030401003</v>
      </c>
      <c r="B786" t="s">
        <v>11</v>
      </c>
      <c r="C786" t="s">
        <v>23</v>
      </c>
      <c r="D786">
        <v>8333</v>
      </c>
      <c r="E786" s="7">
        <v>44170</v>
      </c>
      <c r="F786" t="s">
        <v>967</v>
      </c>
      <c r="G786" t="s">
        <v>16</v>
      </c>
      <c r="H786" s="1">
        <v>-63808.17</v>
      </c>
      <c r="I786" s="1">
        <v>2835241.27</v>
      </c>
    </row>
    <row r="787" spans="1:9" ht="14.65" hidden="1" customHeight="1" x14ac:dyDescent="0.25">
      <c r="A787">
        <v>201030401003</v>
      </c>
      <c r="B787" t="s">
        <v>11</v>
      </c>
      <c r="C787" t="s">
        <v>46</v>
      </c>
      <c r="D787">
        <v>22812</v>
      </c>
      <c r="E787" s="7">
        <v>44155</v>
      </c>
      <c r="F787" t="s">
        <v>47</v>
      </c>
      <c r="G787" t="s">
        <v>15</v>
      </c>
      <c r="H787" s="1">
        <v>3200</v>
      </c>
      <c r="I787" s="1">
        <v>2740959.46</v>
      </c>
    </row>
    <row r="788" spans="1:9" ht="14.65" hidden="1" customHeight="1" x14ac:dyDescent="0.25">
      <c r="A788">
        <v>201030401003</v>
      </c>
      <c r="B788" t="s">
        <v>11</v>
      </c>
      <c r="C788" t="s">
        <v>46</v>
      </c>
      <c r="D788">
        <v>22816</v>
      </c>
      <c r="E788" s="7">
        <v>44155</v>
      </c>
      <c r="F788" t="s">
        <v>940</v>
      </c>
      <c r="G788" t="s">
        <v>15</v>
      </c>
      <c r="H788" s="1">
        <v>3200</v>
      </c>
      <c r="I788" s="1">
        <v>2737759.46</v>
      </c>
    </row>
    <row r="789" spans="1:9" ht="14.65" hidden="1" customHeight="1" x14ac:dyDescent="0.25">
      <c r="A789">
        <v>201030401003</v>
      </c>
      <c r="B789" t="s">
        <v>11</v>
      </c>
      <c r="C789" t="s">
        <v>285</v>
      </c>
      <c r="D789">
        <v>22812</v>
      </c>
      <c r="E789" s="7">
        <v>44155</v>
      </c>
      <c r="F789" t="s">
        <v>941</v>
      </c>
      <c r="G789" t="s">
        <v>16</v>
      </c>
      <c r="H789" s="1">
        <v>-3200</v>
      </c>
      <c r="I789" s="1">
        <v>2740959.46</v>
      </c>
    </row>
    <row r="790" spans="1:9" ht="14.65" customHeight="1" x14ac:dyDescent="0.25">
      <c r="A790">
        <v>201030401003</v>
      </c>
      <c r="B790" t="s">
        <v>11</v>
      </c>
      <c r="C790" t="s">
        <v>13</v>
      </c>
      <c r="D790">
        <v>6028</v>
      </c>
      <c r="E790" s="7">
        <v>43921</v>
      </c>
      <c r="F790" t="s">
        <v>480</v>
      </c>
      <c r="G790" t="s">
        <v>16</v>
      </c>
      <c r="H790" s="1">
        <v>-290</v>
      </c>
      <c r="I790" s="1">
        <v>1592648.12</v>
      </c>
    </row>
    <row r="791" spans="1:9" ht="14.65" customHeight="1" x14ac:dyDescent="0.25">
      <c r="A791">
        <v>201030401003</v>
      </c>
      <c r="B791" t="s">
        <v>11</v>
      </c>
      <c r="C791" t="s">
        <v>13</v>
      </c>
      <c r="D791">
        <v>6024</v>
      </c>
      <c r="E791" s="7">
        <v>43920</v>
      </c>
      <c r="F791" t="s">
        <v>473</v>
      </c>
      <c r="G791" t="s">
        <v>16</v>
      </c>
      <c r="H791" s="1">
        <v>-50</v>
      </c>
      <c r="I791" s="1">
        <v>1830942.82</v>
      </c>
    </row>
    <row r="792" spans="1:9" ht="14.65" customHeight="1" x14ac:dyDescent="0.25">
      <c r="A792">
        <v>201030401003</v>
      </c>
      <c r="B792" t="s">
        <v>11</v>
      </c>
      <c r="C792" t="s">
        <v>13</v>
      </c>
      <c r="D792">
        <v>7394</v>
      </c>
      <c r="E792" s="7">
        <v>44012</v>
      </c>
      <c r="F792" t="s">
        <v>585</v>
      </c>
      <c r="G792" t="s">
        <v>16</v>
      </c>
      <c r="H792" s="1">
        <v>-1480</v>
      </c>
      <c r="I792" s="1">
        <v>2245542.5699999998</v>
      </c>
    </row>
    <row r="793" spans="1:9" ht="14.65" customHeight="1" x14ac:dyDescent="0.25">
      <c r="A793">
        <v>201030401003</v>
      </c>
      <c r="B793" t="s">
        <v>11</v>
      </c>
      <c r="C793" t="s">
        <v>13</v>
      </c>
      <c r="D793">
        <v>6102</v>
      </c>
      <c r="E793" s="7">
        <v>43982</v>
      </c>
      <c r="F793" t="s">
        <v>558</v>
      </c>
      <c r="G793" t="s">
        <v>16</v>
      </c>
      <c r="H793" s="1">
        <v>-290</v>
      </c>
      <c r="I793" s="1">
        <v>1891411.28</v>
      </c>
    </row>
    <row r="794" spans="1:9" ht="14.65" customHeight="1" x14ac:dyDescent="0.25">
      <c r="A794">
        <v>201030401003</v>
      </c>
      <c r="B794" t="s">
        <v>11</v>
      </c>
      <c r="C794" t="s">
        <v>13</v>
      </c>
      <c r="D794">
        <v>4315</v>
      </c>
      <c r="E794" s="7">
        <v>43861</v>
      </c>
      <c r="F794" t="s">
        <v>395</v>
      </c>
      <c r="G794" t="s">
        <v>16</v>
      </c>
      <c r="H794" s="1">
        <v>-936.44</v>
      </c>
      <c r="I794" s="1">
        <v>1388594.27</v>
      </c>
    </row>
    <row r="795" spans="1:9" ht="14.65" hidden="1" customHeight="1" x14ac:dyDescent="0.25">
      <c r="A795">
        <v>201030401003</v>
      </c>
      <c r="B795" t="s">
        <v>11</v>
      </c>
      <c r="C795" t="s">
        <v>46</v>
      </c>
      <c r="D795">
        <v>22829</v>
      </c>
      <c r="E795" s="7">
        <v>44161</v>
      </c>
      <c r="F795" t="s">
        <v>945</v>
      </c>
      <c r="G795" t="s">
        <v>15</v>
      </c>
      <c r="H795" s="1">
        <v>7800</v>
      </c>
      <c r="I795" s="1">
        <v>2721418.8</v>
      </c>
    </row>
    <row r="796" spans="1:9" ht="14.65" hidden="1" customHeight="1" x14ac:dyDescent="0.25">
      <c r="A796">
        <v>201030401003</v>
      </c>
      <c r="B796" t="s">
        <v>11</v>
      </c>
      <c r="C796" t="s">
        <v>285</v>
      </c>
      <c r="D796">
        <v>22829</v>
      </c>
      <c r="E796" s="7">
        <v>44161</v>
      </c>
      <c r="F796" t="s">
        <v>946</v>
      </c>
      <c r="G796" t="s">
        <v>16</v>
      </c>
      <c r="H796" s="1">
        <v>-7800</v>
      </c>
      <c r="I796" s="1">
        <v>2729218.8</v>
      </c>
    </row>
    <row r="797" spans="1:9" ht="14.65" hidden="1" customHeight="1" x14ac:dyDescent="0.25">
      <c r="A797">
        <v>201030401003</v>
      </c>
      <c r="B797" t="s">
        <v>11</v>
      </c>
      <c r="C797" t="s">
        <v>46</v>
      </c>
      <c r="D797">
        <v>22830</v>
      </c>
      <c r="E797" s="7">
        <v>44161</v>
      </c>
      <c r="F797" t="s">
        <v>157</v>
      </c>
      <c r="G797" t="s">
        <v>15</v>
      </c>
      <c r="H797" s="1">
        <v>7800</v>
      </c>
      <c r="I797" s="1">
        <v>2721418.8</v>
      </c>
    </row>
    <row r="798" spans="1:9" ht="14.65" hidden="1" customHeight="1" x14ac:dyDescent="0.25">
      <c r="A798">
        <v>201030401003</v>
      </c>
      <c r="B798" t="s">
        <v>11</v>
      </c>
      <c r="C798" t="s">
        <v>46</v>
      </c>
      <c r="D798">
        <v>22851</v>
      </c>
      <c r="E798" s="7">
        <v>44165</v>
      </c>
      <c r="F798" t="s">
        <v>157</v>
      </c>
      <c r="G798" t="s">
        <v>15</v>
      </c>
      <c r="H798" s="1">
        <v>5000</v>
      </c>
      <c r="I798" s="1">
        <v>2716418.8</v>
      </c>
    </row>
    <row r="799" spans="1:9" ht="14.65" customHeight="1" x14ac:dyDescent="0.25">
      <c r="A799">
        <v>201030401003</v>
      </c>
      <c r="B799" t="s">
        <v>11</v>
      </c>
      <c r="C799" t="s">
        <v>13</v>
      </c>
      <c r="D799">
        <v>6065</v>
      </c>
      <c r="E799" s="7">
        <v>43951</v>
      </c>
      <c r="F799" t="s">
        <v>505</v>
      </c>
      <c r="G799" t="s">
        <v>16</v>
      </c>
      <c r="H799" s="1">
        <v>-215.24</v>
      </c>
      <c r="I799" s="1">
        <v>1769002.67</v>
      </c>
    </row>
    <row r="800" spans="1:9" ht="14.65" customHeight="1" x14ac:dyDescent="0.25">
      <c r="A800">
        <v>201030401003</v>
      </c>
      <c r="B800" t="s">
        <v>11</v>
      </c>
      <c r="C800" t="s">
        <v>13</v>
      </c>
      <c r="D800">
        <v>8139</v>
      </c>
      <c r="E800" s="7">
        <v>44196</v>
      </c>
      <c r="F800" t="s">
        <v>1012</v>
      </c>
      <c r="G800" t="s">
        <v>16</v>
      </c>
      <c r="H800" s="1">
        <v>-17500</v>
      </c>
      <c r="I800" s="1">
        <v>3165214.83</v>
      </c>
    </row>
    <row r="801" spans="1:9" ht="14.65" customHeight="1" x14ac:dyDescent="0.25">
      <c r="A801">
        <v>201030401003</v>
      </c>
      <c r="B801" t="s">
        <v>11</v>
      </c>
      <c r="C801" t="s">
        <v>13</v>
      </c>
      <c r="D801">
        <v>7464</v>
      </c>
      <c r="E801" s="7">
        <v>44074</v>
      </c>
      <c r="F801" t="s">
        <v>746</v>
      </c>
      <c r="G801" t="s">
        <v>16</v>
      </c>
      <c r="H801" s="1">
        <v>-1850.24</v>
      </c>
      <c r="I801" s="1">
        <v>3139254.44</v>
      </c>
    </row>
    <row r="802" spans="1:9" ht="14.65" customHeight="1" x14ac:dyDescent="0.25">
      <c r="A802">
        <v>201030401003</v>
      </c>
      <c r="B802" t="s">
        <v>11</v>
      </c>
      <c r="C802" t="s">
        <v>13</v>
      </c>
      <c r="D802">
        <v>6085</v>
      </c>
      <c r="E802" s="7">
        <v>43982</v>
      </c>
      <c r="F802" t="s">
        <v>545</v>
      </c>
      <c r="G802" t="s">
        <v>16</v>
      </c>
      <c r="H802" s="1">
        <v>-2256.41</v>
      </c>
      <c r="I802" s="1">
        <v>1718812.71</v>
      </c>
    </row>
    <row r="803" spans="1:9" ht="14.65" customHeight="1" x14ac:dyDescent="0.25">
      <c r="A803">
        <v>201030401003</v>
      </c>
      <c r="B803" t="s">
        <v>11</v>
      </c>
      <c r="C803" t="s">
        <v>13</v>
      </c>
      <c r="D803">
        <v>6172</v>
      </c>
      <c r="E803" s="7">
        <v>44043</v>
      </c>
      <c r="F803" t="s">
        <v>680</v>
      </c>
      <c r="G803" t="s">
        <v>16</v>
      </c>
      <c r="H803" s="1">
        <v>-21336.55</v>
      </c>
      <c r="I803" s="1">
        <v>2723920.73</v>
      </c>
    </row>
    <row r="804" spans="1:9" ht="14.65" customHeight="1" x14ac:dyDescent="0.25">
      <c r="A804">
        <v>201030401003</v>
      </c>
      <c r="B804" t="s">
        <v>11</v>
      </c>
      <c r="C804" t="s">
        <v>13</v>
      </c>
      <c r="D804">
        <v>4451</v>
      </c>
      <c r="E804" s="7">
        <v>43970</v>
      </c>
      <c r="F804" t="s">
        <v>519</v>
      </c>
      <c r="G804" t="s">
        <v>15</v>
      </c>
      <c r="H804" s="1">
        <v>100</v>
      </c>
      <c r="I804" s="1">
        <v>1996357.15</v>
      </c>
    </row>
    <row r="805" spans="1:9" ht="14.65" customHeight="1" x14ac:dyDescent="0.25">
      <c r="A805">
        <v>201030401003</v>
      </c>
      <c r="B805" t="s">
        <v>11</v>
      </c>
      <c r="C805" t="s">
        <v>13</v>
      </c>
      <c r="D805">
        <v>4447</v>
      </c>
      <c r="E805" s="7">
        <v>43955</v>
      </c>
      <c r="F805" t="s">
        <v>512</v>
      </c>
      <c r="G805" t="s">
        <v>15</v>
      </c>
      <c r="H805" s="1">
        <v>154.44999999999999</v>
      </c>
      <c r="I805" s="1">
        <v>1795737.54</v>
      </c>
    </row>
    <row r="806" spans="1:9" ht="14.65" customHeight="1" x14ac:dyDescent="0.25">
      <c r="A806">
        <v>201030401003</v>
      </c>
      <c r="B806" t="s">
        <v>11</v>
      </c>
      <c r="C806" t="s">
        <v>13</v>
      </c>
      <c r="D806">
        <v>8240</v>
      </c>
      <c r="E806" s="7">
        <v>44196</v>
      </c>
      <c r="F806" t="s">
        <v>1015</v>
      </c>
      <c r="G806" t="s">
        <v>16</v>
      </c>
      <c r="H806" s="1">
        <v>-4081.52</v>
      </c>
      <c r="I806" s="1">
        <v>3266925.54</v>
      </c>
    </row>
    <row r="807" spans="1:9" ht="14.65" customHeight="1" x14ac:dyDescent="0.25">
      <c r="A807">
        <v>201030401003</v>
      </c>
      <c r="B807" t="s">
        <v>11</v>
      </c>
      <c r="C807" t="s">
        <v>13</v>
      </c>
      <c r="D807">
        <v>7679</v>
      </c>
      <c r="E807" s="7">
        <v>44135</v>
      </c>
      <c r="F807" t="s">
        <v>886</v>
      </c>
      <c r="G807" t="s">
        <v>16</v>
      </c>
      <c r="H807" s="1">
        <v>-1350</v>
      </c>
      <c r="I807" s="1">
        <v>2730026.43</v>
      </c>
    </row>
    <row r="808" spans="1:9" ht="14.65" customHeight="1" x14ac:dyDescent="0.25">
      <c r="A808">
        <v>201030401003</v>
      </c>
      <c r="B808" t="s">
        <v>11</v>
      </c>
      <c r="C808" t="s">
        <v>13</v>
      </c>
      <c r="D808">
        <v>7678</v>
      </c>
      <c r="E808" s="7">
        <v>44135</v>
      </c>
      <c r="F808" t="s">
        <v>886</v>
      </c>
      <c r="G808" t="s">
        <v>16</v>
      </c>
      <c r="H808" s="1">
        <v>-2990</v>
      </c>
      <c r="I808" s="1">
        <v>2738997.75</v>
      </c>
    </row>
    <row r="809" spans="1:9" ht="14.65" customHeight="1" x14ac:dyDescent="0.25">
      <c r="A809">
        <v>201030401003</v>
      </c>
      <c r="B809" t="s">
        <v>11</v>
      </c>
      <c r="C809" t="s">
        <v>13</v>
      </c>
      <c r="D809">
        <v>8094</v>
      </c>
      <c r="E809" s="7">
        <v>44180</v>
      </c>
      <c r="F809" t="s">
        <v>981</v>
      </c>
      <c r="G809" t="s">
        <v>16</v>
      </c>
      <c r="H809" s="1">
        <v>-68091.95</v>
      </c>
      <c r="I809" s="1">
        <v>2893631.82</v>
      </c>
    </row>
    <row r="810" spans="1:9" ht="14.65" customHeight="1" x14ac:dyDescent="0.25">
      <c r="A810">
        <v>201030401003</v>
      </c>
      <c r="B810" t="s">
        <v>11</v>
      </c>
      <c r="C810" t="s">
        <v>13</v>
      </c>
      <c r="D810">
        <v>4476</v>
      </c>
      <c r="E810" s="7">
        <v>43921</v>
      </c>
      <c r="F810" t="s">
        <v>476</v>
      </c>
      <c r="G810" t="s">
        <v>16</v>
      </c>
      <c r="H810" s="1">
        <v>-252.03</v>
      </c>
      <c r="I810" s="1">
        <v>1831215.8</v>
      </c>
    </row>
    <row r="811" spans="1:9" ht="14.65" hidden="1" customHeight="1" x14ac:dyDescent="0.25">
      <c r="A811">
        <v>201030401003</v>
      </c>
      <c r="B811" t="s">
        <v>11</v>
      </c>
      <c r="C811" t="s">
        <v>69</v>
      </c>
      <c r="D811">
        <v>201102</v>
      </c>
      <c r="E811" s="7">
        <v>44165</v>
      </c>
      <c r="F811" t="s">
        <v>959</v>
      </c>
      <c r="G811" t="s">
        <v>16</v>
      </c>
      <c r="H811" s="1">
        <v>-104</v>
      </c>
      <c r="I811" s="1">
        <v>2720770.01</v>
      </c>
    </row>
    <row r="812" spans="1:9" ht="14.65" hidden="1" customHeight="1" x14ac:dyDescent="0.25">
      <c r="A812">
        <v>201030401003</v>
      </c>
      <c r="B812" t="s">
        <v>11</v>
      </c>
      <c r="C812" t="s">
        <v>69</v>
      </c>
      <c r="D812">
        <v>201102</v>
      </c>
      <c r="E812" s="7">
        <v>44165</v>
      </c>
      <c r="F812" t="s">
        <v>960</v>
      </c>
      <c r="G812" t="s">
        <v>15</v>
      </c>
      <c r="H812" s="1">
        <v>440</v>
      </c>
      <c r="I812" s="1">
        <v>2720330.01</v>
      </c>
    </row>
    <row r="813" spans="1:9" ht="14.65" customHeight="1" x14ac:dyDescent="0.25">
      <c r="A813">
        <v>201030401003</v>
      </c>
      <c r="B813" t="s">
        <v>11</v>
      </c>
      <c r="C813" t="s">
        <v>13</v>
      </c>
      <c r="D813">
        <v>4475</v>
      </c>
      <c r="E813" s="7">
        <v>43921</v>
      </c>
      <c r="F813" t="s">
        <v>477</v>
      </c>
      <c r="G813" t="s">
        <v>16</v>
      </c>
      <c r="H813" s="1">
        <v>-212.43</v>
      </c>
      <c r="I813" s="1">
        <v>1831428.23</v>
      </c>
    </row>
    <row r="814" spans="1:9" ht="14.65" customHeight="1" x14ac:dyDescent="0.25">
      <c r="A814">
        <v>201030401003</v>
      </c>
      <c r="B814" t="s">
        <v>11</v>
      </c>
      <c r="C814" t="s">
        <v>13</v>
      </c>
      <c r="D814">
        <v>4319</v>
      </c>
      <c r="E814" s="7">
        <v>43861</v>
      </c>
      <c r="F814" t="s">
        <v>394</v>
      </c>
      <c r="G814" t="s">
        <v>15</v>
      </c>
      <c r="H814" s="1">
        <v>3849.94</v>
      </c>
      <c r="I814" s="1">
        <v>1387657.83</v>
      </c>
    </row>
    <row r="815" spans="1:9" ht="14.65" customHeight="1" x14ac:dyDescent="0.25">
      <c r="A815">
        <v>201030401003</v>
      </c>
      <c r="B815" t="s">
        <v>11</v>
      </c>
      <c r="C815" t="s">
        <v>13</v>
      </c>
      <c r="D815">
        <v>8042</v>
      </c>
      <c r="E815" s="7">
        <v>44195</v>
      </c>
      <c r="F815" t="s">
        <v>997</v>
      </c>
      <c r="G815" t="s">
        <v>16</v>
      </c>
      <c r="H815" s="1">
        <v>-604.79999999999995</v>
      </c>
      <c r="I815" s="1">
        <v>2887657.04</v>
      </c>
    </row>
    <row r="816" spans="1:9" ht="14.65" hidden="1" customHeight="1" x14ac:dyDescent="0.25">
      <c r="A816">
        <v>201030401003</v>
      </c>
      <c r="B816" t="s">
        <v>11</v>
      </c>
      <c r="C816" t="s">
        <v>23</v>
      </c>
      <c r="D816">
        <v>8335</v>
      </c>
      <c r="E816" s="7">
        <v>44170</v>
      </c>
      <c r="F816" t="s">
        <v>968</v>
      </c>
      <c r="G816" t="s">
        <v>16</v>
      </c>
      <c r="H816" s="1">
        <v>-17903.38</v>
      </c>
      <c r="I816" s="1">
        <v>2853144.65</v>
      </c>
    </row>
    <row r="817" spans="1:9" ht="14.65" hidden="1" customHeight="1" x14ac:dyDescent="0.25">
      <c r="A817">
        <v>201030401003</v>
      </c>
      <c r="B817" t="s">
        <v>11</v>
      </c>
      <c r="C817" t="s">
        <v>46</v>
      </c>
      <c r="D817">
        <v>22867</v>
      </c>
      <c r="E817" s="7">
        <v>44168</v>
      </c>
      <c r="F817" t="s">
        <v>157</v>
      </c>
      <c r="G817" t="s">
        <v>15</v>
      </c>
      <c r="H817" s="1">
        <v>4000</v>
      </c>
      <c r="I817" s="1">
        <v>2792304.75</v>
      </c>
    </row>
    <row r="818" spans="1:9" ht="14.65" hidden="1" customHeight="1" x14ac:dyDescent="0.25">
      <c r="A818">
        <v>201030401003</v>
      </c>
      <c r="B818" t="s">
        <v>11</v>
      </c>
      <c r="C818" t="s">
        <v>46</v>
      </c>
      <c r="D818">
        <v>22865</v>
      </c>
      <c r="E818" s="7">
        <v>44168</v>
      </c>
      <c r="F818" t="s">
        <v>157</v>
      </c>
      <c r="G818" t="s">
        <v>15</v>
      </c>
      <c r="H818" s="1">
        <v>4000</v>
      </c>
      <c r="I818" s="1">
        <v>2788304.75</v>
      </c>
    </row>
    <row r="819" spans="1:9" ht="14.65" hidden="1" customHeight="1" x14ac:dyDescent="0.25">
      <c r="A819">
        <v>201030401003</v>
      </c>
      <c r="B819" t="s">
        <v>11</v>
      </c>
      <c r="C819" t="s">
        <v>46</v>
      </c>
      <c r="D819">
        <v>22866</v>
      </c>
      <c r="E819" s="7">
        <v>44168</v>
      </c>
      <c r="F819" t="s">
        <v>157</v>
      </c>
      <c r="G819" t="s">
        <v>15</v>
      </c>
      <c r="H819" s="1">
        <v>4000</v>
      </c>
      <c r="I819" s="1">
        <v>2784304.75</v>
      </c>
    </row>
    <row r="820" spans="1:9" ht="14.65" hidden="1" customHeight="1" x14ac:dyDescent="0.25">
      <c r="A820">
        <v>201030401003</v>
      </c>
      <c r="B820" t="s">
        <v>11</v>
      </c>
      <c r="C820" t="s">
        <v>46</v>
      </c>
      <c r="D820">
        <v>22873</v>
      </c>
      <c r="E820" s="7">
        <v>44169</v>
      </c>
      <c r="F820" t="s">
        <v>156</v>
      </c>
      <c r="G820" t="s">
        <v>15</v>
      </c>
      <c r="H820" s="1">
        <v>4000</v>
      </c>
      <c r="I820" s="1">
        <v>2780304.75</v>
      </c>
    </row>
    <row r="821" spans="1:9" ht="14.65" customHeight="1" x14ac:dyDescent="0.25">
      <c r="A821">
        <v>201030401003</v>
      </c>
      <c r="B821" t="s">
        <v>11</v>
      </c>
      <c r="C821" t="s">
        <v>13</v>
      </c>
      <c r="D821">
        <v>8040</v>
      </c>
      <c r="E821" s="7">
        <v>44195</v>
      </c>
      <c r="F821" t="s">
        <v>1003</v>
      </c>
      <c r="G821" t="s">
        <v>16</v>
      </c>
      <c r="H821" s="1">
        <v>-1140</v>
      </c>
      <c r="I821" s="1">
        <v>2891561.67</v>
      </c>
    </row>
    <row r="822" spans="1:9" ht="14.65" hidden="1" customHeight="1" x14ac:dyDescent="0.25">
      <c r="A822">
        <v>201030401003</v>
      </c>
      <c r="B822" t="s">
        <v>11</v>
      </c>
      <c r="C822" t="s">
        <v>46</v>
      </c>
      <c r="D822">
        <v>22872</v>
      </c>
      <c r="E822" s="7">
        <v>44169</v>
      </c>
      <c r="F822" t="s">
        <v>156</v>
      </c>
      <c r="G822" t="s">
        <v>15</v>
      </c>
      <c r="H822" s="1">
        <v>4000</v>
      </c>
      <c r="I822" s="1">
        <v>2775704.75</v>
      </c>
    </row>
    <row r="823" spans="1:9" ht="14.65" hidden="1" customHeight="1" x14ac:dyDescent="0.25">
      <c r="A823">
        <v>201030401003</v>
      </c>
      <c r="B823" t="s">
        <v>11</v>
      </c>
      <c r="C823" t="s">
        <v>46</v>
      </c>
      <c r="D823">
        <v>22871</v>
      </c>
      <c r="E823" s="7">
        <v>44169</v>
      </c>
      <c r="F823" t="s">
        <v>156</v>
      </c>
      <c r="G823" t="s">
        <v>15</v>
      </c>
      <c r="H823" s="1">
        <v>4000</v>
      </c>
      <c r="I823" s="1">
        <v>2771704.75</v>
      </c>
    </row>
    <row r="824" spans="1:9" ht="14.65" customHeight="1" x14ac:dyDescent="0.25">
      <c r="A824" s="22">
        <v>201030401003</v>
      </c>
      <c r="B824" s="22" t="s">
        <v>11</v>
      </c>
      <c r="C824" s="22" t="s">
        <v>13</v>
      </c>
      <c r="D824" s="22">
        <v>4536</v>
      </c>
      <c r="E824" s="23">
        <v>44021</v>
      </c>
      <c r="F824" s="22" t="s">
        <v>625</v>
      </c>
      <c r="G824" s="22" t="s">
        <v>16</v>
      </c>
      <c r="H824" s="24">
        <v>-750</v>
      </c>
      <c r="I824" s="24">
        <v>2281486.89</v>
      </c>
    </row>
    <row r="825" spans="1:9" ht="14.65" hidden="1" customHeight="1" x14ac:dyDescent="0.25">
      <c r="A825">
        <v>201030401003</v>
      </c>
      <c r="B825" t="s">
        <v>11</v>
      </c>
      <c r="C825" t="s">
        <v>23</v>
      </c>
      <c r="D825">
        <v>8174</v>
      </c>
      <c r="E825" s="7">
        <v>44141</v>
      </c>
      <c r="F825" t="s">
        <v>894</v>
      </c>
      <c r="G825" t="s">
        <v>16</v>
      </c>
      <c r="H825" s="1">
        <v>-3756.49</v>
      </c>
      <c r="I825" s="1">
        <v>2746305.23</v>
      </c>
    </row>
    <row r="826" spans="1:9" ht="14.65" hidden="1" customHeight="1" x14ac:dyDescent="0.25">
      <c r="A826">
        <v>201030401003</v>
      </c>
      <c r="B826" t="s">
        <v>11</v>
      </c>
      <c r="C826" t="s">
        <v>23</v>
      </c>
      <c r="D826">
        <v>7860</v>
      </c>
      <c r="E826" s="7">
        <v>43955</v>
      </c>
      <c r="F826" t="s">
        <v>513</v>
      </c>
      <c r="G826" t="s">
        <v>16</v>
      </c>
      <c r="H826" s="1">
        <v>-221.5</v>
      </c>
      <c r="I826" s="1">
        <v>1795959.04</v>
      </c>
    </row>
    <row r="827" spans="1:9" ht="14.65" customHeight="1" x14ac:dyDescent="0.25">
      <c r="A827" s="22">
        <v>201030401003</v>
      </c>
      <c r="B827" s="22" t="s">
        <v>11</v>
      </c>
      <c r="C827" s="22" t="s">
        <v>13</v>
      </c>
      <c r="D827" s="22">
        <v>4505</v>
      </c>
      <c r="E827" s="23">
        <v>44012</v>
      </c>
      <c r="F827" s="22" t="s">
        <v>602</v>
      </c>
      <c r="G827" s="22" t="s">
        <v>16</v>
      </c>
      <c r="H827" s="24">
        <v>-105</v>
      </c>
      <c r="I827" s="24">
        <v>2260763.15</v>
      </c>
    </row>
    <row r="828" spans="1:9" ht="14.65" hidden="1" customHeight="1" x14ac:dyDescent="0.25">
      <c r="A828">
        <v>201030401003</v>
      </c>
      <c r="B828" t="s">
        <v>11</v>
      </c>
      <c r="C828" t="s">
        <v>46</v>
      </c>
      <c r="D828">
        <v>22883</v>
      </c>
      <c r="E828" s="7">
        <v>44173</v>
      </c>
      <c r="F828" t="s">
        <v>802</v>
      </c>
      <c r="G828" t="s">
        <v>15</v>
      </c>
      <c r="H828" s="1">
        <v>5000</v>
      </c>
      <c r="I828" s="1">
        <v>2848104.33</v>
      </c>
    </row>
    <row r="829" spans="1:9" ht="14.65" hidden="1" customHeight="1" x14ac:dyDescent="0.25">
      <c r="A829">
        <v>201030401003</v>
      </c>
      <c r="B829" t="s">
        <v>11</v>
      </c>
      <c r="C829" t="s">
        <v>46</v>
      </c>
      <c r="D829">
        <v>22882</v>
      </c>
      <c r="E829" s="7">
        <v>44173</v>
      </c>
      <c r="F829" t="s">
        <v>970</v>
      </c>
      <c r="G829" t="s">
        <v>15</v>
      </c>
      <c r="H829" s="1">
        <v>5000</v>
      </c>
      <c r="I829" s="1">
        <v>2843104.33</v>
      </c>
    </row>
    <row r="830" spans="1:9" ht="14.65" hidden="1" customHeight="1" x14ac:dyDescent="0.25">
      <c r="A830">
        <v>201030401003</v>
      </c>
      <c r="B830" t="s">
        <v>11</v>
      </c>
      <c r="C830" t="s">
        <v>46</v>
      </c>
      <c r="D830">
        <v>22884</v>
      </c>
      <c r="E830" s="7">
        <v>44173</v>
      </c>
      <c r="F830" t="s">
        <v>156</v>
      </c>
      <c r="G830" t="s">
        <v>15</v>
      </c>
      <c r="H830" s="1">
        <v>5000</v>
      </c>
      <c r="I830" s="1">
        <v>2838104.33</v>
      </c>
    </row>
    <row r="831" spans="1:9" ht="14.65" hidden="1" customHeight="1" x14ac:dyDescent="0.25">
      <c r="A831">
        <v>201030401003</v>
      </c>
      <c r="B831" t="s">
        <v>11</v>
      </c>
      <c r="C831" t="s">
        <v>46</v>
      </c>
      <c r="D831">
        <v>22885</v>
      </c>
      <c r="E831" s="7">
        <v>44174</v>
      </c>
      <c r="F831" t="s">
        <v>156</v>
      </c>
      <c r="G831" t="s">
        <v>15</v>
      </c>
      <c r="H831" s="1">
        <v>3000</v>
      </c>
      <c r="I831" s="1">
        <v>2835104.33</v>
      </c>
    </row>
    <row r="832" spans="1:9" s="19" customFormat="1" ht="14.65" hidden="1" customHeight="1" x14ac:dyDescent="0.25">
      <c r="A832" s="19">
        <v>201030401003</v>
      </c>
      <c r="B832" s="19" t="s">
        <v>11</v>
      </c>
      <c r="C832" s="19" t="s">
        <v>23</v>
      </c>
      <c r="D832" s="19">
        <v>7705</v>
      </c>
      <c r="E832" s="20">
        <v>43851</v>
      </c>
      <c r="F832" s="19" t="s">
        <v>360</v>
      </c>
      <c r="G832" s="19" t="s">
        <v>16</v>
      </c>
      <c r="H832" s="21">
        <v>0</v>
      </c>
      <c r="I832" s="21">
        <v>1356390.66</v>
      </c>
    </row>
    <row r="833" spans="1:9" ht="14.65" customHeight="1" x14ac:dyDescent="0.25">
      <c r="A833" s="22">
        <v>201030401003</v>
      </c>
      <c r="B833" s="22" t="s">
        <v>11</v>
      </c>
      <c r="C833" s="22" t="s">
        <v>13</v>
      </c>
      <c r="D833" s="22">
        <v>4505</v>
      </c>
      <c r="E833" s="23">
        <v>44012</v>
      </c>
      <c r="F833" s="22" t="s">
        <v>601</v>
      </c>
      <c r="G833" s="22" t="s">
        <v>16</v>
      </c>
      <c r="H833" s="24">
        <v>-210</v>
      </c>
      <c r="I833" s="24">
        <v>2260658.15</v>
      </c>
    </row>
    <row r="834" spans="1:9" ht="14.65" customHeight="1" x14ac:dyDescent="0.25">
      <c r="A834" s="22">
        <v>201030401003</v>
      </c>
      <c r="B834" s="22" t="s">
        <v>11</v>
      </c>
      <c r="C834" s="22" t="s">
        <v>13</v>
      </c>
      <c r="D834" s="22">
        <v>4533</v>
      </c>
      <c r="E834" s="23">
        <v>44021</v>
      </c>
      <c r="F834" s="22" t="s">
        <v>624</v>
      </c>
      <c r="G834" s="22" t="s">
        <v>16</v>
      </c>
      <c r="H834" s="24">
        <v>-45</v>
      </c>
      <c r="I834" s="24">
        <v>2280736.89</v>
      </c>
    </row>
    <row r="835" spans="1:9" ht="14.65" customHeight="1" x14ac:dyDescent="0.25">
      <c r="A835" s="22">
        <v>201030401003</v>
      </c>
      <c r="B835" s="22" t="s">
        <v>11</v>
      </c>
      <c r="C835" s="22" t="s">
        <v>13</v>
      </c>
      <c r="D835" s="22">
        <v>7963</v>
      </c>
      <c r="E835" s="23">
        <v>44181</v>
      </c>
      <c r="F835" s="22" t="s">
        <v>984</v>
      </c>
      <c r="G835" s="22" t="s">
        <v>16</v>
      </c>
      <c r="H835" s="24">
        <v>-114</v>
      </c>
      <c r="I835" s="24">
        <v>2893240.82</v>
      </c>
    </row>
    <row r="836" spans="1:9" s="19" customFormat="1" ht="14.65" customHeight="1" x14ac:dyDescent="0.25">
      <c r="A836" s="19">
        <v>201030401003</v>
      </c>
      <c r="B836" s="19" t="s">
        <v>11</v>
      </c>
      <c r="C836" s="19" t="s">
        <v>13</v>
      </c>
      <c r="D836" s="19">
        <v>6105</v>
      </c>
      <c r="E836" s="20">
        <v>43982</v>
      </c>
      <c r="F836" s="19" t="s">
        <v>553</v>
      </c>
      <c r="G836" s="19" t="s">
        <v>16</v>
      </c>
      <c r="H836" s="21">
        <v>-35093.120000000003</v>
      </c>
      <c r="I836" s="21">
        <v>1783611.95</v>
      </c>
    </row>
    <row r="837" spans="1:9" s="19" customFormat="1" ht="14.65" customHeight="1" x14ac:dyDescent="0.25">
      <c r="A837" s="19">
        <v>201030401003</v>
      </c>
      <c r="B837" s="19" t="s">
        <v>11</v>
      </c>
      <c r="C837" s="19" t="s">
        <v>13</v>
      </c>
      <c r="D837" s="19">
        <v>6105</v>
      </c>
      <c r="E837" s="20">
        <v>43982</v>
      </c>
      <c r="F837" s="19" t="s">
        <v>553</v>
      </c>
      <c r="G837" s="19" t="s">
        <v>16</v>
      </c>
      <c r="H837" s="21">
        <v>-95000</v>
      </c>
      <c r="I837" s="21">
        <v>1878611.95</v>
      </c>
    </row>
    <row r="838" spans="1:9" s="19" customFormat="1" ht="14.65" customHeight="1" x14ac:dyDescent="0.25">
      <c r="A838" s="19">
        <v>201030401003</v>
      </c>
      <c r="B838" s="19" t="s">
        <v>11</v>
      </c>
      <c r="C838" s="19" t="s">
        <v>13</v>
      </c>
      <c r="D838" s="19">
        <v>6068</v>
      </c>
      <c r="E838" s="20">
        <v>43921</v>
      </c>
      <c r="F838" s="19" t="s">
        <v>478</v>
      </c>
      <c r="G838" s="19" t="s">
        <v>15</v>
      </c>
      <c r="H838" s="21">
        <v>299338.71000000002</v>
      </c>
      <c r="I838" s="21">
        <v>1592089.52</v>
      </c>
    </row>
    <row r="839" spans="1:9" s="19" customFormat="1" ht="14.65" customHeight="1" x14ac:dyDescent="0.25">
      <c r="A839" s="19">
        <v>201030401003</v>
      </c>
      <c r="B839" s="19" t="s">
        <v>11</v>
      </c>
      <c r="C839" s="19" t="s">
        <v>13</v>
      </c>
      <c r="D839" s="19">
        <v>6068</v>
      </c>
      <c r="E839" s="20">
        <v>43921</v>
      </c>
      <c r="F839" s="19" t="s">
        <v>478</v>
      </c>
      <c r="G839" s="19" t="s">
        <v>16</v>
      </c>
      <c r="H839" s="21">
        <v>-60000</v>
      </c>
      <c r="I839" s="21">
        <v>1891428.23</v>
      </c>
    </row>
    <row r="840" spans="1:9" s="19" customFormat="1" ht="14.65" customHeight="1" x14ac:dyDescent="0.25">
      <c r="A840" s="19">
        <v>201030401003</v>
      </c>
      <c r="B840" s="19" t="s">
        <v>11</v>
      </c>
      <c r="C840" s="19" t="s">
        <v>13</v>
      </c>
      <c r="D840" s="19">
        <v>6095</v>
      </c>
      <c r="E840" s="20">
        <v>43951</v>
      </c>
      <c r="F840" s="19" t="s">
        <v>501</v>
      </c>
      <c r="G840" s="19" t="s">
        <v>16</v>
      </c>
      <c r="H840" s="21">
        <v>-59630.52</v>
      </c>
      <c r="I840" s="21">
        <v>1769613.84</v>
      </c>
    </row>
    <row r="841" spans="1:9" s="19" customFormat="1" ht="14.65" customHeight="1" x14ac:dyDescent="0.25">
      <c r="A841" s="19">
        <v>201030401003</v>
      </c>
      <c r="B841" s="19" t="s">
        <v>11</v>
      </c>
      <c r="C841" s="19" t="s">
        <v>13</v>
      </c>
      <c r="D841" s="19">
        <v>6095</v>
      </c>
      <c r="E841" s="20">
        <v>43951</v>
      </c>
      <c r="F841" s="19" t="s">
        <v>501</v>
      </c>
      <c r="G841" s="19" t="s">
        <v>16</v>
      </c>
      <c r="H841" s="21">
        <v>-60000</v>
      </c>
      <c r="I841" s="21">
        <v>1709983.32</v>
      </c>
    </row>
    <row r="842" spans="1:9" ht="14.65" hidden="1" customHeight="1" x14ac:dyDescent="0.25">
      <c r="A842">
        <v>201030401003</v>
      </c>
      <c r="B842" t="s">
        <v>11</v>
      </c>
      <c r="C842" t="s">
        <v>46</v>
      </c>
      <c r="D842">
        <v>22905</v>
      </c>
      <c r="E842" s="7">
        <v>44180</v>
      </c>
      <c r="F842" t="s">
        <v>940</v>
      </c>
      <c r="G842" t="s">
        <v>15</v>
      </c>
      <c r="H842" s="1">
        <v>3200</v>
      </c>
      <c r="I842" s="1">
        <v>2825539.87</v>
      </c>
    </row>
    <row r="843" spans="1:9" ht="14.65" customHeight="1" x14ac:dyDescent="0.25">
      <c r="A843" s="22">
        <v>201030401003</v>
      </c>
      <c r="B843" s="22" t="s">
        <v>11</v>
      </c>
      <c r="C843" s="22" t="s">
        <v>13</v>
      </c>
      <c r="D843" s="22">
        <v>6095</v>
      </c>
      <c r="E843" s="23">
        <v>43951</v>
      </c>
      <c r="F843" s="22" t="s">
        <v>510</v>
      </c>
      <c r="G843" s="22" t="s">
        <v>16</v>
      </c>
      <c r="H843" s="24">
        <v>-12012.72</v>
      </c>
      <c r="I843" s="24">
        <v>1796107.23</v>
      </c>
    </row>
    <row r="844" spans="1:9" ht="14.65" hidden="1" customHeight="1" x14ac:dyDescent="0.25">
      <c r="A844">
        <v>201030401003</v>
      </c>
      <c r="B844" t="s">
        <v>11</v>
      </c>
      <c r="C844" t="s">
        <v>69</v>
      </c>
      <c r="D844">
        <v>201201</v>
      </c>
      <c r="E844" s="7">
        <v>44180</v>
      </c>
      <c r="F844" t="s">
        <v>982</v>
      </c>
      <c r="G844" t="s">
        <v>16</v>
      </c>
      <c r="H844" s="1">
        <v>-45</v>
      </c>
      <c r="I844" s="1">
        <v>2893676.82</v>
      </c>
    </row>
    <row r="845" spans="1:9" ht="14.65" hidden="1" customHeight="1" x14ac:dyDescent="0.25">
      <c r="A845">
        <v>201030401003</v>
      </c>
      <c r="B845" t="s">
        <v>11</v>
      </c>
      <c r="C845" t="s">
        <v>46</v>
      </c>
      <c r="D845">
        <v>22910</v>
      </c>
      <c r="E845" s="7">
        <v>44181</v>
      </c>
      <c r="F845" t="s">
        <v>983</v>
      </c>
      <c r="G845" t="s">
        <v>15</v>
      </c>
      <c r="H845" s="1">
        <v>550</v>
      </c>
      <c r="I845" s="1">
        <v>2893126.82</v>
      </c>
    </row>
    <row r="846" spans="1:9" ht="14.65" hidden="1" customHeight="1" x14ac:dyDescent="0.25">
      <c r="A846">
        <v>201030401003</v>
      </c>
      <c r="B846" t="s">
        <v>11</v>
      </c>
      <c r="C846" t="s">
        <v>21</v>
      </c>
      <c r="D846">
        <v>41037</v>
      </c>
      <c r="E846" s="7">
        <v>43864</v>
      </c>
      <c r="F846" t="s">
        <v>414</v>
      </c>
      <c r="G846" t="s">
        <v>15</v>
      </c>
      <c r="H846" s="1">
        <v>46.35</v>
      </c>
      <c r="I846" s="1">
        <v>1440677.71</v>
      </c>
    </row>
    <row r="847" spans="1:9" ht="14.65" hidden="1" customHeight="1" x14ac:dyDescent="0.25">
      <c r="A847">
        <v>201030401003</v>
      </c>
      <c r="B847" t="s">
        <v>11</v>
      </c>
      <c r="C847" t="s">
        <v>21</v>
      </c>
      <c r="D847">
        <v>41022</v>
      </c>
      <c r="E847" s="7">
        <v>43864</v>
      </c>
      <c r="F847" t="s">
        <v>413</v>
      </c>
      <c r="G847" t="s">
        <v>15</v>
      </c>
      <c r="H847" s="1">
        <v>197.37</v>
      </c>
      <c r="I847" s="1">
        <v>1440724.06</v>
      </c>
    </row>
    <row r="848" spans="1:9" ht="14.65" hidden="1" customHeight="1" x14ac:dyDescent="0.25">
      <c r="A848">
        <v>201030401003</v>
      </c>
      <c r="B848" t="s">
        <v>11</v>
      </c>
      <c r="C848" t="s">
        <v>46</v>
      </c>
      <c r="D848">
        <v>22930</v>
      </c>
      <c r="E848" s="7">
        <v>44187</v>
      </c>
      <c r="F848" t="s">
        <v>986</v>
      </c>
      <c r="G848" t="s">
        <v>15</v>
      </c>
      <c r="H848" s="1">
        <v>2500</v>
      </c>
      <c r="I848" s="1">
        <v>2890924.53</v>
      </c>
    </row>
    <row r="849" spans="1:9" ht="14.65" hidden="1" customHeight="1" x14ac:dyDescent="0.25">
      <c r="A849">
        <v>201030401003</v>
      </c>
      <c r="B849" t="s">
        <v>11</v>
      </c>
      <c r="C849" t="s">
        <v>21</v>
      </c>
      <c r="D849">
        <v>40529</v>
      </c>
      <c r="E849" s="7">
        <v>43852</v>
      </c>
      <c r="F849" t="s">
        <v>379</v>
      </c>
      <c r="G849" t="s">
        <v>15</v>
      </c>
      <c r="H849" s="1">
        <v>213.03</v>
      </c>
      <c r="I849" s="1">
        <v>1358121.8</v>
      </c>
    </row>
    <row r="850" spans="1:9" ht="14.65" hidden="1" customHeight="1" x14ac:dyDescent="0.25">
      <c r="A850">
        <v>201030401003</v>
      </c>
      <c r="B850" t="s">
        <v>11</v>
      </c>
      <c r="C850" t="s">
        <v>46</v>
      </c>
      <c r="D850">
        <v>22942</v>
      </c>
      <c r="E850" s="7">
        <v>44193</v>
      </c>
      <c r="F850" t="s">
        <v>988</v>
      </c>
      <c r="G850" t="s">
        <v>15</v>
      </c>
      <c r="H850" s="1">
        <v>7820</v>
      </c>
      <c r="I850" s="1">
        <v>2882279.53</v>
      </c>
    </row>
    <row r="851" spans="1:9" ht="14.65" hidden="1" customHeight="1" x14ac:dyDescent="0.25">
      <c r="A851">
        <v>201030401003</v>
      </c>
      <c r="B851" t="s">
        <v>11</v>
      </c>
      <c r="C851" t="s">
        <v>46</v>
      </c>
      <c r="D851">
        <v>22939</v>
      </c>
      <c r="E851" s="7">
        <v>44193</v>
      </c>
      <c r="F851" t="s">
        <v>989</v>
      </c>
      <c r="G851" t="s">
        <v>15</v>
      </c>
      <c r="H851" s="1">
        <v>11000</v>
      </c>
      <c r="I851" s="1">
        <v>2871279.53</v>
      </c>
    </row>
    <row r="852" spans="1:9" ht="14.65" hidden="1" customHeight="1" x14ac:dyDescent="0.25">
      <c r="A852">
        <v>201030401003</v>
      </c>
      <c r="B852" t="s">
        <v>11</v>
      </c>
      <c r="C852" t="s">
        <v>21</v>
      </c>
      <c r="D852">
        <v>41023</v>
      </c>
      <c r="E852" s="7">
        <v>43875</v>
      </c>
      <c r="F852" t="s">
        <v>426</v>
      </c>
      <c r="G852" t="s">
        <v>15</v>
      </c>
      <c r="H852" s="1">
        <v>1519.35</v>
      </c>
      <c r="I852" s="1">
        <v>1408450.18</v>
      </c>
    </row>
    <row r="853" spans="1:9" ht="14.65" hidden="1" customHeight="1" x14ac:dyDescent="0.25">
      <c r="A853">
        <v>201030401003</v>
      </c>
      <c r="B853" t="s">
        <v>11</v>
      </c>
      <c r="C853" t="s">
        <v>21</v>
      </c>
      <c r="D853">
        <v>42796</v>
      </c>
      <c r="E853" s="7">
        <v>43992</v>
      </c>
      <c r="F853" t="s">
        <v>569</v>
      </c>
      <c r="G853" t="s">
        <v>15</v>
      </c>
      <c r="H853" s="1">
        <v>21.87</v>
      </c>
      <c r="I853" s="1">
        <v>2033949.78</v>
      </c>
    </row>
    <row r="854" spans="1:9" ht="14.65" hidden="1" customHeight="1" x14ac:dyDescent="0.25">
      <c r="A854">
        <v>201030401003</v>
      </c>
      <c r="B854" t="s">
        <v>11</v>
      </c>
      <c r="C854" t="s">
        <v>21</v>
      </c>
      <c r="D854">
        <v>45386</v>
      </c>
      <c r="E854" s="7">
        <v>44131</v>
      </c>
      <c r="F854" t="s">
        <v>832</v>
      </c>
      <c r="G854" t="s">
        <v>15</v>
      </c>
      <c r="H854" s="1">
        <v>1989.26</v>
      </c>
      <c r="I854" s="1">
        <v>2710932.8</v>
      </c>
    </row>
    <row r="855" spans="1:9" ht="14.65" hidden="1" customHeight="1" x14ac:dyDescent="0.25">
      <c r="A855">
        <v>201030401003</v>
      </c>
      <c r="B855" t="s">
        <v>11</v>
      </c>
      <c r="C855" t="s">
        <v>21</v>
      </c>
      <c r="D855">
        <v>45395</v>
      </c>
      <c r="E855" s="7">
        <v>44131</v>
      </c>
      <c r="F855" t="s">
        <v>828</v>
      </c>
      <c r="G855" t="s">
        <v>15</v>
      </c>
      <c r="H855" s="1">
        <v>1989.26</v>
      </c>
      <c r="I855" s="1">
        <v>2718811.74</v>
      </c>
    </row>
    <row r="856" spans="1:9" ht="14.65" hidden="1" customHeight="1" x14ac:dyDescent="0.25">
      <c r="A856">
        <v>201030401003</v>
      </c>
      <c r="B856" t="s">
        <v>11</v>
      </c>
      <c r="C856" t="s">
        <v>21</v>
      </c>
      <c r="D856">
        <v>41607</v>
      </c>
      <c r="E856" s="7">
        <v>43922</v>
      </c>
      <c r="F856" t="s">
        <v>490</v>
      </c>
      <c r="G856" t="s">
        <v>15</v>
      </c>
      <c r="H856" s="1">
        <v>217.06</v>
      </c>
      <c r="I856" s="1">
        <v>1623082.51</v>
      </c>
    </row>
    <row r="857" spans="1:9" ht="14.65" hidden="1" customHeight="1" x14ac:dyDescent="0.25">
      <c r="A857">
        <v>201030401003</v>
      </c>
      <c r="B857" t="s">
        <v>11</v>
      </c>
      <c r="C857" t="s">
        <v>21</v>
      </c>
      <c r="D857">
        <v>45397</v>
      </c>
      <c r="E857" s="7">
        <v>44131</v>
      </c>
      <c r="F857" t="s">
        <v>827</v>
      </c>
      <c r="G857" t="s">
        <v>15</v>
      </c>
      <c r="H857" s="1">
        <v>1989.26</v>
      </c>
      <c r="I857" s="1">
        <v>2720801</v>
      </c>
    </row>
    <row r="858" spans="1:9" ht="14.65" hidden="1" customHeight="1" x14ac:dyDescent="0.25">
      <c r="A858">
        <v>201030401003</v>
      </c>
      <c r="B858" t="s">
        <v>11</v>
      </c>
      <c r="C858" t="s">
        <v>21</v>
      </c>
      <c r="D858">
        <v>45399</v>
      </c>
      <c r="E858" s="7">
        <v>44131</v>
      </c>
      <c r="F858" t="s">
        <v>823</v>
      </c>
      <c r="G858" t="s">
        <v>15</v>
      </c>
      <c r="H858" s="1">
        <v>1893.55</v>
      </c>
      <c r="I858" s="1">
        <v>2725609.2</v>
      </c>
    </row>
    <row r="859" spans="1:9" ht="14.65" hidden="1" customHeight="1" x14ac:dyDescent="0.25">
      <c r="A859">
        <v>201030401003</v>
      </c>
      <c r="B859" t="s">
        <v>11</v>
      </c>
      <c r="C859" t="s">
        <v>21</v>
      </c>
      <c r="D859">
        <v>45401</v>
      </c>
      <c r="E859" s="7">
        <v>44131</v>
      </c>
      <c r="F859" t="s">
        <v>838</v>
      </c>
      <c r="G859" t="s">
        <v>15</v>
      </c>
      <c r="H859" s="1">
        <v>1893.55</v>
      </c>
      <c r="I859" s="1">
        <v>2707430.09</v>
      </c>
    </row>
    <row r="860" spans="1:9" ht="14.65" hidden="1" customHeight="1" x14ac:dyDescent="0.25">
      <c r="A860">
        <v>201030401003</v>
      </c>
      <c r="B860" t="s">
        <v>11</v>
      </c>
      <c r="C860" t="s">
        <v>21</v>
      </c>
      <c r="D860">
        <v>45403</v>
      </c>
      <c r="E860" s="7">
        <v>44131</v>
      </c>
      <c r="F860" t="s">
        <v>837</v>
      </c>
      <c r="G860" t="s">
        <v>15</v>
      </c>
      <c r="H860" s="1">
        <v>1893.55</v>
      </c>
      <c r="I860" s="1">
        <v>2709323.64</v>
      </c>
    </row>
    <row r="861" spans="1:9" ht="14.65" hidden="1" customHeight="1" x14ac:dyDescent="0.25">
      <c r="A861">
        <v>201030401003</v>
      </c>
      <c r="B861" t="s">
        <v>11</v>
      </c>
      <c r="C861" t="s">
        <v>69</v>
      </c>
      <c r="D861">
        <v>201202</v>
      </c>
      <c r="E861" s="7">
        <v>44195</v>
      </c>
      <c r="F861" t="s">
        <v>999</v>
      </c>
      <c r="G861" t="s">
        <v>16</v>
      </c>
      <c r="H861" s="1">
        <v>-1264</v>
      </c>
      <c r="I861" s="1">
        <v>2889473.11</v>
      </c>
    </row>
    <row r="862" spans="1:9" ht="14.65" hidden="1" customHeight="1" x14ac:dyDescent="0.25">
      <c r="A862">
        <v>201030401003</v>
      </c>
      <c r="B862" t="s">
        <v>11</v>
      </c>
      <c r="C862" t="s">
        <v>69</v>
      </c>
      <c r="D862">
        <v>201202</v>
      </c>
      <c r="E862" s="7">
        <v>44195</v>
      </c>
      <c r="F862" t="s">
        <v>1000</v>
      </c>
      <c r="G862" t="s">
        <v>15</v>
      </c>
      <c r="H862" s="1">
        <v>183.71</v>
      </c>
      <c r="I862" s="1">
        <v>2889289.4</v>
      </c>
    </row>
    <row r="863" spans="1:9" ht="14.65" hidden="1" customHeight="1" x14ac:dyDescent="0.25">
      <c r="A863">
        <v>201030401003</v>
      </c>
      <c r="B863" t="s">
        <v>11</v>
      </c>
      <c r="C863" t="s">
        <v>69</v>
      </c>
      <c r="D863">
        <v>201202</v>
      </c>
      <c r="E863" s="7">
        <v>44195</v>
      </c>
      <c r="F863" t="s">
        <v>1001</v>
      </c>
      <c r="G863" t="s">
        <v>16</v>
      </c>
      <c r="H863" s="1">
        <v>-79.67</v>
      </c>
      <c r="I863" s="1">
        <v>2889369.07</v>
      </c>
    </row>
    <row r="864" spans="1:9" ht="14.65" hidden="1" customHeight="1" x14ac:dyDescent="0.25">
      <c r="A864">
        <v>201030401003</v>
      </c>
      <c r="B864" t="s">
        <v>11</v>
      </c>
      <c r="C864" t="s">
        <v>21</v>
      </c>
      <c r="D864">
        <v>45398</v>
      </c>
      <c r="E864" s="7">
        <v>44131</v>
      </c>
      <c r="F864" t="s">
        <v>829</v>
      </c>
      <c r="G864" t="s">
        <v>15</v>
      </c>
      <c r="H864" s="1">
        <v>1893.53</v>
      </c>
      <c r="I864" s="1">
        <v>2716918.21</v>
      </c>
    </row>
    <row r="865" spans="1:9" ht="14.65" hidden="1" customHeight="1" x14ac:dyDescent="0.25">
      <c r="A865">
        <v>201030401003</v>
      </c>
      <c r="B865" t="s">
        <v>11</v>
      </c>
      <c r="C865" t="s">
        <v>21</v>
      </c>
      <c r="D865">
        <v>45405</v>
      </c>
      <c r="E865" s="7">
        <v>44131</v>
      </c>
      <c r="F865" t="s">
        <v>825</v>
      </c>
      <c r="G865" t="s">
        <v>15</v>
      </c>
      <c r="H865" s="1">
        <v>1998.07</v>
      </c>
      <c r="I865" s="1">
        <v>2721613.06</v>
      </c>
    </row>
    <row r="866" spans="1:9" ht="14.65" hidden="1" customHeight="1" x14ac:dyDescent="0.25">
      <c r="A866">
        <v>201030401003</v>
      </c>
      <c r="B866" t="s">
        <v>11</v>
      </c>
      <c r="C866" t="s">
        <v>21</v>
      </c>
      <c r="D866">
        <v>45406</v>
      </c>
      <c r="E866" s="7">
        <v>44131</v>
      </c>
      <c r="F866" t="s">
        <v>824</v>
      </c>
      <c r="G866" t="s">
        <v>15</v>
      </c>
      <c r="H866" s="1">
        <v>1998.07</v>
      </c>
      <c r="I866" s="1">
        <v>2723611.13</v>
      </c>
    </row>
    <row r="867" spans="1:9" ht="14.65" hidden="1" customHeight="1" x14ac:dyDescent="0.25">
      <c r="A867">
        <v>201030401003</v>
      </c>
      <c r="B867" t="s">
        <v>11</v>
      </c>
      <c r="C867" t="s">
        <v>21</v>
      </c>
      <c r="D867">
        <v>45407</v>
      </c>
      <c r="E867" s="7">
        <v>44131</v>
      </c>
      <c r="F867" t="s">
        <v>831</v>
      </c>
      <c r="G867" t="s">
        <v>15</v>
      </c>
      <c r="H867" s="1">
        <v>1998.07</v>
      </c>
      <c r="I867" s="1">
        <v>2712922.06</v>
      </c>
    </row>
    <row r="868" spans="1:9" ht="14.65" hidden="1" customHeight="1" x14ac:dyDescent="0.25">
      <c r="A868">
        <v>201030401003</v>
      </c>
      <c r="B868" t="s">
        <v>11</v>
      </c>
      <c r="C868" t="s">
        <v>21</v>
      </c>
      <c r="D868">
        <v>45404</v>
      </c>
      <c r="E868" s="7">
        <v>44131</v>
      </c>
      <c r="F868" t="s">
        <v>830</v>
      </c>
      <c r="G868" t="s">
        <v>15</v>
      </c>
      <c r="H868" s="1">
        <v>1998.08</v>
      </c>
      <c r="I868" s="1">
        <v>2714920.13</v>
      </c>
    </row>
    <row r="869" spans="1:9" ht="14.65" hidden="1" customHeight="1" x14ac:dyDescent="0.25">
      <c r="A869">
        <v>201030401003</v>
      </c>
      <c r="B869" t="s">
        <v>11</v>
      </c>
      <c r="C869" t="s">
        <v>21</v>
      </c>
      <c r="D869">
        <v>45409</v>
      </c>
      <c r="E869" s="7">
        <v>44132</v>
      </c>
      <c r="F869" t="s">
        <v>843</v>
      </c>
      <c r="G869" t="s">
        <v>15</v>
      </c>
      <c r="H869" s="1">
        <v>1570.4</v>
      </c>
      <c r="I869" s="1">
        <v>2705424.14</v>
      </c>
    </row>
    <row r="870" spans="1:9" ht="14.65" hidden="1" customHeight="1" x14ac:dyDescent="0.25">
      <c r="A870">
        <v>201030401003</v>
      </c>
      <c r="B870" t="s">
        <v>11</v>
      </c>
      <c r="C870" t="s">
        <v>21</v>
      </c>
      <c r="D870">
        <v>45410</v>
      </c>
      <c r="E870" s="7">
        <v>44132</v>
      </c>
      <c r="F870" t="s">
        <v>845</v>
      </c>
      <c r="G870" t="s">
        <v>15</v>
      </c>
      <c r="H870" s="1">
        <v>1570.4</v>
      </c>
      <c r="I870" s="1">
        <v>2703874.14</v>
      </c>
    </row>
    <row r="871" spans="1:9" ht="14.65" hidden="1" customHeight="1" x14ac:dyDescent="0.25">
      <c r="A871">
        <v>201030401003</v>
      </c>
      <c r="B871" t="s">
        <v>11</v>
      </c>
      <c r="C871" t="s">
        <v>21</v>
      </c>
      <c r="D871">
        <v>45411</v>
      </c>
      <c r="E871" s="7">
        <v>44132</v>
      </c>
      <c r="F871" t="s">
        <v>846</v>
      </c>
      <c r="G871" t="s">
        <v>15</v>
      </c>
      <c r="H871" s="1">
        <v>1570.4</v>
      </c>
      <c r="I871" s="1">
        <v>2702303.74</v>
      </c>
    </row>
    <row r="872" spans="1:9" ht="14.65" hidden="1" customHeight="1" x14ac:dyDescent="0.25">
      <c r="A872">
        <v>201030401003</v>
      </c>
      <c r="B872" t="s">
        <v>11</v>
      </c>
      <c r="C872" t="s">
        <v>21</v>
      </c>
      <c r="D872">
        <v>45408</v>
      </c>
      <c r="E872" s="7">
        <v>44132</v>
      </c>
      <c r="F872" t="s">
        <v>842</v>
      </c>
      <c r="G872" t="s">
        <v>15</v>
      </c>
      <c r="H872" s="1">
        <v>1570.39</v>
      </c>
      <c r="I872" s="1">
        <v>2706994.54</v>
      </c>
    </row>
    <row r="873" spans="1:9" ht="14.65" hidden="1" customHeight="1" x14ac:dyDescent="0.25">
      <c r="A873">
        <v>201030401003</v>
      </c>
      <c r="B873" t="s">
        <v>11</v>
      </c>
      <c r="C873" t="s">
        <v>21</v>
      </c>
      <c r="D873">
        <v>45416</v>
      </c>
      <c r="E873" s="7">
        <v>44132</v>
      </c>
      <c r="F873" t="s">
        <v>853</v>
      </c>
      <c r="G873" t="s">
        <v>15</v>
      </c>
      <c r="H873" s="1">
        <v>1761.96</v>
      </c>
      <c r="I873" s="1">
        <v>2699289.61</v>
      </c>
    </row>
    <row r="874" spans="1:9" ht="14.65" hidden="1" customHeight="1" x14ac:dyDescent="0.25">
      <c r="A874">
        <v>201030401003</v>
      </c>
      <c r="B874" t="s">
        <v>11</v>
      </c>
      <c r="C874" t="s">
        <v>21</v>
      </c>
      <c r="D874">
        <v>45418</v>
      </c>
      <c r="E874" s="7">
        <v>44132</v>
      </c>
      <c r="F874" t="s">
        <v>852</v>
      </c>
      <c r="G874" t="s">
        <v>15</v>
      </c>
      <c r="H874" s="1">
        <v>1761.96</v>
      </c>
      <c r="I874" s="1">
        <v>2701051.57</v>
      </c>
    </row>
    <row r="875" spans="1:9" ht="14.65" hidden="1" customHeight="1" x14ac:dyDescent="0.25">
      <c r="A875">
        <v>201030401003</v>
      </c>
      <c r="B875" t="s">
        <v>11</v>
      </c>
      <c r="C875" t="s">
        <v>21</v>
      </c>
      <c r="D875">
        <v>45414</v>
      </c>
      <c r="E875" s="7">
        <v>44132</v>
      </c>
      <c r="F875" t="s">
        <v>850</v>
      </c>
      <c r="G875" t="s">
        <v>15</v>
      </c>
      <c r="H875" s="1">
        <v>1761.95</v>
      </c>
      <c r="I875" s="1">
        <v>2702645.53</v>
      </c>
    </row>
    <row r="876" spans="1:9" ht="14.65" hidden="1" customHeight="1" x14ac:dyDescent="0.25">
      <c r="A876">
        <v>201030401003</v>
      </c>
      <c r="B876" t="s">
        <v>11</v>
      </c>
      <c r="C876" t="s">
        <v>21</v>
      </c>
      <c r="D876">
        <v>43864</v>
      </c>
      <c r="E876" s="7">
        <v>44041</v>
      </c>
      <c r="F876" t="s">
        <v>647</v>
      </c>
      <c r="G876" t="s">
        <v>15</v>
      </c>
      <c r="H876" s="1">
        <v>420</v>
      </c>
      <c r="I876" s="1">
        <v>2636228.52</v>
      </c>
    </row>
    <row r="877" spans="1:9" ht="14.65" hidden="1" customHeight="1" x14ac:dyDescent="0.25">
      <c r="A877">
        <v>201030401003</v>
      </c>
      <c r="B877" t="s">
        <v>11</v>
      </c>
      <c r="C877" t="s">
        <v>21</v>
      </c>
      <c r="D877">
        <v>45396</v>
      </c>
      <c r="E877" s="7">
        <v>44131</v>
      </c>
      <c r="F877" t="s">
        <v>833</v>
      </c>
      <c r="G877" t="s">
        <v>15</v>
      </c>
      <c r="H877" s="1">
        <v>1989.26</v>
      </c>
      <c r="I877" s="1">
        <v>2708943.54</v>
      </c>
    </row>
  </sheetData>
  <autoFilter ref="A1:I877" xr:uid="{011CED9E-4AB1-40ED-9970-45BFFBA16491}">
    <filterColumn colId="2">
      <filters>
        <filter val="AD"/>
      </filters>
    </filterColumn>
  </autoFilter>
  <sortState xmlns:xlrd2="http://schemas.microsoft.com/office/spreadsheetml/2017/richdata2" ref="A384:I843">
    <sortCondition descending="1" ref="F384:F84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1EE49-149E-461C-BB6F-6C712F2B37EB}">
  <dimension ref="A1:G29"/>
  <sheetViews>
    <sheetView topLeftCell="A7" workbookViewId="0">
      <selection activeCell="G18" sqref="G18"/>
    </sheetView>
  </sheetViews>
  <sheetFormatPr defaultRowHeight="15" x14ac:dyDescent="0.25"/>
  <cols>
    <col min="1" max="1" width="4.140625" customWidth="1"/>
    <col min="2" max="2" width="3.5703125" customWidth="1"/>
    <col min="3" max="3" width="42.140625" customWidth="1"/>
    <col min="4" max="4" width="8.42578125" bestFit="1" customWidth="1"/>
    <col min="5" max="5" width="10.7109375" bestFit="1" customWidth="1"/>
    <col min="6" max="6" width="10" bestFit="1" customWidth="1"/>
    <col min="7" max="7" width="11.140625" bestFit="1" customWidth="1"/>
  </cols>
  <sheetData>
    <row r="1" spans="1:7" x14ac:dyDescent="0.25">
      <c r="A1" s="4" t="s">
        <v>0</v>
      </c>
    </row>
    <row r="2" spans="1:7" x14ac:dyDescent="0.25">
      <c r="A2" s="3" t="s">
        <v>1029</v>
      </c>
    </row>
    <row r="3" spans="1:7" x14ac:dyDescent="0.25">
      <c r="A3" s="3" t="s">
        <v>1</v>
      </c>
    </row>
    <row r="4" spans="1:7" x14ac:dyDescent="0.25">
      <c r="D4" s="12" t="s">
        <v>1030</v>
      </c>
      <c r="E4" s="15" t="s">
        <v>1025</v>
      </c>
      <c r="F4" s="15" t="s">
        <v>1030</v>
      </c>
      <c r="G4" s="16" t="s">
        <v>1026</v>
      </c>
    </row>
    <row r="5" spans="1:7" s="30" customFormat="1" x14ac:dyDescent="0.25">
      <c r="A5" s="25" t="s">
        <v>1027</v>
      </c>
      <c r="B5" s="26"/>
      <c r="C5" s="26"/>
      <c r="D5" s="27"/>
      <c r="E5" s="28">
        <v>1263960</v>
      </c>
      <c r="F5" s="28"/>
      <c r="G5" s="29">
        <f>+E28</f>
        <v>3276346</v>
      </c>
    </row>
    <row r="6" spans="1:7" x14ac:dyDescent="0.25">
      <c r="A6" s="11" t="s">
        <v>46</v>
      </c>
      <c r="B6" s="17" t="s">
        <v>1016</v>
      </c>
      <c r="C6" s="17"/>
      <c r="D6" s="14"/>
      <c r="E6" s="13">
        <v>-400105</v>
      </c>
      <c r="F6" s="13"/>
      <c r="G6" s="13">
        <v>-192249</v>
      </c>
    </row>
    <row r="7" spans="1:7" x14ac:dyDescent="0.25">
      <c r="A7" s="11" t="s">
        <v>285</v>
      </c>
      <c r="B7" s="17" t="s">
        <v>1017</v>
      </c>
      <c r="C7" s="17"/>
      <c r="D7" s="14"/>
      <c r="E7" s="13">
        <v>32065</v>
      </c>
      <c r="F7" s="13"/>
      <c r="G7" s="13">
        <v>9450</v>
      </c>
    </row>
    <row r="8" spans="1:7" x14ac:dyDescent="0.25">
      <c r="A8" s="11" t="s">
        <v>23</v>
      </c>
      <c r="B8" s="17" t="s">
        <v>1042</v>
      </c>
      <c r="C8" s="17"/>
      <c r="D8" s="14"/>
      <c r="E8" s="13">
        <v>1161533</v>
      </c>
      <c r="F8" s="13"/>
      <c r="G8" s="13">
        <v>316236</v>
      </c>
    </row>
    <row r="9" spans="1:7" x14ac:dyDescent="0.25">
      <c r="A9" s="11" t="s">
        <v>406</v>
      </c>
      <c r="B9" s="17" t="s">
        <v>1018</v>
      </c>
      <c r="C9" s="17"/>
      <c r="D9" s="14"/>
      <c r="E9" s="13">
        <v>2110046</v>
      </c>
      <c r="F9" s="13"/>
      <c r="G9" s="13">
        <v>0</v>
      </c>
    </row>
    <row r="10" spans="1:7" x14ac:dyDescent="0.25">
      <c r="A10" s="11" t="s">
        <v>409</v>
      </c>
      <c r="B10" s="17" t="s">
        <v>1022</v>
      </c>
      <c r="C10" s="17"/>
      <c r="D10" s="14"/>
      <c r="E10" s="13">
        <v>-2134273</v>
      </c>
      <c r="F10" s="13"/>
      <c r="G10" s="13">
        <v>0</v>
      </c>
    </row>
    <row r="11" spans="1:7" x14ac:dyDescent="0.25">
      <c r="A11" s="11" t="s">
        <v>21</v>
      </c>
      <c r="B11" s="17" t="s">
        <v>1019</v>
      </c>
      <c r="C11" s="17"/>
      <c r="D11" s="14"/>
      <c r="E11" s="13">
        <f>-175866-666</f>
        <v>-176532</v>
      </c>
      <c r="F11" s="13"/>
      <c r="G11" s="13">
        <f>-125731</f>
        <v>-125731</v>
      </c>
    </row>
    <row r="12" spans="1:7" x14ac:dyDescent="0.25">
      <c r="A12" s="11" t="s">
        <v>23</v>
      </c>
      <c r="B12" s="17" t="s">
        <v>1020</v>
      </c>
      <c r="C12" s="17"/>
      <c r="D12" s="14"/>
      <c r="E12" s="13">
        <f>-2357-3583</f>
        <v>-5940</v>
      </c>
      <c r="F12" s="13"/>
      <c r="G12" s="13">
        <f>-1703-1214-1765-1152</f>
        <v>-5834</v>
      </c>
    </row>
    <row r="13" spans="1:7" x14ac:dyDescent="0.25">
      <c r="A13" s="11" t="s">
        <v>21</v>
      </c>
      <c r="B13" s="17" t="s">
        <v>1021</v>
      </c>
      <c r="C13" s="17"/>
      <c r="D13" s="14"/>
      <c r="E13" s="13">
        <v>-31112</v>
      </c>
      <c r="F13" s="13"/>
      <c r="G13" s="13">
        <v>-247800</v>
      </c>
    </row>
    <row r="14" spans="1:7" x14ac:dyDescent="0.25">
      <c r="A14" s="11" t="s">
        <v>122</v>
      </c>
      <c r="B14" s="18" t="s">
        <v>1035</v>
      </c>
      <c r="C14" s="17"/>
      <c r="D14" s="14"/>
      <c r="E14" s="13">
        <v>4710</v>
      </c>
      <c r="F14" s="13"/>
      <c r="G14" s="13">
        <v>237</v>
      </c>
    </row>
    <row r="15" spans="1:7" x14ac:dyDescent="0.25">
      <c r="A15" s="11" t="s">
        <v>69</v>
      </c>
      <c r="B15" s="17" t="s">
        <v>1034</v>
      </c>
      <c r="C15" s="17"/>
      <c r="D15" s="14"/>
      <c r="E15" s="13">
        <v>5376</v>
      </c>
      <c r="F15" s="13"/>
      <c r="G15" s="13">
        <v>1369</v>
      </c>
    </row>
    <row r="16" spans="1:7" x14ac:dyDescent="0.25">
      <c r="A16" s="11" t="s">
        <v>13</v>
      </c>
      <c r="B16" s="17" t="s">
        <v>1024</v>
      </c>
      <c r="C16" s="17"/>
      <c r="D16" s="14"/>
      <c r="E16" s="13">
        <v>1454789</v>
      </c>
      <c r="F16" s="13"/>
      <c r="G16" s="13">
        <v>656541</v>
      </c>
    </row>
    <row r="17" spans="1:7" x14ac:dyDescent="0.25">
      <c r="A17" s="11"/>
      <c r="B17" s="17"/>
      <c r="C17" s="17" t="s">
        <v>1043</v>
      </c>
      <c r="D17" s="13">
        <v>729723</v>
      </c>
      <c r="E17" s="14"/>
      <c r="F17" s="13">
        <f>80000+95000+80000</f>
        <v>255000</v>
      </c>
      <c r="G17" s="13"/>
    </row>
    <row r="18" spans="1:7" x14ac:dyDescent="0.25">
      <c r="A18" s="11"/>
      <c r="B18" s="17"/>
      <c r="C18" s="17" t="s">
        <v>1036</v>
      </c>
      <c r="D18" s="13">
        <v>1224</v>
      </c>
      <c r="E18" s="14"/>
      <c r="F18" s="13"/>
      <c r="G18" s="13"/>
    </row>
    <row r="19" spans="1:7" x14ac:dyDescent="0.25">
      <c r="A19" s="11"/>
      <c r="B19" s="17"/>
      <c r="C19" s="17" t="s">
        <v>1037</v>
      </c>
      <c r="D19" s="13">
        <v>524542</v>
      </c>
      <c r="E19" s="14"/>
      <c r="F19" s="13">
        <f>313362-77912</f>
        <v>235450</v>
      </c>
      <c r="G19" s="13"/>
    </row>
    <row r="20" spans="1:7" x14ac:dyDescent="0.25">
      <c r="A20" s="11"/>
      <c r="B20" s="17"/>
      <c r="C20" s="17" t="s">
        <v>1032</v>
      </c>
      <c r="D20" s="13">
        <v>96851</v>
      </c>
      <c r="E20" s="14"/>
      <c r="F20" s="13"/>
      <c r="G20" s="13"/>
    </row>
    <row r="21" spans="1:7" x14ac:dyDescent="0.25">
      <c r="A21" s="11"/>
      <c r="B21" s="17"/>
      <c r="C21" s="18" t="s">
        <v>1038</v>
      </c>
      <c r="D21" s="13">
        <v>14630</v>
      </c>
      <c r="E21" s="14"/>
      <c r="F21" s="13">
        <v>1875</v>
      </c>
      <c r="G21" s="13"/>
    </row>
    <row r="22" spans="1:7" x14ac:dyDescent="0.25">
      <c r="A22" s="11"/>
      <c r="B22" s="17"/>
      <c r="C22" s="18" t="s">
        <v>1039</v>
      </c>
      <c r="D22" s="13">
        <v>296</v>
      </c>
      <c r="E22" s="14"/>
      <c r="F22" s="13">
        <v>245</v>
      </c>
      <c r="G22" s="13"/>
    </row>
    <row r="23" spans="1:7" x14ac:dyDescent="0.25">
      <c r="A23" s="11"/>
      <c r="B23" s="17"/>
      <c r="C23" s="18" t="s">
        <v>1040</v>
      </c>
      <c r="D23" s="13">
        <v>5290</v>
      </c>
      <c r="E23" s="14"/>
      <c r="F23" s="13"/>
      <c r="G23" s="13"/>
    </row>
    <row r="24" spans="1:7" x14ac:dyDescent="0.25">
      <c r="A24" s="11"/>
      <c r="B24" s="17"/>
      <c r="C24" s="17" t="s">
        <v>1031</v>
      </c>
      <c r="D24" s="13">
        <v>0</v>
      </c>
      <c r="E24" s="14"/>
      <c r="F24" s="13">
        <v>83270</v>
      </c>
      <c r="G24" s="13"/>
    </row>
    <row r="25" spans="1:7" x14ac:dyDescent="0.25">
      <c r="A25" s="11"/>
      <c r="B25" s="17"/>
      <c r="C25" s="17" t="s">
        <v>1033</v>
      </c>
      <c r="D25" s="13">
        <f>68092+75110</f>
        <v>143202</v>
      </c>
      <c r="E25" s="14"/>
      <c r="F25" s="13">
        <v>77912</v>
      </c>
      <c r="G25" s="13"/>
    </row>
    <row r="26" spans="1:7" x14ac:dyDescent="0.25">
      <c r="A26" s="11"/>
      <c r="B26" s="17"/>
      <c r="C26" s="18" t="s">
        <v>1041</v>
      </c>
      <c r="D26" s="13">
        <f>-1515758+1454789</f>
        <v>-60969</v>
      </c>
      <c r="E26" s="14"/>
      <c r="F26" s="13">
        <f>656541-653752</f>
        <v>2789</v>
      </c>
      <c r="G26" s="13"/>
    </row>
    <row r="27" spans="1:7" x14ac:dyDescent="0.25">
      <c r="A27" s="11"/>
      <c r="B27" s="17" t="s">
        <v>1023</v>
      </c>
      <c r="C27" s="17"/>
      <c r="D27" s="13"/>
      <c r="E27" s="13">
        <f>-3279807+3266926+4710</f>
        <v>-8171</v>
      </c>
      <c r="F27" s="13"/>
      <c r="G27" s="13">
        <f>-3678908+3667243+237</f>
        <v>-11428</v>
      </c>
    </row>
    <row r="28" spans="1:7" s="30" customFormat="1" x14ac:dyDescent="0.25">
      <c r="A28" s="31" t="s">
        <v>1028</v>
      </c>
      <c r="B28" s="32"/>
      <c r="C28" s="32"/>
      <c r="D28" s="33"/>
      <c r="E28" s="34">
        <f>SUM(E5:E27)</f>
        <v>3276346</v>
      </c>
      <c r="F28" s="34"/>
      <c r="G28" s="34">
        <f>SUM(G5:G27)</f>
        <v>3677137</v>
      </c>
    </row>
    <row r="29" spans="1:7" x14ac:dyDescent="0.25">
      <c r="E29" s="2"/>
      <c r="F2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 por auxiliar</vt:lpstr>
      <vt:lpstr>Mayor 2021</vt:lpstr>
      <vt:lpstr>Mayor 2020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Almeida</dc:creator>
  <cp:lastModifiedBy>Carlos Almeida</cp:lastModifiedBy>
  <dcterms:created xsi:type="dcterms:W3CDTF">2021-09-21T16:37:06Z</dcterms:created>
  <dcterms:modified xsi:type="dcterms:W3CDTF">2021-09-27T18:24:25Z</dcterms:modified>
</cp:coreProperties>
</file>